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2070" windowWidth="15480" windowHeight="9585" tabRatio="939" firstSheet="2" activeTab="14"/>
  </bookViews>
  <sheets>
    <sheet name="YARIŞMA BİLGİLERİ" sheetId="68" r:id="rId1"/>
    <sheet name="YARIŞMA PROGRAMI" sheetId="150" r:id="rId2"/>
    <sheet name="KAYIT LİSTESİ" sheetId="262" r:id="rId3"/>
    <sheet name="1.Gün Start Listesi" sheetId="304" r:id="rId4"/>
    <sheet name="Çekiç" sheetId="321" r:id="rId5"/>
    <sheet name="110m.Eng" sheetId="309" r:id="rId6"/>
    <sheet name="100m." sheetId="285" r:id="rId7"/>
    <sheet name="400m." sheetId="310" r:id="rId8"/>
    <sheet name="1500m." sheetId="308" r:id="rId9"/>
    <sheet name="Gülle" sheetId="298" r:id="rId10"/>
    <sheet name="Uzun" sheetId="288" r:id="rId11"/>
    <sheet name="Yüksek" sheetId="287" r:id="rId12"/>
    <sheet name="5000m." sheetId="319" r:id="rId13"/>
    <sheet name="4x100metre" sheetId="323" r:id="rId14"/>
    <sheet name="Genel Puan Tablosu" sheetId="307" r:id="rId15"/>
    <sheet name="2.Gün Start Listesi " sheetId="306" state="hidden" r:id="rId16"/>
    <sheet name="ALMANAK TOPLU SONUÇ" sheetId="268" r:id="rId17"/>
  </sheets>
  <externalReferences>
    <externalReference r:id="rId18"/>
  </externalReference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16" hidden="1">'ALMANAK TOPLU SONUÇ'!$A$2:$M$407</definedName>
    <definedName name="_xlnm._FilterDatabase" localSheetId="2" hidden="1">'KAYIT LİSTESİ'!$A$3:$L$467</definedName>
    <definedName name="Excel_BuiltIn__FilterDatabase_3" localSheetId="2">#REF!</definedName>
    <definedName name="Excel_BuiltIn__FilterDatabase_3">#REF!</definedName>
    <definedName name="Excel_BuiltIn__FilterDatabase_3_1">#N/A</definedName>
    <definedName name="Excel_BuiltIn_Print_Area_11" localSheetId="6">#REF!</definedName>
    <definedName name="Excel_BuiltIn_Print_Area_11" localSheetId="5">#REF!</definedName>
    <definedName name="Excel_BuiltIn_Print_Area_11" localSheetId="8">#REF!</definedName>
    <definedName name="Excel_BuiltIn_Print_Area_11" localSheetId="15">#REF!</definedName>
    <definedName name="Excel_BuiltIn_Print_Area_11" localSheetId="7">#REF!</definedName>
    <definedName name="Excel_BuiltIn_Print_Area_11" localSheetId="13">#REF!</definedName>
    <definedName name="Excel_BuiltIn_Print_Area_11" localSheetId="12">#REF!</definedName>
    <definedName name="Excel_BuiltIn_Print_Area_11" localSheetId="4">#REF!</definedName>
    <definedName name="Excel_BuiltIn_Print_Area_11" localSheetId="14">#REF!</definedName>
    <definedName name="Excel_BuiltIn_Print_Area_11" localSheetId="9">#REF!</definedName>
    <definedName name="Excel_BuiltIn_Print_Area_11" localSheetId="2">#REF!</definedName>
    <definedName name="Excel_BuiltIn_Print_Area_11" localSheetId="10">#REF!</definedName>
    <definedName name="Excel_BuiltIn_Print_Area_11" localSheetId="11">#REF!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6">#REF!</definedName>
    <definedName name="Excel_BuiltIn_Print_Area_12" localSheetId="5">#REF!</definedName>
    <definedName name="Excel_BuiltIn_Print_Area_12" localSheetId="8">#REF!</definedName>
    <definedName name="Excel_BuiltIn_Print_Area_12" localSheetId="15">#REF!</definedName>
    <definedName name="Excel_BuiltIn_Print_Area_12" localSheetId="7">#REF!</definedName>
    <definedName name="Excel_BuiltIn_Print_Area_12" localSheetId="13">#REF!</definedName>
    <definedName name="Excel_BuiltIn_Print_Area_12" localSheetId="12">#REF!</definedName>
    <definedName name="Excel_BuiltIn_Print_Area_12" localSheetId="4">#REF!</definedName>
    <definedName name="Excel_BuiltIn_Print_Area_12" localSheetId="14">#REF!</definedName>
    <definedName name="Excel_BuiltIn_Print_Area_12" localSheetId="9">#REF!</definedName>
    <definedName name="Excel_BuiltIn_Print_Area_12" localSheetId="2">#REF!</definedName>
    <definedName name="Excel_BuiltIn_Print_Area_12" localSheetId="10">#REF!</definedName>
    <definedName name="Excel_BuiltIn_Print_Area_12" localSheetId="11">#REF!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6">#REF!</definedName>
    <definedName name="Excel_BuiltIn_Print_Area_13" localSheetId="5">#REF!</definedName>
    <definedName name="Excel_BuiltIn_Print_Area_13" localSheetId="8">#REF!</definedName>
    <definedName name="Excel_BuiltIn_Print_Area_13" localSheetId="15">#REF!</definedName>
    <definedName name="Excel_BuiltIn_Print_Area_13" localSheetId="7">#REF!</definedName>
    <definedName name="Excel_BuiltIn_Print_Area_13" localSheetId="13">#REF!</definedName>
    <definedName name="Excel_BuiltIn_Print_Area_13" localSheetId="12">#REF!</definedName>
    <definedName name="Excel_BuiltIn_Print_Area_13" localSheetId="4">#REF!</definedName>
    <definedName name="Excel_BuiltIn_Print_Area_13" localSheetId="14">#REF!</definedName>
    <definedName name="Excel_BuiltIn_Print_Area_13" localSheetId="9">#REF!</definedName>
    <definedName name="Excel_BuiltIn_Print_Area_13" localSheetId="2">#REF!</definedName>
    <definedName name="Excel_BuiltIn_Print_Area_13" localSheetId="10">#REF!</definedName>
    <definedName name="Excel_BuiltIn_Print_Area_13" localSheetId="11">#REF!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6">#REF!</definedName>
    <definedName name="Excel_BuiltIn_Print_Area_16" localSheetId="5">#REF!</definedName>
    <definedName name="Excel_BuiltIn_Print_Area_16" localSheetId="8">#REF!</definedName>
    <definedName name="Excel_BuiltIn_Print_Area_16" localSheetId="15">#REF!</definedName>
    <definedName name="Excel_BuiltIn_Print_Area_16" localSheetId="7">#REF!</definedName>
    <definedName name="Excel_BuiltIn_Print_Area_16" localSheetId="13">#REF!</definedName>
    <definedName name="Excel_BuiltIn_Print_Area_16" localSheetId="12">#REF!</definedName>
    <definedName name="Excel_BuiltIn_Print_Area_16" localSheetId="4">#REF!</definedName>
    <definedName name="Excel_BuiltIn_Print_Area_16" localSheetId="14">#REF!</definedName>
    <definedName name="Excel_BuiltIn_Print_Area_16" localSheetId="9">#REF!</definedName>
    <definedName name="Excel_BuiltIn_Print_Area_16" localSheetId="2">#REF!</definedName>
    <definedName name="Excel_BuiltIn_Print_Area_16" localSheetId="10">#REF!</definedName>
    <definedName name="Excel_BuiltIn_Print_Area_16" localSheetId="11">#REF!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6">#REF!</definedName>
    <definedName name="Excel_BuiltIn_Print_Area_19" localSheetId="5">#REF!</definedName>
    <definedName name="Excel_BuiltIn_Print_Area_19" localSheetId="8">#REF!</definedName>
    <definedName name="Excel_BuiltIn_Print_Area_19" localSheetId="15">#REF!</definedName>
    <definedName name="Excel_BuiltIn_Print_Area_19" localSheetId="7">#REF!</definedName>
    <definedName name="Excel_BuiltIn_Print_Area_19" localSheetId="13">#REF!</definedName>
    <definedName name="Excel_BuiltIn_Print_Area_19" localSheetId="12">#REF!</definedName>
    <definedName name="Excel_BuiltIn_Print_Area_19" localSheetId="4">#REF!</definedName>
    <definedName name="Excel_BuiltIn_Print_Area_19" localSheetId="14">#REF!</definedName>
    <definedName name="Excel_BuiltIn_Print_Area_19" localSheetId="9">#REF!</definedName>
    <definedName name="Excel_BuiltIn_Print_Area_19" localSheetId="2">#REF!</definedName>
    <definedName name="Excel_BuiltIn_Print_Area_19" localSheetId="10">#REF!</definedName>
    <definedName name="Excel_BuiltIn_Print_Area_19" localSheetId="11">#REF!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6">#REF!</definedName>
    <definedName name="Excel_BuiltIn_Print_Area_20" localSheetId="5">#REF!</definedName>
    <definedName name="Excel_BuiltIn_Print_Area_20" localSheetId="8">#REF!</definedName>
    <definedName name="Excel_BuiltIn_Print_Area_20" localSheetId="15">#REF!</definedName>
    <definedName name="Excel_BuiltIn_Print_Area_20" localSheetId="7">#REF!</definedName>
    <definedName name="Excel_BuiltIn_Print_Area_20" localSheetId="13">#REF!</definedName>
    <definedName name="Excel_BuiltIn_Print_Area_20" localSheetId="12">#REF!</definedName>
    <definedName name="Excel_BuiltIn_Print_Area_20" localSheetId="4">#REF!</definedName>
    <definedName name="Excel_BuiltIn_Print_Area_20" localSheetId="14">#REF!</definedName>
    <definedName name="Excel_BuiltIn_Print_Area_20" localSheetId="9">#REF!</definedName>
    <definedName name="Excel_BuiltIn_Print_Area_20" localSheetId="2">#REF!</definedName>
    <definedName name="Excel_BuiltIn_Print_Area_20" localSheetId="10">#REF!</definedName>
    <definedName name="Excel_BuiltIn_Print_Area_20" localSheetId="11">#REF!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6">#REF!</definedName>
    <definedName name="Excel_BuiltIn_Print_Area_21" localSheetId="5">#REF!</definedName>
    <definedName name="Excel_BuiltIn_Print_Area_21" localSheetId="8">#REF!</definedName>
    <definedName name="Excel_BuiltIn_Print_Area_21" localSheetId="15">#REF!</definedName>
    <definedName name="Excel_BuiltIn_Print_Area_21" localSheetId="7">#REF!</definedName>
    <definedName name="Excel_BuiltIn_Print_Area_21" localSheetId="13">#REF!</definedName>
    <definedName name="Excel_BuiltIn_Print_Area_21" localSheetId="12">#REF!</definedName>
    <definedName name="Excel_BuiltIn_Print_Area_21" localSheetId="4">#REF!</definedName>
    <definedName name="Excel_BuiltIn_Print_Area_21" localSheetId="14">#REF!</definedName>
    <definedName name="Excel_BuiltIn_Print_Area_21" localSheetId="9">#REF!</definedName>
    <definedName name="Excel_BuiltIn_Print_Area_21" localSheetId="2">#REF!</definedName>
    <definedName name="Excel_BuiltIn_Print_Area_21" localSheetId="10">#REF!</definedName>
    <definedName name="Excel_BuiltIn_Print_Area_21" localSheetId="11">#REF!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6">#REF!</definedName>
    <definedName name="Excel_BuiltIn_Print_Area_4" localSheetId="5">#REF!</definedName>
    <definedName name="Excel_BuiltIn_Print_Area_4" localSheetId="8">#REF!</definedName>
    <definedName name="Excel_BuiltIn_Print_Area_4" localSheetId="15">#REF!</definedName>
    <definedName name="Excel_BuiltIn_Print_Area_4" localSheetId="7">#REF!</definedName>
    <definedName name="Excel_BuiltIn_Print_Area_4" localSheetId="13">#REF!</definedName>
    <definedName name="Excel_BuiltIn_Print_Area_4" localSheetId="12">#REF!</definedName>
    <definedName name="Excel_BuiltIn_Print_Area_4" localSheetId="4">#REF!</definedName>
    <definedName name="Excel_BuiltIn_Print_Area_4" localSheetId="14">#REF!</definedName>
    <definedName name="Excel_BuiltIn_Print_Area_4" localSheetId="9">#REF!</definedName>
    <definedName name="Excel_BuiltIn_Print_Area_4" localSheetId="2">#REF!</definedName>
    <definedName name="Excel_BuiltIn_Print_Area_4" localSheetId="10">#REF!</definedName>
    <definedName name="Excel_BuiltIn_Print_Area_4" localSheetId="11">#REF!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6">#REF!</definedName>
    <definedName name="Excel_BuiltIn_Print_Area_5" localSheetId="5">#REF!</definedName>
    <definedName name="Excel_BuiltIn_Print_Area_5" localSheetId="8">#REF!</definedName>
    <definedName name="Excel_BuiltIn_Print_Area_5" localSheetId="15">#REF!</definedName>
    <definedName name="Excel_BuiltIn_Print_Area_5" localSheetId="7">#REF!</definedName>
    <definedName name="Excel_BuiltIn_Print_Area_5" localSheetId="13">#REF!</definedName>
    <definedName name="Excel_BuiltIn_Print_Area_5" localSheetId="12">#REF!</definedName>
    <definedName name="Excel_BuiltIn_Print_Area_5" localSheetId="4">#REF!</definedName>
    <definedName name="Excel_BuiltIn_Print_Area_5" localSheetId="14">#REF!</definedName>
    <definedName name="Excel_BuiltIn_Print_Area_5" localSheetId="9">#REF!</definedName>
    <definedName name="Excel_BuiltIn_Print_Area_5" localSheetId="2">#REF!</definedName>
    <definedName name="Excel_BuiltIn_Print_Area_5" localSheetId="10">#REF!</definedName>
    <definedName name="Excel_BuiltIn_Print_Area_5" localSheetId="11">#REF!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6">#REF!</definedName>
    <definedName name="Excel_BuiltIn_Print_Area_9" localSheetId="5">#REF!</definedName>
    <definedName name="Excel_BuiltIn_Print_Area_9" localSheetId="8">#REF!</definedName>
    <definedName name="Excel_BuiltIn_Print_Area_9" localSheetId="15">#REF!</definedName>
    <definedName name="Excel_BuiltIn_Print_Area_9" localSheetId="7">#REF!</definedName>
    <definedName name="Excel_BuiltIn_Print_Area_9" localSheetId="13">#REF!</definedName>
    <definedName name="Excel_BuiltIn_Print_Area_9" localSheetId="12">#REF!</definedName>
    <definedName name="Excel_BuiltIn_Print_Area_9" localSheetId="4">#REF!</definedName>
    <definedName name="Excel_BuiltIn_Print_Area_9" localSheetId="14">#REF!</definedName>
    <definedName name="Excel_BuiltIn_Print_Area_9" localSheetId="9">#REF!</definedName>
    <definedName name="Excel_BuiltIn_Print_Area_9" localSheetId="2">#REF!</definedName>
    <definedName name="Excel_BuiltIn_Print_Area_9" localSheetId="10">#REF!</definedName>
    <definedName name="Excel_BuiltIn_Print_Area_9" localSheetId="11">#REF!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3">'1.Gün Start Listesi'!$A$1:$P$60</definedName>
    <definedName name="_xlnm.Print_Area" localSheetId="6">'100m.'!$A$1:$P$47</definedName>
    <definedName name="_xlnm.Print_Area" localSheetId="5">'110m.Eng'!$A$1:$P$47</definedName>
    <definedName name="_xlnm.Print_Area" localSheetId="8">'1500m.'!$A$1:$P$63</definedName>
    <definedName name="_xlnm.Print_Area" localSheetId="15">'2.Gün Start Listesi '!$A$1:$O$206</definedName>
    <definedName name="_xlnm.Print_Area" localSheetId="7">'400m.'!$A$1:$P$47</definedName>
    <definedName name="_xlnm.Print_Area" localSheetId="13">'4x100metre'!$A$1:$P$91</definedName>
    <definedName name="_xlnm.Print_Area" localSheetId="12">'5000m.'!$A$1:$P$63</definedName>
    <definedName name="_xlnm.Print_Area" localSheetId="4">Çekiç!$A$1:$P$49</definedName>
    <definedName name="_xlnm.Print_Area" localSheetId="14">'Genel Puan Tablosu'!$A$1:$Y$15</definedName>
    <definedName name="_xlnm.Print_Area" localSheetId="9">Gülle!$A$1:$P$49</definedName>
    <definedName name="_xlnm.Print_Area" localSheetId="2">'KAYIT LİSTESİ'!$A$1:$L$467</definedName>
    <definedName name="_xlnm.Print_Area" localSheetId="10">Uzun!$A$1:$P$49</definedName>
    <definedName name="_xlnm.Print_Area" localSheetId="11">Yüksek!$A$1:$AG$35</definedName>
    <definedName name="_xlnm.Print_Titles" localSheetId="14">'Genel Puan Tablosu'!$1:$2</definedName>
    <definedName name="_xlnm.Print_Titles" localSheetId="2">'KAYIT LİSTESİ'!$1:$3</definedName>
  </definedNames>
  <calcPr calcId="124519"/>
</workbook>
</file>

<file path=xl/calcChain.xml><?xml version="1.0" encoding="utf-8"?>
<calcChain xmlns="http://schemas.openxmlformats.org/spreadsheetml/2006/main">
  <c r="L97" i="268"/>
  <c r="L173"/>
  <c r="A2" i="68"/>
  <c r="L405" i="268"/>
  <c r="L339"/>
  <c r="L462"/>
  <c r="L113"/>
  <c r="L518"/>
  <c r="L427"/>
  <c r="L70"/>
  <c r="L268"/>
  <c r="L305"/>
  <c r="L252"/>
  <c r="B213" i="262"/>
  <c r="B212"/>
  <c r="B211"/>
  <c r="B210"/>
  <c r="B209"/>
  <c r="B208"/>
  <c r="B205"/>
  <c r="B207"/>
  <c r="B206"/>
  <c r="B204"/>
  <c r="B203"/>
  <c r="B202"/>
  <c r="B201"/>
  <c r="B200"/>
  <c r="B199"/>
  <c r="B198"/>
  <c r="B197"/>
  <c r="B196"/>
  <c r="B195"/>
  <c r="B194"/>
  <c r="B193"/>
  <c r="B192"/>
  <c r="B191"/>
  <c r="B190"/>
  <c r="B189"/>
  <c r="B188"/>
  <c r="B187"/>
  <c r="B186"/>
  <c r="B185"/>
  <c r="B184"/>
  <c r="B33"/>
  <c r="B32"/>
  <c r="B31"/>
  <c r="B30"/>
  <c r="B29"/>
  <c r="B28"/>
  <c r="B27"/>
  <c r="B26"/>
  <c r="B25"/>
  <c r="B24"/>
  <c r="B23"/>
  <c r="B22"/>
  <c r="B21"/>
  <c r="B20"/>
  <c r="B19"/>
  <c r="B18"/>
  <c r="B17"/>
  <c r="B16"/>
  <c r="B15"/>
  <c r="B14"/>
  <c r="B13"/>
  <c r="B12"/>
  <c r="B11"/>
  <c r="B10"/>
  <c r="B9"/>
  <c r="B8"/>
  <c r="B7"/>
  <c r="B6"/>
  <c r="B5"/>
  <c r="B4"/>
  <c r="B243"/>
  <c r="B242"/>
  <c r="B241"/>
  <c r="B240"/>
  <c r="B239"/>
  <c r="B236"/>
  <c r="B238"/>
  <c r="B234"/>
  <c r="B235"/>
  <c r="B237"/>
  <c r="B233"/>
  <c r="B232"/>
  <c r="B231"/>
  <c r="B230"/>
  <c r="B229"/>
  <c r="B228"/>
  <c r="B227"/>
  <c r="B226"/>
  <c r="B225"/>
  <c r="B224"/>
  <c r="B223"/>
  <c r="B222"/>
  <c r="B221"/>
  <c r="B220"/>
  <c r="B219"/>
  <c r="B218"/>
  <c r="B217"/>
  <c r="B216"/>
  <c r="B215"/>
  <c r="B214"/>
  <c r="B183"/>
  <c r="B182"/>
  <c r="B181"/>
  <c r="B180"/>
  <c r="B179"/>
  <c r="B178"/>
  <c r="B177"/>
  <c r="B176"/>
  <c r="B174"/>
  <c r="B172"/>
  <c r="B173"/>
  <c r="B175"/>
  <c r="B171"/>
  <c r="B170"/>
  <c r="B169"/>
  <c r="B168"/>
  <c r="B167"/>
  <c r="B166"/>
  <c r="B165"/>
  <c r="B164"/>
  <c r="B163"/>
  <c r="B162"/>
  <c r="B161"/>
  <c r="B160"/>
  <c r="B159"/>
  <c r="B158"/>
  <c r="B157"/>
  <c r="B156"/>
  <c r="B155"/>
  <c r="B154"/>
  <c r="B63"/>
  <c r="B62"/>
  <c r="B61"/>
  <c r="B60"/>
  <c r="B59"/>
  <c r="B58"/>
  <c r="B54"/>
  <c r="B53"/>
  <c r="B57"/>
  <c r="B56"/>
  <c r="B52"/>
  <c r="B55"/>
  <c r="B51"/>
  <c r="B50"/>
  <c r="B49"/>
  <c r="B48"/>
  <c r="B47"/>
  <c r="B46"/>
  <c r="B45"/>
  <c r="B44"/>
  <c r="B43"/>
  <c r="B42"/>
  <c r="B41"/>
  <c r="B40"/>
  <c r="B39"/>
  <c r="B38"/>
  <c r="B37"/>
  <c r="B36"/>
  <c r="B35"/>
  <c r="B34"/>
  <c r="B93"/>
  <c r="B92"/>
  <c r="B91"/>
  <c r="B90"/>
  <c r="B89"/>
  <c r="B88"/>
  <c r="B87"/>
  <c r="B86"/>
  <c r="B85"/>
  <c r="B84"/>
  <c r="B83"/>
  <c r="B82"/>
  <c r="B81"/>
  <c r="B80"/>
  <c r="B79"/>
  <c r="B78"/>
  <c r="B77"/>
  <c r="B76"/>
  <c r="B75"/>
  <c r="B74"/>
  <c r="B73"/>
  <c r="B72"/>
  <c r="B71"/>
  <c r="B70"/>
  <c r="B69"/>
  <c r="B68"/>
  <c r="B67"/>
  <c r="B66"/>
  <c r="B65"/>
  <c r="B64"/>
  <c r="B153"/>
  <c r="B152"/>
  <c r="B151"/>
  <c r="B150"/>
  <c r="B149"/>
  <c r="B148"/>
  <c r="B147"/>
  <c r="B146"/>
  <c r="B145"/>
  <c r="B144"/>
  <c r="B142"/>
  <c r="B143"/>
  <c r="B141"/>
  <c r="B140"/>
  <c r="B139"/>
  <c r="B138"/>
  <c r="B137"/>
  <c r="B136"/>
  <c r="B135"/>
  <c r="B134"/>
  <c r="B133"/>
  <c r="B132"/>
  <c r="B131"/>
  <c r="B130"/>
  <c r="B129"/>
  <c r="B128"/>
  <c r="B127"/>
  <c r="B126"/>
  <c r="B125"/>
  <c r="B124"/>
  <c r="B2" i="150"/>
  <c r="B111" i="262"/>
  <c r="B110"/>
  <c r="B109"/>
  <c r="B108"/>
  <c r="B107"/>
  <c r="B106"/>
  <c r="B105"/>
  <c r="B104"/>
  <c r="B123"/>
  <c r="B122"/>
  <c r="B121"/>
  <c r="B120"/>
  <c r="B119"/>
  <c r="B118"/>
  <c r="B103"/>
  <c r="B102"/>
  <c r="L484" i="26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2"/>
  <c r="F371"/>
  <c r="F370"/>
  <c r="F369"/>
  <c r="F368"/>
  <c r="F367"/>
  <c r="F366"/>
  <c r="F365"/>
  <c r="F364"/>
  <c r="F363"/>
  <c r="F362"/>
  <c r="F361"/>
  <c r="F360"/>
  <c r="F359"/>
  <c r="F358"/>
  <c r="F357"/>
  <c r="F356"/>
  <c r="F355"/>
  <c r="F354"/>
  <c r="F353"/>
  <c r="F352"/>
  <c r="F351"/>
  <c r="F350"/>
  <c r="F349"/>
  <c r="F348"/>
  <c r="F347"/>
  <c r="F345"/>
  <c r="F344"/>
  <c r="F343"/>
  <c r="F342"/>
  <c r="F341"/>
  <c r="F339"/>
  <c r="F338"/>
  <c r="F337"/>
  <c r="F336"/>
  <c r="F335"/>
  <c r="F334"/>
  <c r="F333"/>
  <c r="F332"/>
  <c r="F331"/>
  <c r="F330"/>
  <c r="F329"/>
  <c r="F328"/>
  <c r="F200"/>
  <c r="F199"/>
  <c r="F198"/>
  <c r="F197"/>
  <c r="F196"/>
  <c r="F195"/>
  <c r="F194"/>
  <c r="F193"/>
  <c r="F192"/>
  <c r="F191"/>
  <c r="F190"/>
  <c r="F189"/>
  <c r="F188"/>
  <c r="F187"/>
  <c r="F186"/>
  <c r="F185"/>
  <c r="F184"/>
  <c r="F183"/>
  <c r="F182"/>
  <c r="F181"/>
  <c r="F180"/>
  <c r="F179"/>
  <c r="F178"/>
  <c r="F177"/>
  <c r="F176"/>
  <c r="F175"/>
  <c r="F174"/>
  <c r="F173"/>
  <c r="F172"/>
  <c r="F171"/>
  <c r="F170"/>
  <c r="F169"/>
  <c r="F165"/>
  <c r="F163"/>
  <c r="F162"/>
  <c r="F161"/>
  <c r="F45"/>
  <c r="F47"/>
  <c r="F49"/>
  <c r="F50"/>
  <c r="F51"/>
  <c r="F52"/>
  <c r="F54"/>
  <c r="F55"/>
  <c r="F56"/>
  <c r="F57"/>
  <c r="F58"/>
  <c r="F59"/>
  <c r="F60"/>
  <c r="F61"/>
  <c r="F62"/>
  <c r="F63"/>
  <c r="F64"/>
  <c r="F65"/>
  <c r="F66"/>
  <c r="F67"/>
  <c r="F68"/>
  <c r="F69"/>
  <c r="F70"/>
  <c r="F71"/>
  <c r="F72"/>
  <c r="F73"/>
  <c r="F74"/>
  <c r="F75"/>
  <c r="F76"/>
  <c r="F77"/>
  <c r="F78"/>
  <c r="F79"/>
  <c r="F80"/>
  <c r="F81"/>
  <c r="F42"/>
  <c r="C506"/>
  <c r="D506"/>
  <c r="E506"/>
  <c r="F506"/>
  <c r="G506"/>
  <c r="J506"/>
  <c r="C507"/>
  <c r="D507"/>
  <c r="E507"/>
  <c r="F507"/>
  <c r="G507"/>
  <c r="J507"/>
  <c r="C508"/>
  <c r="D508"/>
  <c r="E508"/>
  <c r="F508"/>
  <c r="G508"/>
  <c r="J508"/>
  <c r="C509"/>
  <c r="D509"/>
  <c r="E509"/>
  <c r="F509"/>
  <c r="G509"/>
  <c r="J509"/>
  <c r="C510"/>
  <c r="D510"/>
  <c r="E510"/>
  <c r="F510"/>
  <c r="G510"/>
  <c r="J510"/>
  <c r="C511"/>
  <c r="D511"/>
  <c r="E511"/>
  <c r="F511"/>
  <c r="G511"/>
  <c r="J511"/>
  <c r="C512"/>
  <c r="D512"/>
  <c r="E512"/>
  <c r="F512"/>
  <c r="G512"/>
  <c r="J512"/>
  <c r="C513"/>
  <c r="D513"/>
  <c r="E513"/>
  <c r="F513"/>
  <c r="G513"/>
  <c r="J513"/>
  <c r="C514"/>
  <c r="D514"/>
  <c r="E514"/>
  <c r="F514"/>
  <c r="G514"/>
  <c r="J514"/>
  <c r="C515"/>
  <c r="D515"/>
  <c r="E515"/>
  <c r="F515"/>
  <c r="G515"/>
  <c r="J515"/>
  <c r="C516"/>
  <c r="D516"/>
  <c r="E516"/>
  <c r="F516"/>
  <c r="G516"/>
  <c r="J516"/>
  <c r="C517"/>
  <c r="D517"/>
  <c r="E517"/>
  <c r="F517"/>
  <c r="G517"/>
  <c r="J517"/>
  <c r="C518"/>
  <c r="D518"/>
  <c r="E518"/>
  <c r="F518"/>
  <c r="G518"/>
  <c r="J518"/>
  <c r="C519"/>
  <c r="D519"/>
  <c r="E519"/>
  <c r="F519"/>
  <c r="G519"/>
  <c r="J519"/>
  <c r="C520"/>
  <c r="D520"/>
  <c r="E520"/>
  <c r="F520"/>
  <c r="G520"/>
  <c r="J520"/>
  <c r="C521"/>
  <c r="D521"/>
  <c r="E521"/>
  <c r="F521"/>
  <c r="G521"/>
  <c r="J521"/>
  <c r="C522"/>
  <c r="D522"/>
  <c r="E522"/>
  <c r="F522"/>
  <c r="G522"/>
  <c r="J522"/>
  <c r="C523"/>
  <c r="D523"/>
  <c r="E523"/>
  <c r="F523"/>
  <c r="G523"/>
  <c r="J523"/>
  <c r="C524"/>
  <c r="D524"/>
  <c r="E524"/>
  <c r="F524"/>
  <c r="G524"/>
  <c r="J524"/>
  <c r="C525"/>
  <c r="D525"/>
  <c r="E525"/>
  <c r="F525"/>
  <c r="G525"/>
  <c r="J525"/>
  <c r="C526"/>
  <c r="D526"/>
  <c r="E526"/>
  <c r="F526"/>
  <c r="G526"/>
  <c r="J526"/>
  <c r="G505"/>
  <c r="F505"/>
  <c r="E505"/>
  <c r="D505"/>
  <c r="C505"/>
  <c r="J505"/>
  <c r="B395" i="262"/>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9"/>
  <c r="B440"/>
  <c r="B441"/>
  <c r="B442"/>
  <c r="B443"/>
  <c r="B444"/>
  <c r="B445"/>
  <c r="B446"/>
  <c r="B447"/>
  <c r="B448"/>
  <c r="B449"/>
  <c r="B450"/>
  <c r="B451"/>
  <c r="B452"/>
  <c r="B453"/>
  <c r="B454"/>
  <c r="B455"/>
  <c r="B456"/>
  <c r="B457"/>
  <c r="B458"/>
  <c r="B459"/>
  <c r="B460"/>
  <c r="B461"/>
  <c r="B462"/>
  <c r="B463"/>
  <c r="B464"/>
  <c r="B465"/>
  <c r="B466"/>
  <c r="B467"/>
  <c r="B438"/>
  <c r="B117"/>
  <c r="B116"/>
  <c r="B115"/>
  <c r="B114"/>
  <c r="B113"/>
  <c r="B112"/>
  <c r="B99"/>
  <c r="C447" i="268"/>
  <c r="D447"/>
  <c r="E447"/>
  <c r="F447"/>
  <c r="G447"/>
  <c r="C448"/>
  <c r="D448"/>
  <c r="E448"/>
  <c r="F448"/>
  <c r="G448"/>
  <c r="C449"/>
  <c r="D449"/>
  <c r="E449"/>
  <c r="F449"/>
  <c r="G449"/>
  <c r="C450"/>
  <c r="D450"/>
  <c r="E450"/>
  <c r="F450"/>
  <c r="G450"/>
  <c r="C451"/>
  <c r="D451"/>
  <c r="E451"/>
  <c r="F451"/>
  <c r="G451"/>
  <c r="C452"/>
  <c r="D452"/>
  <c r="E452"/>
  <c r="F452"/>
  <c r="G452"/>
  <c r="C453"/>
  <c r="D453"/>
  <c r="E453"/>
  <c r="F453"/>
  <c r="G453"/>
  <c r="C454"/>
  <c r="D454"/>
  <c r="E454"/>
  <c r="F454"/>
  <c r="G454"/>
  <c r="C455"/>
  <c r="D455"/>
  <c r="E455"/>
  <c r="F455"/>
  <c r="G455"/>
  <c r="C456"/>
  <c r="D456"/>
  <c r="E456"/>
  <c r="F456"/>
  <c r="G456"/>
  <c r="C457"/>
  <c r="D457"/>
  <c r="E457"/>
  <c r="F457"/>
  <c r="G457"/>
  <c r="C458"/>
  <c r="D458"/>
  <c r="E458"/>
  <c r="F458"/>
  <c r="G458"/>
  <c r="C459"/>
  <c r="D459"/>
  <c r="E459"/>
  <c r="F459"/>
  <c r="G459"/>
  <c r="C460"/>
  <c r="D460"/>
  <c r="E460"/>
  <c r="F460"/>
  <c r="G460"/>
  <c r="C461"/>
  <c r="D461"/>
  <c r="E461"/>
  <c r="F461"/>
  <c r="G461"/>
  <c r="C462"/>
  <c r="D462"/>
  <c r="E462"/>
  <c r="F462"/>
  <c r="G462"/>
  <c r="C463"/>
  <c r="D463"/>
  <c r="E463"/>
  <c r="F463"/>
  <c r="G463"/>
  <c r="C464"/>
  <c r="D464"/>
  <c r="E464"/>
  <c r="F464"/>
  <c r="G464"/>
  <c r="C465"/>
  <c r="D465"/>
  <c r="E465"/>
  <c r="F465"/>
  <c r="G465"/>
  <c r="C466"/>
  <c r="D466"/>
  <c r="E466"/>
  <c r="F466"/>
  <c r="G466"/>
  <c r="C467"/>
  <c r="D467"/>
  <c r="E467"/>
  <c r="F467"/>
  <c r="G467"/>
  <c r="C468"/>
  <c r="D468"/>
  <c r="E468"/>
  <c r="F468"/>
  <c r="G468"/>
  <c r="C469"/>
  <c r="D469"/>
  <c r="E469"/>
  <c r="F469"/>
  <c r="G469"/>
  <c r="C470"/>
  <c r="D470"/>
  <c r="E470"/>
  <c r="F470"/>
  <c r="G470"/>
  <c r="C471"/>
  <c r="D471"/>
  <c r="E471"/>
  <c r="F471"/>
  <c r="G471"/>
  <c r="C472"/>
  <c r="D472"/>
  <c r="E472"/>
  <c r="F472"/>
  <c r="G472"/>
  <c r="C473"/>
  <c r="D473"/>
  <c r="E473"/>
  <c r="F473"/>
  <c r="G473"/>
  <c r="C474"/>
  <c r="D474"/>
  <c r="E474"/>
  <c r="F474"/>
  <c r="G474"/>
  <c r="C475"/>
  <c r="D475"/>
  <c r="E475"/>
  <c r="F475"/>
  <c r="G475"/>
  <c r="C476"/>
  <c r="D476"/>
  <c r="E476"/>
  <c r="F476"/>
  <c r="G476"/>
  <c r="C477"/>
  <c r="D477"/>
  <c r="E477"/>
  <c r="F477"/>
  <c r="G477"/>
  <c r="C478"/>
  <c r="D478"/>
  <c r="E478"/>
  <c r="F478"/>
  <c r="G478"/>
  <c r="C479"/>
  <c r="D479"/>
  <c r="E479"/>
  <c r="F479"/>
  <c r="G479"/>
  <c r="G446"/>
  <c r="F446"/>
  <c r="E446"/>
  <c r="D446"/>
  <c r="C446"/>
  <c r="C409"/>
  <c r="D409"/>
  <c r="E409"/>
  <c r="F409"/>
  <c r="G409"/>
  <c r="C410"/>
  <c r="D410"/>
  <c r="E410"/>
  <c r="F410"/>
  <c r="G410"/>
  <c r="C411"/>
  <c r="D411"/>
  <c r="E411"/>
  <c r="F411"/>
  <c r="G411"/>
  <c r="C412"/>
  <c r="D412"/>
  <c r="E412"/>
  <c r="F412"/>
  <c r="G412"/>
  <c r="C413"/>
  <c r="D413"/>
  <c r="E413"/>
  <c r="F413"/>
  <c r="G413"/>
  <c r="C414"/>
  <c r="D414"/>
  <c r="E414"/>
  <c r="F414"/>
  <c r="G414"/>
  <c r="C415"/>
  <c r="D415"/>
  <c r="E415"/>
  <c r="F415"/>
  <c r="G415"/>
  <c r="C416"/>
  <c r="D416"/>
  <c r="E416"/>
  <c r="F416"/>
  <c r="G416"/>
  <c r="C417"/>
  <c r="D417"/>
  <c r="E417"/>
  <c r="F417"/>
  <c r="G417"/>
  <c r="C418"/>
  <c r="D418"/>
  <c r="E418"/>
  <c r="F418"/>
  <c r="G418"/>
  <c r="C419"/>
  <c r="D419"/>
  <c r="E419"/>
  <c r="F419"/>
  <c r="G419"/>
  <c r="C420"/>
  <c r="D420"/>
  <c r="E420"/>
  <c r="F420"/>
  <c r="G420"/>
  <c r="C421"/>
  <c r="D421"/>
  <c r="E421"/>
  <c r="F421"/>
  <c r="G421"/>
  <c r="C422"/>
  <c r="D422"/>
  <c r="E422"/>
  <c r="F422"/>
  <c r="G422"/>
  <c r="C423"/>
  <c r="D423"/>
  <c r="E423"/>
  <c r="F423"/>
  <c r="G423"/>
  <c r="C424"/>
  <c r="D424"/>
  <c r="E424"/>
  <c r="F424"/>
  <c r="G424"/>
  <c r="C425"/>
  <c r="D425"/>
  <c r="E425"/>
  <c r="F425"/>
  <c r="G425"/>
  <c r="C426"/>
  <c r="D426"/>
  <c r="E426"/>
  <c r="F426"/>
  <c r="G426"/>
  <c r="C427"/>
  <c r="D427"/>
  <c r="E427"/>
  <c r="F427"/>
  <c r="G427"/>
  <c r="C428"/>
  <c r="D428"/>
  <c r="E428"/>
  <c r="F428"/>
  <c r="G428"/>
  <c r="C429"/>
  <c r="D429"/>
  <c r="E429"/>
  <c r="F429"/>
  <c r="G429"/>
  <c r="C430"/>
  <c r="D430"/>
  <c r="E430"/>
  <c r="F430"/>
  <c r="G430"/>
  <c r="C431"/>
  <c r="D431"/>
  <c r="E431"/>
  <c r="F431"/>
  <c r="G431"/>
  <c r="C432"/>
  <c r="D432"/>
  <c r="E432"/>
  <c r="F432"/>
  <c r="G432"/>
  <c r="C433"/>
  <c r="D433"/>
  <c r="E433"/>
  <c r="F433"/>
  <c r="G433"/>
  <c r="C434"/>
  <c r="D434"/>
  <c r="E434"/>
  <c r="F434"/>
  <c r="G434"/>
  <c r="C435"/>
  <c r="D435"/>
  <c r="E435"/>
  <c r="F435"/>
  <c r="G435"/>
  <c r="C436"/>
  <c r="D436"/>
  <c r="E436"/>
  <c r="F436"/>
  <c r="G436"/>
  <c r="C437"/>
  <c r="D437"/>
  <c r="E437"/>
  <c r="F437"/>
  <c r="G437"/>
  <c r="C438"/>
  <c r="D438"/>
  <c r="E438"/>
  <c r="F438"/>
  <c r="G438"/>
  <c r="C439"/>
  <c r="D439"/>
  <c r="E439"/>
  <c r="F439"/>
  <c r="G439"/>
  <c r="C440"/>
  <c r="D440"/>
  <c r="E440"/>
  <c r="F440"/>
  <c r="G440"/>
  <c r="C441"/>
  <c r="D441"/>
  <c r="E441"/>
  <c r="F441"/>
  <c r="G441"/>
  <c r="C442"/>
  <c r="D442"/>
  <c r="E442"/>
  <c r="F442"/>
  <c r="G442"/>
  <c r="C443"/>
  <c r="D443"/>
  <c r="E443"/>
  <c r="F443"/>
  <c r="G443"/>
  <c r="C444"/>
  <c r="D444"/>
  <c r="E444"/>
  <c r="F444"/>
  <c r="G444"/>
  <c r="C445"/>
  <c r="D445"/>
  <c r="E445"/>
  <c r="F445"/>
  <c r="G445"/>
  <c r="G408"/>
  <c r="F408"/>
  <c r="E408"/>
  <c r="D408"/>
  <c r="C408"/>
  <c r="F340"/>
  <c r="F346"/>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36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28"/>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161"/>
  <c r="B101" i="262"/>
  <c r="B100"/>
  <c r="B98"/>
  <c r="B97"/>
  <c r="B96"/>
  <c r="B95"/>
  <c r="B94"/>
  <c r="J504" i="268"/>
  <c r="J503"/>
  <c r="J502"/>
  <c r="J501"/>
  <c r="J500"/>
  <c r="J499"/>
  <c r="J498"/>
  <c r="J497"/>
  <c r="J496"/>
  <c r="J495"/>
  <c r="J494"/>
  <c r="J493"/>
  <c r="J492"/>
  <c r="J491"/>
  <c r="J490"/>
  <c r="J489"/>
  <c r="J488"/>
  <c r="J487"/>
  <c r="J486"/>
  <c r="J485"/>
  <c r="J484"/>
  <c r="J483"/>
  <c r="J482"/>
  <c r="J481"/>
  <c r="F481"/>
  <c r="G481"/>
  <c r="F482"/>
  <c r="G482"/>
  <c r="F483"/>
  <c r="G483"/>
  <c r="F484"/>
  <c r="G484"/>
  <c r="F485"/>
  <c r="G485"/>
  <c r="F486"/>
  <c r="G486"/>
  <c r="F487"/>
  <c r="G487"/>
  <c r="F488"/>
  <c r="G488"/>
  <c r="F489"/>
  <c r="G489"/>
  <c r="F490"/>
  <c r="G490"/>
  <c r="F491"/>
  <c r="G491"/>
  <c r="F492"/>
  <c r="G492"/>
  <c r="F493"/>
  <c r="G493"/>
  <c r="F494"/>
  <c r="G494"/>
  <c r="F495"/>
  <c r="G495"/>
  <c r="F496"/>
  <c r="G496"/>
  <c r="F497"/>
  <c r="G497"/>
  <c r="F498"/>
  <c r="G498"/>
  <c r="F499"/>
  <c r="G499"/>
  <c r="F500"/>
  <c r="G500"/>
  <c r="F501"/>
  <c r="G501"/>
  <c r="F502"/>
  <c r="G502"/>
  <c r="F503"/>
  <c r="G503"/>
  <c r="F504"/>
  <c r="G504"/>
  <c r="G480"/>
  <c r="F480"/>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B352" i="262"/>
  <c r="B351"/>
  <c r="B350"/>
  <c r="B349"/>
  <c r="B348"/>
  <c r="B347"/>
  <c r="B346"/>
  <c r="B345"/>
  <c r="B344"/>
  <c r="B343"/>
  <c r="B342"/>
  <c r="B341"/>
  <c r="B340"/>
  <c r="B379"/>
  <c r="B378"/>
  <c r="B377"/>
  <c r="B376"/>
  <c r="B375"/>
  <c r="B374"/>
  <c r="B373"/>
  <c r="B372"/>
  <c r="B371"/>
  <c r="B370"/>
  <c r="B369"/>
  <c r="B368"/>
  <c r="B367"/>
  <c r="B366"/>
  <c r="B394"/>
  <c r="G406" i="268"/>
  <c r="G407"/>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36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28"/>
  <c r="C291"/>
  <c r="D291"/>
  <c r="E291"/>
  <c r="F291"/>
  <c r="G291"/>
  <c r="C292"/>
  <c r="D292"/>
  <c r="E292"/>
  <c r="F292"/>
  <c r="G292"/>
  <c r="C293"/>
  <c r="D293"/>
  <c r="E293"/>
  <c r="F293"/>
  <c r="G293"/>
  <c r="C294"/>
  <c r="D294"/>
  <c r="E294"/>
  <c r="F294"/>
  <c r="G294"/>
  <c r="C295"/>
  <c r="D295"/>
  <c r="E295"/>
  <c r="F295"/>
  <c r="G295"/>
  <c r="C296"/>
  <c r="D296"/>
  <c r="E296"/>
  <c r="F296"/>
  <c r="G296"/>
  <c r="C297"/>
  <c r="D297"/>
  <c r="E297"/>
  <c r="F297"/>
  <c r="G297"/>
  <c r="C298"/>
  <c r="D298"/>
  <c r="E298"/>
  <c r="F298"/>
  <c r="G298"/>
  <c r="C299"/>
  <c r="D299"/>
  <c r="E299"/>
  <c r="F299"/>
  <c r="G299"/>
  <c r="C300"/>
  <c r="D300"/>
  <c r="E300"/>
  <c r="F300"/>
  <c r="G300"/>
  <c r="C301"/>
  <c r="D301"/>
  <c r="E301"/>
  <c r="F301"/>
  <c r="G301"/>
  <c r="C302"/>
  <c r="D302"/>
  <c r="E302"/>
  <c r="F302"/>
  <c r="G302"/>
  <c r="C303"/>
  <c r="D303"/>
  <c r="E303"/>
  <c r="F303"/>
  <c r="G303"/>
  <c r="C304"/>
  <c r="D304"/>
  <c r="E304"/>
  <c r="F304"/>
  <c r="G304"/>
  <c r="C305"/>
  <c r="D305"/>
  <c r="E305"/>
  <c r="F305"/>
  <c r="G305"/>
  <c r="C306"/>
  <c r="D306"/>
  <c r="E306"/>
  <c r="F306"/>
  <c r="G306"/>
  <c r="C307"/>
  <c r="D307"/>
  <c r="E307"/>
  <c r="F307"/>
  <c r="G307"/>
  <c r="C308"/>
  <c r="D308"/>
  <c r="E308"/>
  <c r="F308"/>
  <c r="G308"/>
  <c r="C309"/>
  <c r="D309"/>
  <c r="E309"/>
  <c r="F309"/>
  <c r="G309"/>
  <c r="C310"/>
  <c r="D310"/>
  <c r="E310"/>
  <c r="F310"/>
  <c r="G310"/>
  <c r="C311"/>
  <c r="D311"/>
  <c r="E311"/>
  <c r="F311"/>
  <c r="G311"/>
  <c r="C312"/>
  <c r="D312"/>
  <c r="E312"/>
  <c r="F312"/>
  <c r="G312"/>
  <c r="C313"/>
  <c r="D313"/>
  <c r="E313"/>
  <c r="F313"/>
  <c r="G313"/>
  <c r="C314"/>
  <c r="D314"/>
  <c r="E314"/>
  <c r="F314"/>
  <c r="G314"/>
  <c r="C315"/>
  <c r="D315"/>
  <c r="E315"/>
  <c r="F315"/>
  <c r="G315"/>
  <c r="C316"/>
  <c r="D316"/>
  <c r="E316"/>
  <c r="F316"/>
  <c r="G316"/>
  <c r="C317"/>
  <c r="D317"/>
  <c r="E317"/>
  <c r="F317"/>
  <c r="G317"/>
  <c r="C318"/>
  <c r="D318"/>
  <c r="E318"/>
  <c r="F318"/>
  <c r="G318"/>
  <c r="C319"/>
  <c r="D319"/>
  <c r="E319"/>
  <c r="F319"/>
  <c r="G319"/>
  <c r="C320"/>
  <c r="D320"/>
  <c r="E320"/>
  <c r="F320"/>
  <c r="G320"/>
  <c r="C321"/>
  <c r="D321"/>
  <c r="E321"/>
  <c r="F321"/>
  <c r="G321"/>
  <c r="C322"/>
  <c r="D322"/>
  <c r="E322"/>
  <c r="F322"/>
  <c r="G322"/>
  <c r="C323"/>
  <c r="D323"/>
  <c r="E323"/>
  <c r="F323"/>
  <c r="G323"/>
  <c r="C324"/>
  <c r="D324"/>
  <c r="E324"/>
  <c r="F324"/>
  <c r="G324"/>
  <c r="C325"/>
  <c r="D325"/>
  <c r="E325"/>
  <c r="F325"/>
  <c r="G325"/>
  <c r="C326"/>
  <c r="D326"/>
  <c r="E326"/>
  <c r="F326"/>
  <c r="G326"/>
  <c r="C327"/>
  <c r="D327"/>
  <c r="E327"/>
  <c r="F327"/>
  <c r="G327"/>
  <c r="G290"/>
  <c r="F290"/>
  <c r="E290"/>
  <c r="D290"/>
  <c r="C290"/>
  <c r="C257"/>
  <c r="D257"/>
  <c r="E257"/>
  <c r="F257"/>
  <c r="G257"/>
  <c r="C258"/>
  <c r="D258"/>
  <c r="E258"/>
  <c r="F258"/>
  <c r="G258"/>
  <c r="C259"/>
  <c r="D259"/>
  <c r="E259"/>
  <c r="F259"/>
  <c r="G259"/>
  <c r="C260"/>
  <c r="D260"/>
  <c r="E260"/>
  <c r="F260"/>
  <c r="G260"/>
  <c r="C261"/>
  <c r="D261"/>
  <c r="E261"/>
  <c r="F261"/>
  <c r="G261"/>
  <c r="C262"/>
  <c r="D262"/>
  <c r="E262"/>
  <c r="F262"/>
  <c r="G262"/>
  <c r="C263"/>
  <c r="D263"/>
  <c r="E263"/>
  <c r="F263"/>
  <c r="G263"/>
  <c r="C264"/>
  <c r="D264"/>
  <c r="E264"/>
  <c r="F264"/>
  <c r="G264"/>
  <c r="C265"/>
  <c r="D265"/>
  <c r="E265"/>
  <c r="F265"/>
  <c r="G265"/>
  <c r="C266"/>
  <c r="D266"/>
  <c r="E266"/>
  <c r="F266"/>
  <c r="G266"/>
  <c r="C267"/>
  <c r="D267"/>
  <c r="E267"/>
  <c r="F267"/>
  <c r="G267"/>
  <c r="C268"/>
  <c r="D268"/>
  <c r="E268"/>
  <c r="F268"/>
  <c r="G268"/>
  <c r="C269"/>
  <c r="D269"/>
  <c r="E269"/>
  <c r="F269"/>
  <c r="G269"/>
  <c r="C270"/>
  <c r="D270"/>
  <c r="E270"/>
  <c r="F270"/>
  <c r="G270"/>
  <c r="C271"/>
  <c r="D271"/>
  <c r="E271"/>
  <c r="F271"/>
  <c r="G271"/>
  <c r="C272"/>
  <c r="D272"/>
  <c r="E272"/>
  <c r="F272"/>
  <c r="G272"/>
  <c r="C273"/>
  <c r="D273"/>
  <c r="E273"/>
  <c r="F273"/>
  <c r="G273"/>
  <c r="C274"/>
  <c r="D274"/>
  <c r="E274"/>
  <c r="F274"/>
  <c r="G274"/>
  <c r="C275"/>
  <c r="D275"/>
  <c r="E275"/>
  <c r="F275"/>
  <c r="G275"/>
  <c r="C276"/>
  <c r="D276"/>
  <c r="E276"/>
  <c r="F276"/>
  <c r="G276"/>
  <c r="C277"/>
  <c r="D277"/>
  <c r="E277"/>
  <c r="F277"/>
  <c r="G277"/>
  <c r="C278"/>
  <c r="D278"/>
  <c r="E278"/>
  <c r="F278"/>
  <c r="G278"/>
  <c r="C279"/>
  <c r="D279"/>
  <c r="E279"/>
  <c r="F279"/>
  <c r="G279"/>
  <c r="C280"/>
  <c r="D280"/>
  <c r="E280"/>
  <c r="F280"/>
  <c r="G280"/>
  <c r="C281"/>
  <c r="D281"/>
  <c r="E281"/>
  <c r="F281"/>
  <c r="G281"/>
  <c r="C282"/>
  <c r="D282"/>
  <c r="E282"/>
  <c r="F282"/>
  <c r="G282"/>
  <c r="C283"/>
  <c r="D283"/>
  <c r="E283"/>
  <c r="F283"/>
  <c r="G283"/>
  <c r="C284"/>
  <c r="D284"/>
  <c r="E284"/>
  <c r="F284"/>
  <c r="G284"/>
  <c r="C285"/>
  <c r="D285"/>
  <c r="E285"/>
  <c r="F285"/>
  <c r="G285"/>
  <c r="C286"/>
  <c r="D286"/>
  <c r="E286"/>
  <c r="F286"/>
  <c r="G286"/>
  <c r="C287"/>
  <c r="D287"/>
  <c r="E287"/>
  <c r="F287"/>
  <c r="G287"/>
  <c r="C288"/>
  <c r="D288"/>
  <c r="E288"/>
  <c r="F288"/>
  <c r="G288"/>
  <c r="C289"/>
  <c r="D289"/>
  <c r="E289"/>
  <c r="F289"/>
  <c r="G289"/>
  <c r="G256"/>
  <c r="F256"/>
  <c r="E256"/>
  <c r="D256"/>
  <c r="C256"/>
  <c r="C220"/>
  <c r="D220"/>
  <c r="E220"/>
  <c r="F220"/>
  <c r="G220"/>
  <c r="C221"/>
  <c r="D221"/>
  <c r="E221"/>
  <c r="F221"/>
  <c r="G221"/>
  <c r="C222"/>
  <c r="D222"/>
  <c r="E222"/>
  <c r="F222"/>
  <c r="G222"/>
  <c r="C223"/>
  <c r="D223"/>
  <c r="E223"/>
  <c r="F223"/>
  <c r="G223"/>
  <c r="C224"/>
  <c r="D224"/>
  <c r="E224"/>
  <c r="F224"/>
  <c r="G224"/>
  <c r="C225"/>
  <c r="D225"/>
  <c r="E225"/>
  <c r="F225"/>
  <c r="G225"/>
  <c r="C226"/>
  <c r="D226"/>
  <c r="E226"/>
  <c r="F226"/>
  <c r="G226"/>
  <c r="C227"/>
  <c r="D227"/>
  <c r="E227"/>
  <c r="F227"/>
  <c r="G227"/>
  <c r="C228"/>
  <c r="D228"/>
  <c r="E228"/>
  <c r="F228"/>
  <c r="G228"/>
  <c r="C229"/>
  <c r="D229"/>
  <c r="E229"/>
  <c r="F229"/>
  <c r="G229"/>
  <c r="C230"/>
  <c r="D230"/>
  <c r="E230"/>
  <c r="F230"/>
  <c r="G230"/>
  <c r="C231"/>
  <c r="D231"/>
  <c r="E231"/>
  <c r="F231"/>
  <c r="G231"/>
  <c r="C232"/>
  <c r="D232"/>
  <c r="E232"/>
  <c r="F232"/>
  <c r="G232"/>
  <c r="C233"/>
  <c r="D233"/>
  <c r="E233"/>
  <c r="F233"/>
  <c r="G233"/>
  <c r="C234"/>
  <c r="D234"/>
  <c r="E234"/>
  <c r="F234"/>
  <c r="G234"/>
  <c r="C235"/>
  <c r="D235"/>
  <c r="E235"/>
  <c r="F235"/>
  <c r="G235"/>
  <c r="C236"/>
  <c r="D236"/>
  <c r="E236"/>
  <c r="F236"/>
  <c r="G236"/>
  <c r="C237"/>
  <c r="D237"/>
  <c r="E237"/>
  <c r="F237"/>
  <c r="G237"/>
  <c r="C238"/>
  <c r="D238"/>
  <c r="E238"/>
  <c r="F238"/>
  <c r="G238"/>
  <c r="C239"/>
  <c r="D239"/>
  <c r="E239"/>
  <c r="F239"/>
  <c r="G239"/>
  <c r="C240"/>
  <c r="D240"/>
  <c r="E240"/>
  <c r="F240"/>
  <c r="G240"/>
  <c r="C241"/>
  <c r="D241"/>
  <c r="E241"/>
  <c r="F241"/>
  <c r="G241"/>
  <c r="C242"/>
  <c r="D242"/>
  <c r="E242"/>
  <c r="F242"/>
  <c r="G242"/>
  <c r="C243"/>
  <c r="D243"/>
  <c r="E243"/>
  <c r="F243"/>
  <c r="G243"/>
  <c r="C244"/>
  <c r="D244"/>
  <c r="E244"/>
  <c r="F244"/>
  <c r="G244"/>
  <c r="C245"/>
  <c r="D245"/>
  <c r="E245"/>
  <c r="F245"/>
  <c r="G245"/>
  <c r="C246"/>
  <c r="D246"/>
  <c r="E246"/>
  <c r="F246"/>
  <c r="G246"/>
  <c r="C247"/>
  <c r="D247"/>
  <c r="E247"/>
  <c r="F247"/>
  <c r="G247"/>
  <c r="C248"/>
  <c r="D248"/>
  <c r="E248"/>
  <c r="F248"/>
  <c r="G248"/>
  <c r="C249"/>
  <c r="D249"/>
  <c r="E249"/>
  <c r="F249"/>
  <c r="G249"/>
  <c r="C250"/>
  <c r="D250"/>
  <c r="E250"/>
  <c r="F250"/>
  <c r="G250"/>
  <c r="C251"/>
  <c r="D251"/>
  <c r="E251"/>
  <c r="F251"/>
  <c r="G251"/>
  <c r="C252"/>
  <c r="D252"/>
  <c r="E252"/>
  <c r="F252"/>
  <c r="G252"/>
  <c r="C253"/>
  <c r="D253"/>
  <c r="E253"/>
  <c r="F253"/>
  <c r="G253"/>
  <c r="C254"/>
  <c r="D254"/>
  <c r="E254"/>
  <c r="F254"/>
  <c r="G254"/>
  <c r="C255"/>
  <c r="D255"/>
  <c r="E255"/>
  <c r="F255"/>
  <c r="G255"/>
  <c r="G219"/>
  <c r="F219"/>
  <c r="E219"/>
  <c r="D219"/>
  <c r="C219"/>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B393" i="262"/>
  <c r="B392"/>
  <c r="B391"/>
  <c r="B390"/>
  <c r="B389"/>
  <c r="B388"/>
  <c r="B387"/>
  <c r="B386"/>
  <c r="B385"/>
  <c r="B384"/>
  <c r="B383"/>
  <c r="B382"/>
  <c r="B381"/>
  <c r="B380"/>
  <c r="B365"/>
  <c r="B364"/>
  <c r="B363"/>
  <c r="B362"/>
  <c r="B361"/>
  <c r="B360"/>
  <c r="B359"/>
  <c r="B358"/>
  <c r="B357"/>
  <c r="B356"/>
  <c r="B355"/>
  <c r="B354"/>
  <c r="B353"/>
  <c r="B339"/>
  <c r="B338"/>
  <c r="B337"/>
  <c r="B336"/>
  <c r="B335"/>
  <c r="B334"/>
  <c r="B333"/>
  <c r="B332"/>
  <c r="B331"/>
  <c r="B330"/>
  <c r="B329"/>
  <c r="B328"/>
  <c r="B327"/>
  <c r="B326"/>
  <c r="B325"/>
  <c r="B300"/>
  <c r="B299"/>
  <c r="B298"/>
  <c r="B297"/>
  <c r="B296"/>
  <c r="B295"/>
  <c r="B294"/>
  <c r="B293"/>
  <c r="B292"/>
  <c r="B291"/>
  <c r="B290"/>
  <c r="B289"/>
  <c r="B288"/>
  <c r="B287"/>
  <c r="B286"/>
  <c r="B285"/>
  <c r="B284"/>
  <c r="B283"/>
  <c r="B282"/>
  <c r="B281"/>
  <c r="B280"/>
  <c r="B279"/>
  <c r="B278"/>
  <c r="B277"/>
  <c r="B276"/>
  <c r="B275"/>
  <c r="B274"/>
  <c r="B273"/>
  <c r="B272"/>
  <c r="B271"/>
  <c r="B270"/>
  <c r="B269"/>
  <c r="F373" i="268"/>
  <c r="C202"/>
  <c r="D202"/>
  <c r="E202"/>
  <c r="F202"/>
  <c r="G202"/>
  <c r="C203"/>
  <c r="D203"/>
  <c r="E203"/>
  <c r="F203"/>
  <c r="G203"/>
  <c r="C204"/>
  <c r="D204"/>
  <c r="E204"/>
  <c r="F204"/>
  <c r="G204"/>
  <c r="C205"/>
  <c r="D205"/>
  <c r="E205"/>
  <c r="F205"/>
  <c r="G205"/>
  <c r="C206"/>
  <c r="D206"/>
  <c r="E206"/>
  <c r="F206"/>
  <c r="G206"/>
  <c r="C207"/>
  <c r="D207"/>
  <c r="E207"/>
  <c r="F207"/>
  <c r="G207"/>
  <c r="C208"/>
  <c r="D208"/>
  <c r="E208"/>
  <c r="F208"/>
  <c r="G208"/>
  <c r="C209"/>
  <c r="D209"/>
  <c r="E209"/>
  <c r="F209"/>
  <c r="G209"/>
  <c r="C210"/>
  <c r="D210"/>
  <c r="E210"/>
  <c r="F210"/>
  <c r="G210"/>
  <c r="C211"/>
  <c r="D211"/>
  <c r="E211"/>
  <c r="F211"/>
  <c r="G211"/>
  <c r="C212"/>
  <c r="D212"/>
  <c r="E212"/>
  <c r="F212"/>
  <c r="G212"/>
  <c r="C213"/>
  <c r="D213"/>
  <c r="E213"/>
  <c r="F213"/>
  <c r="G213"/>
  <c r="C214"/>
  <c r="D214"/>
  <c r="E214"/>
  <c r="F214"/>
  <c r="G214"/>
  <c r="C215"/>
  <c r="D215"/>
  <c r="E215"/>
  <c r="F215"/>
  <c r="G215"/>
  <c r="C216"/>
  <c r="D216"/>
  <c r="E216"/>
  <c r="F216"/>
  <c r="G216"/>
  <c r="C217"/>
  <c r="D217"/>
  <c r="E217"/>
  <c r="F217"/>
  <c r="G217"/>
  <c r="C218"/>
  <c r="D218"/>
  <c r="E218"/>
  <c r="F218"/>
  <c r="G218"/>
  <c r="G201"/>
  <c r="F201"/>
  <c r="E201"/>
  <c r="D201"/>
  <c r="C20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161"/>
  <c r="C4"/>
  <c r="D4"/>
  <c r="E4"/>
  <c r="F4"/>
  <c r="G4"/>
  <c r="C5"/>
  <c r="D5"/>
  <c r="E5"/>
  <c r="F5"/>
  <c r="G5"/>
  <c r="C6"/>
  <c r="D6"/>
  <c r="E6"/>
  <c r="F6"/>
  <c r="G6"/>
  <c r="C7"/>
  <c r="D7"/>
  <c r="E7"/>
  <c r="F7"/>
  <c r="G7"/>
  <c r="C8"/>
  <c r="D8"/>
  <c r="E8"/>
  <c r="F8"/>
  <c r="G8"/>
  <c r="C9"/>
  <c r="D9"/>
  <c r="E9"/>
  <c r="F9"/>
  <c r="G9"/>
  <c r="C10"/>
  <c r="D10"/>
  <c r="E10"/>
  <c r="F10"/>
  <c r="G10"/>
  <c r="C11"/>
  <c r="D11"/>
  <c r="E11"/>
  <c r="F11"/>
  <c r="G11"/>
  <c r="C12"/>
  <c r="D12"/>
  <c r="E12"/>
  <c r="F12"/>
  <c r="G12"/>
  <c r="C13"/>
  <c r="D13"/>
  <c r="E13"/>
  <c r="F13"/>
  <c r="G13"/>
  <c r="C14"/>
  <c r="D14"/>
  <c r="E14"/>
  <c r="F14"/>
  <c r="G14"/>
  <c r="C15"/>
  <c r="D15"/>
  <c r="E15"/>
  <c r="F15"/>
  <c r="G15"/>
  <c r="C16"/>
  <c r="D16"/>
  <c r="E16"/>
  <c r="F16"/>
  <c r="G16"/>
  <c r="C17"/>
  <c r="D17"/>
  <c r="E17"/>
  <c r="F17"/>
  <c r="G17"/>
  <c r="C18"/>
  <c r="D18"/>
  <c r="E18"/>
  <c r="F18"/>
  <c r="G18"/>
  <c r="C19"/>
  <c r="D19"/>
  <c r="E19"/>
  <c r="F19"/>
  <c r="G19"/>
  <c r="C20"/>
  <c r="D20"/>
  <c r="E20"/>
  <c r="F20"/>
  <c r="G20"/>
  <c r="C21"/>
  <c r="D21"/>
  <c r="E21"/>
  <c r="F21"/>
  <c r="G21"/>
  <c r="C22"/>
  <c r="D22"/>
  <c r="E22"/>
  <c r="F22"/>
  <c r="G22"/>
  <c r="C23"/>
  <c r="D23"/>
  <c r="E23"/>
  <c r="F23"/>
  <c r="G23"/>
  <c r="C24"/>
  <c r="D24"/>
  <c r="E24"/>
  <c r="F24"/>
  <c r="G24"/>
  <c r="C25"/>
  <c r="D25"/>
  <c r="E25"/>
  <c r="F25"/>
  <c r="G25"/>
  <c r="C26"/>
  <c r="D26"/>
  <c r="E26"/>
  <c r="F26"/>
  <c r="G26"/>
  <c r="C27"/>
  <c r="D27"/>
  <c r="E27"/>
  <c r="F27"/>
  <c r="G27"/>
  <c r="C28"/>
  <c r="D28"/>
  <c r="E28"/>
  <c r="F28"/>
  <c r="G28"/>
  <c r="C29"/>
  <c r="D29"/>
  <c r="E29"/>
  <c r="F29"/>
  <c r="G29"/>
  <c r="C30"/>
  <c r="D30"/>
  <c r="E30"/>
  <c r="F30"/>
  <c r="G30"/>
  <c r="C31"/>
  <c r="D31"/>
  <c r="E31"/>
  <c r="F31"/>
  <c r="G31"/>
  <c r="C32"/>
  <c r="D32"/>
  <c r="E32"/>
  <c r="F32"/>
  <c r="G32"/>
  <c r="C33"/>
  <c r="D33"/>
  <c r="E33"/>
  <c r="F33"/>
  <c r="G33"/>
  <c r="C34"/>
  <c r="D34"/>
  <c r="E34"/>
  <c r="F34"/>
  <c r="G34"/>
  <c r="C35"/>
  <c r="D35"/>
  <c r="E35"/>
  <c r="F35"/>
  <c r="G35"/>
  <c r="C36"/>
  <c r="D36"/>
  <c r="E36"/>
  <c r="F36"/>
  <c r="G36"/>
  <c r="C37"/>
  <c r="D37"/>
  <c r="E37"/>
  <c r="F37"/>
  <c r="G37"/>
  <c r="C38"/>
  <c r="D38"/>
  <c r="E38"/>
  <c r="F38"/>
  <c r="G38"/>
  <c r="C39"/>
  <c r="D39"/>
  <c r="E39"/>
  <c r="F39"/>
  <c r="G39"/>
  <c r="C40"/>
  <c r="D40"/>
  <c r="E40"/>
  <c r="F40"/>
  <c r="G40"/>
  <c r="C41"/>
  <c r="D41"/>
  <c r="E41"/>
  <c r="F41"/>
  <c r="G41"/>
  <c r="G3"/>
  <c r="F3"/>
  <c r="E3"/>
  <c r="D3"/>
  <c r="C3"/>
  <c r="A2" i="306"/>
  <c r="A1"/>
  <c r="A2" i="304"/>
  <c r="A1"/>
  <c r="B324" i="262"/>
  <c r="B323"/>
  <c r="B322"/>
  <c r="B321"/>
  <c r="B320"/>
  <c r="B319"/>
  <c r="B318"/>
  <c r="B317"/>
  <c r="B316"/>
  <c r="B315"/>
  <c r="B314"/>
  <c r="B313"/>
  <c r="B312"/>
  <c r="B311"/>
  <c r="B310"/>
  <c r="B309"/>
  <c r="B308"/>
  <c r="B307"/>
  <c r="B306"/>
  <c r="B305"/>
  <c r="B304"/>
  <c r="B303"/>
  <c r="B302"/>
  <c r="B301"/>
  <c r="B268"/>
  <c r="B267"/>
  <c r="B266"/>
  <c r="B265"/>
  <c r="B264"/>
  <c r="B263"/>
  <c r="B262"/>
  <c r="B261"/>
  <c r="B260"/>
  <c r="B259"/>
  <c r="B258"/>
  <c r="B257"/>
  <c r="B256"/>
  <c r="B255"/>
  <c r="B254"/>
  <c r="B253"/>
  <c r="B252"/>
  <c r="B251"/>
  <c r="B250"/>
  <c r="B249"/>
  <c r="B248"/>
  <c r="B247"/>
  <c r="B246"/>
  <c r="B245"/>
  <c r="B244"/>
  <c r="L204" i="268"/>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161"/>
  <c r="C148"/>
  <c r="D148"/>
  <c r="E148"/>
  <c r="F148"/>
  <c r="G148"/>
  <c r="J148"/>
  <c r="C149"/>
  <c r="D149"/>
  <c r="E149"/>
  <c r="F149"/>
  <c r="G149"/>
  <c r="J149"/>
  <c r="C150"/>
  <c r="D150"/>
  <c r="E150"/>
  <c r="F150"/>
  <c r="G150"/>
  <c r="J150"/>
  <c r="C151"/>
  <c r="D151"/>
  <c r="E151"/>
  <c r="F151"/>
  <c r="G151"/>
  <c r="J151"/>
  <c r="C152"/>
  <c r="D152"/>
  <c r="E152"/>
  <c r="F152"/>
  <c r="G152"/>
  <c r="J152"/>
  <c r="C153"/>
  <c r="D153"/>
  <c r="E153"/>
  <c r="F153"/>
  <c r="G153"/>
  <c r="J153"/>
  <c r="C154"/>
  <c r="D154"/>
  <c r="E154"/>
  <c r="F154"/>
  <c r="G154"/>
  <c r="J154"/>
  <c r="C155"/>
  <c r="D155"/>
  <c r="E155"/>
  <c r="F155"/>
  <c r="G155"/>
  <c r="J155"/>
  <c r="C156"/>
  <c r="D156"/>
  <c r="E156"/>
  <c r="F156"/>
  <c r="G156"/>
  <c r="J156"/>
  <c r="C157"/>
  <c r="D157"/>
  <c r="E157"/>
  <c r="F157"/>
  <c r="G157"/>
  <c r="J157"/>
  <c r="C158"/>
  <c r="D158"/>
  <c r="E158"/>
  <c r="F158"/>
  <c r="G158"/>
  <c r="J158"/>
  <c r="C159"/>
  <c r="D159"/>
  <c r="E159"/>
  <c r="F159"/>
  <c r="G159"/>
  <c r="J159"/>
  <c r="C160"/>
  <c r="D160"/>
  <c r="E160"/>
  <c r="F160"/>
  <c r="G160"/>
  <c r="J160"/>
  <c r="C132"/>
  <c r="D132"/>
  <c r="E132"/>
  <c r="F132"/>
  <c r="G132"/>
  <c r="J132"/>
  <c r="C133"/>
  <c r="D133"/>
  <c r="E133"/>
  <c r="F133"/>
  <c r="G133"/>
  <c r="J133"/>
  <c r="C134"/>
  <c r="D134"/>
  <c r="E134"/>
  <c r="F134"/>
  <c r="G134"/>
  <c r="J134"/>
  <c r="C135"/>
  <c r="D135"/>
  <c r="E135"/>
  <c r="F135"/>
  <c r="G135"/>
  <c r="J135"/>
  <c r="C136"/>
  <c r="D136"/>
  <c r="E136"/>
  <c r="F136"/>
  <c r="G136"/>
  <c r="J136"/>
  <c r="C137"/>
  <c r="D137"/>
  <c r="E137"/>
  <c r="F137"/>
  <c r="G137"/>
  <c r="J137"/>
  <c r="C138"/>
  <c r="D138"/>
  <c r="E138"/>
  <c r="F138"/>
  <c r="G138"/>
  <c r="J138"/>
  <c r="C139"/>
  <c r="D139"/>
  <c r="E139"/>
  <c r="F139"/>
  <c r="G139"/>
  <c r="J139"/>
  <c r="C140"/>
  <c r="D140"/>
  <c r="E140"/>
  <c r="F140"/>
  <c r="G140"/>
  <c r="J140"/>
  <c r="C141"/>
  <c r="D141"/>
  <c r="E141"/>
  <c r="F141"/>
  <c r="G141"/>
  <c r="J141"/>
  <c r="C142"/>
  <c r="D142"/>
  <c r="E142"/>
  <c r="F142"/>
  <c r="G142"/>
  <c r="J142"/>
  <c r="C143"/>
  <c r="D143"/>
  <c r="E143"/>
  <c r="F143"/>
  <c r="G143"/>
  <c r="J143"/>
  <c r="C144"/>
  <c r="D144"/>
  <c r="E144"/>
  <c r="F144"/>
  <c r="G144"/>
  <c r="J144"/>
  <c r="C145"/>
  <c r="D145"/>
  <c r="E145"/>
  <c r="F145"/>
  <c r="G145"/>
  <c r="J145"/>
  <c r="C146"/>
  <c r="D146"/>
  <c r="E146"/>
  <c r="F146"/>
  <c r="G146"/>
  <c r="J146"/>
  <c r="C147"/>
  <c r="D147"/>
  <c r="E147"/>
  <c r="F147"/>
  <c r="G147"/>
  <c r="J147"/>
  <c r="C108"/>
  <c r="D108"/>
  <c r="E108"/>
  <c r="F108"/>
  <c r="G108"/>
  <c r="J108"/>
  <c r="C109"/>
  <c r="D109"/>
  <c r="E109"/>
  <c r="F109"/>
  <c r="G109"/>
  <c r="J109"/>
  <c r="C110"/>
  <c r="D110"/>
  <c r="E110"/>
  <c r="F110"/>
  <c r="G110"/>
  <c r="J110"/>
  <c r="C111"/>
  <c r="D111"/>
  <c r="E111"/>
  <c r="F111"/>
  <c r="G111"/>
  <c r="J111"/>
  <c r="C112"/>
  <c r="D112"/>
  <c r="E112"/>
  <c r="F112"/>
  <c r="G112"/>
  <c r="J112"/>
  <c r="C113"/>
  <c r="D113"/>
  <c r="E113"/>
  <c r="F113"/>
  <c r="G113"/>
  <c r="J113"/>
  <c r="C114"/>
  <c r="D114"/>
  <c r="E114"/>
  <c r="F114"/>
  <c r="G114"/>
  <c r="J114"/>
  <c r="C115"/>
  <c r="D115"/>
  <c r="E115"/>
  <c r="F115"/>
  <c r="G115"/>
  <c r="J115"/>
  <c r="C116"/>
  <c r="D116"/>
  <c r="E116"/>
  <c r="F116"/>
  <c r="G116"/>
  <c r="J116"/>
  <c r="C117"/>
  <c r="D117"/>
  <c r="E117"/>
  <c r="F117"/>
  <c r="G117"/>
  <c r="J117"/>
  <c r="C118"/>
  <c r="D118"/>
  <c r="E118"/>
  <c r="F118"/>
  <c r="G118"/>
  <c r="J118"/>
  <c r="C119"/>
  <c r="D119"/>
  <c r="E119"/>
  <c r="F119"/>
  <c r="G119"/>
  <c r="J119"/>
  <c r="C120"/>
  <c r="D120"/>
  <c r="E120"/>
  <c r="F120"/>
  <c r="G120"/>
  <c r="J120"/>
  <c r="C121"/>
  <c r="D121"/>
  <c r="E121"/>
  <c r="F121"/>
  <c r="G121"/>
  <c r="J121"/>
  <c r="C122"/>
  <c r="D122"/>
  <c r="E122"/>
  <c r="F122"/>
  <c r="G122"/>
  <c r="J122"/>
  <c r="C123"/>
  <c r="D123"/>
  <c r="E123"/>
  <c r="F123"/>
  <c r="G123"/>
  <c r="J123"/>
  <c r="C124"/>
  <c r="D124"/>
  <c r="E124"/>
  <c r="F124"/>
  <c r="G124"/>
  <c r="J124"/>
  <c r="C125"/>
  <c r="D125"/>
  <c r="E125"/>
  <c r="F125"/>
  <c r="G125"/>
  <c r="J125"/>
  <c r="C126"/>
  <c r="D126"/>
  <c r="E126"/>
  <c r="F126"/>
  <c r="G126"/>
  <c r="J126"/>
  <c r="C127"/>
  <c r="D127"/>
  <c r="E127"/>
  <c r="F127"/>
  <c r="G127"/>
  <c r="J127"/>
  <c r="C128"/>
  <c r="D128"/>
  <c r="E128"/>
  <c r="F128"/>
  <c r="G128"/>
  <c r="J128"/>
  <c r="C129"/>
  <c r="D129"/>
  <c r="E129"/>
  <c r="F129"/>
  <c r="G129"/>
  <c r="J129"/>
  <c r="C130"/>
  <c r="D130"/>
  <c r="E130"/>
  <c r="F130"/>
  <c r="G130"/>
  <c r="J130"/>
  <c r="C131"/>
  <c r="D131"/>
  <c r="E131"/>
  <c r="F131"/>
  <c r="G131"/>
  <c r="J131"/>
  <c r="G107"/>
  <c r="F107"/>
  <c r="E107"/>
  <c r="D107"/>
  <c r="C107"/>
  <c r="J107"/>
  <c r="F83"/>
  <c r="G83"/>
  <c r="J83"/>
  <c r="F84"/>
  <c r="G84"/>
  <c r="J84"/>
  <c r="F85"/>
  <c r="G85"/>
  <c r="J85"/>
  <c r="F86"/>
  <c r="G86"/>
  <c r="J86"/>
  <c r="F87"/>
  <c r="G87"/>
  <c r="J87"/>
  <c r="F88"/>
  <c r="G88"/>
  <c r="J88"/>
  <c r="F89"/>
  <c r="G89"/>
  <c r="J89"/>
  <c r="F90"/>
  <c r="G90"/>
  <c r="J90"/>
  <c r="F91"/>
  <c r="G91"/>
  <c r="J91"/>
  <c r="F92"/>
  <c r="G92"/>
  <c r="J92"/>
  <c r="F93"/>
  <c r="G93"/>
  <c r="J93"/>
  <c r="F94"/>
  <c r="G94"/>
  <c r="J94"/>
  <c r="F95"/>
  <c r="G95"/>
  <c r="J95"/>
  <c r="F96"/>
  <c r="G96"/>
  <c r="J96"/>
  <c r="F97"/>
  <c r="G97"/>
  <c r="J97"/>
  <c r="F98"/>
  <c r="G98"/>
  <c r="J98"/>
  <c r="F99"/>
  <c r="G99"/>
  <c r="J99"/>
  <c r="F100"/>
  <c r="G100"/>
  <c r="J100"/>
  <c r="F101"/>
  <c r="G101"/>
  <c r="J101"/>
  <c r="F102"/>
  <c r="G102"/>
  <c r="J102"/>
  <c r="F103"/>
  <c r="G103"/>
  <c r="J103"/>
  <c r="F104"/>
  <c r="G104"/>
  <c r="J104"/>
  <c r="F105"/>
  <c r="G105"/>
  <c r="J105"/>
  <c r="F106"/>
  <c r="G106"/>
  <c r="J106"/>
  <c r="G82"/>
  <c r="F82"/>
  <c r="J82"/>
  <c r="G77"/>
  <c r="J77"/>
  <c r="G78"/>
  <c r="J78"/>
  <c r="G79"/>
  <c r="J79"/>
  <c r="G80"/>
  <c r="J80"/>
  <c r="G81"/>
  <c r="J81"/>
  <c r="G68"/>
  <c r="J68"/>
  <c r="G69"/>
  <c r="J69"/>
  <c r="G70"/>
  <c r="J70"/>
  <c r="G71"/>
  <c r="J71"/>
  <c r="G72"/>
  <c r="J72"/>
  <c r="G73"/>
  <c r="J73"/>
  <c r="G74"/>
  <c r="J74"/>
  <c r="G75"/>
  <c r="J75"/>
  <c r="G76"/>
  <c r="J76"/>
  <c r="G59"/>
  <c r="J59"/>
  <c r="G60"/>
  <c r="J60"/>
  <c r="G61"/>
  <c r="J61"/>
  <c r="G62"/>
  <c r="J62"/>
  <c r="G63"/>
  <c r="J63"/>
  <c r="G64"/>
  <c r="J64"/>
  <c r="G65"/>
  <c r="J65"/>
  <c r="G66"/>
  <c r="J66"/>
  <c r="G67"/>
  <c r="J67"/>
  <c r="G43"/>
  <c r="J43"/>
  <c r="G44"/>
  <c r="J44"/>
  <c r="G45"/>
  <c r="J45"/>
  <c r="G46"/>
  <c r="J46"/>
  <c r="G47"/>
  <c r="J47"/>
  <c r="G48"/>
  <c r="J48"/>
  <c r="G49"/>
  <c r="J49"/>
  <c r="G50"/>
  <c r="J50"/>
  <c r="G51"/>
  <c r="J51"/>
  <c r="G52"/>
  <c r="J52"/>
  <c r="G53"/>
  <c r="J53"/>
  <c r="G54"/>
  <c r="J54"/>
  <c r="G55"/>
  <c r="J55"/>
  <c r="G56"/>
  <c r="J56"/>
  <c r="G57"/>
  <c r="J57"/>
  <c r="G58"/>
  <c r="J58"/>
  <c r="G42"/>
  <c r="J42"/>
  <c r="I2" i="262"/>
  <c r="K1" i="268"/>
  <c r="J5"/>
  <c r="J6"/>
  <c r="J7"/>
  <c r="J8"/>
  <c r="J9"/>
  <c r="J10"/>
  <c r="J11"/>
  <c r="J12"/>
  <c r="J13"/>
  <c r="J14"/>
  <c r="J15"/>
  <c r="J16"/>
  <c r="J17"/>
  <c r="J18"/>
  <c r="J19"/>
  <c r="J20"/>
  <c r="J21"/>
  <c r="J22"/>
  <c r="J23"/>
  <c r="J24"/>
  <c r="J25"/>
  <c r="J26"/>
  <c r="J27"/>
  <c r="J28"/>
  <c r="J29"/>
  <c r="J30"/>
  <c r="J31"/>
  <c r="J32"/>
  <c r="J33"/>
  <c r="J34"/>
  <c r="J35"/>
  <c r="J36"/>
  <c r="J37"/>
  <c r="J38"/>
  <c r="J39"/>
  <c r="J40"/>
  <c r="J41"/>
  <c r="J201"/>
  <c r="J202"/>
  <c r="J203"/>
  <c r="J204"/>
  <c r="J205"/>
  <c r="J206"/>
  <c r="J207"/>
  <c r="J208"/>
  <c r="J209"/>
  <c r="J210"/>
  <c r="J211"/>
  <c r="J212"/>
  <c r="J213"/>
  <c r="J214"/>
  <c r="J215"/>
  <c r="J216"/>
  <c r="J217"/>
  <c r="J218"/>
  <c r="J4"/>
  <c r="J3"/>
  <c r="F53"/>
  <c r="A1"/>
  <c r="A2" i="262"/>
  <c r="A1"/>
  <c r="A14" i="68"/>
  <c r="K260" i="268"/>
  <c r="K125"/>
  <c r="K451"/>
  <c r="K440"/>
  <c r="K396"/>
  <c r="K171"/>
  <c r="K438"/>
  <c r="K128"/>
  <c r="K497"/>
  <c r="K220"/>
  <c r="K129"/>
  <c r="K174"/>
  <c r="K503"/>
  <c r="K148"/>
  <c r="K374"/>
  <c r="K57"/>
  <c r="K178"/>
  <c r="K253"/>
  <c r="K240"/>
  <c r="K36"/>
  <c r="K209"/>
  <c r="K13"/>
  <c r="K479"/>
  <c r="K502"/>
  <c r="L201"/>
  <c r="L211"/>
  <c r="L217"/>
  <c r="L203"/>
  <c r="K511"/>
  <c r="K515"/>
  <c r="K519"/>
  <c r="K457"/>
  <c r="K450"/>
  <c r="K467"/>
  <c r="K229"/>
  <c r="K104"/>
  <c r="K126"/>
  <c r="K28"/>
  <c r="K290"/>
  <c r="K405"/>
  <c r="K189"/>
  <c r="K265"/>
  <c r="K232"/>
  <c r="K221"/>
  <c r="K288"/>
  <c r="K379"/>
  <c r="K461"/>
  <c r="K216"/>
  <c r="K258"/>
  <c r="K114"/>
  <c r="K121"/>
  <c r="K428"/>
  <c r="K82"/>
  <c r="K165"/>
  <c r="K162"/>
  <c r="K460"/>
  <c r="K238"/>
  <c r="K180"/>
  <c r="K14"/>
  <c r="K279"/>
  <c r="K299"/>
  <c r="K78"/>
  <c r="K12"/>
  <c r="K306"/>
  <c r="K313"/>
  <c r="K21"/>
  <c r="K205"/>
  <c r="K384"/>
  <c r="K257"/>
  <c r="K500"/>
  <c r="K61"/>
  <c r="K83"/>
  <c r="K274"/>
  <c r="K152"/>
  <c r="K305"/>
  <c r="K478"/>
  <c r="K3"/>
  <c r="K113"/>
  <c r="K506"/>
  <c r="K514"/>
  <c r="K518"/>
  <c r="K522"/>
  <c r="K331"/>
  <c r="K172"/>
  <c r="K141"/>
  <c r="K304"/>
  <c r="K318"/>
  <c r="K5"/>
  <c r="K177"/>
  <c r="K327"/>
  <c r="K4"/>
  <c r="K72"/>
  <c r="K320"/>
  <c r="K482"/>
  <c r="K255"/>
  <c r="K330"/>
  <c r="K23"/>
  <c r="K200"/>
  <c r="K69"/>
  <c r="K60"/>
  <c r="K71"/>
  <c r="K119"/>
  <c r="K140"/>
  <c r="K147"/>
  <c r="K195"/>
  <c r="K345"/>
  <c r="K347"/>
  <c r="K266"/>
  <c r="K86"/>
  <c r="K130"/>
  <c r="K397"/>
  <c r="K103"/>
  <c r="K138"/>
  <c r="K26"/>
  <c r="K470"/>
  <c r="K360"/>
  <c r="K32"/>
  <c r="K207"/>
  <c r="K365"/>
  <c r="K322"/>
  <c r="K418"/>
  <c r="K448"/>
  <c r="K29"/>
  <c r="K353"/>
  <c r="K427"/>
  <c r="K88"/>
  <c r="K367"/>
  <c r="K56"/>
  <c r="K338"/>
  <c r="K244"/>
  <c r="K281"/>
  <c r="K276"/>
  <c r="K58"/>
  <c r="K355"/>
  <c r="K326"/>
  <c r="K501"/>
  <c r="K348"/>
  <c r="K325"/>
  <c r="K376"/>
  <c r="K48"/>
  <c r="K323"/>
  <c r="K458"/>
  <c r="K516"/>
  <c r="K508"/>
  <c r="K505"/>
  <c r="K517"/>
  <c r="K509"/>
  <c r="K525"/>
  <c r="K524"/>
  <c r="K423"/>
  <c r="K485"/>
  <c r="K366"/>
  <c r="K421"/>
  <c r="K462"/>
  <c r="K336"/>
  <c r="K496"/>
  <c r="K93"/>
  <c r="K447"/>
  <c r="K146"/>
  <c r="K169"/>
  <c r="K133"/>
  <c r="K239"/>
  <c r="K370"/>
  <c r="K398"/>
  <c r="K185"/>
  <c r="K230"/>
  <c r="K356"/>
  <c r="K441"/>
  <c r="K526"/>
  <c r="K510"/>
  <c r="K202"/>
  <c r="K443"/>
  <c r="K484"/>
  <c r="K278"/>
  <c r="K94"/>
  <c r="K41"/>
  <c r="K81"/>
  <c r="K429"/>
  <c r="K498"/>
  <c r="K22"/>
  <c r="K368"/>
  <c r="K321"/>
  <c r="K20"/>
  <c r="K158"/>
  <c r="K193"/>
  <c r="K523"/>
  <c r="K507"/>
  <c r="K486"/>
  <c r="K254"/>
  <c r="K196"/>
  <c r="K149"/>
  <c r="K417"/>
  <c r="K309"/>
  <c r="K251"/>
  <c r="K33"/>
  <c r="K340"/>
  <c r="K77"/>
  <c r="K75"/>
  <c r="K354"/>
  <c r="K311"/>
  <c r="K111"/>
  <c r="K341"/>
  <c r="K31"/>
  <c r="K11"/>
  <c r="K408"/>
  <c r="K297"/>
  <c r="K38"/>
  <c r="K34"/>
  <c r="K159"/>
  <c r="K222"/>
  <c r="K154"/>
  <c r="K39"/>
  <c r="K136"/>
  <c r="K45"/>
  <c r="K101"/>
  <c r="K273"/>
  <c r="K298"/>
  <c r="K19"/>
  <c r="K452"/>
  <c r="K351"/>
  <c r="K424"/>
  <c r="K206"/>
  <c r="K473"/>
  <c r="K66"/>
  <c r="K495"/>
  <c r="K378"/>
  <c r="K410"/>
  <c r="K268"/>
  <c r="K262"/>
  <c r="K414"/>
  <c r="K259"/>
  <c r="K455"/>
  <c r="K267"/>
  <c r="K15"/>
  <c r="K416"/>
  <c r="K217"/>
  <c r="K99"/>
  <c r="K449"/>
  <c r="K387"/>
  <c r="K59"/>
  <c r="K493"/>
  <c r="K44"/>
  <c r="K271"/>
  <c r="K476"/>
  <c r="K287"/>
  <c r="K49"/>
  <c r="K459"/>
  <c r="K25"/>
  <c r="K350"/>
  <c r="K143"/>
  <c r="K243"/>
  <c r="K198"/>
  <c r="K504"/>
  <c r="K375"/>
  <c r="K135"/>
  <c r="K335"/>
  <c r="K329"/>
  <c r="K106"/>
  <c r="K161"/>
  <c r="K55"/>
  <c r="K199"/>
  <c r="K225"/>
  <c r="K444"/>
  <c r="K426"/>
  <c r="K445"/>
  <c r="K343"/>
  <c r="K400"/>
  <c r="K102"/>
  <c r="K46"/>
  <c r="K8"/>
  <c r="K382"/>
  <c r="K520"/>
  <c r="K108"/>
  <c r="K67"/>
  <c r="K349"/>
  <c r="K155"/>
  <c r="K446"/>
  <c r="K182"/>
  <c r="K215"/>
  <c r="K110"/>
  <c r="K188"/>
  <c r="K324"/>
  <c r="K7"/>
  <c r="K175"/>
  <c r="K256"/>
  <c r="K89"/>
  <c r="K512"/>
  <c r="K521"/>
  <c r="K403"/>
  <c r="K364"/>
  <c r="K212"/>
  <c r="K263"/>
  <c r="K91"/>
  <c r="K30"/>
  <c r="K277"/>
  <c r="K301"/>
  <c r="K47"/>
  <c r="K227"/>
  <c r="K395"/>
  <c r="L436"/>
  <c r="L210"/>
  <c r="L216"/>
  <c r="L209"/>
  <c r="L205"/>
  <c r="L207"/>
  <c r="L214"/>
  <c r="L218"/>
  <c r="L419"/>
  <c r="L213"/>
  <c r="L202"/>
  <c r="L208"/>
  <c r="L206"/>
  <c r="L215"/>
  <c r="L212"/>
  <c r="F59" i="304" l="1"/>
  <c r="F57"/>
  <c r="E59"/>
  <c r="F164" i="268"/>
  <c r="F168"/>
  <c r="F167"/>
  <c r="F166"/>
  <c r="F48"/>
  <c r="F44"/>
  <c r="F46"/>
  <c r="F43"/>
  <c r="C23" i="304"/>
  <c r="C12"/>
  <c r="L12"/>
  <c r="L23"/>
  <c r="L34"/>
  <c r="F29"/>
  <c r="F31"/>
  <c r="F33"/>
  <c r="F35"/>
  <c r="D41"/>
  <c r="F43"/>
  <c r="E46"/>
  <c r="C45"/>
  <c r="M41"/>
  <c r="O43"/>
  <c r="N46"/>
  <c r="L45"/>
  <c r="L41"/>
  <c r="F52"/>
  <c r="F53"/>
  <c r="F54"/>
  <c r="F55"/>
  <c r="F56"/>
  <c r="F58"/>
  <c r="C24"/>
  <c r="C13"/>
  <c r="L13"/>
  <c r="L24"/>
  <c r="L35"/>
  <c r="E29"/>
  <c r="E31"/>
  <c r="E33"/>
  <c r="E35"/>
  <c r="F40"/>
  <c r="E43"/>
  <c r="D46"/>
  <c r="C46"/>
  <c r="O40"/>
  <c r="N43"/>
  <c r="M46"/>
  <c r="L46"/>
  <c r="E52"/>
  <c r="E54"/>
  <c r="E55"/>
  <c r="E57"/>
  <c r="E58"/>
  <c r="C18"/>
  <c r="C22"/>
  <c r="C7"/>
  <c r="C11"/>
  <c r="L7"/>
  <c r="L11"/>
  <c r="L18"/>
  <c r="L22"/>
  <c r="L29"/>
  <c r="L33"/>
  <c r="C29"/>
  <c r="C30"/>
  <c r="C31"/>
  <c r="C32"/>
  <c r="C33"/>
  <c r="C34"/>
  <c r="C35"/>
  <c r="C36"/>
  <c r="D40"/>
  <c r="E41"/>
  <c r="F42"/>
  <c r="D44"/>
  <c r="E45"/>
  <c r="F46"/>
  <c r="C40"/>
  <c r="C44"/>
  <c r="M40"/>
  <c r="N41"/>
  <c r="O42"/>
  <c r="M44"/>
  <c r="N45"/>
  <c r="O46"/>
  <c r="L40"/>
  <c r="L44"/>
  <c r="C52"/>
  <c r="C53"/>
  <c r="C54"/>
  <c r="C55"/>
  <c r="C56"/>
  <c r="C57"/>
  <c r="C58"/>
  <c r="C59"/>
  <c r="C19"/>
  <c r="C8"/>
  <c r="L8"/>
  <c r="L19"/>
  <c r="L30"/>
  <c r="F30"/>
  <c r="F32"/>
  <c r="F34"/>
  <c r="F36"/>
  <c r="E42"/>
  <c r="D45"/>
  <c r="F47"/>
  <c r="C41"/>
  <c r="N42"/>
  <c r="M45"/>
  <c r="O47"/>
  <c r="C20"/>
  <c r="C9"/>
  <c r="L9"/>
  <c r="L20"/>
  <c r="L31"/>
  <c r="E30"/>
  <c r="E32"/>
  <c r="E34"/>
  <c r="E36"/>
  <c r="D42"/>
  <c r="F44"/>
  <c r="E47"/>
  <c r="C42"/>
  <c r="M42"/>
  <c r="O44"/>
  <c r="N47"/>
  <c r="L42"/>
  <c r="E53"/>
  <c r="E56"/>
  <c r="C25"/>
  <c r="C21"/>
  <c r="C14"/>
  <c r="C10"/>
  <c r="L14"/>
  <c r="L10"/>
  <c r="L25"/>
  <c r="L21"/>
  <c r="L36"/>
  <c r="L32"/>
  <c r="D29"/>
  <c r="D30"/>
  <c r="D31"/>
  <c r="D32"/>
  <c r="D33"/>
  <c r="D34"/>
  <c r="D35"/>
  <c r="D36"/>
  <c r="E40"/>
  <c r="F41"/>
  <c r="D43"/>
  <c r="E44"/>
  <c r="F45"/>
  <c r="D47"/>
  <c r="C47"/>
  <c r="C43"/>
  <c r="N40"/>
  <c r="O41"/>
  <c r="M43"/>
  <c r="N44"/>
  <c r="O45"/>
  <c r="M47"/>
  <c r="L47"/>
  <c r="L43"/>
  <c r="D52"/>
  <c r="D53"/>
  <c r="D54"/>
  <c r="D55"/>
  <c r="D56"/>
  <c r="D57"/>
  <c r="D58"/>
  <c r="D59"/>
  <c r="L374" i="268"/>
  <c r="L366"/>
  <c r="L432"/>
  <c r="L129"/>
  <c r="L148"/>
  <c r="L115"/>
  <c r="L136"/>
  <c r="L348"/>
  <c r="L457"/>
  <c r="L130"/>
  <c r="L135"/>
  <c r="L94"/>
  <c r="L99"/>
  <c r="L87"/>
  <c r="L92"/>
  <c r="L171"/>
  <c r="L382"/>
  <c r="L459"/>
  <c r="L425"/>
  <c r="L451"/>
  <c r="L100"/>
  <c r="L242"/>
  <c r="L89"/>
  <c r="L444"/>
  <c r="L392"/>
  <c r="L465"/>
  <c r="L433"/>
  <c r="L83"/>
  <c r="L223"/>
  <c r="L239"/>
  <c r="L273"/>
  <c r="L73"/>
  <c r="L62"/>
  <c r="L501"/>
  <c r="L523"/>
  <c r="L274"/>
  <c r="L288"/>
  <c r="L258"/>
  <c r="L507"/>
  <c r="L263"/>
  <c r="L282"/>
  <c r="L461"/>
  <c r="L442"/>
  <c r="L379"/>
  <c r="L431"/>
  <c r="L373"/>
  <c r="L417"/>
  <c r="L466"/>
  <c r="L95"/>
  <c r="L78"/>
  <c r="L76"/>
  <c r="L486"/>
  <c r="L250"/>
  <c r="L482"/>
  <c r="L45"/>
  <c r="L187"/>
  <c r="L441"/>
  <c r="L430"/>
  <c r="L384"/>
  <c r="L454"/>
  <c r="L445"/>
  <c r="L449"/>
  <c r="L90"/>
  <c r="L101"/>
  <c r="L48"/>
  <c r="L504"/>
  <c r="L79"/>
  <c r="L69"/>
  <c r="L238"/>
  <c r="L492"/>
  <c r="L75"/>
  <c r="L81"/>
  <c r="L168"/>
  <c r="L167"/>
  <c r="L437"/>
  <c r="L488"/>
  <c r="L498"/>
  <c r="L416"/>
  <c r="L458"/>
  <c r="L481"/>
  <c r="L493"/>
  <c r="L456"/>
  <c r="L375"/>
  <c r="L410"/>
  <c r="L420"/>
  <c r="L424"/>
  <c r="L476"/>
  <c r="L450"/>
  <c r="L86"/>
  <c r="L54"/>
  <c r="L47"/>
  <c r="L50"/>
  <c r="L84"/>
  <c r="L77"/>
  <c r="L72"/>
  <c r="L71"/>
  <c r="L43"/>
  <c r="L483"/>
  <c r="L487"/>
  <c r="L395"/>
  <c r="L232"/>
  <c r="L46"/>
  <c r="L49"/>
  <c r="L180"/>
  <c r="L68"/>
  <c r="L44"/>
  <c r="L65"/>
  <c r="L219"/>
  <c r="L105"/>
  <c r="L480"/>
  <c r="L59"/>
  <c r="L63"/>
  <c r="L496"/>
  <c r="L74"/>
  <c r="L58"/>
  <c r="L182"/>
  <c r="L55"/>
  <c r="L57"/>
  <c r="L163"/>
  <c r="L197"/>
  <c r="L491"/>
  <c r="L418"/>
  <c r="L368"/>
  <c r="L499"/>
  <c r="L453"/>
  <c r="L490"/>
  <c r="L428"/>
  <c r="L503"/>
  <c r="L470"/>
  <c r="L429"/>
  <c r="L413"/>
  <c r="L415"/>
  <c r="L478"/>
  <c r="L460"/>
  <c r="L60"/>
  <c r="L67"/>
  <c r="L52"/>
  <c r="L104"/>
  <c r="L61"/>
  <c r="L51"/>
  <c r="L66"/>
  <c r="L438"/>
  <c r="L489"/>
  <c r="L494"/>
  <c r="L404"/>
  <c r="L247"/>
  <c r="L53"/>
  <c r="L56"/>
  <c r="L64"/>
  <c r="L42"/>
  <c r="L80"/>
  <c r="L102"/>
  <c r="L228"/>
  <c r="L103"/>
  <c r="L106"/>
  <c r="L10"/>
  <c r="L117"/>
  <c r="L361"/>
  <c r="L158"/>
  <c r="L365"/>
  <c r="L520"/>
  <c r="L160"/>
  <c r="L156"/>
  <c r="L516"/>
  <c r="L512"/>
  <c r="L521"/>
  <c r="L340"/>
  <c r="L257"/>
  <c r="L264"/>
  <c r="L283"/>
  <c r="L141"/>
  <c r="L108"/>
  <c r="L330"/>
  <c r="L506"/>
  <c r="L138"/>
  <c r="L515"/>
  <c r="L157"/>
  <c r="L112"/>
  <c r="L329"/>
  <c r="L279"/>
  <c r="L285"/>
  <c r="L505"/>
  <c r="L292"/>
  <c r="L306"/>
  <c r="L175"/>
  <c r="L185"/>
  <c r="L386"/>
  <c r="L390"/>
  <c r="L402"/>
  <c r="L370"/>
  <c r="L394"/>
  <c r="L387"/>
  <c r="L377"/>
  <c r="L225"/>
  <c r="L248"/>
  <c r="L244"/>
  <c r="L237"/>
  <c r="L314"/>
  <c r="L183"/>
  <c r="L170"/>
  <c r="L326"/>
  <c r="L230"/>
  <c r="L234"/>
  <c r="L235"/>
  <c r="L229"/>
  <c r="L251"/>
  <c r="L198"/>
  <c r="L353"/>
  <c r="L526"/>
  <c r="L116"/>
  <c r="L131"/>
  <c r="L335"/>
  <c r="L140"/>
  <c r="L153"/>
  <c r="L193"/>
  <c r="L165"/>
  <c r="L346"/>
  <c r="L347"/>
  <c r="L150"/>
  <c r="L351"/>
  <c r="L144"/>
  <c r="L362"/>
  <c r="L145"/>
  <c r="L511"/>
  <c r="L403"/>
  <c r="L396"/>
  <c r="L400"/>
  <c r="L372"/>
  <c r="L388"/>
  <c r="L397"/>
  <c r="L385"/>
  <c r="L307"/>
  <c r="L398"/>
  <c r="L378"/>
  <c r="L240"/>
  <c r="L253"/>
  <c r="L224"/>
  <c r="L227"/>
  <c r="L318"/>
  <c r="L199"/>
  <c r="L186"/>
  <c r="L325"/>
  <c r="L164"/>
  <c r="L249"/>
  <c r="L221"/>
  <c r="L236"/>
  <c r="L254"/>
  <c r="L231"/>
  <c r="L181"/>
  <c r="L190"/>
  <c r="L383"/>
  <c r="L376"/>
  <c r="L184"/>
  <c r="L128"/>
  <c r="L169"/>
  <c r="L162"/>
  <c r="L172"/>
  <c r="L508"/>
  <c r="L341"/>
  <c r="L510"/>
  <c r="L152"/>
  <c r="L126"/>
  <c r="L149"/>
  <c r="L189"/>
  <c r="L179"/>
  <c r="L188"/>
  <c r="L352"/>
  <c r="L120"/>
  <c r="L155"/>
  <c r="L336"/>
  <c r="L356"/>
  <c r="L342"/>
  <c r="L119"/>
  <c r="L406"/>
  <c r="L380"/>
  <c r="L399"/>
  <c r="L401"/>
  <c r="L371"/>
  <c r="L391"/>
  <c r="L381"/>
  <c r="L509"/>
  <c r="L369"/>
  <c r="L407"/>
  <c r="L243"/>
  <c r="L233"/>
  <c r="L245"/>
  <c r="L246"/>
  <c r="L302"/>
  <c r="L177"/>
  <c r="L166"/>
  <c r="L255"/>
  <c r="L220"/>
  <c r="L222"/>
  <c r="L241"/>
  <c r="L114"/>
  <c r="L367"/>
  <c r="L338"/>
  <c r="L110"/>
  <c r="L146"/>
  <c r="L344"/>
  <c r="L118"/>
  <c r="L354"/>
  <c r="L363"/>
  <c r="L328"/>
  <c r="L337"/>
  <c r="L360"/>
  <c r="L143"/>
  <c r="L134"/>
  <c r="L147"/>
  <c r="L358"/>
  <c r="L333"/>
  <c r="L107"/>
  <c r="L359"/>
  <c r="L111"/>
  <c r="L133"/>
  <c r="L345"/>
  <c r="L355"/>
  <c r="L455"/>
  <c r="L472"/>
  <c r="L463"/>
  <c r="L477"/>
  <c r="L475"/>
  <c r="L464"/>
  <c r="L452"/>
  <c r="L447"/>
  <c r="L287"/>
  <c r="L256"/>
  <c r="L267"/>
  <c r="L280"/>
  <c r="L281"/>
  <c r="L331"/>
  <c r="L286"/>
  <c r="L479"/>
  <c r="L343"/>
  <c r="L519"/>
  <c r="L357"/>
  <c r="L125"/>
  <c r="L151"/>
  <c r="L137"/>
  <c r="L522"/>
  <c r="L364"/>
  <c r="L154"/>
  <c r="L127"/>
  <c r="L142"/>
  <c r="L517"/>
  <c r="L332"/>
  <c r="L525"/>
  <c r="L349"/>
  <c r="L121"/>
  <c r="L109"/>
  <c r="L123"/>
  <c r="L350"/>
  <c r="L514"/>
  <c r="L159"/>
  <c r="L524"/>
  <c r="L124"/>
  <c r="L334"/>
  <c r="L513"/>
  <c r="L139"/>
  <c r="L132"/>
  <c r="L423"/>
  <c r="L473"/>
  <c r="L421"/>
  <c r="L469"/>
  <c r="L467"/>
  <c r="L435"/>
  <c r="L412"/>
  <c r="L409"/>
  <c r="L502"/>
  <c r="L426"/>
  <c r="L448"/>
  <c r="L468"/>
  <c r="L440"/>
  <c r="L439"/>
  <c r="L411"/>
  <c r="L422"/>
  <c r="L446"/>
  <c r="L471"/>
  <c r="L474"/>
  <c r="L272"/>
  <c r="L269"/>
  <c r="L289"/>
  <c r="L259"/>
  <c r="L266"/>
  <c r="L265"/>
  <c r="L122"/>
  <c r="L485"/>
  <c r="L495"/>
  <c r="L261"/>
  <c r="L278"/>
  <c r="L276"/>
  <c r="L275"/>
  <c r="C182" i="306"/>
  <c r="E35"/>
  <c r="M28"/>
  <c r="L148"/>
  <c r="D485" i="268"/>
  <c r="D177" i="306"/>
  <c r="D13" i="304"/>
  <c r="F115" i="306"/>
  <c r="C55" i="268"/>
  <c r="F12" i="304"/>
  <c r="N193" i="306"/>
  <c r="E127"/>
  <c r="F117"/>
  <c r="N189"/>
  <c r="E77" i="268"/>
  <c r="N99" i="306"/>
  <c r="M103"/>
  <c r="E128"/>
  <c r="C115"/>
  <c r="L203"/>
  <c r="D331" i="268"/>
  <c r="C51" i="306"/>
  <c r="E334" i="268"/>
  <c r="L14" i="306"/>
  <c r="D349" i="268"/>
  <c r="D185" i="306"/>
  <c r="D404" i="268"/>
  <c r="E73"/>
  <c r="F203" i="306"/>
  <c r="E503" i="268"/>
  <c r="C343"/>
  <c r="E205" i="306"/>
  <c r="F100"/>
  <c r="C142"/>
  <c r="C369" i="268"/>
  <c r="E18" i="306"/>
  <c r="D128"/>
  <c r="E118"/>
  <c r="E140"/>
  <c r="F181"/>
  <c r="N24"/>
  <c r="E191" i="268"/>
  <c r="K126" i="306"/>
  <c r="E357" i="268"/>
  <c r="E343"/>
  <c r="E197"/>
  <c r="M74" i="306"/>
  <c r="C41"/>
  <c r="F109"/>
  <c r="D139"/>
  <c r="K150"/>
  <c r="E407" i="268"/>
  <c r="F169" i="306"/>
  <c r="K153"/>
  <c r="E100" i="268"/>
  <c r="L51" i="306"/>
  <c r="D162"/>
  <c r="D27"/>
  <c r="K47"/>
  <c r="C371" i="268"/>
  <c r="C176"/>
  <c r="D102"/>
  <c r="E400"/>
  <c r="F128" i="306"/>
  <c r="D117"/>
  <c r="E117"/>
  <c r="C359" i="268"/>
  <c r="M36" i="304"/>
  <c r="E401" i="268"/>
  <c r="E99"/>
  <c r="D55" i="306"/>
  <c r="D91"/>
  <c r="E161"/>
  <c r="E25"/>
  <c r="L199"/>
  <c r="E403" i="268"/>
  <c r="D355"/>
  <c r="M40" i="306"/>
  <c r="F107"/>
  <c r="D12" i="304"/>
  <c r="N48" i="306"/>
  <c r="L139"/>
  <c r="M144"/>
  <c r="E395" i="268"/>
  <c r="L101" i="306"/>
  <c r="C22"/>
  <c r="D407" i="268"/>
  <c r="C112" i="306"/>
  <c r="L128"/>
  <c r="E485" i="268"/>
  <c r="E92"/>
  <c r="O12" i="304"/>
  <c r="L116" i="306"/>
  <c r="M83"/>
  <c r="L57"/>
  <c r="F9"/>
  <c r="E59" i="268"/>
  <c r="E24" i="304"/>
  <c r="C99" i="306"/>
  <c r="F52"/>
  <c r="N22" i="304"/>
  <c r="F139" i="306"/>
  <c r="F111"/>
  <c r="K141"/>
  <c r="M20" i="304"/>
  <c r="D153" i="306"/>
  <c r="L60"/>
  <c r="N201"/>
  <c r="D89"/>
  <c r="C46"/>
  <c r="E63" i="268"/>
  <c r="E56" i="306"/>
  <c r="D65"/>
  <c r="C361" i="268"/>
  <c r="E120" i="306"/>
  <c r="C120"/>
  <c r="D7" i="304"/>
  <c r="D185" i="268"/>
  <c r="N94" i="306"/>
  <c r="K191"/>
  <c r="M203"/>
  <c r="C164"/>
  <c r="C53"/>
  <c r="D330" i="268"/>
  <c r="D180"/>
  <c r="K200" i="306"/>
  <c r="D14"/>
  <c r="C381" i="268"/>
  <c r="N10" i="306"/>
  <c r="D41"/>
  <c r="E77"/>
  <c r="N195"/>
  <c r="C357" i="268"/>
  <c r="L115" i="306"/>
  <c r="M44"/>
  <c r="D105"/>
  <c r="D353" i="268"/>
  <c r="D202" i="306"/>
  <c r="C182" i="268"/>
  <c r="E399"/>
  <c r="F150" i="306"/>
  <c r="C201"/>
  <c r="L205"/>
  <c r="N107"/>
  <c r="K140"/>
  <c r="C392" i="268"/>
  <c r="K43" i="306"/>
  <c r="K24"/>
  <c r="K84"/>
  <c r="C377" i="268"/>
  <c r="D96"/>
  <c r="L141" i="306"/>
  <c r="C162"/>
  <c r="M16"/>
  <c r="C56" i="268"/>
  <c r="F21" i="304"/>
  <c r="C338" i="268"/>
  <c r="M71" i="306"/>
  <c r="N35" i="304"/>
  <c r="M135" i="306"/>
  <c r="F56"/>
  <c r="D358" i="268"/>
  <c r="L56" i="306"/>
  <c r="E488" i="268"/>
  <c r="M68" i="306"/>
  <c r="C77"/>
  <c r="C333" i="268"/>
  <c r="M20" i="306"/>
  <c r="F174"/>
  <c r="C379" i="268"/>
  <c r="E19" i="304"/>
  <c r="D366" i="268"/>
  <c r="C195" i="306"/>
  <c r="D119"/>
  <c r="N113"/>
  <c r="K31"/>
  <c r="F51"/>
  <c r="F91"/>
  <c r="E174" i="268"/>
  <c r="D81"/>
  <c r="C181"/>
  <c r="L28" i="306"/>
  <c r="D99"/>
  <c r="L130"/>
  <c r="K37"/>
  <c r="L62"/>
  <c r="E337" i="268"/>
  <c r="E86" i="306"/>
  <c r="C68"/>
  <c r="K149"/>
  <c r="L189"/>
  <c r="C501" i="268"/>
  <c r="C383"/>
  <c r="C372"/>
  <c r="D58" i="306"/>
  <c r="L122"/>
  <c r="D20" i="304"/>
  <c r="N25" i="306"/>
  <c r="K122"/>
  <c r="C100" i="268"/>
  <c r="M34" i="304"/>
  <c r="E129" i="306"/>
  <c r="E23"/>
  <c r="N20" i="304"/>
  <c r="M133" i="306"/>
  <c r="D189" i="268"/>
  <c r="D24" i="306"/>
  <c r="C204"/>
  <c r="D183"/>
  <c r="M32" i="304"/>
  <c r="E60" i="268"/>
  <c r="E402"/>
  <c r="L200" i="306"/>
  <c r="C14"/>
  <c r="K52"/>
  <c r="E496" i="268"/>
  <c r="K93" i="306"/>
  <c r="C193" i="268"/>
  <c r="K151" i="306"/>
  <c r="F43"/>
  <c r="C64"/>
  <c r="E13" i="304"/>
  <c r="E78" i="306"/>
  <c r="C95" i="268"/>
  <c r="E84" i="306"/>
  <c r="E8" i="304"/>
  <c r="F190" i="306"/>
  <c r="M115"/>
  <c r="N49"/>
  <c r="K147"/>
  <c r="C49"/>
  <c r="F18"/>
  <c r="N141"/>
  <c r="D365" i="268"/>
  <c r="D54"/>
  <c r="F58" i="306"/>
  <c r="F79"/>
  <c r="N131"/>
  <c r="E89"/>
  <c r="L47"/>
  <c r="D80"/>
  <c r="E98" i="268"/>
  <c r="E9" i="306"/>
  <c r="D179" i="268"/>
  <c r="E75" i="306"/>
  <c r="C71" i="268"/>
  <c r="D51" i="306"/>
  <c r="F22" i="304"/>
  <c r="E388" i="268"/>
  <c r="M145" i="306"/>
  <c r="O34" i="304"/>
  <c r="D104" i="268"/>
  <c r="E374"/>
  <c r="N125" i="306"/>
  <c r="E189" i="268"/>
  <c r="K202" i="306"/>
  <c r="N56"/>
  <c r="E116"/>
  <c r="E405" i="268"/>
  <c r="E489"/>
  <c r="N145" i="306"/>
  <c r="C376" i="268"/>
  <c r="D15" i="306"/>
  <c r="C88"/>
  <c r="L49"/>
  <c r="E178" i="268"/>
  <c r="D129" i="306"/>
  <c r="F8"/>
  <c r="F121"/>
  <c r="M101"/>
  <c r="K104"/>
  <c r="D195"/>
  <c r="D39"/>
  <c r="N38"/>
  <c r="D81"/>
  <c r="K83"/>
  <c r="D67" i="268"/>
  <c r="E169"/>
  <c r="N51" i="306"/>
  <c r="N27"/>
  <c r="C21"/>
  <c r="N40"/>
  <c r="L100"/>
  <c r="C356" i="268"/>
  <c r="C16" i="306"/>
  <c r="E20" i="304"/>
  <c r="L154" i="306"/>
  <c r="E162"/>
  <c r="L126"/>
  <c r="N69"/>
  <c r="L137"/>
  <c r="M77"/>
  <c r="E25" i="304"/>
  <c r="K79" i="306"/>
  <c r="N25" i="304"/>
  <c r="M29" i="306"/>
  <c r="C358" i="268"/>
  <c r="C203" i="306"/>
  <c r="E393" i="268"/>
  <c r="N30" i="304"/>
  <c r="E97" i="306"/>
  <c r="C199"/>
  <c r="C375" i="268"/>
  <c r="L21" i="306"/>
  <c r="E182" i="268"/>
  <c r="C178"/>
  <c r="D172"/>
  <c r="D183"/>
  <c r="N62" i="306"/>
  <c r="N11" i="304"/>
  <c r="E169" i="306"/>
  <c r="E110"/>
  <c r="K129"/>
  <c r="F7" i="304"/>
  <c r="K44" i="306"/>
  <c r="L131"/>
  <c r="E101" i="268"/>
  <c r="K29" i="306"/>
  <c r="O8" i="304"/>
  <c r="D57" i="306"/>
  <c r="N9" i="304"/>
  <c r="L61" i="306"/>
  <c r="M155"/>
  <c r="C51" i="268"/>
  <c r="F55" i="306"/>
  <c r="K60"/>
  <c r="E13"/>
  <c r="E185"/>
  <c r="F42"/>
  <c r="C50"/>
  <c r="L53"/>
  <c r="C107"/>
  <c r="M122"/>
  <c r="E391" i="268"/>
  <c r="E384"/>
  <c r="D49" i="306"/>
  <c r="C15"/>
  <c r="D131"/>
  <c r="D201"/>
  <c r="N89"/>
  <c r="L78"/>
  <c r="K195"/>
  <c r="L201"/>
  <c r="E57" i="268"/>
  <c r="O21" i="304"/>
  <c r="D21" i="306"/>
  <c r="F77"/>
  <c r="F59"/>
  <c r="C391" i="268"/>
  <c r="N18" i="306"/>
  <c r="N143"/>
  <c r="N84"/>
  <c r="N32" i="304"/>
  <c r="C400" i="268"/>
  <c r="D127" i="306"/>
  <c r="M193"/>
  <c r="M84"/>
  <c r="M8" i="304"/>
  <c r="D488" i="268"/>
  <c r="E46" i="306"/>
  <c r="C75"/>
  <c r="K107"/>
  <c r="K194"/>
  <c r="K127"/>
  <c r="C175" i="268"/>
  <c r="C76" i="306"/>
  <c r="N93"/>
  <c r="E170" i="268"/>
  <c r="M96" i="306"/>
  <c r="K56"/>
  <c r="N114"/>
  <c r="M120"/>
  <c r="D130"/>
  <c r="D66"/>
  <c r="E137"/>
  <c r="E170"/>
  <c r="C98" i="268"/>
  <c r="E370"/>
  <c r="D31" i="306"/>
  <c r="M195"/>
  <c r="F157"/>
  <c r="E44"/>
  <c r="F119"/>
  <c r="M95"/>
  <c r="N123"/>
  <c r="C24"/>
  <c r="C390" i="268"/>
  <c r="C77"/>
  <c r="C17" i="306"/>
  <c r="D199" i="268"/>
  <c r="D126" i="306"/>
  <c r="E53" i="268"/>
  <c r="K133" i="306"/>
  <c r="L202"/>
  <c r="M90"/>
  <c r="O9" i="304"/>
  <c r="K143" i="306"/>
  <c r="C336" i="268"/>
  <c r="E390"/>
  <c r="E383"/>
  <c r="E105" i="306"/>
  <c r="L196"/>
  <c r="F11" i="304"/>
  <c r="N98" i="306"/>
  <c r="M45"/>
  <c r="D190"/>
  <c r="O11" i="304"/>
  <c r="M134" i="306"/>
  <c r="M107"/>
  <c r="M24" i="304"/>
  <c r="C387" i="268"/>
  <c r="E168" i="306"/>
  <c r="M194"/>
  <c r="D88"/>
  <c r="D346" i="268"/>
  <c r="N39" i="306"/>
  <c r="E493" i="268"/>
  <c r="O25" i="304"/>
  <c r="C353" i="268"/>
  <c r="D167" i="306"/>
  <c r="E55" i="268"/>
  <c r="C192" i="306"/>
  <c r="L66"/>
  <c r="E14" i="304"/>
  <c r="K152" i="306"/>
  <c r="C394" i="268"/>
  <c r="D141" i="306"/>
  <c r="K128"/>
  <c r="M11" i="304"/>
  <c r="K146" i="306"/>
  <c r="D205"/>
  <c r="C91" i="268"/>
  <c r="C190" i="306"/>
  <c r="E166"/>
  <c r="F112"/>
  <c r="N31" i="304"/>
  <c r="E192" i="268"/>
  <c r="D53"/>
  <c r="M49" i="306"/>
  <c r="M66"/>
  <c r="M106"/>
  <c r="D170" i="268"/>
  <c r="D196"/>
  <c r="D336"/>
  <c r="K27" i="306"/>
  <c r="E9" i="304"/>
  <c r="N158" i="306"/>
  <c r="E10"/>
  <c r="F28"/>
  <c r="L150"/>
  <c r="D345" i="268"/>
  <c r="M46" i="306"/>
  <c r="C52" i="268"/>
  <c r="N70" i="306"/>
  <c r="E198" i="268"/>
  <c r="C382"/>
  <c r="K154" i="306"/>
  <c r="L144"/>
  <c r="E106"/>
  <c r="L15"/>
  <c r="D163"/>
  <c r="D361" i="268"/>
  <c r="C126" i="306"/>
  <c r="C98"/>
  <c r="N23" i="304"/>
  <c r="F129" i="306"/>
  <c r="E131"/>
  <c r="C492" i="268"/>
  <c r="C368"/>
  <c r="F161" i="306"/>
  <c r="N29"/>
  <c r="E93" i="268"/>
  <c r="D352"/>
  <c r="C384"/>
  <c r="N68" i="306"/>
  <c r="E135"/>
  <c r="N65"/>
  <c r="D392" i="268"/>
  <c r="D152" i="306"/>
  <c r="E76" i="268"/>
  <c r="M108" i="306"/>
  <c r="C106"/>
  <c r="N32"/>
  <c r="D155"/>
  <c r="C187" i="268"/>
  <c r="E499"/>
  <c r="N63" i="306"/>
  <c r="D40"/>
  <c r="L98"/>
  <c r="N13"/>
  <c r="F126"/>
  <c r="C140"/>
  <c r="F185"/>
  <c r="C103" i="268"/>
  <c r="N44" i="306"/>
  <c r="C177"/>
  <c r="E177" i="268"/>
  <c r="D101"/>
  <c r="E146" i="306"/>
  <c r="O22" i="304"/>
  <c r="E29" i="306"/>
  <c r="C491" i="268"/>
  <c r="C489"/>
  <c r="K10" i="306"/>
  <c r="C407" i="268"/>
  <c r="K8" i="306"/>
  <c r="L32"/>
  <c r="D399" i="268"/>
  <c r="D484"/>
  <c r="D36" i="306"/>
  <c r="D50"/>
  <c r="D402" i="268"/>
  <c r="C42" i="306"/>
  <c r="C331" i="268"/>
  <c r="N86" i="306"/>
  <c r="L114"/>
  <c r="E54" i="268"/>
  <c r="E107" i="306"/>
  <c r="C483" i="268"/>
  <c r="C341"/>
  <c r="C23" i="306"/>
  <c r="E111"/>
  <c r="D166"/>
  <c r="L136"/>
  <c r="L87"/>
  <c r="C174" i="268"/>
  <c r="D338"/>
  <c r="C81" i="306"/>
  <c r="D498" i="268"/>
  <c r="C13" i="306"/>
  <c r="E502" i="268"/>
  <c r="D177"/>
  <c r="C339"/>
  <c r="E167" i="306"/>
  <c r="C65" i="268"/>
  <c r="C493"/>
  <c r="D64" i="306"/>
  <c r="D115"/>
  <c r="F57"/>
  <c r="D52" i="268"/>
  <c r="N90" i="306"/>
  <c r="E188" i="268"/>
  <c r="N41" i="306"/>
  <c r="N148"/>
  <c r="M129"/>
  <c r="D35"/>
  <c r="D328" i="268"/>
  <c r="L68" i="306"/>
  <c r="L93"/>
  <c r="D386" i="268"/>
  <c r="D337"/>
  <c r="N154" i="306"/>
  <c r="D494" i="268"/>
  <c r="K19" i="306"/>
  <c r="N28"/>
  <c r="M48"/>
  <c r="C499" i="268"/>
  <c r="D25" i="306"/>
  <c r="L145"/>
  <c r="D100"/>
  <c r="E51"/>
  <c r="D54"/>
  <c r="C397" i="268"/>
  <c r="E80" i="306"/>
  <c r="F69"/>
  <c r="C147"/>
  <c r="E398" i="268"/>
  <c r="E85" i="306"/>
  <c r="E163"/>
  <c r="E341" i="268"/>
  <c r="K72" i="306"/>
  <c r="N109"/>
  <c r="F178"/>
  <c r="F54"/>
  <c r="L120"/>
  <c r="L119"/>
  <c r="F135"/>
  <c r="K89"/>
  <c r="F41"/>
  <c r="D44"/>
  <c r="F66"/>
  <c r="D80" i="268"/>
  <c r="E17" i="306"/>
  <c r="F65"/>
  <c r="M158"/>
  <c r="C128"/>
  <c r="E61" i="268"/>
  <c r="M93" i="306"/>
  <c r="F80"/>
  <c r="D206"/>
  <c r="N73"/>
  <c r="C30"/>
  <c r="C503" i="268"/>
  <c r="C125" i="306"/>
  <c r="C63" i="268"/>
  <c r="E491"/>
  <c r="K156" i="306"/>
  <c r="F44"/>
  <c r="E75" i="268"/>
  <c r="C181" i="306"/>
  <c r="C67"/>
  <c r="C200" i="268"/>
  <c r="C111" i="306"/>
  <c r="K192"/>
  <c r="M100"/>
  <c r="K116"/>
  <c r="E174"/>
  <c r="C66"/>
  <c r="F131"/>
  <c r="C122"/>
  <c r="F184"/>
  <c r="D188" i="268"/>
  <c r="E149" i="306"/>
  <c r="C156"/>
  <c r="F89"/>
  <c r="C388" i="268"/>
  <c r="E91"/>
  <c r="M7" i="304"/>
  <c r="M91" i="306"/>
  <c r="M119"/>
  <c r="L86"/>
  <c r="D398" i="268"/>
  <c r="F70" i="306"/>
  <c r="F71"/>
  <c r="E66"/>
  <c r="D200"/>
  <c r="C89"/>
  <c r="K205"/>
  <c r="E194" i="268"/>
  <c r="D121" i="306"/>
  <c r="D46" i="268"/>
  <c r="C72"/>
  <c r="N10" i="304"/>
  <c r="O19"/>
  <c r="C205" i="306"/>
  <c r="E342" i="268"/>
  <c r="L206" i="306"/>
  <c r="E60"/>
  <c r="N57"/>
  <c r="C87"/>
  <c r="N30"/>
  <c r="M61"/>
  <c r="L12"/>
  <c r="K203"/>
  <c r="L102"/>
  <c r="D367" i="268"/>
  <c r="D28" i="306"/>
  <c r="N17"/>
  <c r="E40"/>
  <c r="M78"/>
  <c r="F136"/>
  <c r="E481" i="268"/>
  <c r="C198"/>
  <c r="K41" i="306"/>
  <c r="C193"/>
  <c r="K204"/>
  <c r="C165"/>
  <c r="E67"/>
  <c r="M13" i="304"/>
  <c r="D24"/>
  <c r="D94" i="306"/>
  <c r="L84"/>
  <c r="K101"/>
  <c r="D18" i="304"/>
  <c r="N97" i="306"/>
  <c r="D393" i="268"/>
  <c r="F101" i="306"/>
  <c r="C117"/>
  <c r="K42"/>
  <c r="D491" i="268"/>
  <c r="O35" i="304"/>
  <c r="D178" i="306"/>
  <c r="L74"/>
  <c r="L24"/>
  <c r="M59"/>
  <c r="M13"/>
  <c r="E112"/>
  <c r="C141"/>
  <c r="E171" i="268"/>
  <c r="L63" i="306"/>
  <c r="K196"/>
  <c r="D95" i="268"/>
  <c r="K119" i="306"/>
  <c r="E47" i="268"/>
  <c r="E346"/>
  <c r="N37" i="306"/>
  <c r="K193"/>
  <c r="L111"/>
  <c r="D359" i="268"/>
  <c r="K108" i="306"/>
  <c r="D140"/>
  <c r="L97"/>
  <c r="D362" i="268"/>
  <c r="E389"/>
  <c r="K98" i="306"/>
  <c r="E98"/>
  <c r="D71"/>
  <c r="D74"/>
  <c r="M19" i="304"/>
  <c r="C346" i="268"/>
  <c r="L143" i="306"/>
  <c r="D72" i="268"/>
  <c r="C59" i="306"/>
  <c r="K114"/>
  <c r="M9" i="304"/>
  <c r="D186" i="268"/>
  <c r="C194" i="306"/>
  <c r="C184" i="268"/>
  <c r="F183" i="306"/>
  <c r="F179"/>
  <c r="N108"/>
  <c r="E358" i="268"/>
  <c r="D382"/>
  <c r="E182" i="306"/>
  <c r="M190"/>
  <c r="F151"/>
  <c r="M63"/>
  <c r="F53"/>
  <c r="C166"/>
  <c r="K49"/>
  <c r="L44"/>
  <c r="K145"/>
  <c r="E490" i="268"/>
  <c r="D103"/>
  <c r="C157" i="306"/>
  <c r="C177" i="268"/>
  <c r="F24" i="304"/>
  <c r="K105" i="306"/>
  <c r="K58"/>
  <c r="F81"/>
  <c r="K9"/>
  <c r="K142"/>
  <c r="C70"/>
  <c r="D69" i="268"/>
  <c r="N83" i="306"/>
  <c r="D46"/>
  <c r="C188" i="268"/>
  <c r="L147" i="306"/>
  <c r="N149"/>
  <c r="K92"/>
  <c r="C488" i="268"/>
  <c r="C44" i="306"/>
  <c r="D173" i="268"/>
  <c r="D60"/>
  <c r="F84" i="306"/>
  <c r="K124"/>
  <c r="N58"/>
  <c r="F17"/>
  <c r="F85"/>
  <c r="M82"/>
  <c r="F153"/>
  <c r="E22" i="304"/>
  <c r="D174" i="306"/>
  <c r="D45"/>
  <c r="M116"/>
  <c r="D55" i="268"/>
  <c r="E331"/>
  <c r="N112" i="306"/>
  <c r="M150"/>
  <c r="F8" i="304"/>
  <c r="D194" i="268"/>
  <c r="D335"/>
  <c r="C139" i="306"/>
  <c r="C504" i="268"/>
  <c r="D19" i="304"/>
  <c r="O18"/>
  <c r="C399" i="268"/>
  <c r="E95" i="306"/>
  <c r="C53" i="268"/>
  <c r="N104" i="306"/>
  <c r="D10" i="304"/>
  <c r="M26" i="306"/>
  <c r="E484" i="268"/>
  <c r="E406"/>
  <c r="D90" i="306"/>
  <c r="M11"/>
  <c r="K80"/>
  <c r="C380" i="268"/>
  <c r="C121" i="306"/>
  <c r="L140"/>
  <c r="M206"/>
  <c r="C43"/>
  <c r="E141"/>
  <c r="C169" i="268"/>
  <c r="C69"/>
  <c r="E183"/>
  <c r="L91" i="306"/>
  <c r="C153"/>
  <c r="M151"/>
  <c r="D66" i="268"/>
  <c r="D329"/>
  <c r="M52" i="306"/>
  <c r="K112"/>
  <c r="K13"/>
  <c r="D30"/>
  <c r="F189"/>
  <c r="E54"/>
  <c r="N60"/>
  <c r="N34" i="304"/>
  <c r="D194" i="306"/>
  <c r="M57"/>
  <c r="D156"/>
  <c r="C185" i="268"/>
  <c r="D125" i="306"/>
  <c r="L37"/>
  <c r="N136"/>
  <c r="E200"/>
  <c r="E58"/>
  <c r="E50"/>
  <c r="E349" i="268"/>
  <c r="C171" i="306"/>
  <c r="E125"/>
  <c r="M148"/>
  <c r="E180" i="268"/>
  <c r="L138" i="306"/>
  <c r="E203"/>
  <c r="F170"/>
  <c r="C78" i="268"/>
  <c r="E194" i="306"/>
  <c r="M128"/>
  <c r="N119"/>
  <c r="M33" i="304"/>
  <c r="N115" i="306"/>
  <c r="E381" i="268"/>
  <c r="M86" i="306"/>
  <c r="D69"/>
  <c r="E18" i="304"/>
  <c r="N129" i="306"/>
  <c r="K121"/>
  <c r="C484" i="268"/>
  <c r="D192" i="306"/>
  <c r="D112"/>
  <c r="E157"/>
  <c r="M56"/>
  <c r="D396" i="268"/>
  <c r="E369"/>
  <c r="L135" i="306"/>
  <c r="N110"/>
  <c r="D199"/>
  <c r="M35" i="304"/>
  <c r="F9"/>
  <c r="C196" i="306"/>
  <c r="E55"/>
  <c r="F194"/>
  <c r="F45"/>
  <c r="K130"/>
  <c r="D21" i="304"/>
  <c r="M204" i="306"/>
  <c r="D197" i="268"/>
  <c r="K111" i="306"/>
  <c r="F49"/>
  <c r="L30"/>
  <c r="C185"/>
  <c r="E199"/>
  <c r="D493" i="268"/>
  <c r="L156" i="306"/>
  <c r="C169"/>
  <c r="M73"/>
  <c r="K57"/>
  <c r="D64" i="268"/>
  <c r="D495"/>
  <c r="K50" i="306"/>
  <c r="E21" i="304"/>
  <c r="E206" i="306"/>
  <c r="F122"/>
  <c r="D42"/>
  <c r="D58" i="268"/>
  <c r="C74"/>
  <c r="N100" i="306"/>
  <c r="D59" i="268"/>
  <c r="C67"/>
  <c r="M10" i="304"/>
  <c r="L104" i="306"/>
  <c r="C73" i="268"/>
  <c r="E30" i="306"/>
  <c r="M42"/>
  <c r="C363" i="268"/>
  <c r="D403"/>
  <c r="C60" i="306"/>
  <c r="D62" i="268"/>
  <c r="N9" i="306"/>
  <c r="C60" i="268"/>
  <c r="M98" i="306"/>
  <c r="E99"/>
  <c r="F202"/>
  <c r="N190"/>
  <c r="N19"/>
  <c r="C86"/>
  <c r="F142"/>
  <c r="E500" i="268"/>
  <c r="C132" i="306"/>
  <c r="M10"/>
  <c r="N206"/>
  <c r="C93" i="268"/>
  <c r="N66" i="306"/>
  <c r="K109"/>
  <c r="N71"/>
  <c r="C74"/>
  <c r="E176"/>
  <c r="M64"/>
  <c r="D344" i="268"/>
  <c r="N46" i="306"/>
  <c r="E39"/>
  <c r="L204"/>
  <c r="D84"/>
  <c r="D490" i="268"/>
  <c r="C27" i="306"/>
  <c r="K69"/>
  <c r="C494" i="268"/>
  <c r="N77" i="306"/>
  <c r="N21" i="304"/>
  <c r="D182" i="306"/>
  <c r="C178"/>
  <c r="E59"/>
  <c r="L132"/>
  <c r="C364" i="268"/>
  <c r="E67"/>
  <c r="D60" i="306"/>
  <c r="N18" i="304"/>
  <c r="N47" i="306"/>
  <c r="L71"/>
  <c r="F206"/>
  <c r="D22" i="304"/>
  <c r="E76" i="306"/>
  <c r="D151"/>
  <c r="L58"/>
  <c r="L94"/>
  <c r="C12"/>
  <c r="L65"/>
  <c r="E91"/>
  <c r="F152"/>
  <c r="F24"/>
  <c r="M113"/>
  <c r="M92"/>
  <c r="D76" i="268"/>
  <c r="K64" i="306"/>
  <c r="D87"/>
  <c r="E21"/>
  <c r="E338" i="268"/>
  <c r="K12" i="306"/>
  <c r="E72" i="268"/>
  <c r="D347"/>
  <c r="E350"/>
  <c r="C350"/>
  <c r="N134" i="306"/>
  <c r="E195" i="268"/>
  <c r="D181" i="306"/>
  <c r="M137"/>
  <c r="K67"/>
  <c r="E69"/>
  <c r="D496" i="268"/>
  <c r="L113" i="306"/>
  <c r="F21"/>
  <c r="D342" i="268"/>
  <c r="N155" i="306"/>
  <c r="C96" i="268"/>
  <c r="E378"/>
  <c r="D181"/>
  <c r="D97"/>
  <c r="E64" i="306"/>
  <c r="M141"/>
  <c r="M87"/>
  <c r="N199"/>
  <c r="N12"/>
  <c r="E31"/>
  <c r="D339" i="268"/>
  <c r="D14" i="304"/>
  <c r="D76" i="306"/>
  <c r="E109"/>
  <c r="K103"/>
  <c r="E175" i="268"/>
  <c r="F125" i="306"/>
  <c r="C498" i="268"/>
  <c r="C62"/>
  <c r="D32" i="306"/>
  <c r="D333" i="268"/>
  <c r="E42" i="306"/>
  <c r="M37"/>
  <c r="K17"/>
  <c r="C482" i="268"/>
  <c r="E147" i="306"/>
  <c r="C490" i="268"/>
  <c r="C163" i="306"/>
  <c r="E152"/>
  <c r="K206"/>
  <c r="M41"/>
  <c r="N120"/>
  <c r="C360" i="268"/>
  <c r="E100" i="306"/>
  <c r="L20"/>
  <c r="D10"/>
  <c r="M30" i="304"/>
  <c r="D157" i="306"/>
  <c r="E69" i="268"/>
  <c r="D383"/>
  <c r="E344"/>
  <c r="F98" i="306"/>
  <c r="M192"/>
  <c r="F106"/>
  <c r="D379" i="268"/>
  <c r="N50" i="306"/>
  <c r="D120"/>
  <c r="E189"/>
  <c r="E94" i="268"/>
  <c r="M17" i="306"/>
  <c r="L23"/>
  <c r="L109"/>
  <c r="C174"/>
  <c r="N122"/>
  <c r="C102" i="268"/>
  <c r="C35" i="306"/>
  <c r="L48"/>
  <c r="C150"/>
  <c r="E79" i="268"/>
  <c r="C31" i="306"/>
  <c r="E497" i="268"/>
  <c r="N101" i="306"/>
  <c r="N121"/>
  <c r="L155"/>
  <c r="D94" i="268"/>
  <c r="K45" i="306"/>
  <c r="C328" i="268"/>
  <c r="D137" i="306"/>
  <c r="C349" i="268"/>
  <c r="E7" i="304"/>
  <c r="N106" i="306"/>
  <c r="L124"/>
  <c r="N79"/>
  <c r="D136"/>
  <c r="E353" i="268"/>
  <c r="E382"/>
  <c r="E153" i="306"/>
  <c r="F12"/>
  <c r="K73"/>
  <c r="F162"/>
  <c r="K78"/>
  <c r="M140"/>
  <c r="D13"/>
  <c r="K81"/>
  <c r="N42"/>
  <c r="D189"/>
  <c r="D17"/>
  <c r="N22"/>
  <c r="M111"/>
  <c r="D375" i="268"/>
  <c r="E36" i="306"/>
  <c r="L77"/>
  <c r="E22"/>
  <c r="E80" i="268"/>
  <c r="F191" i="306"/>
  <c r="M154"/>
  <c r="L82"/>
  <c r="D168"/>
  <c r="N102"/>
  <c r="M104"/>
  <c r="F200"/>
  <c r="K136"/>
  <c r="E150"/>
  <c r="D395" i="268"/>
  <c r="C172"/>
  <c r="D98"/>
  <c r="K48" i="306"/>
  <c r="E142"/>
  <c r="L152"/>
  <c r="K91"/>
  <c r="F30"/>
  <c r="E492" i="268"/>
  <c r="L192" i="306"/>
  <c r="E386" i="268"/>
  <c r="L11" i="306"/>
  <c r="C105" i="268"/>
  <c r="M153" i="306"/>
  <c r="L157"/>
  <c r="K32"/>
  <c r="M72"/>
  <c r="M89"/>
  <c r="K35"/>
  <c r="D204"/>
  <c r="E339" i="268"/>
  <c r="D191" i="306"/>
  <c r="E23" i="304"/>
  <c r="C348" i="268"/>
  <c r="M200" i="306"/>
  <c r="C45"/>
  <c r="D116"/>
  <c r="C96"/>
  <c r="L9"/>
  <c r="L88"/>
  <c r="D196"/>
  <c r="C80"/>
  <c r="C56"/>
  <c r="E87"/>
  <c r="F14" i="304"/>
  <c r="M80" i="306"/>
  <c r="C94"/>
  <c r="K131"/>
  <c r="L39"/>
  <c r="E179" i="268"/>
  <c r="L89" i="306"/>
  <c r="L105"/>
  <c r="E181"/>
  <c r="D37"/>
  <c r="C373" i="268"/>
  <c r="E335"/>
  <c r="K74" i="306"/>
  <c r="N82"/>
  <c r="N36"/>
  <c r="E32"/>
  <c r="C75" i="268"/>
  <c r="E487"/>
  <c r="D175" i="306"/>
  <c r="D178" i="268"/>
  <c r="N11" i="306"/>
  <c r="C190" i="268"/>
  <c r="C404"/>
  <c r="E136" i="306"/>
  <c r="L73"/>
  <c r="N103"/>
  <c r="E52" i="268"/>
  <c r="N127" i="306"/>
  <c r="L85"/>
  <c r="M69"/>
  <c r="L17"/>
  <c r="C337" i="268"/>
  <c r="E71"/>
  <c r="E387"/>
  <c r="D483"/>
  <c r="E37" i="306"/>
  <c r="N36" i="304"/>
  <c r="D79" i="268"/>
  <c r="D203" i="306"/>
  <c r="D171" i="268"/>
  <c r="L123" i="306"/>
  <c r="F39"/>
  <c r="F110"/>
  <c r="E385" i="268"/>
  <c r="E138" i="306"/>
  <c r="N67"/>
  <c r="C167"/>
  <c r="M18"/>
  <c r="O29" i="304"/>
  <c r="M27" i="306"/>
  <c r="N105"/>
  <c r="C97"/>
  <c r="D487" i="268"/>
  <c r="C480"/>
  <c r="M43" i="306"/>
  <c r="C180" i="268"/>
  <c r="E483"/>
  <c r="M146" i="306"/>
  <c r="K135"/>
  <c r="M31"/>
  <c r="F116"/>
  <c r="D71" i="268"/>
  <c r="C81"/>
  <c r="F74" i="306"/>
  <c r="K70"/>
  <c r="C90"/>
  <c r="K134"/>
  <c r="C64" i="268"/>
  <c r="L26" i="306"/>
  <c r="L70"/>
  <c r="C57" i="268"/>
  <c r="D400"/>
  <c r="M112" i="306"/>
  <c r="C105"/>
  <c r="N81"/>
  <c r="N20"/>
  <c r="E10" i="304"/>
  <c r="E173" i="268"/>
  <c r="C405"/>
  <c r="C116" i="306"/>
  <c r="L83"/>
  <c r="D100" i="268"/>
  <c r="N138" i="306"/>
  <c r="C101" i="268"/>
  <c r="D193"/>
  <c r="E50"/>
  <c r="E379"/>
  <c r="F60" i="306"/>
  <c r="E7"/>
  <c r="E130"/>
  <c r="D106"/>
  <c r="C95"/>
  <c r="D138"/>
  <c r="O32" i="304"/>
  <c r="C57" i="306"/>
  <c r="N124"/>
  <c r="D165"/>
  <c r="M21" i="304"/>
  <c r="D374" i="268"/>
  <c r="E184"/>
  <c r="N135" i="306"/>
  <c r="F15"/>
  <c r="M130"/>
  <c r="M201"/>
  <c r="N116"/>
  <c r="E177"/>
  <c r="M143"/>
  <c r="F10" i="304"/>
  <c r="E204" i="306"/>
  <c r="L153"/>
  <c r="E65"/>
  <c r="L194"/>
  <c r="O10" i="304"/>
  <c r="K66" i="306"/>
  <c r="D99" i="268"/>
  <c r="E51"/>
  <c r="D18" i="306"/>
  <c r="N147"/>
  <c r="L190"/>
  <c r="D106" i="268"/>
  <c r="C362"/>
  <c r="D363"/>
  <c r="D67" i="306"/>
  <c r="N26"/>
  <c r="D78"/>
  <c r="K199"/>
  <c r="E329" i="268"/>
  <c r="L25" i="306"/>
  <c r="C189"/>
  <c r="D497" i="268"/>
  <c r="F201" i="306"/>
  <c r="K62"/>
  <c r="C485" i="268"/>
  <c r="L50" i="306"/>
  <c r="C393" i="268"/>
  <c r="E26" i="306"/>
  <c r="K25"/>
  <c r="C175"/>
  <c r="D118"/>
  <c r="L41"/>
  <c r="F31"/>
  <c r="N128"/>
  <c r="L106"/>
  <c r="M189"/>
  <c r="C7"/>
  <c r="D388" i="268"/>
  <c r="C58"/>
  <c r="E49" i="306"/>
  <c r="N80"/>
  <c r="C161" i="268"/>
  <c r="K148" i="306"/>
  <c r="E68"/>
  <c r="M196"/>
  <c r="O13" i="304"/>
  <c r="M202" i="306"/>
  <c r="N91"/>
  <c r="D146"/>
  <c r="C191" i="268"/>
  <c r="E365"/>
  <c r="M25" i="304"/>
  <c r="E11"/>
  <c r="N92" i="306"/>
  <c r="O7" i="304"/>
  <c r="K113" i="306"/>
  <c r="E361" i="268"/>
  <c r="C401"/>
  <c r="C481"/>
  <c r="F196" i="306"/>
  <c r="C500" i="268"/>
  <c r="E396"/>
  <c r="D160" i="306"/>
  <c r="F23"/>
  <c r="D92" i="268"/>
  <c r="D70"/>
  <c r="D360"/>
  <c r="E482"/>
  <c r="C402"/>
  <c r="D385"/>
  <c r="C90"/>
  <c r="F105" i="306"/>
  <c r="F22"/>
  <c r="M142"/>
  <c r="M22"/>
  <c r="D51" i="268"/>
  <c r="D11" i="304"/>
  <c r="M50" i="306"/>
  <c r="C365" i="268"/>
  <c r="M23" i="306"/>
  <c r="M88"/>
  <c r="L35"/>
  <c r="D12"/>
  <c r="E498" i="268"/>
  <c r="E363"/>
  <c r="D198"/>
  <c r="C46"/>
  <c r="C330"/>
  <c r="D176"/>
  <c r="E355"/>
  <c r="F166" i="306"/>
  <c r="M124"/>
  <c r="D389" i="268"/>
  <c r="D169" i="306"/>
  <c r="D147"/>
  <c r="D68"/>
  <c r="M23" i="304"/>
  <c r="E348" i="268"/>
  <c r="F182" i="306"/>
  <c r="D180"/>
  <c r="C79" i="268"/>
  <c r="K30" i="306"/>
  <c r="N191"/>
  <c r="L193"/>
  <c r="D370" i="268"/>
  <c r="C131" i="306"/>
  <c r="E27"/>
  <c r="C29"/>
  <c r="F148"/>
  <c r="D77"/>
  <c r="K40"/>
  <c r="N24" i="304"/>
  <c r="C32" i="306"/>
  <c r="E156"/>
  <c r="D384" i="268"/>
  <c r="D23" i="306"/>
  <c r="N33" i="304"/>
  <c r="E94" i="306"/>
  <c r="C152"/>
  <c r="M132"/>
  <c r="C11"/>
  <c r="E121"/>
  <c r="L146"/>
  <c r="K38"/>
  <c r="E103" i="268"/>
  <c r="E367"/>
  <c r="D500"/>
  <c r="M51" i="306"/>
  <c r="C129"/>
  <c r="M136"/>
  <c r="C351" i="268"/>
  <c r="K26" i="306"/>
  <c r="M47"/>
  <c r="M97"/>
  <c r="N72"/>
  <c r="K53"/>
  <c r="E193" i="268"/>
  <c r="K14" i="306"/>
  <c r="M54"/>
  <c r="K22"/>
  <c r="D380" i="268"/>
  <c r="C398"/>
  <c r="K157" i="306"/>
  <c r="C374" i="268"/>
  <c r="L99" i="306"/>
  <c r="K28"/>
  <c r="C76" i="268"/>
  <c r="C170"/>
  <c r="K190" i="306"/>
  <c r="F29"/>
  <c r="M147"/>
  <c r="M14"/>
  <c r="E193"/>
  <c r="F204"/>
  <c r="E196"/>
  <c r="N130"/>
  <c r="E70"/>
  <c r="K158"/>
  <c r="K125"/>
  <c r="E108"/>
  <c r="F132"/>
  <c r="M39"/>
  <c r="K68"/>
  <c r="E52"/>
  <c r="E102" i="268"/>
  <c r="K155" i="306"/>
  <c r="C171" i="268"/>
  <c r="C355"/>
  <c r="F68" i="306"/>
  <c r="N16"/>
  <c r="D343" i="268"/>
  <c r="K39" i="306"/>
  <c r="M99"/>
  <c r="C342" i="268"/>
  <c r="N8" i="304"/>
  <c r="M35" i="306"/>
  <c r="D348" i="268"/>
  <c r="F11" i="306"/>
  <c r="E97" i="268"/>
  <c r="D401"/>
  <c r="E195" i="306"/>
  <c r="C367" i="268"/>
  <c r="E148" i="306"/>
  <c r="E352" i="268"/>
  <c r="C97"/>
  <c r="C396"/>
  <c r="E106"/>
  <c r="L43" i="306"/>
  <c r="D480" i="268"/>
  <c r="D93"/>
  <c r="N111" i="306"/>
  <c r="N196"/>
  <c r="E71"/>
  <c r="F86"/>
  <c r="D176"/>
  <c r="F10"/>
  <c r="F160"/>
  <c r="E15"/>
  <c r="N35"/>
  <c r="E64" i="268"/>
  <c r="D110" i="306"/>
  <c r="C486" i="268"/>
  <c r="N157" i="306"/>
  <c r="C496" i="268"/>
  <c r="D492"/>
  <c r="C186"/>
  <c r="C206" i="306"/>
  <c r="F199"/>
  <c r="D503" i="268"/>
  <c r="E199"/>
  <c r="D56" i="306"/>
  <c r="E53"/>
  <c r="N126"/>
  <c r="E151"/>
  <c r="C59" i="268"/>
  <c r="D193" i="306"/>
  <c r="F155"/>
  <c r="E372" i="268"/>
  <c r="M139" i="306"/>
  <c r="C127"/>
  <c r="D200" i="268"/>
  <c r="M191" i="306"/>
  <c r="D390" i="268"/>
  <c r="F76" i="306"/>
  <c r="L31"/>
  <c r="E190"/>
  <c r="D108"/>
  <c r="C403" i="268"/>
  <c r="N205" i="306"/>
  <c r="D22"/>
  <c r="K99"/>
  <c r="K23"/>
  <c r="M60"/>
  <c r="M58"/>
  <c r="E359" i="268"/>
  <c r="E155" i="306"/>
  <c r="C138"/>
  <c r="E62" i="268"/>
  <c r="C39" i="306"/>
  <c r="C378" i="268"/>
  <c r="C196"/>
  <c r="E79" i="306"/>
  <c r="D391" i="268"/>
  <c r="L134" i="306"/>
  <c r="D406" i="268"/>
  <c r="F99" i="306"/>
  <c r="L59"/>
  <c r="M12" i="304"/>
  <c r="L69" i="306"/>
  <c r="K106"/>
  <c r="E184"/>
  <c r="D369" i="268"/>
  <c r="F27" i="306"/>
  <c r="F50"/>
  <c r="C154"/>
  <c r="E101"/>
  <c r="K21"/>
  <c r="K123"/>
  <c r="F7"/>
  <c r="N137"/>
  <c r="E96" i="268"/>
  <c r="D53" i="306"/>
  <c r="F78"/>
  <c r="D502" i="268"/>
  <c r="D142" i="306"/>
  <c r="C100"/>
  <c r="N55"/>
  <c r="M125"/>
  <c r="F32"/>
  <c r="D364" i="268"/>
  <c r="L13" i="306"/>
  <c r="F16"/>
  <c r="M94"/>
  <c r="C135"/>
  <c r="M18" i="304"/>
  <c r="D405" i="268"/>
  <c r="F163" i="306"/>
  <c r="M85"/>
  <c r="E495" i="268"/>
  <c r="L81" i="306"/>
  <c r="D9" i="304"/>
  <c r="F97" i="306"/>
  <c r="K138"/>
  <c r="D43"/>
  <c r="N203"/>
  <c r="C200"/>
  <c r="C136"/>
  <c r="E28"/>
  <c r="M32"/>
  <c r="O24" i="304"/>
  <c r="N146" i="306"/>
  <c r="K11"/>
  <c r="C71"/>
  <c r="F195"/>
  <c r="M110"/>
  <c r="C406" i="268"/>
  <c r="E58"/>
  <c r="C104"/>
  <c r="M79" i="306"/>
  <c r="K85"/>
  <c r="K20"/>
  <c r="D90" i="268"/>
  <c r="E494"/>
  <c r="L8" i="306"/>
  <c r="N8"/>
  <c r="D501" i="268"/>
  <c r="F205" i="306"/>
  <c r="N13" i="304"/>
  <c r="K201" i="306"/>
  <c r="L27"/>
  <c r="C497" i="268"/>
  <c r="K18" i="306"/>
  <c r="L107"/>
  <c r="E340" i="268"/>
  <c r="F193" i="306"/>
  <c r="D192" i="268"/>
  <c r="F40" i="306"/>
  <c r="C192" i="268"/>
  <c r="C66"/>
  <c r="K86" i="306"/>
  <c r="D63" i="268"/>
  <c r="M70" i="306"/>
  <c r="N61"/>
  <c r="E96"/>
  <c r="L79"/>
  <c r="E373" i="268"/>
  <c r="N29" i="304"/>
  <c r="L38" i="306"/>
  <c r="O20" i="304"/>
  <c r="C119" i="306"/>
  <c r="N52"/>
  <c r="E12" i="304"/>
  <c r="N87" i="306"/>
  <c r="N150"/>
  <c r="C118"/>
  <c r="F171"/>
  <c r="D372" i="268"/>
  <c r="D154" i="306"/>
  <c r="M15"/>
  <c r="M22" i="304"/>
  <c r="C9" i="306"/>
  <c r="C54"/>
  <c r="F120"/>
  <c r="F108"/>
  <c r="D29"/>
  <c r="M81"/>
  <c r="N64"/>
  <c r="O23" i="304"/>
  <c r="N31" i="306"/>
  <c r="E202"/>
  <c r="D23" i="304"/>
  <c r="C10" i="306"/>
  <c r="E24"/>
  <c r="C354" i="268"/>
  <c r="E65"/>
  <c r="C47"/>
  <c r="E375"/>
  <c r="E8" i="306"/>
  <c r="E164"/>
  <c r="E104" i="268"/>
  <c r="L103" i="306"/>
  <c r="C61" i="268"/>
  <c r="E88" i="306"/>
  <c r="E364" i="268"/>
  <c r="E172"/>
  <c r="K46" i="306"/>
  <c r="C370" i="268"/>
  <c r="D175"/>
  <c r="K61" i="306"/>
  <c r="F94"/>
  <c r="F95"/>
  <c r="C168"/>
  <c r="C160"/>
  <c r="D79"/>
  <c r="D150"/>
  <c r="E154"/>
  <c r="E165"/>
  <c r="C395" i="268"/>
  <c r="C99"/>
  <c r="N23" i="306"/>
  <c r="C335" i="268"/>
  <c r="D70" i="306"/>
  <c r="K59"/>
  <c r="D191" i="268"/>
  <c r="D350"/>
  <c r="E376"/>
  <c r="C106"/>
  <c r="K189" i="306"/>
  <c r="F141"/>
  <c r="F37"/>
  <c r="E122"/>
  <c r="E397" i="268"/>
  <c r="D504"/>
  <c r="E392"/>
  <c r="L121" i="306"/>
  <c r="E74" i="268"/>
  <c r="D65"/>
  <c r="C108" i="306"/>
  <c r="E178"/>
  <c r="L72"/>
  <c r="E366" i="268"/>
  <c r="M19" i="306"/>
  <c r="L158"/>
  <c r="N85"/>
  <c r="K90"/>
  <c r="M156"/>
  <c r="E380" i="268"/>
  <c r="F96" i="306"/>
  <c r="F167"/>
  <c r="C502" i="268"/>
  <c r="L16" i="306"/>
  <c r="C345" i="268"/>
  <c r="C137" i="306"/>
  <c r="F138"/>
  <c r="N7" i="304"/>
  <c r="C151" i="306"/>
  <c r="K51"/>
  <c r="E181" i="268"/>
  <c r="M38" i="306"/>
  <c r="C179"/>
  <c r="D164"/>
  <c r="O30" i="304"/>
  <c r="M31"/>
  <c r="F147" i="306"/>
  <c r="C194" i="268"/>
  <c r="F140" i="306"/>
  <c r="D68" i="268"/>
  <c r="N43" i="306"/>
  <c r="F18" i="304"/>
  <c r="D169" i="268"/>
  <c r="K139" i="306"/>
  <c r="K65"/>
  <c r="C52"/>
  <c r="C146"/>
  <c r="C495" i="268"/>
  <c r="N194" i="306"/>
  <c r="N15"/>
  <c r="N14" i="304"/>
  <c r="D184" i="306"/>
  <c r="D381" i="268"/>
  <c r="C54"/>
  <c r="C79" i="306"/>
  <c r="M9"/>
  <c r="C176"/>
  <c r="N45"/>
  <c r="D59"/>
  <c r="E504" i="268"/>
  <c r="E14" i="306"/>
  <c r="C347" i="268"/>
  <c r="E70"/>
  <c r="D499"/>
  <c r="F19" i="304"/>
  <c r="D332" i="268"/>
  <c r="L36" i="306"/>
  <c r="M65"/>
  <c r="C199" i="268"/>
  <c r="D74"/>
  <c r="D96" i="306"/>
  <c r="F67"/>
  <c r="F177"/>
  <c r="D149"/>
  <c r="F192"/>
  <c r="L42"/>
  <c r="C68" i="268"/>
  <c r="M114" i="306"/>
  <c r="K94"/>
  <c r="M24"/>
  <c r="N153"/>
  <c r="C26"/>
  <c r="E336" i="268"/>
  <c r="D489"/>
  <c r="E200"/>
  <c r="E176"/>
  <c r="E57" i="306"/>
  <c r="C202"/>
  <c r="D132"/>
  <c r="C55"/>
  <c r="N53"/>
  <c r="D148"/>
  <c r="E38"/>
  <c r="N78"/>
  <c r="F156"/>
  <c r="O33" i="304"/>
  <c r="N192" i="306"/>
  <c r="C78"/>
  <c r="E183"/>
  <c r="M123"/>
  <c r="E201"/>
  <c r="N12" i="304"/>
  <c r="N142" i="306"/>
  <c r="F35"/>
  <c r="L45"/>
  <c r="E45"/>
  <c r="E175"/>
  <c r="E345" i="268"/>
  <c r="L22" i="306"/>
  <c r="O36" i="304"/>
  <c r="C110" i="306"/>
  <c r="E486" i="268"/>
  <c r="C8" i="306"/>
  <c r="D57" i="268"/>
  <c r="K96" i="306"/>
  <c r="L90"/>
  <c r="N14"/>
  <c r="C170"/>
  <c r="C366" i="268"/>
  <c r="N156" i="306"/>
  <c r="D50" i="268"/>
  <c r="C65" i="306"/>
  <c r="C352" i="268"/>
  <c r="F175" i="306"/>
  <c r="N95"/>
  <c r="C148"/>
  <c r="C487" i="268"/>
  <c r="D190"/>
  <c r="M121" i="306"/>
  <c r="F146"/>
  <c r="C25"/>
  <c r="E41"/>
  <c r="D170"/>
  <c r="K55"/>
  <c r="E191"/>
  <c r="L108"/>
  <c r="E190" i="268"/>
  <c r="E90" i="306"/>
  <c r="L142"/>
  <c r="C80" i="268"/>
  <c r="F36" i="306"/>
  <c r="K120"/>
  <c r="F13"/>
  <c r="F87"/>
  <c r="M21"/>
  <c r="D105" i="268"/>
  <c r="D9" i="306"/>
  <c r="E501" i="268"/>
  <c r="L52" i="306"/>
  <c r="E68" i="268"/>
  <c r="F90" i="306"/>
  <c r="F13" i="304"/>
  <c r="L195" i="306"/>
  <c r="C183"/>
  <c r="M14" i="304"/>
  <c r="C91" i="306"/>
  <c r="D371" i="268"/>
  <c r="F38" i="306"/>
  <c r="N200"/>
  <c r="E186" i="268"/>
  <c r="N144" i="306"/>
  <c r="C195" i="268"/>
  <c r="D61"/>
  <c r="D107" i="306"/>
  <c r="E377" i="268"/>
  <c r="E171" i="306"/>
  <c r="K82"/>
  <c r="N88"/>
  <c r="F127"/>
  <c r="D25" i="304"/>
  <c r="D8"/>
  <c r="K115" i="306"/>
  <c r="L151"/>
  <c r="K144"/>
  <c r="M105"/>
  <c r="C85"/>
  <c r="E347" i="268"/>
  <c r="E404"/>
  <c r="E160" i="306"/>
  <c r="D171"/>
  <c r="M157"/>
  <c r="O31" i="304"/>
  <c r="F14" i="306"/>
  <c r="K88"/>
  <c r="D7"/>
  <c r="C340" i="268"/>
  <c r="F23" i="304"/>
  <c r="C329" i="268"/>
  <c r="K137" i="306"/>
  <c r="L112"/>
  <c r="E356" i="268"/>
  <c r="F118" i="306"/>
  <c r="F75"/>
  <c r="E332" i="268"/>
  <c r="D341"/>
  <c r="K63" i="306"/>
  <c r="K97"/>
  <c r="O14" i="304"/>
  <c r="D168" i="268"/>
  <c r="C69" i="306"/>
  <c r="M199"/>
  <c r="N74"/>
  <c r="E179"/>
  <c r="E180"/>
  <c r="M109"/>
  <c r="F64"/>
  <c r="D340" i="268"/>
  <c r="C101" i="306"/>
  <c r="E74"/>
  <c r="M127"/>
  <c r="E126"/>
  <c r="K132"/>
  <c r="L127"/>
  <c r="D86"/>
  <c r="K71"/>
  <c r="D482" i="268"/>
  <c r="E78"/>
  <c r="M30" i="306"/>
  <c r="M8"/>
  <c r="F26"/>
  <c r="E394" i="268"/>
  <c r="C389"/>
  <c r="D184"/>
  <c r="L19" i="306"/>
  <c r="D387" i="268"/>
  <c r="D486"/>
  <c r="K100" i="306"/>
  <c r="C28"/>
  <c r="E330" i="268"/>
  <c r="L133" i="306"/>
  <c r="D101"/>
  <c r="F165"/>
  <c r="C386" i="268"/>
  <c r="K87" i="306"/>
  <c r="L125"/>
  <c r="L149"/>
  <c r="F20" i="304"/>
  <c r="D351" i="268"/>
  <c r="D394"/>
  <c r="C189"/>
  <c r="C130" i="306"/>
  <c r="C173" i="268"/>
  <c r="E371"/>
  <c r="C18" i="306"/>
  <c r="E115"/>
  <c r="N19" i="304"/>
  <c r="D377" i="268"/>
  <c r="M102" i="306"/>
  <c r="D75"/>
  <c r="D179"/>
  <c r="D334" i="268"/>
  <c r="N140" i="306"/>
  <c r="D373" i="268"/>
  <c r="M152" i="306"/>
  <c r="D195" i="268"/>
  <c r="K36" i="306"/>
  <c r="M205"/>
  <c r="D8"/>
  <c r="E185" i="268"/>
  <c r="L64" i="306"/>
  <c r="D122"/>
  <c r="N54"/>
  <c r="N152"/>
  <c r="E351" i="268"/>
  <c r="D91"/>
  <c r="D161" i="306"/>
  <c r="L55"/>
  <c r="D98"/>
  <c r="C184"/>
  <c r="C92" i="268"/>
  <c r="D95" i="306"/>
  <c r="F149"/>
  <c r="L67"/>
  <c r="E333" i="268"/>
  <c r="F180" i="306"/>
  <c r="K95"/>
  <c r="D109"/>
  <c r="F164"/>
  <c r="E16"/>
  <c r="C179" i="268"/>
  <c r="K16" i="306"/>
  <c r="E119"/>
  <c r="K77"/>
  <c r="E43"/>
  <c r="E132"/>
  <c r="K15"/>
  <c r="D11"/>
  <c r="D481" i="268"/>
  <c r="D78"/>
  <c r="D26" i="306"/>
  <c r="C109"/>
  <c r="E360" i="268"/>
  <c r="M53" i="306"/>
  <c r="M25"/>
  <c r="M29" i="304"/>
  <c r="E187" i="268"/>
  <c r="L129" i="306"/>
  <c r="F176"/>
  <c r="C334" i="268"/>
  <c r="L110" i="306"/>
  <c r="C197" i="268"/>
  <c r="C84" i="306"/>
  <c r="L40"/>
  <c r="E81"/>
  <c r="L95"/>
  <c r="F137"/>
  <c r="N139"/>
  <c r="K102"/>
  <c r="M12"/>
  <c r="N21"/>
  <c r="C94" i="268"/>
  <c r="D356"/>
  <c r="K513"/>
  <c r="K383"/>
  <c r="K42"/>
  <c r="K213"/>
  <c r="K490"/>
  <c r="K245"/>
  <c r="K293"/>
  <c r="K18"/>
  <c r="K433"/>
  <c r="K51"/>
  <c r="K466"/>
  <c r="K401"/>
  <c r="K97"/>
  <c r="K160"/>
  <c r="K391"/>
  <c r="K337"/>
  <c r="K406"/>
  <c r="K190"/>
  <c r="K357"/>
  <c r="K285"/>
  <c r="K17"/>
  <c r="K204"/>
  <c r="K300"/>
  <c r="K314"/>
  <c r="K112"/>
  <c r="K499"/>
  <c r="K50"/>
  <c r="K328"/>
  <c r="K280"/>
  <c r="K363"/>
  <c r="K235"/>
  <c r="K296"/>
  <c r="K344"/>
  <c r="L178"/>
  <c r="L200"/>
  <c r="L196"/>
  <c r="L174"/>
  <c r="L176"/>
  <c r="L194"/>
  <c r="L191"/>
  <c r="L195"/>
  <c r="L161"/>
  <c r="L192"/>
  <c r="L271"/>
  <c r="L284"/>
  <c r="L262"/>
  <c r="L277"/>
  <c r="L260"/>
  <c r="L270"/>
  <c r="L291"/>
  <c r="L294"/>
  <c r="L320"/>
  <c r="L290"/>
  <c r="L309"/>
  <c r="L300"/>
  <c r="L301"/>
  <c r="L297"/>
  <c r="L311"/>
  <c r="E362"/>
  <c r="C58" i="306"/>
  <c r="M131"/>
  <c r="C344" i="268"/>
  <c r="N133" i="306"/>
  <c r="D73" i="268"/>
  <c r="M62" i="306"/>
  <c r="C161"/>
  <c r="C70" i="268"/>
  <c r="L80" i="306"/>
  <c r="D75" i="268"/>
  <c r="F168" i="306"/>
  <c r="N202"/>
  <c r="L46"/>
  <c r="D167" i="268"/>
  <c r="M138" i="306"/>
  <c r="C37"/>
  <c r="K110"/>
  <c r="D47" i="268"/>
  <c r="D174"/>
  <c r="F25" i="306"/>
  <c r="E192"/>
  <c r="C385" i="268"/>
  <c r="C180" i="306"/>
  <c r="C36"/>
  <c r="L54"/>
  <c r="N204"/>
  <c r="L18"/>
  <c r="F88"/>
  <c r="C183" i="268"/>
  <c r="D56"/>
  <c r="D354"/>
  <c r="M36" i="306"/>
  <c r="C50" i="268"/>
  <c r="D111" i="306"/>
  <c r="E11"/>
  <c r="M67"/>
  <c r="E105" i="268"/>
  <c r="K54" i="306"/>
  <c r="D97"/>
  <c r="F130"/>
  <c r="E12"/>
  <c r="D16"/>
  <c r="L29"/>
  <c r="F46"/>
  <c r="M126"/>
  <c r="F25" i="304"/>
  <c r="L96" i="306"/>
  <c r="C155"/>
  <c r="F154"/>
  <c r="D135"/>
  <c r="D85"/>
  <c r="L10"/>
  <c r="D52"/>
  <c r="C332" i="268"/>
  <c r="M55" i="306"/>
  <c r="D187" i="268"/>
  <c r="N59" i="306"/>
  <c r="L191"/>
  <c r="D357" i="268"/>
  <c r="D77"/>
  <c r="M149" i="306"/>
  <c r="E139"/>
  <c r="D38"/>
  <c r="D397" i="268"/>
  <c r="C191" i="306"/>
  <c r="C38"/>
  <c r="C40"/>
  <c r="D378" i="268"/>
  <c r="D368"/>
  <c r="N132" i="306"/>
  <c r="C149"/>
  <c r="D182" i="268"/>
  <c r="E81"/>
  <c r="E95"/>
  <c r="N151" i="306"/>
  <c r="D376" i="268"/>
  <c r="L92" i="306"/>
  <c r="E66" i="268"/>
  <c r="N96" i="306"/>
  <c r="L443" i="268"/>
  <c r="L408"/>
  <c r="L434"/>
  <c r="L414"/>
  <c r="L500"/>
  <c r="L497"/>
  <c r="K402"/>
  <c r="K292"/>
  <c r="K139"/>
  <c r="K371"/>
  <c r="K6"/>
  <c r="K453"/>
  <c r="K122"/>
  <c r="L319"/>
  <c r="K334"/>
  <c r="L226"/>
  <c r="L389"/>
  <c r="K386"/>
  <c r="K283"/>
  <c r="K223"/>
  <c r="K472"/>
  <c r="K96"/>
  <c r="K312"/>
  <c r="K109"/>
  <c r="K156"/>
  <c r="K237"/>
  <c r="K390"/>
  <c r="K394"/>
  <c r="K65"/>
  <c r="K494"/>
  <c r="K137"/>
  <c r="K358"/>
  <c r="K359"/>
  <c r="K107"/>
  <c r="K191"/>
  <c r="K197"/>
  <c r="K272"/>
  <c r="K164"/>
  <c r="K192"/>
  <c r="K442"/>
  <c r="K463"/>
  <c r="K224"/>
  <c r="K9"/>
  <c r="K241"/>
  <c r="K487"/>
  <c r="K166"/>
  <c r="K491"/>
  <c r="K27"/>
  <c r="K132"/>
  <c r="K409"/>
  <c r="K242"/>
  <c r="K332"/>
  <c r="K474"/>
  <c r="K64"/>
  <c r="K465"/>
  <c r="K95"/>
  <c r="K489"/>
  <c r="K377"/>
  <c r="K234"/>
  <c r="K393"/>
  <c r="K468"/>
  <c r="K307"/>
  <c r="K436"/>
  <c r="K411"/>
  <c r="K380"/>
  <c r="K492"/>
  <c r="K269"/>
  <c r="K145"/>
  <c r="K422"/>
  <c r="K80"/>
  <c r="K407"/>
  <c r="K176"/>
  <c r="K35"/>
  <c r="K435"/>
  <c r="K289"/>
  <c r="K302"/>
  <c r="K208"/>
  <c r="K248"/>
  <c r="K70"/>
  <c r="K389"/>
  <c r="L393"/>
  <c r="L298"/>
  <c r="L324"/>
  <c r="L315"/>
  <c r="L312"/>
  <c r="L303"/>
  <c r="L317"/>
  <c r="L304"/>
  <c r="L310"/>
  <c r="K10"/>
  <c r="K98"/>
  <c r="K404"/>
  <c r="K157"/>
  <c r="K73"/>
  <c r="K201"/>
  <c r="K179"/>
  <c r="K62"/>
  <c r="K333"/>
  <c r="K352"/>
  <c r="K233"/>
  <c r="K127"/>
  <c r="K131"/>
  <c r="K385"/>
  <c r="K226"/>
  <c r="K295"/>
  <c r="K381"/>
  <c r="K74"/>
  <c r="K123"/>
  <c r="K79"/>
  <c r="K173"/>
  <c r="K291"/>
  <c r="K163"/>
  <c r="K425"/>
  <c r="K87"/>
  <c r="K115"/>
  <c r="K183"/>
  <c r="K480"/>
  <c r="K303"/>
  <c r="K483"/>
  <c r="K92"/>
  <c r="K456"/>
  <c r="K316"/>
  <c r="K308"/>
  <c r="K120"/>
  <c r="K432"/>
  <c r="K270"/>
  <c r="K439"/>
  <c r="K388"/>
  <c r="K481"/>
  <c r="K167"/>
  <c r="K181"/>
  <c r="K118"/>
  <c r="K186"/>
  <c r="K475"/>
  <c r="K420"/>
  <c r="K153"/>
  <c r="K187"/>
  <c r="K488"/>
  <c r="K116"/>
  <c r="K68"/>
  <c r="K362"/>
  <c r="K477"/>
  <c r="K228"/>
  <c r="K134"/>
  <c r="K315"/>
  <c r="K284"/>
  <c r="K144"/>
  <c r="K76"/>
  <c r="K105"/>
  <c r="K37"/>
  <c r="K286"/>
  <c r="K142"/>
  <c r="L93"/>
  <c r="L96"/>
  <c r="L82"/>
  <c r="L323"/>
  <c r="L88"/>
  <c r="L327"/>
  <c r="L308"/>
  <c r="L299"/>
  <c r="L296"/>
  <c r="L321"/>
  <c r="L313"/>
  <c r="L293"/>
  <c r="L316"/>
  <c r="L322"/>
  <c r="K464"/>
  <c r="K419"/>
  <c r="K412"/>
  <c r="K250"/>
  <c r="K236"/>
  <c r="K246"/>
  <c r="K54"/>
  <c r="K43"/>
  <c r="K372"/>
  <c r="K151"/>
  <c r="K339"/>
  <c r="K52"/>
  <c r="K84"/>
  <c r="K310"/>
  <c r="K275"/>
  <c r="K231"/>
  <c r="K317"/>
  <c r="K100"/>
  <c r="K264"/>
  <c r="K211"/>
  <c r="K168"/>
  <c r="K399"/>
  <c r="K413"/>
  <c r="K210"/>
  <c r="K346"/>
  <c r="K282"/>
  <c r="K431"/>
  <c r="K90"/>
  <c r="K252"/>
  <c r="K218"/>
  <c r="K392"/>
  <c r="K342"/>
  <c r="K369"/>
  <c r="K471"/>
  <c r="K373"/>
  <c r="K184"/>
  <c r="K261"/>
  <c r="K124"/>
  <c r="K219"/>
  <c r="K434"/>
  <c r="K194"/>
  <c r="K85"/>
  <c r="K430"/>
  <c r="K170"/>
  <c r="K437"/>
  <c r="K117"/>
  <c r="K294"/>
  <c r="K469"/>
  <c r="K203"/>
  <c r="K319"/>
  <c r="K53"/>
  <c r="K40"/>
  <c r="K415"/>
  <c r="K361"/>
  <c r="K214"/>
  <c r="K249"/>
  <c r="K150"/>
  <c r="K16"/>
  <c r="K24"/>
  <c r="K454"/>
  <c r="K63"/>
  <c r="K247"/>
  <c r="L98"/>
  <c r="L85"/>
  <c r="L91"/>
  <c r="L295"/>
  <c r="E44" l="1"/>
  <c r="E163"/>
  <c r="C164"/>
  <c r="C43"/>
  <c r="D164"/>
  <c r="D48"/>
  <c r="E48"/>
  <c r="C88"/>
  <c r="C87"/>
  <c r="E89"/>
  <c r="D44"/>
  <c r="E165"/>
  <c r="C166"/>
  <c r="C48"/>
  <c r="D49"/>
  <c r="D165"/>
  <c r="E168"/>
  <c r="C84"/>
  <c r="E88"/>
  <c r="E86"/>
  <c r="C83"/>
  <c r="D88"/>
  <c r="D82"/>
  <c r="D87"/>
  <c r="C89"/>
  <c r="D89"/>
  <c r="D83"/>
  <c r="E85"/>
  <c r="D85"/>
  <c r="C85"/>
  <c r="C82"/>
  <c r="C86"/>
  <c r="E84"/>
  <c r="D86"/>
  <c r="D84"/>
  <c r="E82"/>
  <c r="C167"/>
  <c r="E167"/>
  <c r="C162"/>
  <c r="D161"/>
  <c r="C165"/>
  <c r="E162"/>
  <c r="D166"/>
  <c r="C163"/>
  <c r="E164"/>
  <c r="D163"/>
  <c r="D162"/>
  <c r="E166"/>
  <c r="C168"/>
  <c r="C45"/>
  <c r="C44"/>
  <c r="D45"/>
  <c r="E45"/>
  <c r="C49"/>
  <c r="D43"/>
  <c r="E49"/>
  <c r="D42"/>
  <c r="E43"/>
  <c r="E46"/>
  <c r="C42"/>
  <c r="E42"/>
  <c r="E328"/>
  <c r="E83"/>
  <c r="E161"/>
  <c r="E480"/>
  <c r="E90"/>
  <c r="L25"/>
  <c r="L34"/>
  <c r="L27"/>
  <c r="L41"/>
  <c r="L11"/>
  <c r="L20"/>
  <c r="L22"/>
  <c r="L24"/>
  <c r="L32"/>
  <c r="L21"/>
  <c r="L36"/>
  <c r="L26"/>
  <c r="L35"/>
  <c r="L15"/>
  <c r="L12"/>
  <c r="L16"/>
  <c r="L5"/>
  <c r="L31"/>
  <c r="L37"/>
  <c r="L8"/>
  <c r="L28"/>
  <c r="L13"/>
  <c r="L4"/>
  <c r="L23"/>
  <c r="L29"/>
  <c r="L19"/>
  <c r="L6"/>
  <c r="L38"/>
  <c r="L9"/>
  <c r="L33"/>
  <c r="L18"/>
  <c r="L3"/>
  <c r="L30"/>
  <c r="L39"/>
  <c r="L40"/>
  <c r="L17"/>
  <c r="L7"/>
  <c r="L14"/>
  <c r="E368"/>
  <c r="E87"/>
  <c r="E196"/>
  <c r="E56"/>
  <c r="E354"/>
</calcChain>
</file>

<file path=xl/sharedStrings.xml><?xml version="1.0" encoding="utf-8"?>
<sst xmlns="http://schemas.openxmlformats.org/spreadsheetml/2006/main" count="7674" uniqueCount="1118">
  <si>
    <t>Baş Hakem</t>
  </si>
  <si>
    <t>Lider</t>
  </si>
  <si>
    <t>Sekreter</t>
  </si>
  <si>
    <t>Hakem</t>
  </si>
  <si>
    <t>Müsabaka 
Direktörü</t>
  </si>
  <si>
    <t xml:space="preserve">Tarih-Saat </t>
  </si>
  <si>
    <t>SIRA NO</t>
  </si>
  <si>
    <t>ADI VE SOYADI</t>
  </si>
  <si>
    <t>SONUÇ</t>
  </si>
  <si>
    <t>KLASMAN</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</si>
  <si>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</si>
  <si>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</si>
  <si>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</si>
  <si>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</si>
  <si>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</si>
  <si>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</si>
  <si>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</si>
  <si>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</si>
  <si>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</si>
  <si>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</si>
  <si>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</si>
  <si>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</si>
  <si>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</si>
  <si>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</si>
  <si>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</si>
  <si>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</si>
  <si>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</si>
  <si>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</si>
  <si>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</si>
  <si>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</si>
  <si>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</si>
  <si>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</si>
  <si>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</si>
  <si>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</si>
  <si>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</si>
  <si>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</si>
  <si>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</si>
  <si>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</si>
  <si>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</si>
  <si>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</si>
  <si>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</si>
  <si>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</si>
  <si>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</si>
  <si>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</si>
  <si>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</si>
  <si>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</si>
  <si>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İLİ</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</si>
  <si>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</si>
  <si>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</si>
  <si>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</si>
  <si>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</si>
  <si>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</si>
  <si>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</si>
  <si>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</si>
  <si>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</si>
  <si>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</si>
  <si>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</si>
  <si>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</si>
  <si>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</si>
  <si>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</si>
  <si>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</si>
  <si>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</si>
  <si>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</si>
  <si>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</si>
  <si>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</si>
  <si>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</si>
  <si>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</si>
  <si>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</si>
  <si>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</si>
  <si>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</si>
  <si>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</si>
  <si>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</si>
  <si>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</si>
  <si>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</si>
  <si>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</si>
  <si>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</si>
  <si>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</si>
  <si>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</si>
  <si>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</si>
  <si>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</si>
  <si>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</si>
  <si>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</si>
  <si>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</si>
  <si>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</si>
  <si>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</si>
  <si>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</si>
  <si>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</si>
  <si>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</si>
  <si>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</si>
  <si>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</si>
  <si>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</si>
  <si>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</si>
  <si>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</si>
  <si>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</si>
  <si>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</si>
  <si>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</si>
  <si>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</si>
  <si>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</si>
  <si>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</si>
  <si>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</si>
  <si>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</si>
  <si>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</si>
  <si>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</si>
  <si>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</si>
  <si>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</si>
  <si>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</si>
  <si>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</si>
  <si>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</si>
  <si>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</si>
  <si>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</si>
  <si>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</si>
  <si>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</si>
  <si>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</si>
  <si>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Tarih-Saat :</t>
  </si>
  <si>
    <t>Tarih-Saat  :</t>
  </si>
  <si>
    <t>Yarışma :</t>
  </si>
  <si>
    <t xml:space="preserve">Kategori :      </t>
  </si>
  <si>
    <t xml:space="preserve">Kategori : </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</si>
  <si>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</si>
  <si>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</si>
  <si>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</si>
  <si>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</si>
  <si>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</si>
  <si>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</si>
  <si>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</si>
  <si>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</si>
  <si>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</si>
  <si>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</si>
  <si>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</si>
  <si>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</si>
  <si>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</si>
  <si>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</si>
  <si>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</si>
  <si>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</si>
  <si>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</si>
  <si>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</si>
  <si>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</si>
  <si>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</si>
  <si>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</si>
  <si>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</si>
  <si>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</si>
  <si>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</si>
  <si>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</si>
  <si>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</si>
  <si>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</si>
  <si>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</si>
  <si>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</si>
  <si>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</si>
  <si>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</si>
  <si>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</si>
  <si>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</si>
  <si>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</si>
  <si>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</si>
  <si>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</si>
  <si>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</si>
  <si>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</si>
  <si>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</si>
  <si>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</si>
  <si>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</si>
  <si>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</si>
  <si>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</si>
  <si>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</si>
  <si>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</si>
  <si>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</si>
  <si>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</si>
  <si>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</si>
  <si>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</si>
  <si>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</si>
  <si>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</si>
  <si>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</si>
  <si>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</si>
  <si>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</si>
  <si>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</si>
  <si>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</si>
  <si>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</si>
  <si>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</si>
  <si>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</si>
  <si>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</si>
  <si>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</si>
  <si>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</si>
  <si>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</si>
  <si>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</si>
  <si>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</si>
  <si>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</si>
  <si>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</si>
  <si>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</si>
  <si>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</si>
  <si>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</si>
  <si>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</si>
  <si>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</si>
  <si>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</si>
  <si>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</si>
  <si>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</si>
  <si>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</si>
  <si>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</si>
  <si>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</si>
  <si>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</si>
  <si>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</si>
  <si>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</si>
  <si>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</si>
  <si>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</si>
  <si>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</si>
  <si>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</si>
  <si>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</si>
  <si>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</si>
  <si>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</si>
  <si>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</si>
  <si>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</si>
  <si>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</si>
  <si>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</si>
  <si>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</si>
  <si>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</si>
  <si>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</si>
  <si>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</si>
  <si>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</si>
  <si>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</si>
  <si>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</si>
  <si>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100M-4-1</t>
  </si>
  <si>
    <t>100M-4-2</t>
  </si>
  <si>
    <t>100M-4-3</t>
  </si>
  <si>
    <t>100M-4-4</t>
  </si>
  <si>
    <t>100M-4-5</t>
  </si>
  <si>
    <t>100M-4-6</t>
  </si>
  <si>
    <t>100M-4-7</t>
  </si>
  <si>
    <t>100M-4-8</t>
  </si>
  <si>
    <t>OKULU</t>
  </si>
  <si>
    <t>Okulu</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</si>
  <si>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</si>
  <si>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</si>
  <si>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</si>
  <si>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</si>
  <si>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</si>
  <si>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</si>
  <si>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</si>
  <si>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</si>
  <si>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</si>
  <si>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</si>
  <si>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</si>
  <si>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</si>
  <si>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</si>
  <si>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</si>
  <si>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</si>
  <si>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</si>
  <si>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</si>
  <si>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</si>
  <si>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</si>
  <si>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</si>
  <si>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</si>
  <si>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</si>
  <si>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</si>
  <si>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</si>
  <si>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</si>
  <si>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</si>
  <si>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</si>
  <si>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</si>
  <si>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</si>
  <si>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</si>
  <si>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</si>
  <si>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</si>
  <si>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</si>
  <si>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</si>
  <si>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</si>
  <si>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</si>
  <si>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</si>
  <si>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</si>
  <si>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</si>
  <si>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</si>
  <si>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</si>
  <si>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</si>
  <si>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</si>
  <si>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</si>
  <si>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</si>
  <si>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</si>
  <si>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</si>
  <si>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</si>
  <si>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</si>
  <si>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</si>
  <si>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</si>
  <si>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</si>
  <si>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</si>
  <si>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</si>
  <si>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</si>
  <si>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</si>
  <si>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</si>
  <si>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</si>
  <si>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800M-4-7</t>
  </si>
  <si>
    <t>800M-4-8</t>
  </si>
  <si>
    <t>800M-4-9</t>
  </si>
  <si>
    <t>800M-4-10</t>
  </si>
  <si>
    <t>800M-4-11</t>
  </si>
  <si>
    <t>800M-4-12</t>
  </si>
  <si>
    <t>Genel Puan Durumu</t>
  </si>
  <si>
    <t>100 METRE</t>
  </si>
  <si>
    <t>Start Kontrol</t>
  </si>
  <si>
    <t>YÜKSEK ATLAMA</t>
  </si>
  <si>
    <t>800 METRE</t>
  </si>
  <si>
    <t>UZUN ATLAMA</t>
  </si>
  <si>
    <t>SIRA</t>
  </si>
  <si>
    <t>1.GÜN PUAN</t>
  </si>
  <si>
    <t>2.GÜN PUAN</t>
  </si>
  <si>
    <t>GENEL PUAN</t>
  </si>
  <si>
    <t>Puan</t>
  </si>
  <si>
    <t>START KONTROL</t>
  </si>
  <si>
    <t>100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</si>
  <si>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</si>
  <si>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</si>
  <si>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</si>
  <si>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</si>
  <si>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</si>
  <si>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</si>
  <si>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</si>
  <si>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</si>
  <si>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</si>
  <si>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</si>
  <si>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</si>
  <si>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</si>
  <si>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</si>
  <si>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</si>
  <si>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</si>
  <si>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</si>
  <si>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</si>
  <si>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</si>
  <si>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</si>
  <si>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</si>
  <si>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</si>
  <si>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</si>
  <si>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</si>
  <si>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</si>
  <si>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</si>
  <si>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</si>
  <si>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</si>
  <si>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</si>
  <si>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</si>
  <si>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</si>
  <si>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</si>
  <si>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</si>
  <si>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</si>
  <si>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</si>
  <si>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</si>
  <si>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</si>
  <si>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</si>
  <si>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</si>
  <si>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</si>
  <si>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</si>
  <si>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</si>
  <si>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</si>
  <si>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</si>
  <si>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</si>
  <si>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</si>
  <si>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</si>
  <si>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</si>
  <si>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</si>
  <si>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</si>
  <si>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1500M</t>
  </si>
  <si>
    <t>Gülle Atma</t>
  </si>
  <si>
    <t>GÜLLE</t>
  </si>
  <si>
    <t>DİSK</t>
  </si>
  <si>
    <t>CİRİT</t>
  </si>
  <si>
    <t>Disk Atma</t>
  </si>
  <si>
    <t>Cirit Atma</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</si>
  <si>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</si>
  <si>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</si>
  <si>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</si>
  <si>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</si>
  <si>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</si>
  <si>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</si>
  <si>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</si>
  <si>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</si>
  <si>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</si>
  <si>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</si>
  <si>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</si>
  <si>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</si>
  <si>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</si>
  <si>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</si>
  <si>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</si>
  <si>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</si>
  <si>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</si>
  <si>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</si>
  <si>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</si>
  <si>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</si>
  <si>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</si>
  <si>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</si>
  <si>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</si>
  <si>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</si>
  <si>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</si>
  <si>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DİSK-26</t>
  </si>
  <si>
    <t>DİSK-27</t>
  </si>
  <si>
    <t>DİSK-28</t>
  </si>
  <si>
    <t>DİSK-29</t>
  </si>
  <si>
    <t>DİSK-30</t>
  </si>
  <si>
    <t>DİSK-31</t>
  </si>
  <si>
    <t>DİSK-32</t>
  </si>
  <si>
    <t>DİSK-33</t>
  </si>
  <si>
    <t>DİSK-34</t>
  </si>
  <si>
    <t>DİSK-35</t>
  </si>
  <si>
    <t>DİSK-36</t>
  </si>
  <si>
    <t>DİSK-37</t>
  </si>
  <si>
    <t>DİSK-38</t>
  </si>
  <si>
    <t>DİSK-39</t>
  </si>
  <si>
    <t>DİSK-40</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</si>
  <si>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</si>
  <si>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</si>
  <si>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</si>
  <si>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</si>
  <si>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</si>
  <si>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</si>
  <si>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</si>
  <si>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</si>
  <si>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</si>
  <si>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</si>
  <si>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</si>
  <si>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</si>
  <si>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</si>
  <si>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</si>
  <si>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</si>
  <si>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</si>
  <si>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</si>
  <si>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</si>
  <si>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</si>
  <si>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</si>
  <si>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CİRİT-21</t>
  </si>
  <si>
    <t>CİRİT-22</t>
  </si>
  <si>
    <t>CİRİT-23</t>
  </si>
  <si>
    <t>CİRİT-24</t>
  </si>
  <si>
    <t>CİRİT-25</t>
  </si>
  <si>
    <t>CİRİT-26</t>
  </si>
  <si>
    <t>CİRİT-27</t>
  </si>
  <si>
    <t>CİRİT-28</t>
  </si>
  <si>
    <t>CİRİT-29</t>
  </si>
  <si>
    <t>CİRİT-30</t>
  </si>
  <si>
    <t>CİRİT-31</t>
  </si>
  <si>
    <t>CİRİT-32</t>
  </si>
  <si>
    <t>CİRİT-33</t>
  </si>
  <si>
    <t>CİRİT-34</t>
  </si>
  <si>
    <t>CİRİT-35</t>
  </si>
  <si>
    <t>CİRİT-36</t>
  </si>
  <si>
    <t>CİRİT-37</t>
  </si>
  <si>
    <t>CİRİT-38</t>
  </si>
  <si>
    <t>CİRİT-39</t>
  </si>
  <si>
    <t>CİRİT-40</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</si>
  <si>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</si>
  <si>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</si>
  <si>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</si>
  <si>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</si>
  <si>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</si>
  <si>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</si>
  <si>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</si>
  <si>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</si>
  <si>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</si>
  <si>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</si>
  <si>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</si>
  <si>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</si>
  <si>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</si>
  <si>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</si>
  <si>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</si>
  <si>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</si>
  <si>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</si>
  <si>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</si>
  <si>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</si>
  <si>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</si>
  <si>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</si>
  <si>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</si>
  <si>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</si>
  <si>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</si>
  <si>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</si>
  <si>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</si>
  <si>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</si>
  <si>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</si>
  <si>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</si>
  <si>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</si>
  <si>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</si>
  <si>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</si>
  <si>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</si>
  <si>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</si>
  <si>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</si>
  <si>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</si>
  <si>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</si>
  <si>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</si>
  <si>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</si>
  <si>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</si>
  <si>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</si>
  <si>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</si>
  <si>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DİSK ATMA</t>
  </si>
  <si>
    <t>CİRİT ATMA</t>
  </si>
  <si>
    <t>GENEL PUAN TABLOSU 1.GÜN</t>
  </si>
  <si>
    <t>GENEL PUAN TABLOSU 2.GÜN</t>
  </si>
  <si>
    <t>200M</t>
  </si>
  <si>
    <t>400M</t>
  </si>
  <si>
    <t>300M.ENG</t>
  </si>
  <si>
    <t>ÜÇADIM</t>
  </si>
  <si>
    <t>SIRIK</t>
  </si>
  <si>
    <t>400 METRE</t>
  </si>
  <si>
    <t>400M-1-7</t>
  </si>
  <si>
    <t>400M-1-8</t>
  </si>
  <si>
    <t>400M-2-7</t>
  </si>
  <si>
    <t>400M-2-8</t>
  </si>
  <si>
    <t>400M-3-7</t>
  </si>
  <si>
    <t>400M-3-8</t>
  </si>
  <si>
    <t>400M-4-7</t>
  </si>
  <si>
    <t>400M-4-8</t>
  </si>
  <si>
    <t>SIRIKLA ATLAMA</t>
  </si>
  <si>
    <t>400 Metre</t>
  </si>
  <si>
    <t>Sırıkla Atlama</t>
  </si>
  <si>
    <t>200 Metre</t>
  </si>
  <si>
    <t>ÜÇADIM ATLAMA</t>
  </si>
  <si>
    <t>300 METRE ENGELLİ</t>
  </si>
  <si>
    <t>200 METRE</t>
  </si>
  <si>
    <t>İSVEÇ BAYRAK</t>
  </si>
  <si>
    <t>SIRIK-1</t>
  </si>
  <si>
    <t>SIRIK-2</t>
  </si>
  <si>
    <t>SIRIK-3</t>
  </si>
  <si>
    <t>SIRIK-4</t>
  </si>
  <si>
    <t>SIRIK-5</t>
  </si>
  <si>
    <t>SIRIK-6</t>
  </si>
  <si>
    <t>SIRIK-7</t>
  </si>
  <si>
    <t>SIRIK-8</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</si>
  <si>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</si>
  <si>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</si>
  <si>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</si>
  <si>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</si>
  <si>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</si>
  <si>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</si>
  <si>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</si>
  <si>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</si>
  <si>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</si>
  <si>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</si>
  <si>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</si>
  <si>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</si>
  <si>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</si>
  <si>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</si>
  <si>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</si>
  <si>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</si>
  <si>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</si>
  <si>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</si>
  <si>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</si>
  <si>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</si>
  <si>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</si>
  <si>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</si>
  <si>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</si>
  <si>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</si>
  <si>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</si>
  <si>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</si>
  <si>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</si>
  <si>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</si>
  <si>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</si>
  <si>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</si>
  <si>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</si>
  <si>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</si>
  <si>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</si>
  <si>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</si>
  <si>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</si>
  <si>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</si>
  <si>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</si>
  <si>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</si>
  <si>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</si>
  <si>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</si>
  <si>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</si>
  <si>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</si>
  <si>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YÜKSEK-1</t>
  </si>
  <si>
    <t>YÜKSEK-2</t>
  </si>
  <si>
    <t>YÜKSEK-3</t>
  </si>
  <si>
    <t>YÜKSEK-4</t>
  </si>
  <si>
    <t>YÜKSEK-5</t>
  </si>
  <si>
    <t>YÜKSEK-6</t>
  </si>
  <si>
    <t>YÜKSEK-7</t>
  </si>
  <si>
    <t>YÜKSEK-8</t>
  </si>
  <si>
    <t>200M-1-7</t>
  </si>
  <si>
    <t>200M-1-8</t>
  </si>
  <si>
    <t>200M-2-7</t>
  </si>
  <si>
    <t>200M-2-8</t>
  </si>
  <si>
    <t>200M-3-7</t>
  </si>
  <si>
    <t>200M-3-8</t>
  </si>
  <si>
    <t>200M-4-7</t>
  </si>
  <si>
    <t>200M-4-8</t>
  </si>
  <si>
    <t>300M.ENG-1-1</t>
  </si>
  <si>
    <t>300M.ENG-1-2</t>
  </si>
  <si>
    <t>300M.ENG-1-3</t>
  </si>
  <si>
    <t>300M.ENG-1-4</t>
  </si>
  <si>
    <t>300M.ENG-1-5</t>
  </si>
  <si>
    <t>300M.ENG-1-6</t>
  </si>
  <si>
    <t>300M.ENG-1-7</t>
  </si>
  <si>
    <t>300M.ENG-1-8</t>
  </si>
  <si>
    <t>300M.ENG-2-1</t>
  </si>
  <si>
    <t>300M.ENG-2-2</t>
  </si>
  <si>
    <t>300M.ENG-2-3</t>
  </si>
  <si>
    <t>300M.ENG-2-4</t>
  </si>
  <si>
    <t>300M.ENG-2-5</t>
  </si>
  <si>
    <t>300M.ENG-2-6</t>
  </si>
  <si>
    <t>300M.ENG-2-7</t>
  </si>
  <si>
    <t>300M.ENG-2-8</t>
  </si>
  <si>
    <t>300M.ENG-3-1</t>
  </si>
  <si>
    <t>300M.ENG-3-2</t>
  </si>
  <si>
    <t>300M.ENG-3-3</t>
  </si>
  <si>
    <t>300M.ENG-3-4</t>
  </si>
  <si>
    <t>300M.ENG-3-5</t>
  </si>
  <si>
    <t>300M.ENG-3-6</t>
  </si>
  <si>
    <t>300M.ENG-3-7</t>
  </si>
  <si>
    <t>300M.ENG-3-8</t>
  </si>
  <si>
    <t>300M.ENG-4-1</t>
  </si>
  <si>
    <t>300M.ENG-4-2</t>
  </si>
  <si>
    <t>300M.ENG-4-3</t>
  </si>
  <si>
    <t>300M.ENG-4-4</t>
  </si>
  <si>
    <t>300M.ENG-4-5</t>
  </si>
  <si>
    <t>300M.ENG-4-6</t>
  </si>
  <si>
    <t>300M.ENG-4-7</t>
  </si>
  <si>
    <t>300M.ENG-4-8</t>
  </si>
  <si>
    <t>İSVEÇ-1-1</t>
  </si>
  <si>
    <t>İSVEÇ-1-2</t>
  </si>
  <si>
    <t>İSVEÇ-1-3</t>
  </si>
  <si>
    <t>İSVEÇ-1-4</t>
  </si>
  <si>
    <t>İSVEÇ-1-5</t>
  </si>
  <si>
    <t>İSVEÇ-1-6</t>
  </si>
  <si>
    <t>İSVEÇ-1-7</t>
  </si>
  <si>
    <t>İSVEÇ-1-8</t>
  </si>
  <si>
    <t>İSVEÇ-2-1</t>
  </si>
  <si>
    <t>İSVEÇ-2-2</t>
  </si>
  <si>
    <t>İSVEÇ-2-3</t>
  </si>
  <si>
    <t>İSVEÇ-2-4</t>
  </si>
  <si>
    <t>İSVEÇ-2-5</t>
  </si>
  <si>
    <t>İSVEÇ-2-6</t>
  </si>
  <si>
    <t>İSVEÇ-2-7</t>
  </si>
  <si>
    <t>İSVEÇ-2-8</t>
  </si>
  <si>
    <t>İSVEÇ-3-1</t>
  </si>
  <si>
    <t>İSVEÇ-3-2</t>
  </si>
  <si>
    <t>İSVEÇ-3-3</t>
  </si>
  <si>
    <t>İSVEÇ-3-4</t>
  </si>
  <si>
    <t>İSVEÇ-3-5</t>
  </si>
  <si>
    <t>İSVEÇ-3-6</t>
  </si>
  <si>
    <t>İSVEÇ-3-7</t>
  </si>
  <si>
    <t>İSVEÇ-3-8</t>
  </si>
  <si>
    <t>İSVEÇ-4-1</t>
  </si>
  <si>
    <t>İSVEÇ-4-2</t>
  </si>
  <si>
    <t>İSVEÇ-4-3</t>
  </si>
  <si>
    <t>İSVEÇ-4-4</t>
  </si>
  <si>
    <t>İSVEÇ-4-5</t>
  </si>
  <si>
    <t>İSVEÇ-4-6</t>
  </si>
  <si>
    <t>İSVEÇ-4-7</t>
  </si>
  <si>
    <t>İSVEÇ-4-8</t>
  </si>
  <si>
    <t>PİST</t>
  </si>
  <si>
    <t>ARA DERECE</t>
  </si>
  <si>
    <t>3000 Metre</t>
  </si>
  <si>
    <t>3000M</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</si>
  <si>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</si>
  <si>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</si>
  <si>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</si>
  <si>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</si>
  <si>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</si>
  <si>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</si>
  <si>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</si>
  <si>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</si>
  <si>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</si>
  <si>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</si>
  <si>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</si>
  <si>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</si>
  <si>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</si>
  <si>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</si>
  <si>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</si>
  <si>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</si>
  <si>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</si>
  <si>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</si>
  <si>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</si>
  <si>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</si>
  <si>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</si>
  <si>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</si>
  <si>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</si>
  <si>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</si>
  <si>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</si>
  <si>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</si>
  <si>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</si>
  <si>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</si>
  <si>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</si>
  <si>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</si>
  <si>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</si>
  <si>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</si>
  <si>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</si>
  <si>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</si>
  <si>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</si>
  <si>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</si>
  <si>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3000 METRE</t>
  </si>
  <si>
    <t>110 Metre Engelli</t>
  </si>
  <si>
    <t>110M.ENG</t>
  </si>
  <si>
    <t>110 METRE ENGELLİ</t>
  </si>
  <si>
    <t>110M.ENG-2-1</t>
  </si>
  <si>
    <t>110M.ENG-2-2</t>
  </si>
  <si>
    <t>110M.ENG-2-3</t>
  </si>
  <si>
    <t>110M.ENG-2-4</t>
  </si>
  <si>
    <t>110M.ENG-2-5</t>
  </si>
  <si>
    <t>110M.ENG-2-6</t>
  </si>
  <si>
    <t>110M.ENG-2-7</t>
  </si>
  <si>
    <t>110M.ENG-2-8</t>
  </si>
  <si>
    <t>110M.ENG-3-1</t>
  </si>
  <si>
    <t>110M.ENG-3-2</t>
  </si>
  <si>
    <t>110M.ENG-3-3</t>
  </si>
  <si>
    <t>110M.ENG-3-4</t>
  </si>
  <si>
    <t>110M.ENG-3-5</t>
  </si>
  <si>
    <t>110M.ENG-3-6</t>
  </si>
  <si>
    <t>110M.ENG-3-7</t>
  </si>
  <si>
    <t>110M.ENG-3-8</t>
  </si>
  <si>
    <t>110M.ENG-4-1</t>
  </si>
  <si>
    <t>110M.ENG-4-2</t>
  </si>
  <si>
    <t>110M.ENG-4-3</t>
  </si>
  <si>
    <t>110M.ENG-4-4</t>
  </si>
  <si>
    <t>110M.ENG-4-5</t>
  </si>
  <si>
    <t>110M.ENG-4-6</t>
  </si>
  <si>
    <t>110M.ENG-4-7</t>
  </si>
  <si>
    <t>110M.ENG-4-8</t>
  </si>
  <si>
    <t>110 METRE ENGEL</t>
  </si>
  <si>
    <t>2.GÜN GENÇ ERKEKLER START LİSTELERİ</t>
  </si>
  <si>
    <t>Rüzgar:</t>
  </si>
  <si>
    <t>RÜZGAR</t>
  </si>
  <si>
    <t>Üçadım Atlama</t>
  </si>
  <si>
    <t>SIRIK-26</t>
  </si>
  <si>
    <t>SIRIK-27</t>
  </si>
  <si>
    <t>SIRIK-28</t>
  </si>
  <si>
    <t>SIRIK-29</t>
  </si>
  <si>
    <t>SIRIK-30</t>
  </si>
  <si>
    <t>SIRIK-31</t>
  </si>
  <si>
    <t>SIRIK-32</t>
  </si>
  <si>
    <t>SIRIK-33</t>
  </si>
  <si>
    <t>SIRIK-34</t>
  </si>
  <si>
    <t>SIRIK-35</t>
  </si>
  <si>
    <t>SIRIK-36</t>
  </si>
  <si>
    <t>SIRIK-37</t>
  </si>
  <si>
    <t>SIRIK-38</t>
  </si>
  <si>
    <t>SIRIK-39</t>
  </si>
  <si>
    <t>SIRIK-40</t>
  </si>
  <si>
    <t>2:02.14/2:02.0</t>
  </si>
  <si>
    <t>23.24/23.0</t>
  </si>
  <si>
    <t>9:22.14/9:22.0</t>
  </si>
  <si>
    <t>A  T  M  A  L  A  R</t>
  </si>
  <si>
    <t>Türkiye Rekoru:</t>
  </si>
  <si>
    <t>3-4 Haziran 2014</t>
  </si>
  <si>
    <t>Erkekler</t>
  </si>
  <si>
    <t>İzmir</t>
  </si>
  <si>
    <t>5000M-1-1</t>
  </si>
  <si>
    <t>5000M-1-2</t>
  </si>
  <si>
    <t>5000M-1-3</t>
  </si>
  <si>
    <t>5000M-1-4</t>
  </si>
  <si>
    <t>5000M-1-5</t>
  </si>
  <si>
    <t>5000M-1-6</t>
  </si>
  <si>
    <t>5000M-1-7</t>
  </si>
  <si>
    <t>5000M-1-8</t>
  </si>
  <si>
    <t>5000M-1-9</t>
  </si>
  <si>
    <t>5000M-1-10</t>
  </si>
  <si>
    <t>5000M-1-11</t>
  </si>
  <si>
    <t>5000M-1-12</t>
  </si>
  <si>
    <t>5000M-2-1</t>
  </si>
  <si>
    <t>5000M-2-2</t>
  </si>
  <si>
    <t>5000M-2-3</t>
  </si>
  <si>
    <t>5000M-2-4</t>
  </si>
  <si>
    <t>5000M-2-5</t>
  </si>
  <si>
    <t>5000M-2-6</t>
  </si>
  <si>
    <t>5000M-2-7</t>
  </si>
  <si>
    <t>5000M-2-8</t>
  </si>
  <si>
    <t>5000M-2-9</t>
  </si>
  <si>
    <t>5000M-2-10</t>
  </si>
  <si>
    <t>5000M-2-11</t>
  </si>
  <si>
    <t>5000M-2-12</t>
  </si>
  <si>
    <t>5000M-3-1</t>
  </si>
  <si>
    <t>5000M-3-2</t>
  </si>
  <si>
    <t>5000M-3-3</t>
  </si>
  <si>
    <t>5000M-3-4</t>
  </si>
  <si>
    <t>5000M-3-5</t>
  </si>
  <si>
    <t>5000M-3-6</t>
  </si>
  <si>
    <t>5000M-3-7</t>
  </si>
  <si>
    <t>5000M-3-8</t>
  </si>
  <si>
    <t>5000M-3-9</t>
  </si>
  <si>
    <t>5000M-3-10</t>
  </si>
  <si>
    <t>5000M-3-11</t>
  </si>
  <si>
    <t>5000M-3-12</t>
  </si>
  <si>
    <t>5000M-4-1</t>
  </si>
  <si>
    <t>5000M-4-2</t>
  </si>
  <si>
    <t>5000M-4-3</t>
  </si>
  <si>
    <t>5000M-4-4</t>
  </si>
  <si>
    <t>5000M-4-5</t>
  </si>
  <si>
    <t>5000M-4-6</t>
  </si>
  <si>
    <t>5000M-4-7</t>
  </si>
  <si>
    <t>5000M-4-8</t>
  </si>
  <si>
    <t>5000M-4-9</t>
  </si>
  <si>
    <t>5000M-4-10</t>
  </si>
  <si>
    <t>5000M-4-11</t>
  </si>
  <si>
    <t>5000M-4-12</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</si>
  <si>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</si>
  <si>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</si>
  <si>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</si>
  <si>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</si>
  <si>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</si>
  <si>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</si>
  <si>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</si>
  <si>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</si>
  <si>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</si>
  <si>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</si>
  <si>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</si>
  <si>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</si>
  <si>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</si>
  <si>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</si>
  <si>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</si>
  <si>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</si>
  <si>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</si>
  <si>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</si>
  <si>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</si>
  <si>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</si>
  <si>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</si>
  <si>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</si>
  <si>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</si>
  <si>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</si>
  <si>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</si>
  <si>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ÇEKİÇ-26</t>
  </si>
  <si>
    <t>ÇEKİÇ-27</t>
  </si>
  <si>
    <t>ÇEKİÇ-28</t>
  </si>
  <si>
    <t>ÇEKİÇ-29</t>
  </si>
  <si>
    <t>ÇEKİÇ-30</t>
  </si>
  <si>
    <t>ÇEKİÇ-31</t>
  </si>
  <si>
    <t>ÇEKİÇ-32</t>
  </si>
  <si>
    <t>ÇEKİÇ-33</t>
  </si>
  <si>
    <t>ÇEKİÇ-34</t>
  </si>
  <si>
    <t>ÇEKİÇ-35</t>
  </si>
  <si>
    <t>ÇEKİÇ-36</t>
  </si>
  <si>
    <t>ÇEKİÇ-37</t>
  </si>
  <si>
    <t>ÇEKİÇ-38</t>
  </si>
  <si>
    <t>ÇEKİÇ-39</t>
  </si>
  <si>
    <t>ÇEKİÇ-40</t>
  </si>
  <si>
    <t>5000 Metre</t>
  </si>
  <si>
    <t>400 Metre Engelli</t>
  </si>
  <si>
    <t>3000 Metre Engelli</t>
  </si>
  <si>
    <t>Yüksek Atlama</t>
  </si>
  <si>
    <t>Çekiç Atma</t>
  </si>
  <si>
    <t>4X100 Metre Bayrak</t>
  </si>
  <si>
    <t>Elektronik Kronometre</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</si>
  <si>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</si>
  <si>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</si>
  <si>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</si>
  <si>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</si>
  <si>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</si>
  <si>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</si>
  <si>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</si>
  <si>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</si>
  <si>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</si>
  <si>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</si>
  <si>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</si>
  <si>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</si>
  <si>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</si>
  <si>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</si>
  <si>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</si>
  <si>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</si>
  <si>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CELAL KAYAÖZ</t>
  </si>
  <si>
    <t>5000M</t>
  </si>
  <si>
    <t>ÇEKİÇ</t>
  </si>
  <si>
    <t>4X100M</t>
  </si>
  <si>
    <t>4X400M</t>
  </si>
  <si>
    <t>4X400 Metre Bayrak</t>
  </si>
  <si>
    <t>TARİH SAAT</t>
  </si>
  <si>
    <t>ÇEKİÇ ATMA</t>
  </si>
  <si>
    <t>İli/ Kulübü</t>
  </si>
  <si>
    <t>İLİ/KULÜBÜ</t>
  </si>
  <si>
    <t>5000 METRE</t>
  </si>
  <si>
    <t>1</t>
  </si>
  <si>
    <t>4X100 BAYRAK</t>
  </si>
  <si>
    <t>3000 METRE ENGELLİ</t>
  </si>
  <si>
    <t>4X400M.BAYRAK</t>
  </si>
  <si>
    <t>400 METRE ENGELLİ</t>
  </si>
  <si>
    <t>Engel Yüksekliği 106 cm.</t>
  </si>
  <si>
    <t>Engel Yüksekliği 91.4 cm.</t>
  </si>
  <si>
    <t>Çekiç Ağırlığı 7.26 kg.</t>
  </si>
  <si>
    <t>Gülle Ağırlığı 7.26 kg.</t>
  </si>
  <si>
    <t>Cirit Ağırlığı 800 gr.</t>
  </si>
  <si>
    <t>Disk Ağırlığı 2 kg.</t>
  </si>
  <si>
    <t>Basma alanı 11-13 m.</t>
  </si>
  <si>
    <t>Tarih-Saat:</t>
  </si>
  <si>
    <t>İZZET SAFER</t>
  </si>
  <si>
    <t>İSTANBUL-ENKA SPOR KULÜBÜ</t>
  </si>
  <si>
    <t>HALİT KILIÇ</t>
  </si>
  <si>
    <t>İLHAM TANUİ ÖZBİLEN</t>
  </si>
  <si>
    <t>ALİ KAYA</t>
  </si>
  <si>
    <t>MUSTAFA GÜNEŞ</t>
  </si>
  <si>
    <t>110M.ENG.</t>
  </si>
  <si>
    <t>MEHMET GÜZEL</t>
  </si>
  <si>
    <t>400M.ENG.</t>
  </si>
  <si>
    <t>TARIK LANGAT AKDAĞ</t>
  </si>
  <si>
    <t>3000M.ENG.</t>
  </si>
  <si>
    <t>ŞEREF OSMANOĞLU</t>
  </si>
  <si>
    <t>SERHAT BİRİNCİ</t>
  </si>
  <si>
    <t>ÜMİT SUNGUR</t>
  </si>
  <si>
    <t>ERCÜMENT OLGUNDENİZ</t>
  </si>
  <si>
    <t>DiSK</t>
  </si>
  <si>
    <t>MUSTAFA TAN</t>
  </si>
  <si>
    <t>HÜSEYİN ATICI</t>
  </si>
  <si>
    <t>YURY SHAYUNOU</t>
  </si>
  <si>
    <t>VOLKAN ÇAKAN</t>
  </si>
  <si>
    <t>4x100M</t>
  </si>
  <si>
    <t>AYKUT AY</t>
  </si>
  <si>
    <t>YİĞİTCAN HEKİMOĞLU</t>
  </si>
  <si>
    <t>MUAMMER DEMİR</t>
  </si>
  <si>
    <t>İSMAİL ASLAN</t>
  </si>
  <si>
    <t>4x400M</t>
  </si>
  <si>
    <t>RAMİL GULİYEV</t>
  </si>
  <si>
    <t>İSTANBUL-FENERBAHÇE</t>
  </si>
  <si>
    <t>BUĞRAHAN KOCABEYOĞLU</t>
  </si>
  <si>
    <t>ZEBENE ALEMAYAHU BEKELE</t>
  </si>
  <si>
    <t>YITAYAL ATNAFU ZERIHUN</t>
  </si>
  <si>
    <t>OKTAY GÜNEŞ</t>
  </si>
  <si>
    <t>YASMANİ COPELLO ESCOBAR</t>
  </si>
  <si>
    <t>HALİL AKKAŞ</t>
  </si>
  <si>
    <t>ALPER KULAKSIZ</t>
  </si>
  <si>
    <t>MUSA TÜZEN</t>
  </si>
  <si>
    <t>H.İBRAHİM SAĞLAM</t>
  </si>
  <si>
    <t>MUSTAFA TİLKİ</t>
  </si>
  <si>
    <t>İRFAN YILDIRIM</t>
  </si>
  <si>
    <t>FATİH AVAN</t>
  </si>
  <si>
    <t>OSMAN CAN ÖZDEVECİ</t>
  </si>
  <si>
    <t>ÖZKAN BALTACI</t>
  </si>
  <si>
    <t>ERKİN ÖZKAN</t>
  </si>
  <si>
    <t>CUMALİ UMUTCAN EMEKTAŞ</t>
  </si>
  <si>
    <t>FATİH AKTAŞ</t>
  </si>
  <si>
    <t>FAHRİ ARSOY</t>
  </si>
  <si>
    <t>ENİS ÜNSAL</t>
  </si>
  <si>
    <t>UTKU ÇOBANOĞLU</t>
  </si>
  <si>
    <t>İSTANBUL-GALATASARAY</t>
  </si>
  <si>
    <t>CAN ERDİ KARA</t>
  </si>
  <si>
    <t>İZMİR-İZMİR BÜYÜKŞEHİR BELEDİYE SPOR KLUBÜ</t>
  </si>
  <si>
    <t>MERT YOKUŞ</t>
  </si>
  <si>
    <t>ORHAN ÖZDAĞIL</t>
  </si>
  <si>
    <t>ABDURRAHMAN GEDİKLİOĞLU</t>
  </si>
  <si>
    <t>YAHYA TEDBİRLİ</t>
  </si>
  <si>
    <t>KÜRŞAT DAĞDELEN</t>
  </si>
  <si>
    <t>OSMAN DEMİR</t>
  </si>
  <si>
    <t>TANER KIRIŞ</t>
  </si>
  <si>
    <t>HASAN CENGİZ</t>
  </si>
  <si>
    <t>ENES ÇAĞLAR</t>
  </si>
  <si>
    <t>ALP GÜNEŞ</t>
  </si>
  <si>
    <t>H.İBRAHİM AYDIN</t>
  </si>
  <si>
    <t>MURAT KÜLEKÇİ</t>
  </si>
  <si>
    <t>RAMAZAN UŞAR</t>
  </si>
  <si>
    <t>EMRE BAİTİ</t>
  </si>
  <si>
    <t>ONURCAN SEYHAN</t>
  </si>
  <si>
    <t>MUSTAFA YILMAZ</t>
  </si>
  <si>
    <t>SİNAN TATLI</t>
  </si>
  <si>
    <t xml:space="preserve">TURGAY BAYRAM </t>
  </si>
  <si>
    <t>MEDENİ DEMİR</t>
  </si>
  <si>
    <t>YUSUF PEHLEVAN</t>
  </si>
  <si>
    <t xml:space="preserve">RAMAZAN CAN </t>
  </si>
  <si>
    <t>KUBİLAY PARILTI</t>
  </si>
  <si>
    <t>SERHAN ÇALHAN</t>
  </si>
  <si>
    <t>MUSTAFA AKKAYA</t>
  </si>
  <si>
    <t>ORHUN DEMİRCAN</t>
  </si>
  <si>
    <t>GÖKSAL YILMAZ</t>
  </si>
  <si>
    <t>FURKAN EKİNCİ</t>
  </si>
  <si>
    <t>MİKTAT KAYA</t>
  </si>
  <si>
    <t>MERSİN-MESKİSPOR</t>
  </si>
  <si>
    <t>MUSA SAYDAM</t>
  </si>
  <si>
    <t>K.EŞREF KARAASLAN</t>
  </si>
  <si>
    <t>ERKAN ÇELİK</t>
  </si>
  <si>
    <t>SUAT KARABULAK</t>
  </si>
  <si>
    <t>HİKMET TUĞSUZ</t>
  </si>
  <si>
    <t>UZEYİR SÖYLEMEZ</t>
  </si>
  <si>
    <t>ALPER YÜKSEL</t>
  </si>
  <si>
    <t>FERHAT ÇİÇEK</t>
  </si>
  <si>
    <t>ÖZDENİZ AKKUŞ</t>
  </si>
  <si>
    <t>YUSUF KARAPINAR</t>
  </si>
  <si>
    <t>YUSUF YALÇINKAYA</t>
  </si>
  <si>
    <t>HAKAN YİĞİT</t>
  </si>
  <si>
    <t>B.MERİÇ KIZILDAĞ</t>
  </si>
  <si>
    <t>EMRE BERKCAN</t>
  </si>
  <si>
    <t>SEMİH SENCER</t>
  </si>
  <si>
    <t>A.TOLGA ŞUÖZER</t>
  </si>
  <si>
    <t>4</t>
  </si>
  <si>
    <t>110M.ENG.-1-1</t>
  </si>
  <si>
    <t>110M.ENG.-1-2</t>
  </si>
  <si>
    <t>110M.ENG.-1-3</t>
  </si>
  <si>
    <t>110M.ENG.-1-4</t>
  </si>
  <si>
    <t>110M.ENG.-1-5</t>
  </si>
  <si>
    <t>110M.ENG.-1-6</t>
  </si>
  <si>
    <t>110M.ENG.-1-7</t>
  </si>
  <si>
    <t>110M.ENG.-1-8</t>
  </si>
  <si>
    <t>8</t>
  </si>
  <si>
    <t>2</t>
  </si>
  <si>
    <t>3</t>
  </si>
  <si>
    <t>5</t>
  </si>
  <si>
    <t>-</t>
  </si>
  <si>
    <t>MUSTAFA DELİOĞLU</t>
  </si>
  <si>
    <t>DORUK UĞUREL</t>
  </si>
  <si>
    <t>BATUHAN ALTINTAŞ</t>
  </si>
  <si>
    <t>LEVENT ATEŞ</t>
  </si>
  <si>
    <t>SERKAN KAYA</t>
  </si>
  <si>
    <t>HÜSEYIN PAK</t>
  </si>
  <si>
    <t>FURKAN HASAN CAN</t>
  </si>
  <si>
    <t>MUHAMMET EMIN TAN</t>
  </si>
  <si>
    <t>OGULCAN DUZYURT</t>
  </si>
  <si>
    <t>HAŞİM YILMAZ</t>
  </si>
  <si>
    <t>ŞEHABETTIN KARABULUT</t>
  </si>
  <si>
    <t>HUSEYİN ORUÇSUZ</t>
  </si>
  <si>
    <t>TALAT ERDOĞAN</t>
  </si>
  <si>
    <t>AYKUT TANRIVERDİ</t>
  </si>
  <si>
    <t>TURGAY ÇABUKEL</t>
  </si>
  <si>
    <t>HASAN TÜRKDAĞLI</t>
  </si>
  <si>
    <r>
      <t xml:space="preserve">DOĞUM TARİHİ
</t>
    </r>
    <r>
      <rPr>
        <sz val="12"/>
        <color indexed="56"/>
        <rFont val="Cambria"/>
        <family val="1"/>
        <charset val="162"/>
      </rPr>
      <t>Gün/Ay/Yıl</t>
    </r>
  </si>
  <si>
    <r>
      <t xml:space="preserve">DOĞUM TARİHİ
</t>
    </r>
    <r>
      <rPr>
        <sz val="14"/>
        <color indexed="56"/>
        <rFont val="Cambria"/>
        <family val="1"/>
        <charset val="162"/>
      </rPr>
      <t>Gün/Ay/Yıl</t>
    </r>
  </si>
  <si>
    <r>
      <t xml:space="preserve">Doğum Tarihi
</t>
    </r>
    <r>
      <rPr>
        <sz val="11"/>
        <color indexed="56"/>
        <rFont val="Cambria"/>
        <family val="1"/>
        <charset val="162"/>
      </rPr>
      <t>Gün/Ay/Yıl</t>
    </r>
  </si>
  <si>
    <t>A.KADİR GÖKALP</t>
  </si>
  <si>
    <t>KOCAELİ-DARICA BELEDİYE EĞİTİM SPOR KULÜBÜ</t>
  </si>
  <si>
    <t>SERKAN ŞİMŞEK</t>
  </si>
  <si>
    <t>MUSTAFA İNAN</t>
  </si>
  <si>
    <t>AYETULLAH BELİR</t>
  </si>
  <si>
    <t>SEBAHATTİN YILDIRIMCI</t>
  </si>
  <si>
    <t>HAKAN ÇEÇEN</t>
  </si>
  <si>
    <t>HÜSEYİN KILIÇ</t>
  </si>
  <si>
    <t>HALİM AYSUN</t>
  </si>
  <si>
    <t>MUSTAFA ÖZDEMİR</t>
  </si>
  <si>
    <t>TUNAHAN DURMAZ</t>
  </si>
  <si>
    <t>BURAK YILMAZ</t>
  </si>
  <si>
    <t>MAHSUN ÇELİK</t>
  </si>
  <si>
    <t>RAMAZAN ŞEN</t>
  </si>
  <si>
    <t>FEYYAZ AKÇA</t>
  </si>
  <si>
    <t>BAYRAM ÖZBAŞ</t>
  </si>
  <si>
    <t>SEDAT ÇELİK</t>
  </si>
  <si>
    <t>KOCAELİ BÜYÜKŞEHİR BELEDİYE KAĞITSPOR KULÜBÜ</t>
  </si>
  <si>
    <t>6</t>
  </si>
  <si>
    <t>EGEMEN BARIN</t>
  </si>
  <si>
    <t>ANKARA-EGO SPOR</t>
  </si>
  <si>
    <t>M.AKİF YILDIZ</t>
  </si>
  <si>
    <t>YÜSEYİN YAĞLI</t>
  </si>
  <si>
    <t>RAMAZAN ÖZDEMİR</t>
  </si>
  <si>
    <t>SÖNMEZ DAĞ</t>
  </si>
  <si>
    <t>CAN YILDIRIM</t>
  </si>
  <si>
    <t>ALİ İHSAN SÖNMEZ</t>
  </si>
  <si>
    <t>HAKAN DUVAR</t>
  </si>
  <si>
    <t>SÜLEYMAN AKAR</t>
  </si>
  <si>
    <t>ALPER KAAN YASİN</t>
  </si>
  <si>
    <t>MUSTAFA MERT KEPİÇ</t>
  </si>
  <si>
    <t>SÜLEYMAN ULUTAŞ</t>
  </si>
  <si>
    <t>CELAL TEKCAN</t>
  </si>
  <si>
    <t>İSMAİL ÇALIŞKANLI</t>
  </si>
  <si>
    <t>OĞUZHAN ÖZDAYI</t>
  </si>
  <si>
    <t>MERTCAN ÜÇEN</t>
  </si>
  <si>
    <t>MUHAMMET UĞUR KARAÇAY</t>
  </si>
  <si>
    <t>ENDER SANCAKTAR</t>
  </si>
  <si>
    <t>SEZAİ TURAN</t>
  </si>
  <si>
    <t>7</t>
  </si>
  <si>
    <t>03.Haziran .2014 18.20</t>
  </si>
  <si>
    <t>03.Haziran .2014 18.10</t>
  </si>
  <si>
    <t>03.Haziran.2014 17.00</t>
  </si>
  <si>
    <t>3 Haziran 2014 19.10</t>
  </si>
  <si>
    <t>03 Haziran 2014 19.30</t>
  </si>
  <si>
    <t>03 Haziran 2014 19.45</t>
  </si>
  <si>
    <t>03 Haziran 2014 19.50</t>
  </si>
  <si>
    <t>03 Haziran 2014 20.30</t>
  </si>
  <si>
    <t>03 Haziran 2014 20.55</t>
  </si>
  <si>
    <t>03 Haziran 2014 21.30</t>
  </si>
  <si>
    <t>04 Haziran 2014 16.20</t>
  </si>
  <si>
    <t>04 Haziran 2014 16.50</t>
  </si>
  <si>
    <t>04 Haziran 2014 17.30</t>
  </si>
  <si>
    <t>04 Haziran 2014 18.10</t>
  </si>
  <si>
    <t>04 Haziran 2014 17.50</t>
  </si>
  <si>
    <t>04 Haziran 2014 18.00</t>
  </si>
  <si>
    <t>04 Haziran 2014 18.20</t>
  </si>
  <si>
    <t>04 Haziran 2014 19.05</t>
  </si>
  <si>
    <t>04 Haziran 2014 20.05</t>
  </si>
  <si>
    <t>ONUR AKMUT</t>
  </si>
  <si>
    <t>HAKAN ÇOBAN</t>
  </si>
  <si>
    <t>BERKAY SEYHAN</t>
  </si>
  <si>
    <t>MURAT ÖZDEMİR</t>
  </si>
  <si>
    <t>Erkek Süper Lig/Erkek Fed. Deneme</t>
  </si>
  <si>
    <t>Erkek Süper Lig/Erkek Fed.Deneme</t>
  </si>
  <si>
    <t>110m Engelli</t>
  </si>
  <si>
    <t>Erkek - Süper Lig</t>
  </si>
  <si>
    <t>100m</t>
  </si>
  <si>
    <t>Erkek - Süper Lig/Erkek Fed.Deneme</t>
  </si>
  <si>
    <t>400m</t>
  </si>
  <si>
    <t>1500m</t>
  </si>
  <si>
    <t>Erkek – Süper Lig</t>
  </si>
  <si>
    <t>5000m</t>
  </si>
  <si>
    <t>4 x 100m</t>
  </si>
  <si>
    <t>KONTROL ALANI GİRİŞ</t>
  </si>
  <si>
    <t>KONTROL ALANI ÇIKIŞ</t>
  </si>
  <si>
    <t>YARIŞMA ZAMANI</t>
  </si>
  <si>
    <t>KATEGORİ</t>
  </si>
  <si>
    <t>ÇEKİÇ ATLAMA</t>
  </si>
  <si>
    <t>1.GÜN ERKEKLER START LİSTELERİ</t>
  </si>
  <si>
    <t>Kulüpler Arası Atletizm Süper lig 1. Kademe Yarışmaları</t>
  </si>
  <si>
    <t>X</t>
  </si>
  <si>
    <t>+1.1</t>
  </si>
  <si>
    <t>DNF</t>
  </si>
  <si>
    <t>DNF 163/6</t>
  </si>
  <si>
    <t>+0.2</t>
  </si>
  <si>
    <t>+1.2</t>
  </si>
  <si>
    <t>+1.0</t>
  </si>
  <si>
    <t>+1.4</t>
  </si>
  <si>
    <t>+0.6</t>
  </si>
  <si>
    <t>+1.7</t>
  </si>
  <si>
    <r>
      <rPr>
        <b/>
        <sz val="12"/>
        <rFont val="Cambria"/>
        <family val="1"/>
        <charset val="162"/>
        <scheme val="major"/>
      </rPr>
      <t>453</t>
    </r>
    <r>
      <rPr>
        <sz val="11"/>
        <rFont val="Cambria"/>
        <family val="1"/>
        <charset val="162"/>
        <scheme val="major"/>
      </rPr>
      <t xml:space="preserve"> NUMARALI GÖGÜS NUMARASI İLE YARIŞAN </t>
    </r>
    <r>
      <rPr>
        <b/>
        <sz val="11"/>
        <rFont val="Cambria"/>
        <family val="1"/>
        <charset val="162"/>
        <scheme val="major"/>
      </rPr>
      <t>ONURCAN SEYHAN</t>
    </r>
    <r>
      <rPr>
        <sz val="11"/>
        <rFont val="Cambria"/>
        <family val="1"/>
        <charset val="162"/>
        <scheme val="major"/>
      </rPr>
      <t xml:space="preserve"> MİLLİ TAKIM FORMASIYLA YARIŞTIĞI İÇİN </t>
    </r>
    <r>
      <rPr>
        <b/>
        <sz val="11"/>
        <rFont val="Cambria"/>
        <family val="1"/>
        <charset val="162"/>
        <scheme val="major"/>
      </rPr>
      <t>SARI KART</t>
    </r>
    <r>
      <rPr>
        <sz val="11"/>
        <rFont val="Cambria"/>
        <family val="1"/>
        <charset val="162"/>
        <scheme val="major"/>
      </rPr>
      <t xml:space="preserve"> GÖRMÜŞTÜR</t>
    </r>
  </si>
  <si>
    <t>O</t>
  </si>
  <si>
    <t>XO</t>
  </si>
  <si>
    <t>XXX</t>
  </si>
  <si>
    <t>XXO</t>
  </si>
  <si>
    <t>XX-</t>
  </si>
  <si>
    <t>X-</t>
  </si>
  <si>
    <t>195</t>
  </si>
  <si>
    <t>180</t>
  </si>
  <si>
    <t>185</t>
  </si>
  <si>
    <t>190</t>
  </si>
  <si>
    <t>206</t>
  </si>
  <si>
    <t>215</t>
  </si>
  <si>
    <t>458-447  ÇAĞRI ODASINA GİRİŞ YAPMADIĞI İÇİN SARI KART GÖRMÜŞTÜR</t>
  </si>
  <si>
    <t>DQ</t>
  </si>
  <si>
    <t>DQ-170/14</t>
  </si>
  <si>
    <t>Atletizm Federasyonu                                                                                                                                                                                                                                                               İzmir Atletizm İl Temsilciliği</t>
  </si>
  <si>
    <t/>
  </si>
  <si>
    <t xml:space="preserve"> </t>
  </si>
  <si>
    <t>Milli Takım 39.81</t>
  </si>
  <si>
    <t>Çağlar KAHRAMANOĞLU 14.03</t>
  </si>
  <si>
    <t>Mehmet GÜZEL 46.18</t>
  </si>
  <si>
    <t>Ramil GULİYEV 10.23</t>
  </si>
  <si>
    <t>Eşref APAK 81.45</t>
  </si>
  <si>
    <t>Mesut YAVAŞ 8.08</t>
  </si>
  <si>
    <t>Hüseyin ATICI 20.42</t>
  </si>
  <si>
    <t>İlham Tanui ÖZBİLEN 3:31.30</t>
  </si>
  <si>
    <t>Selim BAYRAK 13:26.14</t>
  </si>
  <si>
    <t>Metin DURMUŞOĞLU 2.26</t>
  </si>
</sst>
</file>

<file path=xl/styles.xml><?xml version="1.0" encoding="utf-8"?>
<styleSheet xmlns="http://schemas.openxmlformats.org/spreadsheetml/2006/main">
  <numFmts count="9">
    <numFmt numFmtId="164" formatCode="[$-41F]d\ mmmm\ yyyy;@"/>
    <numFmt numFmtId="165" formatCode="[$-41F]d\ mmmm\ yyyy\ h:mm;@"/>
    <numFmt numFmtId="166" formatCode="hh:mm;@"/>
    <numFmt numFmtId="167" formatCode="00\.00"/>
    <numFmt numFmtId="168" formatCode="0\:00\.00"/>
    <numFmt numFmtId="169" formatCode="0\.00"/>
    <numFmt numFmtId="170" formatCode="0\.00\.00"/>
    <numFmt numFmtId="171" formatCode="0;\-0;;@"/>
    <numFmt numFmtId="172" formatCode="dd/mm/yyyy;@"/>
  </numFmts>
  <fonts count="170">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sz val="10"/>
      <color indexed="56"/>
      <name val="Cambria"/>
      <family val="1"/>
      <charset val="162"/>
    </font>
    <font>
      <b/>
      <sz val="16"/>
      <color indexed="56"/>
      <name val="Cambria"/>
      <family val="1"/>
      <charset val="162"/>
    </font>
    <font>
      <b/>
      <sz val="14"/>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2"/>
      <name val="Arial"/>
      <family val="2"/>
      <charset val="162"/>
    </font>
    <font>
      <u/>
      <sz val="8.5"/>
      <color theme="10"/>
      <name val="Arial"/>
      <family val="2"/>
      <charset val="162"/>
    </font>
    <font>
      <b/>
      <sz val="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sz val="10"/>
      <color theme="1"/>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name val="Cambria"/>
      <family val="1"/>
      <charset val="162"/>
      <scheme val="major"/>
    </font>
    <font>
      <sz val="12"/>
      <name val="Cambria"/>
      <family val="1"/>
      <charset val="162"/>
      <scheme val="major"/>
    </font>
    <font>
      <sz val="14"/>
      <name val="Cambria"/>
      <family val="1"/>
      <charset val="162"/>
      <scheme val="major"/>
    </font>
    <font>
      <b/>
      <sz val="14"/>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b/>
      <sz val="12"/>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theme="0"/>
      <name val="Cambria"/>
      <family val="1"/>
      <charset val="162"/>
    </font>
    <font>
      <sz val="10"/>
      <color theme="1"/>
      <name val="Cambria"/>
      <family val="1"/>
      <charset val="162"/>
    </font>
    <font>
      <b/>
      <sz val="11"/>
      <color rgb="FF002060"/>
      <name val="Cambria"/>
      <family val="1"/>
      <charset val="162"/>
      <scheme val="major"/>
    </font>
    <font>
      <b/>
      <sz val="18"/>
      <name val="Cambria"/>
      <family val="1"/>
      <charset val="162"/>
      <scheme val="major"/>
    </font>
    <font>
      <sz val="16"/>
      <name val="Cambria"/>
      <family val="1"/>
      <charset val="162"/>
      <scheme val="major"/>
    </font>
    <font>
      <b/>
      <sz val="16"/>
      <name val="Cambria"/>
      <family val="1"/>
      <charset val="162"/>
      <scheme val="major"/>
    </font>
    <font>
      <sz val="12"/>
      <color theme="1"/>
      <name val="Cambria"/>
      <family val="1"/>
      <charset val="162"/>
    </font>
    <font>
      <sz val="12"/>
      <color rgb="FFFF0000"/>
      <name val="Cambria"/>
      <family val="1"/>
      <charset val="162"/>
      <scheme val="major"/>
    </font>
    <font>
      <sz val="18"/>
      <name val="Cambria"/>
      <family val="1"/>
      <charset val="162"/>
      <scheme val="major"/>
    </font>
    <font>
      <sz val="20"/>
      <name val="Cambria"/>
      <family val="1"/>
      <charset val="162"/>
      <scheme val="major"/>
    </font>
    <font>
      <b/>
      <sz val="12"/>
      <color rgb="FF002060"/>
      <name val="Cambria"/>
      <family val="1"/>
      <charset val="162"/>
      <scheme val="major"/>
    </font>
    <font>
      <sz val="8"/>
      <color rgb="FFFF0000"/>
      <name val="Arial"/>
      <family val="2"/>
      <charset val="162"/>
    </font>
    <font>
      <b/>
      <sz val="11"/>
      <color theme="1" tint="0.499984740745262"/>
      <name val="Cambria"/>
      <family val="1"/>
      <charset val="162"/>
      <scheme val="major"/>
    </font>
    <font>
      <b/>
      <sz val="11"/>
      <color rgb="FFFF0000"/>
      <name val="Cambria"/>
      <family val="1"/>
      <charset val="162"/>
      <scheme val="major"/>
    </font>
    <font>
      <sz val="11"/>
      <color theme="1"/>
      <name val="Cambria"/>
      <family val="1"/>
      <charset val="162"/>
      <scheme val="major"/>
    </font>
    <font>
      <b/>
      <sz val="18"/>
      <color rgb="FFFF0000"/>
      <name val="Cambria"/>
      <family val="1"/>
      <charset val="162"/>
      <scheme val="major"/>
    </font>
    <font>
      <b/>
      <sz val="16"/>
      <color indexed="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6"/>
      <color indexed="56"/>
      <name val="Cambria"/>
      <family val="1"/>
      <charset val="162"/>
      <scheme val="major"/>
    </font>
    <font>
      <b/>
      <sz val="18"/>
      <color rgb="FF002060"/>
      <name val="Cambria"/>
      <family val="1"/>
      <charset val="162"/>
      <scheme val="major"/>
    </font>
    <font>
      <b/>
      <sz val="14"/>
      <color theme="1"/>
      <name val="Cambria"/>
      <family val="1"/>
      <charset val="162"/>
      <scheme val="major"/>
    </font>
    <font>
      <sz val="10"/>
      <color theme="0"/>
      <name val="Cambria"/>
      <family val="1"/>
      <charset val="162"/>
      <scheme val="major"/>
    </font>
    <font>
      <sz val="10"/>
      <color rgb="FFFF0000"/>
      <name val="Cambria"/>
      <family val="1"/>
      <charset val="162"/>
      <scheme val="major"/>
    </font>
    <font>
      <b/>
      <sz val="8"/>
      <color rgb="FF002060"/>
      <name val="Cambria"/>
      <family val="1"/>
      <charset val="162"/>
      <scheme val="major"/>
    </font>
    <font>
      <b/>
      <sz val="10"/>
      <color theme="0"/>
      <name val="Verdana"/>
      <family val="2"/>
      <charset val="162"/>
    </font>
    <font>
      <sz val="8"/>
      <color theme="0" tint="-0.34998626667073579"/>
      <name val="Cambria"/>
      <family val="1"/>
      <charset val="162"/>
      <scheme val="major"/>
    </font>
    <font>
      <b/>
      <sz val="12"/>
      <color rgb="FFFF0000"/>
      <name val="Arial Narrow"/>
      <family val="2"/>
      <charset val="162"/>
    </font>
    <font>
      <b/>
      <sz val="12"/>
      <color theme="0" tint="-0.34998626667073579"/>
      <name val="Arial Narrow"/>
      <family val="2"/>
      <charset val="162"/>
    </font>
    <font>
      <b/>
      <sz val="10"/>
      <name val="Arial"/>
      <family val="2"/>
      <charset val="162"/>
    </font>
    <font>
      <b/>
      <u/>
      <sz val="14"/>
      <color rgb="FFFF0000"/>
      <name val="Cambria"/>
      <family val="1"/>
      <charset val="162"/>
      <scheme val="major"/>
    </font>
    <font>
      <b/>
      <sz val="14"/>
      <color indexed="10"/>
      <name val="Cambria"/>
      <family val="1"/>
      <charset val="162"/>
      <scheme val="major"/>
    </font>
    <font>
      <b/>
      <sz val="14"/>
      <color rgb="FFFF0000"/>
      <name val="Cambria"/>
      <family val="1"/>
      <charset val="162"/>
    </font>
    <font>
      <b/>
      <sz val="14"/>
      <color indexed="8"/>
      <name val="Cambria"/>
      <family val="1"/>
      <charset val="162"/>
      <scheme val="major"/>
    </font>
    <font>
      <b/>
      <sz val="10"/>
      <color theme="0" tint="-0.34998626667073579"/>
      <name val="Cambria"/>
      <family val="1"/>
      <charset val="162"/>
      <scheme val="major"/>
    </font>
    <font>
      <sz val="10"/>
      <color theme="0" tint="-0.34998626667073579"/>
      <name val="Cambria"/>
      <family val="1"/>
      <charset val="162"/>
      <scheme val="major"/>
    </font>
    <font>
      <b/>
      <sz val="18"/>
      <name val="Cambria"/>
      <family val="1"/>
      <charset val="162"/>
    </font>
    <font>
      <b/>
      <sz val="16"/>
      <color theme="1"/>
      <name val="Cambria"/>
      <family val="1"/>
      <charset val="162"/>
      <scheme val="major"/>
    </font>
    <font>
      <b/>
      <sz val="18"/>
      <color theme="1"/>
      <name val="Cambria"/>
      <family val="1"/>
      <charset val="162"/>
      <scheme val="major"/>
    </font>
    <font>
      <b/>
      <sz val="20"/>
      <color indexed="56"/>
      <name val="Cambria"/>
      <family val="1"/>
      <charset val="162"/>
      <scheme val="major"/>
    </font>
    <font>
      <b/>
      <sz val="28"/>
      <color theme="1"/>
      <name val="Cambria"/>
      <family val="1"/>
      <charset val="162"/>
      <scheme val="major"/>
    </font>
    <font>
      <b/>
      <sz val="14"/>
      <color theme="1"/>
      <name val="Cambria"/>
      <family val="1"/>
      <charset val="162"/>
    </font>
    <font>
      <b/>
      <sz val="36"/>
      <name val="Cambria"/>
      <family val="1"/>
      <charset val="162"/>
      <scheme val="major"/>
    </font>
    <font>
      <i/>
      <sz val="12"/>
      <name val="Cambria"/>
      <family val="1"/>
      <charset val="162"/>
    </font>
    <font>
      <b/>
      <sz val="16"/>
      <color rgb="FFFF0000"/>
      <name val="Cambria"/>
      <family val="1"/>
      <charset val="162"/>
    </font>
    <font>
      <b/>
      <sz val="18"/>
      <color rgb="FF002060"/>
      <name val="Cambria"/>
      <family val="1"/>
      <charset val="162"/>
    </font>
    <font>
      <sz val="20"/>
      <color theme="1"/>
      <name val="Cambria"/>
      <family val="1"/>
      <charset val="162"/>
      <scheme val="major"/>
    </font>
    <font>
      <b/>
      <sz val="14"/>
      <name val="Cambria"/>
      <family val="1"/>
      <charset val="162"/>
    </font>
    <font>
      <b/>
      <u/>
      <sz val="14"/>
      <color rgb="FFFF0000"/>
      <name val="Arial"/>
      <family val="2"/>
      <charset val="162"/>
    </font>
    <font>
      <b/>
      <sz val="14"/>
      <color indexed="8"/>
      <name val="Cambria"/>
      <family val="1"/>
      <charset val="162"/>
    </font>
    <font>
      <b/>
      <sz val="14"/>
      <color indexed="10"/>
      <name val="Cambria"/>
      <family val="1"/>
      <charset val="162"/>
    </font>
    <font>
      <sz val="11"/>
      <color indexed="56"/>
      <name val="Cambria"/>
      <family val="1"/>
      <charset val="162"/>
    </font>
    <font>
      <sz val="12"/>
      <color indexed="56"/>
      <name val="Cambria"/>
      <family val="1"/>
      <charset val="162"/>
    </font>
    <font>
      <sz val="14"/>
      <color indexed="56"/>
      <name val="Cambria"/>
      <family val="1"/>
      <charset val="162"/>
    </font>
    <font>
      <sz val="14"/>
      <name val="Cambria"/>
      <family val="1"/>
      <charset val="162"/>
    </font>
    <font>
      <sz val="14"/>
      <color rgb="FFFF0000"/>
      <name val="Cambria"/>
      <family val="1"/>
      <charset val="162"/>
    </font>
    <font>
      <sz val="14"/>
      <color theme="1"/>
      <name val="Cambria"/>
      <family val="1"/>
      <charset val="162"/>
    </font>
    <font>
      <b/>
      <sz val="14"/>
      <color theme="0"/>
      <name val="Cambria"/>
      <family val="1"/>
      <charset val="162"/>
    </font>
    <font>
      <sz val="16"/>
      <name val="Cambria"/>
      <family val="1"/>
      <charset val="162"/>
    </font>
    <font>
      <sz val="16"/>
      <color rgb="FFFF0000"/>
      <name val="Cambria"/>
      <family val="1"/>
      <charset val="162"/>
    </font>
    <font>
      <sz val="16"/>
      <color theme="1"/>
      <name val="Cambria"/>
      <family val="1"/>
      <charset val="162"/>
    </font>
    <font>
      <sz val="14"/>
      <color theme="1"/>
      <name val="Cambria"/>
      <family val="1"/>
      <charset val="162"/>
      <scheme val="major"/>
    </font>
    <font>
      <sz val="14"/>
      <color rgb="FFFF0000"/>
      <name val="Cambria"/>
      <family val="1"/>
      <charset val="162"/>
      <scheme val="major"/>
    </font>
    <font>
      <b/>
      <sz val="20"/>
      <color theme="1"/>
      <name val="Cambria"/>
      <family val="1"/>
      <charset val="162"/>
      <scheme val="major"/>
    </font>
    <font>
      <b/>
      <sz val="22"/>
      <color indexed="56"/>
      <name val="Cambria"/>
      <family val="1"/>
      <charset val="162"/>
      <scheme val="major"/>
    </font>
    <font>
      <b/>
      <sz val="14"/>
      <color theme="0"/>
      <name val="Cambria"/>
      <family val="1"/>
      <charset val="162"/>
      <scheme val="major"/>
    </font>
    <font>
      <sz val="10"/>
      <name val="Arial Unicode MS"/>
      <family val="2"/>
      <charset val="162"/>
    </font>
    <font>
      <sz val="18"/>
      <name val="Cambria"/>
      <family val="1"/>
      <charset val="162"/>
    </font>
    <font>
      <sz val="18"/>
      <color theme="1"/>
      <name val="Cambria"/>
      <family val="1"/>
      <charset val="162"/>
    </font>
    <font>
      <b/>
      <sz val="18"/>
      <color rgb="FFFF0000"/>
      <name val="Cambria"/>
      <family val="1"/>
      <charset val="162"/>
    </font>
    <font>
      <sz val="22"/>
      <name val="Cambria"/>
      <family val="1"/>
      <charset val="162"/>
      <scheme val="major"/>
    </font>
    <font>
      <sz val="24"/>
      <name val="Cambria"/>
      <family val="1"/>
      <charset val="162"/>
      <scheme val="major"/>
    </font>
    <font>
      <b/>
      <sz val="24"/>
      <color rgb="FFFF0000"/>
      <name val="Cambria"/>
      <family val="1"/>
      <charset val="162"/>
      <scheme val="major"/>
    </font>
    <font>
      <sz val="22"/>
      <color rgb="FFFF0000"/>
      <name val="Cambria"/>
      <family val="1"/>
      <charset val="162"/>
      <scheme val="major"/>
    </font>
    <font>
      <sz val="22"/>
      <color theme="1"/>
      <name val="Cambria"/>
      <family val="1"/>
      <charset val="162"/>
      <scheme val="major"/>
    </font>
    <font>
      <b/>
      <sz val="24"/>
      <name val="Cambria"/>
      <family val="1"/>
      <charset val="162"/>
      <scheme val="major"/>
    </font>
    <font>
      <b/>
      <u/>
      <sz val="24"/>
      <color rgb="FFFF0000"/>
      <name val="Cambria"/>
      <family val="1"/>
      <charset val="162"/>
      <scheme val="major"/>
    </font>
    <font>
      <b/>
      <sz val="24"/>
      <color indexed="10"/>
      <name val="Cambria"/>
      <family val="1"/>
      <charset val="162"/>
      <scheme val="major"/>
    </font>
    <font>
      <b/>
      <sz val="24"/>
      <color indexed="8"/>
      <name val="Cambria"/>
      <family val="1"/>
      <charset val="162"/>
      <scheme val="major"/>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ECADA"/>
        <bgColor indexed="64"/>
      </patternFill>
    </fill>
    <fill>
      <patternFill patternType="solid">
        <fgColor theme="1"/>
        <bgColor indexed="64"/>
      </patternFill>
    </fill>
    <fill>
      <patternFill patternType="solid">
        <fgColor theme="3" tint="0.79998168889431442"/>
        <bgColor indexed="64"/>
      </patternFill>
    </fill>
    <fill>
      <patternFill patternType="solid">
        <fgColor theme="2" tint="-0.499984740745262"/>
        <bgColor indexed="64"/>
      </patternFill>
    </fill>
  </fills>
  <borders count="50">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right/>
      <top style="dashDot">
        <color indexed="64"/>
      </top>
      <bottom style="thin">
        <color indexed="64"/>
      </bottom>
      <diagonal/>
    </border>
    <border>
      <left/>
      <right/>
      <top style="dashDot">
        <color indexed="64"/>
      </top>
      <bottom style="dashDot">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21" fillId="0" borderId="0"/>
  </cellStyleXfs>
  <cellXfs count="971">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1" fillId="0" borderId="0" xfId="36" applyFont="1" applyAlignment="1" applyProtection="1">
      <alignment wrapText="1"/>
      <protection locked="0"/>
    </xf>
    <xf numFmtId="0" fontId="41" fillId="0" borderId="0" xfId="36" applyFont="1" applyAlignment="1" applyProtection="1">
      <alignment vertical="center" wrapText="1"/>
      <protection locked="0"/>
    </xf>
    <xf numFmtId="0" fontId="41" fillId="24" borderId="0" xfId="36" applyFont="1" applyFill="1" applyBorder="1" applyAlignment="1" applyProtection="1">
      <alignment horizontal="left" vertical="center" wrapText="1"/>
      <protection locked="0"/>
    </xf>
    <xf numFmtId="0" fontId="42" fillId="24" borderId="0" xfId="36" applyFont="1" applyFill="1" applyBorder="1" applyAlignment="1" applyProtection="1">
      <alignment vertical="center" wrapText="1"/>
      <protection locked="0"/>
    </xf>
    <xf numFmtId="0" fontId="41" fillId="24" borderId="0" xfId="36" applyFont="1" applyFill="1" applyBorder="1" applyAlignment="1" applyProtection="1">
      <alignment wrapText="1"/>
      <protection locked="0"/>
    </xf>
    <xf numFmtId="0" fontId="41" fillId="24" borderId="0" xfId="36" applyFont="1" applyFill="1" applyBorder="1" applyAlignment="1" applyProtection="1">
      <alignment horizontal="left" wrapText="1"/>
      <protection locked="0"/>
    </xf>
    <xf numFmtId="14" fontId="41" fillId="24" borderId="0" xfId="36" applyNumberFormat="1" applyFont="1" applyFill="1" applyBorder="1" applyAlignment="1" applyProtection="1">
      <alignment horizontal="left" vertical="center" wrapText="1"/>
      <protection locked="0"/>
    </xf>
    <xf numFmtId="0" fontId="42" fillId="24" borderId="0" xfId="36" applyNumberFormat="1" applyFont="1" applyFill="1" applyBorder="1" applyAlignment="1" applyProtection="1">
      <alignment horizontal="right" vertical="center" wrapText="1"/>
      <protection locked="0"/>
    </xf>
    <xf numFmtId="0" fontId="43" fillId="0" borderId="0" xfId="36" applyFont="1" applyFill="1" applyAlignment="1">
      <alignment vertical="center"/>
    </xf>
    <xf numFmtId="0" fontId="43" fillId="0" borderId="0" xfId="36" applyFont="1" applyFill="1" applyAlignment="1">
      <alignment horizontal="center" vertical="center"/>
    </xf>
    <xf numFmtId="0" fontId="43" fillId="0" borderId="0" xfId="36" applyFont="1" applyFill="1"/>
    <xf numFmtId="0" fontId="44" fillId="0" borderId="0" xfId="36" applyFont="1" applyFill="1" applyAlignment="1">
      <alignment vertical="center"/>
    </xf>
    <xf numFmtId="0" fontId="45" fillId="0" borderId="11" xfId="36" applyFont="1" applyFill="1" applyBorder="1" applyAlignment="1">
      <alignment horizontal="center" vertical="center"/>
    </xf>
    <xf numFmtId="0" fontId="46" fillId="0" borderId="11" xfId="36" applyFont="1" applyFill="1" applyBorder="1" applyAlignment="1">
      <alignment horizontal="center" vertical="center"/>
    </xf>
    <xf numFmtId="1" fontId="45" fillId="0" borderId="11" xfId="36" applyNumberFormat="1" applyFont="1" applyFill="1" applyBorder="1" applyAlignment="1">
      <alignment horizontal="center" vertical="center"/>
    </xf>
    <xf numFmtId="14" fontId="45" fillId="0" borderId="11" xfId="36" applyNumberFormat="1" applyFont="1" applyFill="1" applyBorder="1" applyAlignment="1">
      <alignment horizontal="center" vertical="center"/>
    </xf>
    <xf numFmtId="167" fontId="45" fillId="0" borderId="11" xfId="36" applyNumberFormat="1" applyFont="1" applyFill="1" applyBorder="1" applyAlignment="1">
      <alignment horizontal="center" vertical="center"/>
    </xf>
    <xf numFmtId="0" fontId="43" fillId="0" borderId="0" xfId="36" applyFont="1" applyFill="1" applyAlignment="1">
      <alignment horizontal="center"/>
    </xf>
    <xf numFmtId="0" fontId="41" fillId="0" borderId="0" xfId="36" applyFont="1" applyFill="1" applyAlignment="1">
      <alignment horizontal="center"/>
    </xf>
    <xf numFmtId="14" fontId="43" fillId="0" borderId="0" xfId="36" applyNumberFormat="1" applyFont="1" applyFill="1"/>
    <xf numFmtId="0" fontId="43" fillId="0" borderId="0" xfId="36" applyFont="1" applyFill="1" applyBorder="1" applyAlignment="1"/>
    <xf numFmtId="0" fontId="43" fillId="0" borderId="0" xfId="36" applyFont="1" applyFill="1" applyAlignment="1"/>
    <xf numFmtId="2" fontId="43" fillId="0" borderId="0" xfId="36" applyNumberFormat="1" applyFont="1" applyFill="1" applyBorder="1" applyAlignment="1">
      <alignment horizontal="center"/>
    </xf>
    <xf numFmtId="0" fontId="23" fillId="0" borderId="0" xfId="0" applyFont="1" applyAlignment="1">
      <alignment vertical="center"/>
    </xf>
    <xf numFmtId="0" fontId="43" fillId="0" borderId="0" xfId="36" applyFont="1" applyFill="1" applyBorder="1" applyAlignment="1">
      <alignment horizontal="center" vertical="center"/>
    </xf>
    <xf numFmtId="14" fontId="43" fillId="0" borderId="0" xfId="36" applyNumberFormat="1" applyFont="1" applyFill="1" applyBorder="1" applyAlignment="1">
      <alignment horizontal="center" vertical="center"/>
    </xf>
    <xf numFmtId="0" fontId="47" fillId="0" borderId="0" xfId="36" applyFont="1" applyFill="1" applyBorder="1" applyAlignment="1">
      <alignment horizontal="center" vertical="center" wrapText="1"/>
    </xf>
    <xf numFmtId="167" fontId="43" fillId="0" borderId="0" xfId="36" applyNumberFormat="1" applyFont="1" applyFill="1" applyBorder="1" applyAlignment="1">
      <alignment horizontal="center" vertical="center"/>
    </xf>
    <xf numFmtId="1" fontId="43" fillId="0" borderId="0" xfId="36" applyNumberFormat="1" applyFont="1" applyFill="1" applyBorder="1" applyAlignment="1">
      <alignment horizontal="center" vertical="center"/>
    </xf>
    <xf numFmtId="0" fontId="45" fillId="0" borderId="0" xfId="36" applyFont="1" applyFill="1" applyBorder="1" applyAlignment="1">
      <alignment horizontal="center" vertical="center"/>
    </xf>
    <xf numFmtId="0" fontId="46" fillId="0" borderId="0" xfId="36" applyFont="1" applyFill="1" applyBorder="1" applyAlignment="1">
      <alignment horizontal="center" vertical="center"/>
    </xf>
    <xf numFmtId="1" fontId="45" fillId="0" borderId="0" xfId="36" applyNumberFormat="1" applyFont="1" applyFill="1" applyBorder="1" applyAlignment="1">
      <alignment horizontal="center" vertical="center"/>
    </xf>
    <xf numFmtId="14" fontId="45" fillId="0" borderId="0" xfId="36" applyNumberFormat="1" applyFont="1" applyFill="1" applyBorder="1" applyAlignment="1">
      <alignment horizontal="center" vertical="center"/>
    </xf>
    <xf numFmtId="167" fontId="45" fillId="0" borderId="0" xfId="36" applyNumberFormat="1" applyFont="1" applyFill="1" applyBorder="1" applyAlignment="1">
      <alignment horizontal="center" vertical="center"/>
    </xf>
    <xf numFmtId="0" fontId="43" fillId="0" borderId="0" xfId="36" applyFont="1" applyFill="1" applyAlignment="1">
      <alignment horizontal="left"/>
    </xf>
    <xf numFmtId="0" fontId="48" fillId="29" borderId="11" xfId="36" applyFont="1" applyFill="1" applyBorder="1" applyAlignment="1">
      <alignment horizontal="center" vertical="center" wrapText="1"/>
    </xf>
    <xf numFmtId="14" fontId="48" fillId="29" borderId="11" xfId="36" applyNumberFormat="1" applyFont="1" applyFill="1" applyBorder="1" applyAlignment="1">
      <alignment horizontal="center" vertical="center" wrapText="1"/>
    </xf>
    <xf numFmtId="0" fontId="48" fillId="29" borderId="11" xfId="36" applyNumberFormat="1" applyFont="1" applyFill="1" applyBorder="1" applyAlignment="1">
      <alignment horizontal="center" vertical="center" wrapText="1"/>
    </xf>
    <xf numFmtId="0" fontId="49" fillId="29" borderId="11" xfId="36" applyFont="1" applyFill="1" applyBorder="1" applyAlignment="1">
      <alignment horizontal="center" vertical="center" wrapText="1"/>
    </xf>
    <xf numFmtId="0" fontId="45" fillId="0" borderId="11" xfId="36" applyNumberFormat="1" applyFont="1" applyFill="1" applyBorder="1" applyAlignment="1">
      <alignment horizontal="left" vertical="center" wrapText="1"/>
    </xf>
    <xf numFmtId="0" fontId="43" fillId="0" borderId="0" xfId="36" applyFont="1" applyFill="1" applyAlignment="1">
      <alignment horizontal="left" wrapText="1"/>
    </xf>
    <xf numFmtId="0" fontId="43" fillId="0" borderId="0" xfId="36" applyFont="1" applyFill="1" applyAlignment="1">
      <alignment wrapText="1"/>
    </xf>
    <xf numFmtId="0" fontId="45" fillId="0" borderId="0" xfId="36" applyNumberFormat="1" applyFont="1" applyFill="1" applyBorder="1" applyAlignment="1">
      <alignment horizontal="left" vertical="center" wrapText="1"/>
    </xf>
    <xf numFmtId="0" fontId="43" fillId="0" borderId="0" xfId="36" applyNumberFormat="1" applyFont="1" applyFill="1" applyBorder="1" applyAlignment="1">
      <alignment horizontal="center" wrapText="1"/>
    </xf>
    <xf numFmtId="0" fontId="43" fillId="0" borderId="0" xfId="36" applyNumberFormat="1" applyFont="1" applyFill="1" applyBorder="1" applyAlignment="1">
      <alignment horizontal="left" wrapText="1"/>
    </xf>
    <xf numFmtId="0" fontId="43" fillId="0" borderId="0" xfId="36" applyNumberFormat="1" applyFont="1" applyFill="1" applyAlignment="1">
      <alignment horizontal="center" wrapText="1"/>
    </xf>
    <xf numFmtId="0" fontId="43" fillId="0" borderId="0" xfId="36" applyFont="1" applyFill="1" applyBorder="1" applyAlignment="1">
      <alignment horizontal="center" vertical="center" wrapText="1"/>
    </xf>
    <xf numFmtId="0" fontId="43" fillId="0" borderId="0" xfId="36" applyFont="1" applyFill="1" applyBorder="1" applyAlignment="1">
      <alignment wrapText="1"/>
    </xf>
    <xf numFmtId="0" fontId="41" fillId="0" borderId="0" xfId="36" applyFont="1" applyFill="1"/>
    <xf numFmtId="14" fontId="50" fillId="0" borderId="11" xfId="36" applyNumberFormat="1" applyFont="1" applyFill="1" applyBorder="1" applyAlignment="1">
      <alignment horizontal="center" vertical="center" wrapText="1"/>
    </xf>
    <xf numFmtId="14" fontId="41" fillId="0" borderId="0" xfId="36" applyNumberFormat="1" applyFont="1" applyFill="1" applyAlignment="1">
      <alignment horizontal="center"/>
    </xf>
    <xf numFmtId="49" fontId="41" fillId="0" borderId="0" xfId="36" applyNumberFormat="1" applyFont="1" applyFill="1" applyAlignment="1">
      <alignment horizontal="center"/>
    </xf>
    <xf numFmtId="0" fontId="42" fillId="0" borderId="0" xfId="36" applyFont="1" applyFill="1" applyAlignment="1">
      <alignment horizontal="center"/>
    </xf>
    <xf numFmtId="0" fontId="41" fillId="30" borderId="0" xfId="36" applyFont="1" applyFill="1" applyBorder="1" applyAlignment="1" applyProtection="1">
      <alignment horizontal="left" vertical="center" wrapText="1"/>
      <protection locked="0"/>
    </xf>
    <xf numFmtId="14" fontId="41" fillId="30" borderId="0" xfId="36" applyNumberFormat="1" applyFont="1" applyFill="1" applyBorder="1" applyAlignment="1" applyProtection="1">
      <alignment horizontal="left" vertical="center" wrapText="1"/>
      <protection locked="0"/>
    </xf>
    <xf numFmtId="0" fontId="42" fillId="30" borderId="0" xfId="36" applyFont="1" applyFill="1" applyBorder="1" applyAlignment="1" applyProtection="1">
      <alignment horizontal="center" vertical="center" wrapText="1"/>
      <protection locked="0"/>
    </xf>
    <xf numFmtId="0" fontId="41" fillId="30" borderId="0" xfId="36" applyFont="1" applyFill="1" applyBorder="1" applyAlignment="1" applyProtection="1">
      <alignment horizontal="center" wrapText="1"/>
      <protection locked="0"/>
    </xf>
    <xf numFmtId="0" fontId="41" fillId="30" borderId="0" xfId="36" applyFont="1" applyFill="1" applyBorder="1" applyAlignment="1" applyProtection="1">
      <alignment horizontal="left" wrapText="1"/>
      <protection locked="0"/>
    </xf>
    <xf numFmtId="0" fontId="41" fillId="30" borderId="0" xfId="36" applyFont="1" applyFill="1" applyAlignment="1" applyProtection="1">
      <alignment wrapText="1"/>
      <protection locked="0"/>
    </xf>
    <xf numFmtId="1" fontId="50" fillId="0" borderId="11" xfId="36" applyNumberFormat="1" applyFont="1" applyFill="1" applyBorder="1" applyAlignment="1">
      <alignment horizontal="center" vertical="center" wrapText="1"/>
    </xf>
    <xf numFmtId="0" fontId="51" fillId="0" borderId="0" xfId="36" applyFont="1" applyAlignment="1" applyProtection="1">
      <alignment vertical="center" wrapText="1"/>
      <protection locked="0"/>
    </xf>
    <xf numFmtId="0" fontId="52" fillId="0" borderId="11" xfId="36" applyFont="1" applyFill="1" applyBorder="1" applyAlignment="1">
      <alignment horizontal="center" vertical="center"/>
    </xf>
    <xf numFmtId="1" fontId="52" fillId="0" borderId="11" xfId="36" applyNumberFormat="1" applyFont="1" applyFill="1" applyBorder="1" applyAlignment="1">
      <alignment horizontal="center" vertical="center"/>
    </xf>
    <xf numFmtId="169" fontId="53" fillId="0" borderId="11" xfId="36" applyNumberFormat="1" applyFont="1" applyFill="1" applyBorder="1" applyAlignment="1">
      <alignment horizontal="center" vertical="center"/>
    </xf>
    <xf numFmtId="0" fontId="50" fillId="0" borderId="11" xfId="36" applyFont="1" applyFill="1" applyBorder="1" applyAlignment="1">
      <alignment horizontal="left" vertical="center" wrapText="1"/>
    </xf>
    <xf numFmtId="0" fontId="54" fillId="0" borderId="0" xfId="36" applyFont="1" applyFill="1" applyAlignment="1">
      <alignment horizontal="left"/>
    </xf>
    <xf numFmtId="0" fontId="54" fillId="0" borderId="0" xfId="36" applyFont="1" applyFill="1"/>
    <xf numFmtId="0" fontId="23" fillId="0" borderId="11" xfId="36"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4" fillId="0" borderId="11" xfId="36" applyFont="1" applyFill="1" applyBorder="1" applyAlignment="1" applyProtection="1">
      <alignment horizontal="center" vertical="center" wrapText="1"/>
      <protection locked="0"/>
    </xf>
    <xf numFmtId="0" fontId="57" fillId="0" borderId="11" xfId="36" applyFont="1" applyFill="1" applyBorder="1" applyAlignment="1" applyProtection="1">
      <alignment horizontal="center" vertical="center" wrapText="1"/>
      <protection locked="0"/>
    </xf>
    <xf numFmtId="1" fontId="34" fillId="0" borderId="11" xfId="36" applyNumberFormat="1" applyFont="1" applyFill="1" applyBorder="1" applyAlignment="1" applyProtection="1">
      <alignment horizontal="center" vertical="center" wrapText="1"/>
      <protection locked="0"/>
    </xf>
    <xf numFmtId="14" fontId="34" fillId="0" borderId="11" xfId="36" applyNumberFormat="1" applyFont="1" applyFill="1" applyBorder="1" applyAlignment="1" applyProtection="1">
      <alignment horizontal="center" vertical="center" wrapText="1"/>
      <protection locked="0"/>
    </xf>
    <xf numFmtId="0" fontId="58" fillId="0" borderId="0" xfId="0" applyFont="1"/>
    <xf numFmtId="0" fontId="59"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Alignment="1">
      <alignment horizontal="center" vertical="center"/>
    </xf>
    <xf numFmtId="0" fontId="59" fillId="0" borderId="0" xfId="0" applyFont="1" applyAlignment="1">
      <alignment wrapText="1"/>
    </xf>
    <xf numFmtId="0" fontId="60" fillId="0" borderId="11" xfId="0" applyFont="1" applyBorder="1" applyAlignment="1">
      <alignment vertical="center" wrapText="1"/>
    </xf>
    <xf numFmtId="0" fontId="60" fillId="0" borderId="0" xfId="0" applyFont="1" applyAlignment="1">
      <alignment vertical="center" wrapText="1"/>
    </xf>
    <xf numFmtId="0" fontId="61" fillId="27" borderId="0" xfId="0" applyFont="1" applyFill="1" applyAlignment="1">
      <alignment horizontal="center" vertical="center"/>
    </xf>
    <xf numFmtId="0" fontId="63" fillId="33" borderId="11" xfId="31" applyFont="1" applyFill="1" applyBorder="1" applyAlignment="1" applyProtection="1">
      <alignment horizontal="center" vertical="center" wrapText="1"/>
    </xf>
    <xf numFmtId="0" fontId="61" fillId="0" borderId="0" xfId="0" applyFont="1" applyAlignment="1">
      <alignment horizontal="center" vertical="center"/>
    </xf>
    <xf numFmtId="0" fontId="42" fillId="0" borderId="0" xfId="0" applyFont="1" applyFill="1" applyBorder="1" applyAlignment="1">
      <alignment vertical="center" wrapText="1"/>
    </xf>
    <xf numFmtId="0" fontId="45" fillId="0" borderId="0" xfId="0" applyFont="1" applyAlignment="1">
      <alignment horizontal="center" vertical="center"/>
    </xf>
    <xf numFmtId="0" fontId="45" fillId="0" borderId="0" xfId="0" applyFont="1" applyFill="1" applyBorder="1" applyAlignment="1">
      <alignment horizontal="center" vertical="center" wrapText="1"/>
    </xf>
    <xf numFmtId="0" fontId="64" fillId="0" borderId="0" xfId="0" applyFont="1" applyFill="1" applyBorder="1" applyAlignment="1">
      <alignment horizontal="left" vertical="center" wrapText="1"/>
    </xf>
    <xf numFmtId="0" fontId="59" fillId="0" borderId="0" xfId="0" applyFont="1" applyAlignment="1">
      <alignment horizontal="center" vertical="center" wrapText="1"/>
    </xf>
    <xf numFmtId="0" fontId="61" fillId="0" borderId="0" xfId="0" applyFont="1" applyFill="1" applyAlignment="1">
      <alignment horizontal="center" vertical="center"/>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52" fillId="0" borderId="0" xfId="0" applyFont="1" applyAlignment="1">
      <alignment horizontal="center" vertical="center" wrapText="1"/>
    </xf>
    <xf numFmtId="0" fontId="52" fillId="0" borderId="0" xfId="0" applyFont="1" applyFill="1" applyAlignment="1">
      <alignment horizontal="center" vertical="center" wrapText="1"/>
    </xf>
    <xf numFmtId="0" fontId="65" fillId="29" borderId="11" xfId="0" applyFont="1" applyFill="1" applyBorder="1" applyAlignment="1">
      <alignment horizontal="left" vertical="center" wrapText="1"/>
    </xf>
    <xf numFmtId="0" fontId="65" fillId="29" borderId="11" xfId="0" applyFont="1" applyFill="1" applyBorder="1" applyAlignment="1">
      <alignment vertical="center" wrapText="1"/>
    </xf>
    <xf numFmtId="0" fontId="66" fillId="34" borderId="11" xfId="0" applyFont="1" applyFill="1" applyBorder="1" applyAlignment="1">
      <alignment horizontal="center" vertical="center" wrapText="1"/>
    </xf>
    <xf numFmtId="14" fontId="52" fillId="0" borderId="11" xfId="36" applyNumberFormat="1" applyFont="1" applyFill="1" applyBorder="1" applyAlignment="1">
      <alignment horizontal="center" vertical="center"/>
    </xf>
    <xf numFmtId="167" fontId="52" fillId="0" borderId="11" xfId="36" applyNumberFormat="1" applyFont="1" applyFill="1" applyBorder="1" applyAlignment="1">
      <alignment horizontal="center" vertical="center"/>
    </xf>
    <xf numFmtId="14" fontId="49" fillId="29" borderId="11" xfId="36" applyNumberFormat="1" applyFont="1" applyFill="1" applyBorder="1" applyAlignment="1">
      <alignment horizontal="center" vertical="center" wrapText="1"/>
    </xf>
    <xf numFmtId="0" fontId="49" fillId="29" borderId="11"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2" borderId="11" xfId="36" applyFont="1" applyFill="1" applyBorder="1" applyAlignment="1" applyProtection="1">
      <alignment horizontal="center" vertical="center" wrapText="1"/>
      <protection locked="0"/>
    </xf>
    <xf numFmtId="0" fontId="67" fillId="32" borderId="11"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5" fillId="33" borderId="11" xfId="31" applyFont="1" applyFill="1" applyBorder="1" applyAlignment="1" applyProtection="1">
      <alignment horizontal="left" vertical="center" wrapText="1"/>
    </xf>
    <xf numFmtId="0" fontId="65" fillId="33" borderId="11" xfId="31" applyFont="1" applyFill="1" applyBorder="1" applyAlignment="1" applyProtection="1">
      <alignment horizontal="center" vertical="center" wrapText="1"/>
    </xf>
    <xf numFmtId="0" fontId="65" fillId="33" borderId="11" xfId="31" applyFont="1" applyFill="1" applyBorder="1" applyAlignment="1" applyProtection="1">
      <alignment horizontal="left" vertical="center"/>
    </xf>
    <xf numFmtId="0" fontId="68" fillId="28" borderId="11" xfId="0" applyFont="1" applyFill="1" applyBorder="1" applyAlignment="1">
      <alignment horizontal="center" vertical="center" wrapText="1"/>
    </xf>
    <xf numFmtId="0" fontId="69" fillId="0" borderId="0" xfId="0" applyFont="1" applyBorder="1" applyAlignment="1">
      <alignment vertical="center" wrapText="1"/>
    </xf>
    <xf numFmtId="0" fontId="70" fillId="29" borderId="11" xfId="0" applyNumberFormat="1" applyFont="1" applyFill="1" applyBorder="1" applyAlignment="1">
      <alignment horizontal="center" vertical="center" wrapText="1"/>
    </xf>
    <xf numFmtId="0" fontId="71" fillId="29" borderId="11" xfId="0" applyNumberFormat="1" applyFont="1" applyFill="1" applyBorder="1" applyAlignment="1">
      <alignment horizontal="center" vertical="center" wrapText="1"/>
    </xf>
    <xf numFmtId="14" fontId="71" fillId="29" borderId="11" xfId="0" applyNumberFormat="1" applyFont="1" applyFill="1" applyBorder="1" applyAlignment="1">
      <alignment horizontal="center" vertical="center" wrapText="1"/>
    </xf>
    <xf numFmtId="0" fontId="71" fillId="29" borderId="11" xfId="0" applyNumberFormat="1" applyFont="1" applyFill="1" applyBorder="1" applyAlignment="1">
      <alignment horizontal="left" vertical="center" wrapText="1"/>
    </xf>
    <xf numFmtId="167" fontId="71" fillId="29" borderId="11" xfId="0" applyNumberFormat="1" applyFont="1" applyFill="1" applyBorder="1" applyAlignment="1">
      <alignment horizontal="center" vertical="center" wrapText="1"/>
    </xf>
    <xf numFmtId="164" fontId="71" fillId="29" borderId="11" xfId="0" applyNumberFormat="1" applyFont="1" applyFill="1" applyBorder="1" applyAlignment="1">
      <alignment horizontal="center" vertical="center" wrapText="1"/>
    </xf>
    <xf numFmtId="0" fontId="72" fillId="0" borderId="0" xfId="0" applyFont="1" applyAlignment="1">
      <alignment vertical="center" wrapText="1"/>
    </xf>
    <xf numFmtId="0" fontId="73" fillId="0" borderId="0" xfId="0" applyFont="1" applyFill="1"/>
    <xf numFmtId="0" fontId="74" fillId="0" borderId="11" xfId="31" applyNumberFormat="1" applyFont="1" applyFill="1" applyBorder="1" applyAlignment="1" applyProtection="1">
      <alignment horizontal="center" vertical="center" wrapText="1"/>
    </xf>
    <xf numFmtId="14" fontId="75" fillId="30" borderId="11" xfId="31" applyNumberFormat="1" applyFont="1" applyFill="1" applyBorder="1" applyAlignment="1" applyProtection="1">
      <alignment horizontal="center" vertical="center" wrapText="1"/>
    </xf>
    <xf numFmtId="167" fontId="75" fillId="30" borderId="11" xfId="31" applyNumberFormat="1" applyFont="1" applyFill="1" applyBorder="1" applyAlignment="1" applyProtection="1">
      <alignment horizontal="center" vertical="center" wrapText="1"/>
    </xf>
    <xf numFmtId="1" fontId="75" fillId="30" borderId="11" xfId="31" applyNumberFormat="1" applyFont="1" applyFill="1" applyBorder="1" applyAlignment="1" applyProtection="1">
      <alignment horizontal="center" vertical="center" wrapText="1"/>
    </xf>
    <xf numFmtId="49" fontId="75" fillId="30" borderId="11" xfId="31" applyNumberFormat="1" applyFont="1" applyFill="1" applyBorder="1" applyAlignment="1" applyProtection="1">
      <alignment horizontal="center" vertical="center" wrapText="1"/>
    </xf>
    <xf numFmtId="0" fontId="72" fillId="30" borderId="11" xfId="0" applyNumberFormat="1" applyFont="1" applyFill="1" applyBorder="1" applyAlignment="1">
      <alignment horizontal="left" vertical="center" wrapText="1"/>
    </xf>
    <xf numFmtId="164" fontId="72" fillId="30" borderId="11" xfId="0" applyNumberFormat="1" applyFont="1" applyFill="1" applyBorder="1" applyAlignment="1">
      <alignment horizontal="center" vertical="center" wrapText="1"/>
    </xf>
    <xf numFmtId="167" fontId="72" fillId="30" borderId="11" xfId="0" applyNumberFormat="1" applyFont="1" applyFill="1" applyBorder="1" applyAlignment="1">
      <alignment horizontal="center" vertical="center" wrapText="1"/>
    </xf>
    <xf numFmtId="0" fontId="72" fillId="30" borderId="11" xfId="0" applyNumberFormat="1" applyFont="1" applyFill="1" applyBorder="1" applyAlignment="1">
      <alignment horizontal="center" vertical="center" wrapText="1"/>
    </xf>
    <xf numFmtId="0" fontId="75" fillId="30" borderId="11" xfId="31" applyNumberFormat="1" applyFont="1" applyFill="1" applyBorder="1" applyAlignment="1" applyProtection="1">
      <alignment horizontal="left" vertical="center" wrapText="1"/>
    </xf>
    <xf numFmtId="0" fontId="76" fillId="30" borderId="11" xfId="31" applyNumberFormat="1" applyFont="1" applyFill="1" applyBorder="1" applyAlignment="1" applyProtection="1">
      <alignment horizontal="center" vertical="center" wrapText="1"/>
    </xf>
    <xf numFmtId="0" fontId="68" fillId="35" borderId="13" xfId="0" applyFont="1" applyFill="1" applyBorder="1" applyAlignment="1">
      <alignment vertical="center" wrapText="1"/>
    </xf>
    <xf numFmtId="0" fontId="21" fillId="0" borderId="0" xfId="0" applyNumberFormat="1" applyFont="1" applyAlignment="1">
      <alignment horizontal="left"/>
    </xf>
    <xf numFmtId="0" fontId="77"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2" borderId="11" xfId="36" applyNumberFormat="1" applyFont="1" applyFill="1" applyBorder="1" applyAlignment="1" applyProtection="1">
      <alignment horizontal="center" vertical="center" wrapText="1"/>
      <protection locked="0"/>
    </xf>
    <xf numFmtId="49" fontId="29" fillId="32" borderId="11" xfId="36" applyNumberFormat="1" applyFont="1" applyFill="1" applyBorder="1" applyAlignment="1" applyProtection="1">
      <alignment horizontal="center" vertical="center" wrapText="1"/>
      <protection locked="0"/>
    </xf>
    <xf numFmtId="1" fontId="29" fillId="32" borderId="11" xfId="36" applyNumberFormat="1" applyFont="1" applyFill="1" applyBorder="1" applyAlignment="1" applyProtection="1">
      <alignment horizontal="center" vertical="center" wrapText="1"/>
      <protection locked="0"/>
    </xf>
    <xf numFmtId="0" fontId="79" fillId="32" borderId="11" xfId="36" applyFont="1" applyFill="1" applyBorder="1" applyAlignment="1" applyProtection="1">
      <alignment horizontal="center" vertical="center" wrapText="1"/>
      <protection locked="0"/>
    </xf>
    <xf numFmtId="0" fontId="80" fillId="0" borderId="0" xfId="36" applyFont="1" applyFill="1" applyAlignment="1" applyProtection="1">
      <alignment horizontal="center" wrapText="1"/>
      <protection locked="0"/>
    </xf>
    <xf numFmtId="1" fontId="81" fillId="0" borderId="0" xfId="36" applyNumberFormat="1" applyFont="1" applyFill="1" applyAlignment="1" applyProtection="1">
      <alignment horizontal="center" wrapText="1"/>
      <protection locked="0"/>
    </xf>
    <xf numFmtId="0" fontId="82" fillId="0" borderId="11" xfId="36" applyFont="1" applyFill="1" applyBorder="1" applyAlignment="1">
      <alignment horizontal="center" vertical="center"/>
    </xf>
    <xf numFmtId="169" fontId="34" fillId="0" borderId="11" xfId="36" applyNumberFormat="1" applyFont="1" applyFill="1" applyBorder="1" applyAlignment="1" applyProtection="1">
      <alignment horizontal="center" vertical="center" wrapText="1"/>
      <protection locked="0"/>
    </xf>
    <xf numFmtId="0" fontId="83" fillId="0" borderId="11" xfId="36" applyFont="1" applyFill="1" applyBorder="1" applyAlignment="1">
      <alignment horizontal="left" vertical="center" wrapText="1"/>
    </xf>
    <xf numFmtId="0" fontId="33" fillId="30" borderId="24" xfId="36" applyFont="1" applyFill="1" applyBorder="1" applyAlignment="1" applyProtection="1">
      <alignment vertical="center" wrapText="1"/>
      <protection locked="0"/>
    </xf>
    <xf numFmtId="168" fontId="49" fillId="29" borderId="11" xfId="36" applyNumberFormat="1" applyFont="1" applyFill="1" applyBorder="1" applyAlignment="1">
      <alignment horizontal="center" vertical="center" wrapText="1"/>
    </xf>
    <xf numFmtId="168" fontId="45" fillId="0" borderId="11" xfId="36" applyNumberFormat="1" applyFont="1" applyFill="1" applyBorder="1" applyAlignment="1">
      <alignment horizontal="center" vertical="center"/>
    </xf>
    <xf numFmtId="168" fontId="45" fillId="0" borderId="0" xfId="36" applyNumberFormat="1" applyFont="1" applyFill="1" applyBorder="1" applyAlignment="1">
      <alignment horizontal="center" vertical="center"/>
    </xf>
    <xf numFmtId="168" fontId="43" fillId="0" borderId="0" xfId="36" applyNumberFormat="1" applyFont="1" applyFill="1"/>
    <xf numFmtId="168" fontId="41" fillId="24" borderId="0" xfId="36" applyNumberFormat="1" applyFont="1" applyFill="1" applyBorder="1" applyAlignment="1" applyProtection="1">
      <alignment horizontal="left" wrapText="1"/>
      <protection locked="0"/>
    </xf>
    <xf numFmtId="168" fontId="52" fillId="0" borderId="11" xfId="36" applyNumberFormat="1" applyFont="1" applyFill="1" applyBorder="1" applyAlignment="1">
      <alignment horizontal="center" vertical="center"/>
    </xf>
    <xf numFmtId="168" fontId="43" fillId="0" borderId="0" xfId="36" applyNumberFormat="1" applyFont="1" applyFill="1" applyBorder="1" applyAlignment="1">
      <alignment horizontal="center" vertical="center"/>
    </xf>
    <xf numFmtId="169" fontId="72" fillId="30" borderId="11" xfId="0" applyNumberFormat="1" applyFont="1" applyFill="1" applyBorder="1" applyAlignment="1">
      <alignment horizontal="center" vertical="center" wrapText="1"/>
    </xf>
    <xf numFmtId="168" fontId="72" fillId="30" borderId="11" xfId="0" applyNumberFormat="1" applyFont="1" applyFill="1" applyBorder="1" applyAlignment="1">
      <alignment horizontal="center" vertical="center" wrapText="1"/>
    </xf>
    <xf numFmtId="0" fontId="34" fillId="0" borderId="11" xfId="36" applyFont="1" applyFill="1" applyBorder="1" applyAlignment="1" applyProtection="1">
      <alignment horizontal="left" vertical="center" wrapText="1"/>
      <protection locked="0"/>
    </xf>
    <xf numFmtId="0" fontId="33" fillId="30" borderId="24"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left" vertical="center" wrapText="1"/>
      <protection hidden="1"/>
    </xf>
    <xf numFmtId="1" fontId="26" fillId="0" borderId="0" xfId="36" applyNumberFormat="1" applyFont="1" applyFill="1" applyAlignment="1" applyProtection="1">
      <alignment horizontal="left" wrapText="1"/>
      <protection locked="0"/>
    </xf>
    <xf numFmtId="0" fontId="26" fillId="0" borderId="0" xfId="36" applyFont="1" applyFill="1" applyAlignment="1" applyProtection="1">
      <alignment horizontal="left" wrapText="1"/>
      <protection locked="0"/>
    </xf>
    <xf numFmtId="169" fontId="65" fillId="33" borderId="11" xfId="31" applyNumberFormat="1" applyFont="1" applyFill="1" applyBorder="1" applyAlignment="1" applyProtection="1">
      <alignment horizontal="center" vertical="center" wrapText="1"/>
    </xf>
    <xf numFmtId="165" fontId="62" fillId="32" borderId="24" xfId="0" applyNumberFormat="1" applyFont="1" applyFill="1" applyBorder="1" applyAlignment="1">
      <alignment vertical="center" wrapText="1"/>
    </xf>
    <xf numFmtId="165" fontId="62" fillId="32" borderId="25" xfId="0" applyNumberFormat="1" applyFont="1" applyFill="1" applyBorder="1" applyAlignment="1">
      <alignment vertical="center" wrapText="1"/>
    </xf>
    <xf numFmtId="0" fontId="86" fillId="29" borderId="11" xfId="36" applyFont="1" applyFill="1" applyBorder="1" applyAlignment="1">
      <alignment horizontal="center" vertical="center" wrapText="1"/>
    </xf>
    <xf numFmtId="14" fontId="86" fillId="29" borderId="11" xfId="36" applyNumberFormat="1" applyFont="1" applyFill="1" applyBorder="1" applyAlignment="1">
      <alignment horizontal="center" vertical="center" wrapText="1"/>
    </xf>
    <xf numFmtId="0" fontId="86" fillId="29" borderId="11" xfId="36" applyNumberFormat="1" applyFont="1" applyFill="1" applyBorder="1" applyAlignment="1">
      <alignment horizontal="center" vertical="center" wrapText="1"/>
    </xf>
    <xf numFmtId="168" fontId="86" fillId="29" borderId="11" xfId="36" applyNumberFormat="1" applyFont="1" applyFill="1" applyBorder="1" applyAlignment="1">
      <alignment horizontal="center" vertical="center" wrapText="1"/>
    </xf>
    <xf numFmtId="0" fontId="55" fillId="38" borderId="11" xfId="0" applyFont="1" applyFill="1" applyBorder="1" applyAlignment="1">
      <alignment horizontal="center" vertical="center"/>
    </xf>
    <xf numFmtId="0" fontId="55" fillId="32" borderId="11" xfId="0" applyFont="1" applyFill="1" applyBorder="1" applyAlignment="1">
      <alignment horizontal="center" vertical="center"/>
    </xf>
    <xf numFmtId="0" fontId="87" fillId="0" borderId="11" xfId="0" applyFont="1" applyBorder="1" applyAlignment="1">
      <alignment horizontal="center" vertical="center"/>
    </xf>
    <xf numFmtId="167" fontId="88" fillId="0" borderId="11" xfId="0" applyNumberFormat="1" applyFont="1" applyBorder="1" applyAlignment="1">
      <alignment horizontal="center" vertical="center"/>
    </xf>
    <xf numFmtId="169" fontId="88" fillId="35" borderId="11" xfId="0" applyNumberFormat="1" applyFont="1" applyFill="1" applyBorder="1" applyAlignment="1">
      <alignment horizontal="center" vertical="center"/>
    </xf>
    <xf numFmtId="165" fontId="65" fillId="32" borderId="11" xfId="31" applyNumberFormat="1" applyFont="1" applyFill="1" applyBorder="1" applyAlignment="1" applyProtection="1">
      <alignment vertical="center" wrapText="1"/>
    </xf>
    <xf numFmtId="0" fontId="89" fillId="0" borderId="11" xfId="0" applyFont="1" applyBorder="1" applyAlignment="1">
      <alignment horizontal="left" vertical="center"/>
    </xf>
    <xf numFmtId="169" fontId="90" fillId="0" borderId="11" xfId="36" applyNumberFormat="1" applyFont="1" applyFill="1" applyBorder="1" applyAlignment="1" applyProtection="1">
      <alignment horizontal="center" vertical="center" wrapText="1"/>
      <protection locked="0"/>
    </xf>
    <xf numFmtId="0" fontId="91" fillId="0" borderId="11" xfId="36" applyFont="1" applyFill="1" applyBorder="1" applyAlignment="1">
      <alignment horizontal="center" vertical="center"/>
    </xf>
    <xf numFmtId="0" fontId="52" fillId="0" borderId="11" xfId="36" applyNumberFormat="1" applyFont="1" applyFill="1" applyBorder="1" applyAlignment="1">
      <alignment horizontal="left" vertical="center" wrapText="1"/>
    </xf>
    <xf numFmtId="14" fontId="83" fillId="0" borderId="11" xfId="36" applyNumberFormat="1" applyFont="1" applyFill="1" applyBorder="1" applyAlignment="1">
      <alignment horizontal="center" vertical="center" wrapText="1"/>
    </xf>
    <xf numFmtId="0" fontId="83" fillId="0" borderId="11" xfId="36" applyFont="1" applyFill="1" applyBorder="1" applyAlignment="1">
      <alignment horizontal="center" vertical="center" wrapText="1"/>
    </xf>
    <xf numFmtId="49" fontId="93" fillId="0" borderId="11" xfId="36" applyNumberFormat="1" applyFont="1" applyFill="1" applyBorder="1" applyAlignment="1">
      <alignment horizontal="center" vertical="center"/>
    </xf>
    <xf numFmtId="49" fontId="93" fillId="37" borderId="11" xfId="36" applyNumberFormat="1" applyFont="1" applyFill="1" applyBorder="1" applyAlignment="1" applyProtection="1">
      <alignment horizontal="center" vertical="center"/>
      <protection locked="0" hidden="1"/>
    </xf>
    <xf numFmtId="0" fontId="26" fillId="30" borderId="0" xfId="36" applyFont="1" applyFill="1" applyAlignment="1" applyProtection="1">
      <alignment vertical="center" wrapText="1"/>
      <protection locked="0"/>
    </xf>
    <xf numFmtId="0" fontId="67" fillId="0" borderId="26" xfId="36" applyFont="1" applyFill="1" applyBorder="1" applyAlignment="1" applyProtection="1">
      <alignment horizontal="left" vertical="center" wrapText="1"/>
      <protection hidden="1"/>
    </xf>
    <xf numFmtId="0" fontId="67" fillId="0" borderId="27" xfId="36" applyFont="1" applyFill="1" applyBorder="1" applyAlignment="1" applyProtection="1">
      <alignment horizontal="left" vertical="center" wrapText="1"/>
      <protection hidden="1"/>
    </xf>
    <xf numFmtId="0" fontId="67" fillId="0" borderId="29" xfId="36" applyFont="1" applyFill="1" applyBorder="1" applyAlignment="1" applyProtection="1">
      <alignment horizontal="left" vertical="center" wrapText="1"/>
      <protection hidden="1"/>
    </xf>
    <xf numFmtId="0" fontId="67" fillId="0" borderId="28" xfId="36" applyFont="1" applyFill="1" applyBorder="1" applyAlignment="1" applyProtection="1">
      <alignment horizontal="left" vertical="center" wrapText="1"/>
      <protection hidden="1"/>
    </xf>
    <xf numFmtId="0" fontId="0" fillId="35" borderId="0" xfId="0" applyFill="1"/>
    <xf numFmtId="0" fontId="39" fillId="35" borderId="0" xfId="0" applyFont="1" applyFill="1"/>
    <xf numFmtId="0" fontId="89" fillId="35" borderId="0" xfId="0" applyFont="1" applyFill="1" applyBorder="1" applyAlignment="1">
      <alignment horizontal="center" vertical="center"/>
    </xf>
    <xf numFmtId="0" fontId="65" fillId="35" borderId="0" xfId="36" applyFont="1" applyFill="1" applyBorder="1" applyAlignment="1">
      <alignment horizontal="center" vertical="center"/>
    </xf>
    <xf numFmtId="0" fontId="48" fillId="35" borderId="0" xfId="36" applyFont="1" applyFill="1" applyBorder="1" applyAlignment="1">
      <alignment horizontal="center" vertical="center" wrapText="1"/>
    </xf>
    <xf numFmtId="167" fontId="45" fillId="35" borderId="0" xfId="36" applyNumberFormat="1" applyFont="1" applyFill="1" applyBorder="1" applyAlignment="1">
      <alignment horizontal="center" vertical="center"/>
    </xf>
    <xf numFmtId="0" fontId="94" fillId="34" borderId="15" xfId="36" applyFont="1" applyFill="1" applyBorder="1" applyAlignment="1">
      <alignment vertical="center" wrapText="1"/>
    </xf>
    <xf numFmtId="0" fontId="94" fillId="34" borderId="0" xfId="36" applyFont="1" applyFill="1" applyBorder="1" applyAlignment="1">
      <alignment vertical="center" wrapText="1"/>
    </xf>
    <xf numFmtId="0" fontId="94" fillId="29" borderId="29" xfId="36" applyFont="1" applyFill="1" applyBorder="1" applyAlignment="1">
      <alignment vertical="center" wrapText="1"/>
    </xf>
    <xf numFmtId="0" fontId="0" fillId="39" borderId="0" xfId="0" applyFill="1"/>
    <xf numFmtId="0" fontId="0" fillId="38" borderId="0" xfId="0" applyFill="1"/>
    <xf numFmtId="0" fontId="89" fillId="38" borderId="13" xfId="0" applyFont="1" applyFill="1" applyBorder="1" applyAlignment="1">
      <alignment horizontal="center"/>
    </xf>
    <xf numFmtId="0" fontId="89" fillId="38" borderId="0" xfId="0" applyFont="1" applyFill="1" applyBorder="1" applyAlignment="1">
      <alignment horizontal="center"/>
    </xf>
    <xf numFmtId="0" fontId="94" fillId="35" borderId="0" xfId="36" applyFont="1" applyFill="1" applyBorder="1" applyAlignment="1">
      <alignment vertical="center" wrapText="1"/>
    </xf>
    <xf numFmtId="0" fontId="83" fillId="0" borderId="11" xfId="36" applyFont="1" applyFill="1" applyBorder="1" applyAlignment="1">
      <alignment vertical="center" wrapText="1"/>
    </xf>
    <xf numFmtId="0" fontId="94" fillId="29" borderId="29" xfId="36" applyFont="1" applyFill="1" applyBorder="1" applyAlignment="1">
      <alignment textRotation="90"/>
    </xf>
    <xf numFmtId="168" fontId="88" fillId="35" borderId="11" xfId="0" applyNumberFormat="1" applyFont="1" applyFill="1" applyBorder="1" applyAlignment="1">
      <alignment horizontal="center" vertical="center"/>
    </xf>
    <xf numFmtId="169" fontId="88" fillId="30" borderId="11" xfId="0" applyNumberFormat="1" applyFont="1" applyFill="1" applyBorder="1" applyAlignment="1">
      <alignment horizontal="center" vertical="center"/>
    </xf>
    <xf numFmtId="0" fontId="43" fillId="0" borderId="11" xfId="0" applyFont="1" applyBorder="1"/>
    <xf numFmtId="0" fontId="59" fillId="0" borderId="11" xfId="0" applyFont="1" applyBorder="1" applyAlignment="1">
      <alignment wrapText="1"/>
    </xf>
    <xf numFmtId="0" fontId="43" fillId="0" borderId="0" xfId="0" applyFont="1"/>
    <xf numFmtId="0" fontId="76" fillId="0" borderId="11" xfId="0" applyFont="1" applyBorder="1" applyAlignment="1">
      <alignment horizontal="center" vertical="center"/>
    </xf>
    <xf numFmtId="0" fontId="95" fillId="0" borderId="0" xfId="0" applyFont="1" applyAlignment="1">
      <alignment horizontal="center" vertical="center"/>
    </xf>
    <xf numFmtId="14" fontId="59" fillId="0" borderId="11" xfId="0" applyNumberFormat="1" applyFont="1" applyBorder="1" applyAlignment="1">
      <alignment horizontal="center" vertical="center"/>
    </xf>
    <xf numFmtId="0" fontId="59" fillId="0" borderId="11" xfId="0" applyFont="1" applyBorder="1" applyAlignment="1">
      <alignment horizontal="center" vertical="center"/>
    </xf>
    <xf numFmtId="0" fontId="59" fillId="0" borderId="11" xfId="0" applyNumberFormat="1" applyFont="1" applyBorder="1" applyAlignment="1">
      <alignment horizontal="left" vertical="center"/>
    </xf>
    <xf numFmtId="167" fontId="59" fillId="0" borderId="11" xfId="0" applyNumberFormat="1" applyFont="1" applyBorder="1" applyAlignment="1">
      <alignment horizontal="center" vertical="center"/>
    </xf>
    <xf numFmtId="168" fontId="59" fillId="0" borderId="11" xfId="0" applyNumberFormat="1" applyFont="1" applyBorder="1" applyAlignment="1">
      <alignment horizontal="center" vertical="center"/>
    </xf>
    <xf numFmtId="169" fontId="88" fillId="0" borderId="11" xfId="0" applyNumberFormat="1" applyFont="1" applyBorder="1" applyAlignment="1">
      <alignment horizontal="center" vertical="center"/>
    </xf>
    <xf numFmtId="0" fontId="55" fillId="40" borderId="29" xfId="0" applyFont="1" applyFill="1" applyBorder="1" applyAlignment="1">
      <alignment horizontal="center" vertical="center"/>
    </xf>
    <xf numFmtId="0" fontId="55" fillId="40" borderId="26" xfId="0" applyFont="1" applyFill="1" applyBorder="1" applyAlignment="1">
      <alignment horizontal="center" vertical="center"/>
    </xf>
    <xf numFmtId="0" fontId="67" fillId="41" borderId="26" xfId="36" applyFont="1" applyFill="1" applyBorder="1" applyAlignment="1" applyProtection="1">
      <alignment horizontal="center" vertical="center" wrapText="1"/>
      <protection hidden="1"/>
    </xf>
    <xf numFmtId="14" fontId="23" fillId="41" borderId="26" xfId="36" applyNumberFormat="1" applyFont="1" applyFill="1" applyBorder="1" applyAlignment="1" applyProtection="1">
      <alignment horizontal="center" vertical="center" wrapText="1"/>
      <protection locked="0"/>
    </xf>
    <xf numFmtId="0" fontId="23" fillId="41" borderId="26" xfId="36" applyFont="1" applyFill="1" applyBorder="1" applyAlignment="1" applyProtection="1">
      <alignment vertical="center" wrapText="1"/>
      <protection locked="0"/>
    </xf>
    <xf numFmtId="0" fontId="23" fillId="41" borderId="26" xfId="36" applyFont="1" applyFill="1" applyBorder="1" applyAlignment="1" applyProtection="1">
      <alignment horizontal="left" vertical="center" wrapText="1"/>
      <protection locked="0"/>
    </xf>
    <xf numFmtId="0" fontId="85" fillId="41" borderId="26" xfId="36" applyFont="1" applyFill="1" applyBorder="1" applyAlignment="1" applyProtection="1">
      <alignment horizontal="center" vertical="center" wrapText="1"/>
      <protection locked="0"/>
    </xf>
    <xf numFmtId="167" fontId="23" fillId="41" borderId="26" xfId="36" applyNumberFormat="1" applyFont="1" applyFill="1" applyBorder="1" applyAlignment="1" applyProtection="1">
      <alignment horizontal="center" vertical="center" wrapText="1"/>
      <protection locked="0"/>
    </xf>
    <xf numFmtId="49" fontId="23" fillId="41" borderId="26" xfId="36" applyNumberFormat="1" applyFont="1" applyFill="1" applyBorder="1" applyAlignment="1" applyProtection="1">
      <alignment horizontal="center" vertical="center" wrapText="1"/>
      <protection locked="0"/>
    </xf>
    <xf numFmtId="1" fontId="23" fillId="41" borderId="26" xfId="36" applyNumberFormat="1" applyFont="1" applyFill="1" applyBorder="1" applyAlignment="1" applyProtection="1">
      <alignment horizontal="center" vertical="center" wrapText="1"/>
      <protection locked="0"/>
    </xf>
    <xf numFmtId="0" fontId="67" fillId="41" borderId="11" xfId="36" applyFont="1" applyFill="1" applyBorder="1" applyAlignment="1" applyProtection="1">
      <alignment horizontal="center" vertical="center" wrapText="1"/>
      <protection hidden="1"/>
    </xf>
    <xf numFmtId="14" fontId="23" fillId="41" borderId="11" xfId="36" applyNumberFormat="1" applyFont="1" applyFill="1" applyBorder="1" applyAlignment="1" applyProtection="1">
      <alignment horizontal="center" vertical="center" wrapText="1"/>
      <protection locked="0"/>
    </xf>
    <xf numFmtId="0" fontId="23" fillId="41" borderId="11" xfId="36" applyFont="1" applyFill="1" applyBorder="1" applyAlignment="1" applyProtection="1">
      <alignment vertical="center" wrapText="1"/>
      <protection locked="0"/>
    </xf>
    <xf numFmtId="0" fontId="23" fillId="41" borderId="11" xfId="36" applyFont="1" applyFill="1" applyBorder="1" applyAlignment="1" applyProtection="1">
      <alignment horizontal="left" vertical="center" wrapText="1"/>
      <protection locked="0"/>
    </xf>
    <xf numFmtId="0" fontId="85" fillId="41" borderId="11" xfId="36" applyFont="1" applyFill="1" applyBorder="1" applyAlignment="1" applyProtection="1">
      <alignment horizontal="center" vertical="center" wrapText="1"/>
      <protection locked="0"/>
    </xf>
    <xf numFmtId="167" fontId="23" fillId="41" borderId="11" xfId="36" applyNumberFormat="1" applyFont="1" applyFill="1" applyBorder="1" applyAlignment="1" applyProtection="1">
      <alignment horizontal="center" vertical="center" wrapText="1"/>
      <protection locked="0"/>
    </xf>
    <xf numFmtId="49" fontId="23" fillId="41" borderId="11" xfId="36" applyNumberFormat="1" applyFont="1" applyFill="1" applyBorder="1" applyAlignment="1" applyProtection="1">
      <alignment horizontal="center" vertical="center" wrapText="1"/>
      <protection locked="0"/>
    </xf>
    <xf numFmtId="1" fontId="23" fillId="41" borderId="11" xfId="36" applyNumberFormat="1" applyFont="1" applyFill="1" applyBorder="1" applyAlignment="1" applyProtection="1">
      <alignment horizontal="center" vertical="center" wrapText="1"/>
      <protection locked="0"/>
    </xf>
    <xf numFmtId="0" fontId="67" fillId="41" borderId="27" xfId="36" applyFont="1" applyFill="1" applyBorder="1" applyAlignment="1" applyProtection="1">
      <alignment horizontal="center" vertical="center" wrapText="1"/>
      <protection hidden="1"/>
    </xf>
    <xf numFmtId="14" fontId="23" fillId="41" borderId="27" xfId="36" applyNumberFormat="1" applyFont="1" applyFill="1" applyBorder="1" applyAlignment="1" applyProtection="1">
      <alignment horizontal="center" vertical="center" wrapText="1"/>
      <protection locked="0"/>
    </xf>
    <xf numFmtId="0" fontId="23" fillId="41" borderId="27" xfId="36" applyFont="1" applyFill="1" applyBorder="1" applyAlignment="1" applyProtection="1">
      <alignment vertical="center" wrapText="1"/>
      <protection locked="0"/>
    </xf>
    <xf numFmtId="0" fontId="23" fillId="41" borderId="27" xfId="36" applyFont="1" applyFill="1" applyBorder="1" applyAlignment="1" applyProtection="1">
      <alignment horizontal="left" vertical="center" wrapText="1"/>
      <protection locked="0"/>
    </xf>
    <xf numFmtId="0" fontId="85" fillId="41" borderId="27" xfId="36" applyFont="1" applyFill="1" applyBorder="1" applyAlignment="1" applyProtection="1">
      <alignment horizontal="center" vertical="center" wrapText="1"/>
      <protection locked="0"/>
    </xf>
    <xf numFmtId="167" fontId="23" fillId="41" borderId="27" xfId="36" applyNumberFormat="1" applyFont="1" applyFill="1" applyBorder="1" applyAlignment="1" applyProtection="1">
      <alignment horizontal="center" vertical="center" wrapText="1"/>
      <protection locked="0"/>
    </xf>
    <xf numFmtId="49" fontId="23" fillId="41" borderId="27" xfId="36" applyNumberFormat="1" applyFont="1" applyFill="1" applyBorder="1" applyAlignment="1" applyProtection="1">
      <alignment horizontal="center" vertical="center" wrapText="1"/>
      <protection locked="0"/>
    </xf>
    <xf numFmtId="1" fontId="23" fillId="41" borderId="27" xfId="36" applyNumberFormat="1" applyFont="1" applyFill="1" applyBorder="1" applyAlignment="1" applyProtection="1">
      <alignment horizontal="center" vertical="center" wrapText="1"/>
      <protection locked="0"/>
    </xf>
    <xf numFmtId="0" fontId="67" fillId="41" borderId="29" xfId="36" applyFont="1" applyFill="1" applyBorder="1" applyAlignment="1" applyProtection="1">
      <alignment horizontal="center" vertical="center" wrapText="1"/>
      <protection hidden="1"/>
    </xf>
    <xf numFmtId="14" fontId="23" fillId="41" borderId="29" xfId="36" applyNumberFormat="1" applyFont="1" applyFill="1" applyBorder="1" applyAlignment="1" applyProtection="1">
      <alignment horizontal="center" vertical="center" wrapText="1"/>
      <protection locked="0"/>
    </xf>
    <xf numFmtId="0" fontId="23" fillId="41" borderId="29" xfId="36" applyFont="1" applyFill="1" applyBorder="1" applyAlignment="1" applyProtection="1">
      <alignment vertical="center" wrapText="1"/>
      <protection locked="0"/>
    </xf>
    <xf numFmtId="0" fontId="23" fillId="41" borderId="29" xfId="36" applyFont="1" applyFill="1" applyBorder="1" applyAlignment="1" applyProtection="1">
      <alignment horizontal="left" vertical="center" wrapText="1"/>
      <protection locked="0"/>
    </xf>
    <xf numFmtId="0" fontId="85" fillId="41" borderId="29" xfId="36" applyFont="1" applyFill="1" applyBorder="1" applyAlignment="1" applyProtection="1">
      <alignment horizontal="center" vertical="center" wrapText="1"/>
      <protection locked="0"/>
    </xf>
    <xf numFmtId="167" fontId="23" fillId="41" borderId="29" xfId="36" applyNumberFormat="1" applyFont="1" applyFill="1" applyBorder="1" applyAlignment="1" applyProtection="1">
      <alignment horizontal="center" vertical="center" wrapText="1"/>
      <protection locked="0"/>
    </xf>
    <xf numFmtId="49" fontId="23" fillId="41" borderId="29" xfId="36" applyNumberFormat="1" applyFont="1" applyFill="1" applyBorder="1" applyAlignment="1" applyProtection="1">
      <alignment horizontal="center" vertical="center" wrapText="1"/>
      <protection locked="0"/>
    </xf>
    <xf numFmtId="1" fontId="23" fillId="41" borderId="29" xfId="36" applyNumberFormat="1" applyFont="1" applyFill="1" applyBorder="1" applyAlignment="1" applyProtection="1">
      <alignment horizontal="center" vertical="center" wrapText="1"/>
      <protection locked="0"/>
    </xf>
    <xf numFmtId="0" fontId="67" fillId="41" borderId="28" xfId="36" applyFont="1" applyFill="1" applyBorder="1" applyAlignment="1" applyProtection="1">
      <alignment horizontal="center" vertical="center" wrapText="1"/>
      <protection hidden="1"/>
    </xf>
    <xf numFmtId="14" fontId="23" fillId="41" borderId="28" xfId="36" applyNumberFormat="1" applyFont="1" applyFill="1" applyBorder="1" applyAlignment="1" applyProtection="1">
      <alignment horizontal="center" vertical="center" wrapText="1"/>
      <protection locked="0"/>
    </xf>
    <xf numFmtId="0" fontId="23" fillId="41" borderId="28" xfId="36" applyFont="1" applyFill="1" applyBorder="1" applyAlignment="1" applyProtection="1">
      <alignment vertical="center" wrapText="1"/>
      <protection locked="0"/>
    </xf>
    <xf numFmtId="0" fontId="23" fillId="41" borderId="28" xfId="36" applyFont="1" applyFill="1" applyBorder="1" applyAlignment="1" applyProtection="1">
      <alignment horizontal="left" vertical="center" wrapText="1"/>
      <protection locked="0"/>
    </xf>
    <xf numFmtId="0" fontId="85" fillId="41" borderId="28" xfId="36" applyFont="1" applyFill="1" applyBorder="1" applyAlignment="1" applyProtection="1">
      <alignment horizontal="center" vertical="center" wrapText="1"/>
      <protection locked="0"/>
    </xf>
    <xf numFmtId="167" fontId="23" fillId="41" borderId="28" xfId="36" applyNumberFormat="1" applyFont="1" applyFill="1" applyBorder="1" applyAlignment="1" applyProtection="1">
      <alignment horizontal="center" vertical="center" wrapText="1"/>
      <protection locked="0"/>
    </xf>
    <xf numFmtId="49" fontId="23" fillId="41" borderId="28" xfId="36" applyNumberFormat="1" applyFont="1" applyFill="1" applyBorder="1" applyAlignment="1" applyProtection="1">
      <alignment horizontal="center" vertical="center" wrapText="1"/>
      <protection locked="0"/>
    </xf>
    <xf numFmtId="1" fontId="23" fillId="41" borderId="28" xfId="36" applyNumberFormat="1" applyFont="1" applyFill="1" applyBorder="1" applyAlignment="1" applyProtection="1">
      <alignment horizontal="center" vertical="center" wrapText="1"/>
      <protection locked="0"/>
    </xf>
    <xf numFmtId="0" fontId="67" fillId="42" borderId="26" xfId="36" applyFont="1" applyFill="1" applyBorder="1" applyAlignment="1" applyProtection="1">
      <alignment horizontal="center" vertical="center" wrapText="1"/>
      <protection hidden="1"/>
    </xf>
    <xf numFmtId="14" fontId="23" fillId="42" borderId="26" xfId="36" applyNumberFormat="1" applyFont="1" applyFill="1" applyBorder="1" applyAlignment="1" applyProtection="1">
      <alignment horizontal="center" vertical="center" wrapText="1"/>
      <protection locked="0"/>
    </xf>
    <xf numFmtId="0" fontId="23" fillId="42" borderId="26" xfId="36" applyFont="1" applyFill="1" applyBorder="1" applyAlignment="1" applyProtection="1">
      <alignment vertical="center" wrapText="1"/>
      <protection locked="0"/>
    </xf>
    <xf numFmtId="0" fontId="23" fillId="42" borderId="26" xfId="36" applyFont="1" applyFill="1" applyBorder="1" applyAlignment="1" applyProtection="1">
      <alignment horizontal="left" vertical="center" wrapText="1"/>
      <protection locked="0"/>
    </xf>
    <xf numFmtId="0" fontId="85" fillId="42" borderId="26" xfId="36" applyFont="1" applyFill="1" applyBorder="1" applyAlignment="1" applyProtection="1">
      <alignment horizontal="center" vertical="center" wrapText="1"/>
      <protection locked="0"/>
    </xf>
    <xf numFmtId="167" fontId="23" fillId="42" borderId="26" xfId="36" applyNumberFormat="1" applyFont="1" applyFill="1" applyBorder="1" applyAlignment="1" applyProtection="1">
      <alignment horizontal="center" vertical="center" wrapText="1"/>
      <protection locked="0"/>
    </xf>
    <xf numFmtId="49" fontId="23" fillId="42" borderId="26" xfId="36" applyNumberFormat="1" applyFont="1" applyFill="1" applyBorder="1" applyAlignment="1" applyProtection="1">
      <alignment horizontal="center" vertical="center" wrapText="1"/>
      <protection locked="0"/>
    </xf>
    <xf numFmtId="1" fontId="23" fillId="42" borderId="26" xfId="36" applyNumberFormat="1" applyFont="1" applyFill="1" applyBorder="1" applyAlignment="1" applyProtection="1">
      <alignment horizontal="center" vertical="center" wrapText="1"/>
      <protection locked="0"/>
    </xf>
    <xf numFmtId="0" fontId="67" fillId="42" borderId="11" xfId="36" applyFont="1" applyFill="1" applyBorder="1" applyAlignment="1" applyProtection="1">
      <alignment horizontal="center" vertical="center" wrapText="1"/>
      <protection hidden="1"/>
    </xf>
    <xf numFmtId="14" fontId="23" fillId="42" borderId="11" xfId="36" applyNumberFormat="1" applyFont="1" applyFill="1" applyBorder="1" applyAlignment="1" applyProtection="1">
      <alignment horizontal="center" vertical="center" wrapText="1"/>
      <protection locked="0"/>
    </xf>
    <xf numFmtId="0" fontId="23" fillId="42" borderId="11" xfId="36" applyFont="1" applyFill="1" applyBorder="1" applyAlignment="1" applyProtection="1">
      <alignment vertical="center" wrapText="1"/>
      <protection locked="0"/>
    </xf>
    <xf numFmtId="0" fontId="23" fillId="42" borderId="11" xfId="36" applyFont="1" applyFill="1" applyBorder="1" applyAlignment="1" applyProtection="1">
      <alignment horizontal="left" vertical="center" wrapText="1"/>
      <protection locked="0"/>
    </xf>
    <xf numFmtId="0" fontId="85" fillId="42" borderId="11" xfId="36" applyFont="1" applyFill="1" applyBorder="1" applyAlignment="1" applyProtection="1">
      <alignment horizontal="center" vertical="center" wrapText="1"/>
      <protection locked="0"/>
    </xf>
    <xf numFmtId="167" fontId="23" fillId="42" borderId="11" xfId="36" applyNumberFormat="1" applyFont="1" applyFill="1" applyBorder="1" applyAlignment="1" applyProtection="1">
      <alignment horizontal="center" vertical="center" wrapText="1"/>
      <protection locked="0"/>
    </xf>
    <xf numFmtId="49" fontId="23" fillId="42" borderId="11" xfId="36" applyNumberFormat="1" applyFont="1" applyFill="1" applyBorder="1" applyAlignment="1" applyProtection="1">
      <alignment horizontal="center" vertical="center" wrapText="1"/>
      <protection locked="0"/>
    </xf>
    <xf numFmtId="1" fontId="23" fillId="42" borderId="11" xfId="36" applyNumberFormat="1" applyFont="1" applyFill="1" applyBorder="1" applyAlignment="1" applyProtection="1">
      <alignment horizontal="center" vertical="center" wrapText="1"/>
      <protection locked="0"/>
    </xf>
    <xf numFmtId="0" fontId="67" fillId="42" borderId="27" xfId="36" applyFont="1" applyFill="1" applyBorder="1" applyAlignment="1" applyProtection="1">
      <alignment horizontal="center" vertical="center" wrapText="1"/>
      <protection hidden="1"/>
    </xf>
    <xf numFmtId="14" fontId="23" fillId="42" borderId="27" xfId="36" applyNumberFormat="1" applyFont="1" applyFill="1" applyBorder="1" applyAlignment="1" applyProtection="1">
      <alignment horizontal="center" vertical="center" wrapText="1"/>
      <protection locked="0"/>
    </xf>
    <xf numFmtId="0" fontId="23" fillId="42" borderId="27" xfId="36" applyFont="1" applyFill="1" applyBorder="1" applyAlignment="1" applyProtection="1">
      <alignment vertical="center" wrapText="1"/>
      <protection locked="0"/>
    </xf>
    <xf numFmtId="0" fontId="23" fillId="42" borderId="27" xfId="36" applyFont="1" applyFill="1" applyBorder="1" applyAlignment="1" applyProtection="1">
      <alignment horizontal="left" vertical="center" wrapText="1"/>
      <protection locked="0"/>
    </xf>
    <xf numFmtId="0" fontId="85" fillId="42" borderId="27" xfId="36" applyFont="1" applyFill="1" applyBorder="1" applyAlignment="1" applyProtection="1">
      <alignment horizontal="center" vertical="center" wrapText="1"/>
      <protection locked="0"/>
    </xf>
    <xf numFmtId="167" fontId="23" fillId="42" borderId="27" xfId="36" applyNumberFormat="1" applyFont="1" applyFill="1" applyBorder="1" applyAlignment="1" applyProtection="1">
      <alignment horizontal="center" vertical="center" wrapText="1"/>
      <protection locked="0"/>
    </xf>
    <xf numFmtId="49" fontId="23" fillId="42" borderId="27" xfId="36" applyNumberFormat="1" applyFont="1" applyFill="1" applyBorder="1" applyAlignment="1" applyProtection="1">
      <alignment horizontal="center" vertical="center" wrapText="1"/>
      <protection locked="0"/>
    </xf>
    <xf numFmtId="1" fontId="23" fillId="42" borderId="27" xfId="36" applyNumberFormat="1" applyFont="1" applyFill="1" applyBorder="1" applyAlignment="1" applyProtection="1">
      <alignment horizontal="center" vertical="center" wrapText="1"/>
      <protection locked="0"/>
    </xf>
    <xf numFmtId="0" fontId="67" fillId="42" borderId="28" xfId="36" applyFont="1" applyFill="1" applyBorder="1" applyAlignment="1" applyProtection="1">
      <alignment horizontal="center" vertical="center" wrapText="1"/>
      <protection hidden="1"/>
    </xf>
    <xf numFmtId="14" fontId="23" fillId="42" borderId="28" xfId="36" applyNumberFormat="1" applyFont="1" applyFill="1" applyBorder="1" applyAlignment="1" applyProtection="1">
      <alignment horizontal="center" vertical="center" wrapText="1"/>
      <protection locked="0"/>
    </xf>
    <xf numFmtId="0" fontId="23" fillId="42" borderId="28" xfId="36" applyFont="1" applyFill="1" applyBorder="1" applyAlignment="1" applyProtection="1">
      <alignment vertical="center" wrapText="1"/>
      <protection locked="0"/>
    </xf>
    <xf numFmtId="0" fontId="23" fillId="42" borderId="28" xfId="36" applyFont="1" applyFill="1" applyBorder="1" applyAlignment="1" applyProtection="1">
      <alignment horizontal="left" vertical="center" wrapText="1"/>
      <protection locked="0"/>
    </xf>
    <xf numFmtId="0" fontId="85" fillId="42" borderId="28" xfId="36" applyFont="1" applyFill="1" applyBorder="1" applyAlignment="1" applyProtection="1">
      <alignment horizontal="center" vertical="center" wrapText="1"/>
      <protection locked="0"/>
    </xf>
    <xf numFmtId="167" fontId="23" fillId="42" borderId="28" xfId="36" applyNumberFormat="1" applyFont="1" applyFill="1" applyBorder="1" applyAlignment="1" applyProtection="1">
      <alignment horizontal="center" vertical="center" wrapText="1"/>
      <protection locked="0"/>
    </xf>
    <xf numFmtId="49" fontId="23" fillId="42" borderId="28" xfId="36" applyNumberFormat="1" applyFont="1" applyFill="1" applyBorder="1" applyAlignment="1" applyProtection="1">
      <alignment horizontal="center" vertical="center" wrapText="1"/>
      <protection locked="0"/>
    </xf>
    <xf numFmtId="1" fontId="23" fillId="42" borderId="28" xfId="36" applyNumberFormat="1" applyFont="1" applyFill="1" applyBorder="1" applyAlignment="1" applyProtection="1">
      <alignment horizontal="center" vertical="center" wrapText="1"/>
      <protection locked="0"/>
    </xf>
    <xf numFmtId="0" fontId="67" fillId="43" borderId="26" xfId="36" applyFont="1" applyFill="1" applyBorder="1" applyAlignment="1" applyProtection="1">
      <alignment horizontal="center" vertical="center" wrapText="1"/>
      <protection hidden="1"/>
    </xf>
    <xf numFmtId="14" fontId="23" fillId="43" borderId="26" xfId="36" applyNumberFormat="1" applyFont="1" applyFill="1" applyBorder="1" applyAlignment="1" applyProtection="1">
      <alignment horizontal="center" vertical="center" wrapText="1"/>
      <protection locked="0"/>
    </xf>
    <xf numFmtId="0" fontId="23" fillId="43" borderId="26" xfId="36" applyFont="1" applyFill="1" applyBorder="1" applyAlignment="1" applyProtection="1">
      <alignment vertical="center" wrapText="1"/>
      <protection locked="0"/>
    </xf>
    <xf numFmtId="0" fontId="23" fillId="43" borderId="26" xfId="36" applyFont="1" applyFill="1" applyBorder="1" applyAlignment="1" applyProtection="1">
      <alignment horizontal="left" vertical="center" wrapText="1"/>
      <protection locked="0"/>
    </xf>
    <xf numFmtId="0" fontId="85" fillId="43" borderId="26" xfId="36" applyFont="1" applyFill="1" applyBorder="1" applyAlignment="1" applyProtection="1">
      <alignment horizontal="center" vertical="center" wrapText="1"/>
      <protection locked="0"/>
    </xf>
    <xf numFmtId="167" fontId="23" fillId="43" borderId="26" xfId="36" applyNumberFormat="1" applyFont="1" applyFill="1" applyBorder="1" applyAlignment="1" applyProtection="1">
      <alignment horizontal="center" vertical="center" wrapText="1"/>
      <protection locked="0"/>
    </xf>
    <xf numFmtId="49" fontId="23" fillId="43" borderId="26" xfId="36" applyNumberFormat="1" applyFont="1" applyFill="1" applyBorder="1" applyAlignment="1" applyProtection="1">
      <alignment horizontal="center" vertical="center" wrapText="1"/>
      <protection locked="0"/>
    </xf>
    <xf numFmtId="1" fontId="23" fillId="43" borderId="26" xfId="36" applyNumberFormat="1" applyFont="1" applyFill="1" applyBorder="1" applyAlignment="1" applyProtection="1">
      <alignment horizontal="center" vertical="center" wrapText="1"/>
      <protection locked="0"/>
    </xf>
    <xf numFmtId="0" fontId="66" fillId="32" borderId="0" xfId="31" applyFont="1" applyFill="1" applyBorder="1" applyAlignment="1" applyProtection="1">
      <alignment horizontal="center" vertical="center"/>
    </xf>
    <xf numFmtId="0" fontId="29" fillId="0" borderId="0" xfId="36" applyFont="1" applyAlignment="1" applyProtection="1">
      <alignment horizontal="center" vertical="center" wrapText="1"/>
      <protection locked="0"/>
    </xf>
    <xf numFmtId="0" fontId="41" fillId="0" borderId="0" xfId="36" applyFont="1" applyAlignment="1" applyProtection="1">
      <alignment horizontal="center" vertical="center" wrapText="1"/>
      <protection locked="0"/>
    </xf>
    <xf numFmtId="0" fontId="41" fillId="0" borderId="0" xfId="36" applyFont="1" applyFill="1" applyAlignment="1">
      <alignment horizontal="center" vertical="center"/>
    </xf>
    <xf numFmtId="167" fontId="41" fillId="0" borderId="0" xfId="36" applyNumberFormat="1" applyFont="1" applyAlignment="1" applyProtection="1">
      <alignment horizontal="center" vertical="center" wrapText="1"/>
      <protection locked="0"/>
    </xf>
    <xf numFmtId="167" fontId="41" fillId="0" borderId="0" xfId="36" applyNumberFormat="1" applyFont="1" applyFill="1" applyAlignment="1">
      <alignment horizontal="center" vertical="center"/>
    </xf>
    <xf numFmtId="168" fontId="41" fillId="0" borderId="0" xfId="36" applyNumberFormat="1" applyFont="1" applyAlignment="1" applyProtection="1">
      <alignment horizontal="center" vertical="center" wrapText="1"/>
      <protection locked="0"/>
    </xf>
    <xf numFmtId="168" fontId="41" fillId="0" borderId="0" xfId="36" applyNumberFormat="1" applyFont="1" applyFill="1" applyAlignment="1">
      <alignment horizontal="center" vertical="center"/>
    </xf>
    <xf numFmtId="167" fontId="29" fillId="0" borderId="0" xfId="36" applyNumberFormat="1" applyFont="1" applyAlignment="1" applyProtection="1">
      <alignment horizontal="center" vertical="center" wrapText="1"/>
      <protection locked="0"/>
    </xf>
    <xf numFmtId="167" fontId="29" fillId="0" borderId="0" xfId="36" applyNumberFormat="1" applyFont="1" applyFill="1" applyAlignment="1" applyProtection="1">
      <alignment horizontal="center" vertical="center" wrapText="1"/>
      <protection locked="0"/>
    </xf>
    <xf numFmtId="169" fontId="29" fillId="0" borderId="0" xfId="36" applyNumberFormat="1" applyFont="1" applyAlignment="1" applyProtection="1">
      <alignment horizontal="center" vertical="center" wrapText="1"/>
      <protection locked="0"/>
    </xf>
    <xf numFmtId="169" fontId="29" fillId="0" borderId="0" xfId="36" applyNumberFormat="1" applyFont="1" applyFill="1" applyAlignment="1" applyProtection="1">
      <alignment horizontal="center" vertical="center" wrapText="1"/>
      <protection locked="0"/>
    </xf>
    <xf numFmtId="0" fontId="87" fillId="0" borderId="0" xfId="36" applyFont="1" applyAlignment="1" applyProtection="1">
      <alignment horizontal="center" vertical="center" wrapText="1"/>
      <protection locked="0"/>
    </xf>
    <xf numFmtId="0" fontId="87" fillId="0" borderId="0" xfId="36" applyFont="1" applyFill="1" applyAlignment="1">
      <alignment horizontal="center" vertical="center"/>
    </xf>
    <xf numFmtId="169" fontId="87" fillId="0" borderId="0" xfId="36" applyNumberFormat="1" applyFont="1" applyAlignment="1" applyProtection="1">
      <alignment horizontal="center" vertical="center" wrapText="1"/>
      <protection locked="0"/>
    </xf>
    <xf numFmtId="169" fontId="87" fillId="0" borderId="0" xfId="36" applyNumberFormat="1" applyFont="1" applyFill="1" applyAlignment="1">
      <alignment horizontal="center" vertical="center"/>
    </xf>
    <xf numFmtId="0" fontId="66" fillId="0" borderId="11" xfId="0" applyFont="1" applyBorder="1" applyAlignment="1">
      <alignment horizontal="center" vertical="center"/>
    </xf>
    <xf numFmtId="0" fontId="66" fillId="35" borderId="11" xfId="0" applyFont="1" applyFill="1" applyBorder="1" applyAlignment="1">
      <alignment horizontal="center" vertical="center"/>
    </xf>
    <xf numFmtId="0" fontId="66" fillId="30" borderId="11" xfId="0" applyFont="1" applyFill="1" applyBorder="1" applyAlignment="1">
      <alignment horizontal="center" vertical="center"/>
    </xf>
    <xf numFmtId="1" fontId="66" fillId="35" borderId="11" xfId="0" applyNumberFormat="1" applyFont="1" applyFill="1" applyBorder="1" applyAlignment="1">
      <alignment horizontal="center" vertical="center"/>
    </xf>
    <xf numFmtId="0" fontId="66" fillId="44" borderId="11" xfId="0" applyFont="1" applyFill="1" applyBorder="1" applyAlignment="1">
      <alignment horizontal="center" vertical="center"/>
    </xf>
    <xf numFmtId="0" fontId="66" fillId="40" borderId="11" xfId="0" applyFont="1" applyFill="1" applyBorder="1" applyAlignment="1">
      <alignment horizontal="center" vertical="center"/>
    </xf>
    <xf numFmtId="0" fontId="65" fillId="34" borderId="30" xfId="36" applyFont="1" applyFill="1" applyBorder="1" applyAlignment="1">
      <alignment vertical="center"/>
    </xf>
    <xf numFmtId="0" fontId="65" fillId="34" borderId="24" xfId="36" applyFont="1" applyFill="1" applyBorder="1" applyAlignment="1">
      <alignment vertical="center"/>
    </xf>
    <xf numFmtId="0" fontId="65" fillId="34" borderId="25" xfId="36" applyFont="1" applyFill="1" applyBorder="1" applyAlignment="1">
      <alignment vertical="center"/>
    </xf>
    <xf numFmtId="166" fontId="55" fillId="24" borderId="0" xfId="36" applyNumberFormat="1" applyFont="1" applyFill="1" applyBorder="1" applyAlignment="1" applyProtection="1">
      <alignment horizontal="center" vertical="center" wrapText="1"/>
      <protection locked="0"/>
    </xf>
    <xf numFmtId="0" fontId="96" fillId="34" borderId="24" xfId="36" applyFont="1" applyFill="1" applyBorder="1" applyAlignment="1">
      <alignment horizontal="right" vertical="center"/>
    </xf>
    <xf numFmtId="49" fontId="97" fillId="34" borderId="24" xfId="36" applyNumberFormat="1" applyFont="1" applyFill="1" applyBorder="1" applyAlignment="1">
      <alignment horizontal="left" vertical="center"/>
    </xf>
    <xf numFmtId="49" fontId="29" fillId="0" borderId="11" xfId="36" applyNumberFormat="1" applyFont="1" applyFill="1" applyBorder="1" applyAlignment="1" applyProtection="1">
      <alignment vertical="center" wrapText="1"/>
      <protection locked="0"/>
    </xf>
    <xf numFmtId="0" fontId="45" fillId="0" borderId="11" xfId="36" applyFont="1" applyFill="1" applyBorder="1" applyAlignment="1">
      <alignment horizontal="left" vertical="center" wrapText="1"/>
    </xf>
    <xf numFmtId="0" fontId="98" fillId="0" borderId="11" xfId="36" applyFont="1" applyFill="1" applyBorder="1" applyAlignment="1">
      <alignment horizontal="left" vertical="center" wrapText="1"/>
    </xf>
    <xf numFmtId="1" fontId="63" fillId="0" borderId="11" xfId="36" applyNumberFormat="1" applyFont="1" applyFill="1" applyBorder="1" applyAlignment="1">
      <alignment horizontal="center" vertical="center"/>
    </xf>
    <xf numFmtId="1" fontId="97" fillId="0" borderId="11" xfId="36" applyNumberFormat="1" applyFont="1" applyFill="1" applyBorder="1" applyAlignment="1">
      <alignment horizontal="center" vertical="center"/>
    </xf>
    <xf numFmtId="1" fontId="63" fillId="0" borderId="11" xfId="36" applyNumberFormat="1" applyFont="1" applyFill="1" applyBorder="1" applyAlignment="1">
      <alignment horizontal="center" vertical="center" wrapText="1"/>
    </xf>
    <xf numFmtId="1" fontId="81" fillId="0" borderId="11" xfId="36" applyNumberFormat="1" applyFont="1" applyFill="1" applyBorder="1" applyAlignment="1" applyProtection="1">
      <alignment horizontal="center" vertical="center" wrapText="1"/>
      <protection locked="0"/>
    </xf>
    <xf numFmtId="14" fontId="52" fillId="0" borderId="11" xfId="36" applyNumberFormat="1" applyFont="1" applyFill="1" applyBorder="1" applyAlignment="1">
      <alignment horizontal="center" vertical="center" wrapText="1"/>
    </xf>
    <xf numFmtId="0" fontId="99" fillId="0" borderId="11" xfId="36" applyNumberFormat="1" applyFont="1" applyFill="1" applyBorder="1" applyAlignment="1">
      <alignment horizontal="center" vertical="center"/>
    </xf>
    <xf numFmtId="1" fontId="84" fillId="0" borderId="11" xfId="36" applyNumberFormat="1" applyFont="1" applyFill="1" applyBorder="1" applyAlignment="1" applyProtection="1">
      <alignment horizontal="center" vertical="center" wrapText="1"/>
      <protection locked="0"/>
    </xf>
    <xf numFmtId="169" fontId="26" fillId="45" borderId="11" xfId="36" applyNumberFormat="1" applyFont="1" applyFill="1" applyBorder="1" applyAlignment="1" applyProtection="1">
      <alignment horizontal="center" vertical="center" wrapText="1"/>
      <protection hidden="1"/>
    </xf>
    <xf numFmtId="0" fontId="100" fillId="29" borderId="24" xfId="0" applyFont="1" applyFill="1" applyBorder="1" applyAlignment="1">
      <alignment vertical="center" wrapText="1"/>
    </xf>
    <xf numFmtId="0" fontId="100" fillId="29" borderId="25" xfId="0" applyFont="1" applyFill="1" applyBorder="1" applyAlignment="1">
      <alignment vertical="center" wrapText="1"/>
    </xf>
    <xf numFmtId="0" fontId="100" fillId="29" borderId="24" xfId="0" applyFont="1" applyFill="1" applyBorder="1" applyAlignment="1">
      <alignment horizontal="center" vertical="center" wrapText="1"/>
    </xf>
    <xf numFmtId="0" fontId="100" fillId="29" borderId="13" xfId="0" applyFont="1" applyFill="1" applyBorder="1" applyAlignment="1">
      <alignment horizontal="right" vertical="center" wrapText="1"/>
    </xf>
    <xf numFmtId="0" fontId="77" fillId="0" borderId="0" xfId="36" applyFont="1" applyAlignment="1" applyProtection="1">
      <alignment wrapText="1"/>
      <protection locked="0"/>
    </xf>
    <xf numFmtId="0" fontId="77" fillId="0" borderId="0" xfId="36" applyFont="1" applyAlignment="1" applyProtection="1">
      <alignment vertical="center" wrapText="1"/>
      <protection locked="0"/>
    </xf>
    <xf numFmtId="0" fontId="113" fillId="0" borderId="0" xfId="36" applyFont="1" applyFill="1" applyAlignment="1">
      <alignment vertical="center"/>
    </xf>
    <xf numFmtId="0" fontId="114" fillId="0" borderId="0" xfId="36" applyFont="1" applyFill="1" applyAlignment="1">
      <alignment vertical="center"/>
    </xf>
    <xf numFmtId="0" fontId="113" fillId="0" borderId="0" xfId="36" applyFont="1" applyFill="1" applyAlignment="1">
      <alignment horizontal="center" vertical="center"/>
    </xf>
    <xf numFmtId="0" fontId="49" fillId="29" borderId="29" xfId="36" applyFont="1" applyFill="1" applyBorder="1" applyAlignment="1">
      <alignment horizontal="center" vertical="center" wrapText="1"/>
    </xf>
    <xf numFmtId="0" fontId="48" fillId="29" borderId="29" xfId="36" applyFont="1" applyFill="1" applyBorder="1" applyAlignment="1">
      <alignment horizontal="center" vertical="center" wrapText="1"/>
    </xf>
    <xf numFmtId="14" fontId="48" fillId="29" borderId="29" xfId="36" applyNumberFormat="1" applyFont="1" applyFill="1" applyBorder="1" applyAlignment="1">
      <alignment horizontal="center" vertical="center" wrapText="1"/>
    </xf>
    <xf numFmtId="0" fontId="48" fillId="29" borderId="29" xfId="36" applyNumberFormat="1" applyFont="1" applyFill="1" applyBorder="1" applyAlignment="1">
      <alignment horizontal="center" vertical="center" wrapText="1"/>
    </xf>
    <xf numFmtId="0" fontId="115" fillId="29" borderId="29" xfId="36" applyNumberFormat="1" applyFont="1" applyFill="1" applyBorder="1" applyAlignment="1">
      <alignment horizontal="center" vertical="center" wrapText="1"/>
    </xf>
    <xf numFmtId="0" fontId="114" fillId="0" borderId="0" xfId="36" applyFont="1" applyFill="1"/>
    <xf numFmtId="0" fontId="117" fillId="39" borderId="0" xfId="36" applyFont="1" applyFill="1" applyAlignment="1">
      <alignment vertical="center"/>
    </xf>
    <xf numFmtId="0" fontId="118" fillId="46" borderId="0" xfId="47" quotePrefix="1" applyFont="1" applyFill="1" applyBorder="1" applyAlignment="1" applyProtection="1">
      <alignment horizontal="center"/>
      <protection locked="0"/>
    </xf>
    <xf numFmtId="0" fontId="119" fillId="46" borderId="0" xfId="47" quotePrefix="1" applyFont="1" applyFill="1" applyBorder="1" applyAlignment="1" applyProtection="1">
      <alignment horizontal="center"/>
      <protection locked="0"/>
    </xf>
    <xf numFmtId="1" fontId="53" fillId="0" borderId="45" xfId="36" applyNumberFormat="1" applyFont="1" applyFill="1" applyBorder="1" applyAlignment="1">
      <alignment horizontal="left" vertical="center" shrinkToFit="1"/>
    </xf>
    <xf numFmtId="1" fontId="53" fillId="0" borderId="47" xfId="36" applyNumberFormat="1" applyFont="1" applyFill="1" applyBorder="1" applyAlignment="1">
      <alignment horizontal="left" vertical="center" shrinkToFit="1"/>
    </xf>
    <xf numFmtId="0" fontId="97" fillId="0" borderId="11" xfId="36" applyFont="1" applyFill="1" applyBorder="1" applyAlignment="1">
      <alignment horizontal="center" vertical="center"/>
    </xf>
    <xf numFmtId="0" fontId="53" fillId="0" borderId="48" xfId="36" applyNumberFormat="1" applyFont="1" applyFill="1" applyBorder="1" applyAlignment="1">
      <alignment horizontal="center" vertical="center" wrapText="1"/>
    </xf>
    <xf numFmtId="0" fontId="53" fillId="0" borderId="48" xfId="36" applyNumberFormat="1" applyFont="1" applyFill="1" applyBorder="1" applyAlignment="1">
      <alignment horizontal="left" vertical="center" wrapText="1"/>
    </xf>
    <xf numFmtId="0" fontId="53" fillId="0" borderId="48" xfId="36" quotePrefix="1" applyNumberFormat="1" applyFont="1" applyFill="1" applyBorder="1" applyAlignment="1">
      <alignment horizontal="center" vertical="center" wrapText="1"/>
    </xf>
    <xf numFmtId="0" fontId="65" fillId="34" borderId="22" xfId="36" applyFont="1" applyFill="1" applyBorder="1" applyAlignment="1">
      <alignment vertical="center"/>
    </xf>
    <xf numFmtId="0" fontId="65" fillId="34" borderId="13" xfId="36" applyFont="1" applyFill="1" applyBorder="1" applyAlignment="1">
      <alignment vertical="center"/>
    </xf>
    <xf numFmtId="0" fontId="65" fillId="34" borderId="23" xfId="36" applyFont="1" applyFill="1" applyBorder="1" applyAlignment="1">
      <alignment vertical="center"/>
    </xf>
    <xf numFmtId="0" fontId="115" fillId="29" borderId="11" xfId="36" applyNumberFormat="1" applyFont="1" applyFill="1" applyBorder="1" applyAlignment="1">
      <alignment horizontal="center" vertical="center" wrapText="1"/>
    </xf>
    <xf numFmtId="1" fontId="45" fillId="0" borderId="11" xfId="36" applyNumberFormat="1" applyFont="1" applyFill="1" applyBorder="1" applyAlignment="1">
      <alignment horizontal="center" vertical="center" wrapText="1"/>
    </xf>
    <xf numFmtId="172" fontId="45" fillId="0" borderId="11" xfId="36" applyNumberFormat="1" applyFont="1" applyFill="1" applyBorder="1" applyAlignment="1">
      <alignment horizontal="center" vertical="center" wrapText="1"/>
    </xf>
    <xf numFmtId="0" fontId="116" fillId="0" borderId="43" xfId="36" applyFont="1" applyFill="1" applyBorder="1" applyAlignment="1"/>
    <xf numFmtId="0" fontId="113" fillId="0" borderId="0" xfId="36" applyFont="1" applyFill="1"/>
    <xf numFmtId="0" fontId="113" fillId="0" borderId="0" xfId="36" applyFont="1" applyFill="1" applyAlignment="1"/>
    <xf numFmtId="0" fontId="114" fillId="0" borderId="0" xfId="36" applyFont="1" applyFill="1" applyAlignment="1">
      <alignment horizontal="center"/>
    </xf>
    <xf numFmtId="0" fontId="116" fillId="0" borderId="43" xfId="0" quotePrefix="1" applyFont="1" applyFill="1" applyBorder="1" applyAlignment="1"/>
    <xf numFmtId="0" fontId="76" fillId="39" borderId="0" xfId="36" applyFont="1" applyFill="1" applyAlignment="1">
      <alignment vertical="center"/>
    </xf>
    <xf numFmtId="0" fontId="97" fillId="0" borderId="48" xfId="36" applyFont="1" applyFill="1" applyBorder="1" applyAlignment="1">
      <alignment horizontal="center" vertical="center"/>
    </xf>
    <xf numFmtId="14" fontId="45" fillId="0" borderId="48" xfId="36" applyNumberFormat="1" applyFont="1" applyFill="1" applyBorder="1" applyAlignment="1">
      <alignment horizontal="center" vertical="center"/>
    </xf>
    <xf numFmtId="0" fontId="45" fillId="0" borderId="48" xfId="36" applyFont="1" applyFill="1" applyBorder="1" applyAlignment="1">
      <alignment horizontal="left" vertical="center" wrapText="1"/>
    </xf>
    <xf numFmtId="0" fontId="97" fillId="0" borderId="45" xfId="36" applyFont="1" applyFill="1" applyBorder="1" applyAlignment="1">
      <alignment horizontal="center" vertical="center"/>
    </xf>
    <xf numFmtId="14" fontId="45" fillId="0" borderId="45" xfId="36" applyNumberFormat="1" applyFont="1" applyFill="1" applyBorder="1" applyAlignment="1">
      <alignment horizontal="center" vertical="center"/>
    </xf>
    <xf numFmtId="0" fontId="45" fillId="0" borderId="45" xfId="36" applyFont="1" applyFill="1" applyBorder="1" applyAlignment="1">
      <alignment horizontal="left" vertical="center" wrapText="1"/>
    </xf>
    <xf numFmtId="0" fontId="97" fillId="0" borderId="47" xfId="36" applyFont="1" applyFill="1" applyBorder="1" applyAlignment="1">
      <alignment horizontal="center" vertical="center"/>
    </xf>
    <xf numFmtId="14" fontId="45" fillId="0" borderId="47" xfId="36" applyNumberFormat="1" applyFont="1" applyFill="1" applyBorder="1" applyAlignment="1">
      <alignment horizontal="center" vertical="center"/>
    </xf>
    <xf numFmtId="0" fontId="45" fillId="0" borderId="47" xfId="36" applyFont="1" applyFill="1" applyBorder="1" applyAlignment="1">
      <alignment horizontal="left" vertical="center" wrapText="1"/>
    </xf>
    <xf numFmtId="1" fontId="53" fillId="0" borderId="48" xfId="36" applyNumberFormat="1" applyFont="1" applyFill="1" applyBorder="1" applyAlignment="1">
      <alignment horizontal="left" vertical="center" shrinkToFit="1"/>
    </xf>
    <xf numFmtId="0" fontId="53" fillId="0" borderId="45" xfId="36" applyNumberFormat="1" applyFont="1" applyFill="1" applyBorder="1" applyAlignment="1">
      <alignment horizontal="center" vertical="center" wrapText="1"/>
    </xf>
    <xf numFmtId="0" fontId="53" fillId="0" borderId="47" xfId="36" applyNumberFormat="1" applyFont="1" applyFill="1" applyBorder="1" applyAlignment="1">
      <alignment horizontal="center" vertical="center" wrapText="1"/>
    </xf>
    <xf numFmtId="0" fontId="63" fillId="33" borderId="25" xfId="31" applyFont="1" applyFill="1" applyBorder="1" applyAlignment="1" applyProtection="1">
      <alignment horizontal="center" vertical="center" wrapText="1"/>
    </xf>
    <xf numFmtId="0" fontId="124" fillId="25" borderId="10" xfId="36" applyNumberFormat="1" applyFont="1" applyFill="1" applyBorder="1" applyAlignment="1" applyProtection="1">
      <alignment horizontal="right" vertical="center" wrapText="1"/>
      <protection locked="0"/>
    </xf>
    <xf numFmtId="0" fontId="54" fillId="29" borderId="12" xfId="36" applyNumberFormat="1" applyFont="1" applyFill="1" applyBorder="1" applyAlignment="1" applyProtection="1">
      <alignment horizontal="right" vertical="center" wrapText="1"/>
      <protection locked="0"/>
    </xf>
    <xf numFmtId="165" fontId="65" fillId="32" borderId="24" xfId="31" applyNumberFormat="1" applyFont="1" applyFill="1" applyBorder="1" applyAlignment="1" applyProtection="1">
      <alignment vertical="center" wrapText="1"/>
    </xf>
    <xf numFmtId="0" fontId="42" fillId="35" borderId="0" xfId="0" applyFont="1" applyFill="1" applyBorder="1" applyAlignment="1">
      <alignment vertical="center" wrapText="1"/>
    </xf>
    <xf numFmtId="0" fontId="42" fillId="35" borderId="18" xfId="0" applyFont="1" applyFill="1" applyBorder="1" applyAlignment="1">
      <alignment vertical="center" wrapText="1"/>
    </xf>
    <xf numFmtId="0" fontId="125" fillId="0" borderId="0" xfId="36" applyFont="1" applyAlignment="1" applyProtection="1">
      <alignment wrapText="1"/>
      <protection locked="0"/>
    </xf>
    <xf numFmtId="0" fontId="125" fillId="0" borderId="0" xfId="36" applyFont="1" applyAlignment="1" applyProtection="1">
      <alignment vertical="center" wrapText="1"/>
      <protection locked="0"/>
    </xf>
    <xf numFmtId="0" fontId="126" fillId="0" borderId="0" xfId="36" applyFont="1" applyFill="1" applyAlignment="1">
      <alignment vertical="center"/>
    </xf>
    <xf numFmtId="0" fontId="126" fillId="0" borderId="0" xfId="36" applyFont="1" applyFill="1"/>
    <xf numFmtId="0" fontId="23" fillId="47" borderId="11" xfId="36" applyFont="1" applyFill="1" applyBorder="1" applyAlignment="1" applyProtection="1">
      <alignment horizontal="center" vertical="center" wrapText="1"/>
      <protection locked="0"/>
    </xf>
    <xf numFmtId="0" fontId="67" fillId="47" borderId="11" xfId="36" applyFont="1" applyFill="1" applyBorder="1" applyAlignment="1" applyProtection="1">
      <alignment horizontal="left" vertical="center" wrapText="1"/>
      <protection hidden="1"/>
    </xf>
    <xf numFmtId="0" fontId="67" fillId="47" borderId="11" xfId="36" applyFont="1" applyFill="1" applyBorder="1" applyAlignment="1" applyProtection="1">
      <alignment horizontal="center" vertical="center" wrapText="1"/>
      <protection hidden="1"/>
    </xf>
    <xf numFmtId="14" fontId="120" fillId="47" borderId="11" xfId="0" applyNumberFormat="1" applyFont="1" applyFill="1" applyBorder="1" applyAlignment="1">
      <alignment horizontal="center"/>
    </xf>
    <xf numFmtId="0" fontId="120" fillId="47" borderId="11" xfId="0" applyFont="1" applyFill="1" applyBorder="1" applyAlignment="1">
      <alignment horizontal="left"/>
    </xf>
    <xf numFmtId="0" fontId="34" fillId="47" borderId="11" xfId="36" applyFont="1" applyFill="1" applyBorder="1" applyAlignment="1">
      <alignment vertical="center" wrapText="1"/>
    </xf>
    <xf numFmtId="0" fontId="34" fillId="47" borderId="11" xfId="36" applyFont="1" applyFill="1" applyBorder="1" applyAlignment="1">
      <alignment vertical="center"/>
    </xf>
    <xf numFmtId="167" fontId="23" fillId="47" borderId="11" xfId="36" applyNumberFormat="1" applyFont="1" applyFill="1" applyBorder="1" applyAlignment="1" applyProtection="1">
      <alignment horizontal="center" vertical="center" wrapText="1"/>
      <protection locked="0"/>
    </xf>
    <xf numFmtId="49" fontId="23" fillId="47" borderId="11" xfId="36" applyNumberFormat="1" applyFont="1" applyFill="1" applyBorder="1" applyAlignment="1" applyProtection="1">
      <alignment horizontal="center" vertical="center" wrapText="1"/>
      <protection locked="0"/>
    </xf>
    <xf numFmtId="1" fontId="23" fillId="47" borderId="11" xfId="36" applyNumberFormat="1" applyFont="1" applyFill="1" applyBorder="1" applyAlignment="1" applyProtection="1">
      <alignment horizontal="center" vertical="center" wrapText="1"/>
      <protection locked="0"/>
    </xf>
    <xf numFmtId="0" fontId="67" fillId="47" borderId="27" xfId="36" applyFont="1" applyFill="1" applyBorder="1" applyAlignment="1" applyProtection="1">
      <alignment horizontal="center" vertical="center" wrapText="1"/>
      <protection hidden="1"/>
    </xf>
    <xf numFmtId="167" fontId="23" fillId="47" borderId="27" xfId="36" applyNumberFormat="1" applyFont="1" applyFill="1" applyBorder="1" applyAlignment="1" applyProtection="1">
      <alignment horizontal="center" vertical="center" wrapText="1"/>
      <protection locked="0"/>
    </xf>
    <xf numFmtId="49" fontId="23" fillId="47" borderId="27" xfId="36" applyNumberFormat="1" applyFont="1" applyFill="1" applyBorder="1" applyAlignment="1" applyProtection="1">
      <alignment horizontal="center" vertical="center" wrapText="1"/>
      <protection locked="0"/>
    </xf>
    <xf numFmtId="0" fontId="34" fillId="47" borderId="27" xfId="36" applyFont="1" applyFill="1" applyBorder="1" applyAlignment="1">
      <alignment vertical="center" wrapText="1"/>
    </xf>
    <xf numFmtId="0" fontId="23" fillId="44" borderId="11" xfId="36" applyFont="1" applyFill="1" applyBorder="1" applyAlignment="1" applyProtection="1">
      <alignment horizontal="center" vertical="center" wrapText="1"/>
      <protection locked="0"/>
    </xf>
    <xf numFmtId="0" fontId="67" fillId="44" borderId="11" xfId="36" applyFont="1" applyFill="1" applyBorder="1" applyAlignment="1" applyProtection="1">
      <alignment horizontal="left" vertical="center" wrapText="1"/>
      <protection hidden="1"/>
    </xf>
    <xf numFmtId="0" fontId="67" fillId="44" borderId="11" xfId="36" applyFont="1" applyFill="1" applyBorder="1" applyAlignment="1" applyProtection="1">
      <alignment horizontal="center" vertical="center" wrapText="1"/>
      <protection hidden="1"/>
    </xf>
    <xf numFmtId="14" fontId="120" fillId="44" borderId="11" xfId="0" applyNumberFormat="1" applyFont="1" applyFill="1" applyBorder="1" applyAlignment="1">
      <alignment horizontal="center"/>
    </xf>
    <xf numFmtId="0" fontId="120" fillId="44" borderId="11" xfId="0" applyFont="1" applyFill="1" applyBorder="1" applyAlignment="1">
      <alignment horizontal="left"/>
    </xf>
    <xf numFmtId="0" fontId="34" fillId="44" borderId="11" xfId="36" applyFont="1" applyFill="1" applyBorder="1" applyAlignment="1">
      <alignment vertical="center" wrapText="1"/>
    </xf>
    <xf numFmtId="0" fontId="34" fillId="44" borderId="11" xfId="36" applyFont="1" applyFill="1" applyBorder="1" applyAlignment="1">
      <alignment vertical="center"/>
    </xf>
    <xf numFmtId="167" fontId="23" fillId="44" borderId="11" xfId="36" applyNumberFormat="1" applyFont="1" applyFill="1" applyBorder="1" applyAlignment="1" applyProtection="1">
      <alignment horizontal="center" vertical="center" wrapText="1"/>
      <protection locked="0"/>
    </xf>
    <xf numFmtId="49" fontId="23" fillId="44" borderId="11" xfId="36" applyNumberFormat="1" applyFont="1" applyFill="1" applyBorder="1" applyAlignment="1" applyProtection="1">
      <alignment horizontal="center" vertical="center" wrapText="1"/>
      <protection locked="0"/>
    </xf>
    <xf numFmtId="1" fontId="23" fillId="44" borderId="11" xfId="36" applyNumberFormat="1" applyFont="1" applyFill="1" applyBorder="1" applyAlignment="1" applyProtection="1">
      <alignment horizontal="center" vertical="center" wrapText="1"/>
      <protection locked="0"/>
    </xf>
    <xf numFmtId="167" fontId="23" fillId="44" borderId="27" xfId="36" applyNumberFormat="1" applyFont="1" applyFill="1" applyBorder="1" applyAlignment="1" applyProtection="1">
      <alignment horizontal="center" vertical="center" wrapText="1"/>
      <protection locked="0"/>
    </xf>
    <xf numFmtId="49" fontId="23" fillId="44" borderId="27" xfId="36" applyNumberFormat="1" applyFont="1" applyFill="1" applyBorder="1" applyAlignment="1" applyProtection="1">
      <alignment horizontal="center" vertical="center" wrapText="1"/>
      <protection locked="0"/>
    </xf>
    <xf numFmtId="1" fontId="23" fillId="44" borderId="27" xfId="36" applyNumberFormat="1" applyFont="1" applyFill="1" applyBorder="1" applyAlignment="1" applyProtection="1">
      <alignment horizontal="center" vertical="center" wrapText="1"/>
      <protection locked="0"/>
    </xf>
    <xf numFmtId="167" fontId="23" fillId="44" borderId="26" xfId="36" applyNumberFormat="1" applyFont="1" applyFill="1" applyBorder="1" applyAlignment="1" applyProtection="1">
      <alignment horizontal="center" vertical="center" wrapText="1"/>
      <protection locked="0"/>
    </xf>
    <xf numFmtId="49" fontId="23" fillId="44" borderId="26" xfId="36" applyNumberFormat="1" applyFont="1" applyFill="1" applyBorder="1" applyAlignment="1" applyProtection="1">
      <alignment horizontal="center" vertical="center" wrapText="1"/>
      <protection locked="0"/>
    </xf>
    <xf numFmtId="1" fontId="23" fillId="44" borderId="26" xfId="36" applyNumberFormat="1" applyFont="1" applyFill="1" applyBorder="1" applyAlignment="1" applyProtection="1">
      <alignment horizontal="center" vertical="center" wrapText="1"/>
      <protection locked="0"/>
    </xf>
    <xf numFmtId="0" fontId="67" fillId="44" borderId="27" xfId="36" applyFont="1" applyFill="1" applyBorder="1" applyAlignment="1" applyProtection="1">
      <alignment horizontal="center" vertical="center" wrapText="1"/>
      <protection hidden="1"/>
    </xf>
    <xf numFmtId="0" fontId="67" fillId="44" borderId="26" xfId="36" applyFont="1" applyFill="1" applyBorder="1" applyAlignment="1" applyProtection="1">
      <alignment horizontal="center" vertical="center" wrapText="1"/>
      <protection hidden="1"/>
    </xf>
    <xf numFmtId="0" fontId="34" fillId="44" borderId="27" xfId="36" applyFont="1" applyFill="1" applyBorder="1" applyAlignment="1">
      <alignment vertical="center" wrapText="1"/>
    </xf>
    <xf numFmtId="0" fontId="34" fillId="44" borderId="26" xfId="36" applyFont="1" applyFill="1" applyBorder="1" applyAlignment="1">
      <alignment vertical="center" wrapText="1"/>
    </xf>
    <xf numFmtId="0" fontId="23" fillId="47" borderId="29" xfId="36" applyFont="1" applyFill="1" applyBorder="1" applyAlignment="1" applyProtection="1">
      <alignment horizontal="center" vertical="center" wrapText="1"/>
      <protection locked="0"/>
    </xf>
    <xf numFmtId="0" fontId="67" fillId="47" borderId="29" xfId="36" applyFont="1" applyFill="1" applyBorder="1" applyAlignment="1" applyProtection="1">
      <alignment horizontal="left" vertical="center" wrapText="1"/>
      <protection hidden="1"/>
    </xf>
    <xf numFmtId="0" fontId="67" fillId="47" borderId="29" xfId="36" applyFont="1" applyFill="1" applyBorder="1" applyAlignment="1" applyProtection="1">
      <alignment horizontal="center" vertical="center" wrapText="1"/>
      <protection hidden="1"/>
    </xf>
    <xf numFmtId="14" fontId="120" fillId="47" borderId="29" xfId="0" applyNumberFormat="1" applyFont="1" applyFill="1" applyBorder="1" applyAlignment="1">
      <alignment horizontal="center"/>
    </xf>
    <xf numFmtId="0" fontId="120" fillId="47" borderId="29" xfId="0" applyFont="1" applyFill="1" applyBorder="1" applyAlignment="1">
      <alignment horizontal="left"/>
    </xf>
    <xf numFmtId="0" fontId="34" fillId="47" borderId="29" xfId="36" applyFont="1" applyFill="1" applyBorder="1" applyAlignment="1">
      <alignment vertical="center" wrapText="1"/>
    </xf>
    <xf numFmtId="0" fontId="34" fillId="47" borderId="29" xfId="36" applyFont="1" applyFill="1" applyBorder="1" applyAlignment="1">
      <alignment vertical="center"/>
    </xf>
    <xf numFmtId="167" fontId="23" fillId="47" borderId="29" xfId="36" applyNumberFormat="1" applyFont="1" applyFill="1" applyBorder="1" applyAlignment="1" applyProtection="1">
      <alignment horizontal="center" vertical="center" wrapText="1"/>
      <protection locked="0"/>
    </xf>
    <xf numFmtId="49" fontId="23" fillId="47" borderId="29" xfId="36" applyNumberFormat="1" applyFont="1" applyFill="1" applyBorder="1" applyAlignment="1" applyProtection="1">
      <alignment horizontal="center" vertical="center" wrapText="1"/>
      <protection locked="0"/>
    </xf>
    <xf numFmtId="1" fontId="23" fillId="47" borderId="29" xfId="36" applyNumberFormat="1" applyFont="1" applyFill="1" applyBorder="1" applyAlignment="1" applyProtection="1">
      <alignment horizontal="center" vertical="center" wrapText="1"/>
      <protection locked="0"/>
    </xf>
    <xf numFmtId="0" fontId="23" fillId="47" borderId="28" xfId="36" applyFont="1" applyFill="1" applyBorder="1" applyAlignment="1" applyProtection="1">
      <alignment horizontal="center" vertical="center" wrapText="1"/>
      <protection locked="0"/>
    </xf>
    <xf numFmtId="0" fontId="67" fillId="47" borderId="28" xfId="36" applyFont="1" applyFill="1" applyBorder="1" applyAlignment="1" applyProtection="1">
      <alignment horizontal="left" vertical="center" wrapText="1"/>
      <protection hidden="1"/>
    </xf>
    <xf numFmtId="0" fontId="67" fillId="47" borderId="28" xfId="36" applyFont="1" applyFill="1" applyBorder="1" applyAlignment="1" applyProtection="1">
      <alignment horizontal="center" vertical="center" wrapText="1"/>
      <protection hidden="1"/>
    </xf>
    <xf numFmtId="14" fontId="120" fillId="47" borderId="28" xfId="0" applyNumberFormat="1" applyFont="1" applyFill="1" applyBorder="1" applyAlignment="1">
      <alignment horizontal="center"/>
    </xf>
    <xf numFmtId="0" fontId="120" fillId="47" borderId="28" xfId="0" applyFont="1" applyFill="1" applyBorder="1" applyAlignment="1">
      <alignment horizontal="left"/>
    </xf>
    <xf numFmtId="0" fontId="34" fillId="47" borderId="28" xfId="36" applyFont="1" applyFill="1" applyBorder="1" applyAlignment="1">
      <alignment vertical="center" wrapText="1"/>
    </xf>
    <xf numFmtId="167" fontId="23" fillId="47" borderId="28" xfId="36" applyNumberFormat="1" applyFont="1" applyFill="1" applyBorder="1" applyAlignment="1" applyProtection="1">
      <alignment horizontal="center" vertical="center" wrapText="1"/>
      <protection locked="0"/>
    </xf>
    <xf numFmtId="49" fontId="23" fillId="47" borderId="28" xfId="36" applyNumberFormat="1" applyFont="1" applyFill="1" applyBorder="1" applyAlignment="1" applyProtection="1">
      <alignment horizontal="center" vertical="center" wrapText="1"/>
      <protection locked="0"/>
    </xf>
    <xf numFmtId="1" fontId="23" fillId="47" borderId="28" xfId="36" applyNumberFormat="1" applyFont="1" applyFill="1" applyBorder="1" applyAlignment="1" applyProtection="1">
      <alignment horizontal="center" vertical="center" wrapText="1"/>
      <protection locked="0"/>
    </xf>
    <xf numFmtId="0" fontId="23" fillId="47" borderId="27" xfId="36" applyFont="1" applyFill="1" applyBorder="1" applyAlignment="1" applyProtection="1">
      <alignment horizontal="center" vertical="center" wrapText="1"/>
      <protection locked="0"/>
    </xf>
    <xf numFmtId="0" fontId="67" fillId="47" borderId="27" xfId="36" applyFont="1" applyFill="1" applyBorder="1" applyAlignment="1" applyProtection="1">
      <alignment horizontal="left" vertical="center" wrapText="1"/>
      <protection hidden="1"/>
    </xf>
    <xf numFmtId="14" fontId="120" fillId="47" borderId="27" xfId="0" applyNumberFormat="1" applyFont="1" applyFill="1" applyBorder="1" applyAlignment="1">
      <alignment horizontal="center"/>
    </xf>
    <xf numFmtId="0" fontId="120" fillId="47" borderId="27" xfId="0" applyFont="1" applyFill="1" applyBorder="1" applyAlignment="1">
      <alignment horizontal="left"/>
    </xf>
    <xf numFmtId="1" fontId="23" fillId="47" borderId="27" xfId="36" applyNumberFormat="1" applyFont="1" applyFill="1" applyBorder="1" applyAlignment="1" applyProtection="1">
      <alignment horizontal="center" vertical="center" wrapText="1"/>
      <protection locked="0"/>
    </xf>
    <xf numFmtId="0" fontId="23" fillId="44" borderId="26" xfId="36" applyFont="1" applyFill="1" applyBorder="1" applyAlignment="1" applyProtection="1">
      <alignment horizontal="center" vertical="center" wrapText="1"/>
      <protection locked="0"/>
    </xf>
    <xf numFmtId="0" fontId="67" fillId="44" borderId="26" xfId="36" applyFont="1" applyFill="1" applyBorder="1" applyAlignment="1" applyProtection="1">
      <alignment horizontal="left" vertical="center" wrapText="1"/>
      <protection hidden="1"/>
    </xf>
    <xf numFmtId="14" fontId="120" fillId="44" borderId="26" xfId="0" applyNumberFormat="1" applyFont="1" applyFill="1" applyBorder="1" applyAlignment="1">
      <alignment horizontal="center"/>
    </xf>
    <xf numFmtId="0" fontId="120" fillId="44" borderId="26" xfId="0" applyFont="1" applyFill="1" applyBorder="1" applyAlignment="1">
      <alignment horizontal="left"/>
    </xf>
    <xf numFmtId="0" fontId="34" fillId="44" borderId="26" xfId="36" applyFont="1" applyFill="1" applyBorder="1" applyAlignment="1">
      <alignment vertical="center"/>
    </xf>
    <xf numFmtId="0" fontId="23" fillId="44" borderId="29" xfId="36" applyFont="1" applyFill="1" applyBorder="1" applyAlignment="1" applyProtection="1">
      <alignment horizontal="center" vertical="center" wrapText="1"/>
      <protection locked="0"/>
    </xf>
    <xf numFmtId="0" fontId="67" fillId="44" borderId="29" xfId="36" applyFont="1" applyFill="1" applyBorder="1" applyAlignment="1" applyProtection="1">
      <alignment horizontal="left" vertical="center" wrapText="1"/>
      <protection hidden="1"/>
    </xf>
    <xf numFmtId="0" fontId="67" fillId="44" borderId="29" xfId="36" applyFont="1" applyFill="1" applyBorder="1" applyAlignment="1" applyProtection="1">
      <alignment horizontal="center" vertical="center" wrapText="1"/>
      <protection hidden="1"/>
    </xf>
    <xf numFmtId="14" fontId="120" fillId="44" borderId="29" xfId="0" applyNumberFormat="1" applyFont="1" applyFill="1" applyBorder="1" applyAlignment="1">
      <alignment horizontal="center"/>
    </xf>
    <xf numFmtId="0" fontId="120" fillId="44" borderId="29" xfId="0" applyFont="1" applyFill="1" applyBorder="1" applyAlignment="1">
      <alignment horizontal="left"/>
    </xf>
    <xf numFmtId="0" fontId="34" fillId="44" borderId="29" xfId="36" applyFont="1" applyFill="1" applyBorder="1" applyAlignment="1">
      <alignment vertical="center" wrapText="1"/>
    </xf>
    <xf numFmtId="0" fontId="34" fillId="44" borderId="29" xfId="36" applyFont="1" applyFill="1" applyBorder="1" applyAlignment="1">
      <alignment vertical="center"/>
    </xf>
    <xf numFmtId="167" fontId="23" fillId="44" borderId="29" xfId="36" applyNumberFormat="1" applyFont="1" applyFill="1" applyBorder="1" applyAlignment="1" applyProtection="1">
      <alignment horizontal="center" vertical="center" wrapText="1"/>
      <protection locked="0"/>
    </xf>
    <xf numFmtId="49" fontId="23" fillId="44" borderId="29" xfId="36" applyNumberFormat="1" applyFont="1" applyFill="1" applyBorder="1" applyAlignment="1" applyProtection="1">
      <alignment horizontal="center" vertical="center" wrapText="1"/>
      <protection locked="0"/>
    </xf>
    <xf numFmtId="1" fontId="23" fillId="44" borderId="29" xfId="36" applyNumberFormat="1" applyFont="1" applyFill="1" applyBorder="1" applyAlignment="1" applyProtection="1">
      <alignment horizontal="center" vertical="center" wrapText="1"/>
      <protection locked="0"/>
    </xf>
    <xf numFmtId="0" fontId="23" fillId="44" borderId="28" xfId="36" applyFont="1" applyFill="1" applyBorder="1" applyAlignment="1" applyProtection="1">
      <alignment horizontal="center" vertical="center" wrapText="1"/>
      <protection locked="0"/>
    </xf>
    <xf numFmtId="0" fontId="67" fillId="44" borderId="28" xfId="36" applyFont="1" applyFill="1" applyBorder="1" applyAlignment="1" applyProtection="1">
      <alignment horizontal="left" vertical="center" wrapText="1"/>
      <protection hidden="1"/>
    </xf>
    <xf numFmtId="0" fontId="67" fillId="44" borderId="28" xfId="36" applyFont="1" applyFill="1" applyBorder="1" applyAlignment="1" applyProtection="1">
      <alignment horizontal="center" vertical="center" wrapText="1"/>
      <protection hidden="1"/>
    </xf>
    <xf numFmtId="14" fontId="120" fillId="44" borderId="28" xfId="0" applyNumberFormat="1" applyFont="1" applyFill="1" applyBorder="1" applyAlignment="1">
      <alignment horizontal="center"/>
    </xf>
    <xf numFmtId="0" fontId="120" fillId="44" borderId="28" xfId="0" applyFont="1" applyFill="1" applyBorder="1" applyAlignment="1">
      <alignment horizontal="left"/>
    </xf>
    <xf numFmtId="0" fontId="34" fillId="44" borderId="28" xfId="36" applyFont="1" applyFill="1" applyBorder="1" applyAlignment="1">
      <alignment vertical="center" wrapText="1"/>
    </xf>
    <xf numFmtId="167" fontId="23" fillId="44" borderId="28" xfId="36" applyNumberFormat="1" applyFont="1" applyFill="1" applyBorder="1" applyAlignment="1" applyProtection="1">
      <alignment horizontal="center" vertical="center" wrapText="1"/>
      <protection locked="0"/>
    </xf>
    <xf numFmtId="49" fontId="23" fillId="44" borderId="28" xfId="36" applyNumberFormat="1" applyFont="1" applyFill="1" applyBorder="1" applyAlignment="1" applyProtection="1">
      <alignment horizontal="center" vertical="center" wrapText="1"/>
      <protection locked="0"/>
    </xf>
    <xf numFmtId="1" fontId="23" fillId="44" borderId="28" xfId="36" applyNumberFormat="1" applyFont="1" applyFill="1" applyBorder="1" applyAlignment="1" applyProtection="1">
      <alignment horizontal="center" vertical="center" wrapText="1"/>
      <protection locked="0"/>
    </xf>
    <xf numFmtId="0" fontId="23" fillId="44" borderId="27" xfId="36" applyFont="1" applyFill="1" applyBorder="1" applyAlignment="1" applyProtection="1">
      <alignment horizontal="center" vertical="center" wrapText="1"/>
      <protection locked="0"/>
    </xf>
    <xf numFmtId="0" fontId="67" fillId="44" borderId="27" xfId="36" applyFont="1" applyFill="1" applyBorder="1" applyAlignment="1" applyProtection="1">
      <alignment horizontal="left" vertical="center" wrapText="1"/>
      <protection hidden="1"/>
    </xf>
    <xf numFmtId="14" fontId="120" fillId="44" borderId="27" xfId="0" applyNumberFormat="1" applyFont="1" applyFill="1" applyBorder="1" applyAlignment="1">
      <alignment horizontal="center"/>
    </xf>
    <xf numFmtId="0" fontId="120" fillId="44" borderId="27" xfId="0" applyFont="1" applyFill="1" applyBorder="1" applyAlignment="1">
      <alignment horizontal="left"/>
    </xf>
    <xf numFmtId="0" fontId="66" fillId="35" borderId="11" xfId="0" applyNumberFormat="1" applyFont="1" applyFill="1" applyBorder="1" applyAlignment="1">
      <alignment horizontal="center" vertical="center"/>
    </xf>
    <xf numFmtId="0" fontId="54" fillId="38" borderId="11" xfId="0" applyFont="1" applyFill="1" applyBorder="1" applyAlignment="1">
      <alignment horizontal="center" vertical="center"/>
    </xf>
    <xf numFmtId="0" fontId="54" fillId="32" borderId="11" xfId="0" applyFont="1" applyFill="1" applyBorder="1" applyAlignment="1">
      <alignment horizontal="center" vertical="center"/>
    </xf>
    <xf numFmtId="167" fontId="88" fillId="0" borderId="11" xfId="0" quotePrefix="1" applyNumberFormat="1" applyFont="1" applyBorder="1" applyAlignment="1">
      <alignment horizontal="center" vertical="center"/>
    </xf>
    <xf numFmtId="1" fontId="66" fillId="35" borderId="11" xfId="0" quotePrefix="1" applyNumberFormat="1" applyFont="1" applyFill="1" applyBorder="1" applyAlignment="1">
      <alignment horizontal="center" vertical="center"/>
    </xf>
    <xf numFmtId="169" fontId="88" fillId="35" borderId="11" xfId="0" quotePrefix="1" applyNumberFormat="1" applyFont="1" applyFill="1" applyBorder="1" applyAlignment="1">
      <alignment horizontal="center" vertical="center"/>
    </xf>
    <xf numFmtId="168" fontId="88" fillId="35" borderId="11" xfId="0" quotePrefix="1" applyNumberFormat="1" applyFont="1" applyFill="1" applyBorder="1" applyAlignment="1">
      <alignment horizontal="center" vertical="center"/>
    </xf>
    <xf numFmtId="0" fontId="66" fillId="35" borderId="11" xfId="0" quotePrefix="1" applyFont="1" applyFill="1" applyBorder="1" applyAlignment="1">
      <alignment horizontal="center" vertical="center"/>
    </xf>
    <xf numFmtId="169" fontId="88" fillId="30" borderId="11" xfId="0" quotePrefix="1" applyNumberFormat="1" applyFont="1" applyFill="1" applyBorder="1" applyAlignment="1">
      <alignment horizontal="center" vertical="center"/>
    </xf>
    <xf numFmtId="0" fontId="66" fillId="30" borderId="11" xfId="0" quotePrefix="1" applyFont="1" applyFill="1" applyBorder="1" applyAlignment="1">
      <alignment horizontal="center" vertical="center"/>
    </xf>
    <xf numFmtId="169" fontId="88" fillId="0" borderId="11" xfId="0" quotePrefix="1" applyNumberFormat="1" applyFont="1" applyBorder="1" applyAlignment="1">
      <alignment horizontal="center" vertical="center"/>
    </xf>
    <xf numFmtId="0" fontId="66" fillId="0" borderId="11" xfId="0" quotePrefix="1" applyFont="1" applyBorder="1" applyAlignment="1">
      <alignment horizontal="center" vertical="center"/>
    </xf>
    <xf numFmtId="169" fontId="111" fillId="34" borderId="11" xfId="36" applyNumberFormat="1" applyFont="1" applyFill="1" applyBorder="1" applyAlignment="1">
      <alignment horizontal="center" vertical="center"/>
    </xf>
    <xf numFmtId="0" fontId="109" fillId="25" borderId="10" xfId="31" applyFont="1" applyFill="1" applyBorder="1" applyAlignment="1" applyProtection="1">
      <alignment vertical="center" wrapText="1"/>
      <protection locked="0"/>
    </xf>
    <xf numFmtId="0" fontId="89" fillId="29" borderId="12" xfId="36" applyFont="1" applyFill="1" applyBorder="1" applyAlignment="1" applyProtection="1">
      <alignment vertical="center" wrapText="1"/>
      <protection locked="0"/>
    </xf>
    <xf numFmtId="0" fontId="89" fillId="29" borderId="12" xfId="36" quotePrefix="1" applyFont="1" applyFill="1" applyBorder="1" applyAlignment="1" applyProtection="1">
      <alignment vertical="center" wrapText="1"/>
      <protection locked="0"/>
    </xf>
    <xf numFmtId="0" fontId="110" fillId="31" borderId="42" xfId="36" applyFont="1" applyFill="1" applyBorder="1" applyAlignment="1" applyProtection="1">
      <alignment vertical="center" wrapText="1"/>
      <protection locked="0"/>
    </xf>
    <xf numFmtId="0" fontId="92" fillId="0" borderId="11" xfId="36" applyFont="1" applyFill="1" applyBorder="1" applyAlignment="1">
      <alignment horizontal="center" vertical="center"/>
    </xf>
    <xf numFmtId="0" fontId="87" fillId="0" borderId="0" xfId="36" applyFont="1" applyFill="1" applyAlignment="1">
      <alignment horizontal="center"/>
    </xf>
    <xf numFmtId="0" fontId="66" fillId="40" borderId="11" xfId="0" quotePrefix="1" applyFont="1" applyFill="1" applyBorder="1" applyAlignment="1">
      <alignment horizontal="center" vertical="center"/>
    </xf>
    <xf numFmtId="0" fontId="131" fillId="29" borderId="0" xfId="36" applyFont="1" applyFill="1" applyBorder="1" applyAlignment="1" applyProtection="1">
      <alignment vertical="center" wrapText="1"/>
      <protection locked="0"/>
    </xf>
    <xf numFmtId="0" fontId="130" fillId="34" borderId="0" xfId="36" applyFont="1" applyFill="1" applyBorder="1" applyAlignment="1" applyProtection="1">
      <alignment vertical="center" wrapText="1"/>
      <protection locked="0"/>
    </xf>
    <xf numFmtId="0" fontId="53" fillId="0" borderId="48" xfId="36" applyNumberFormat="1" applyFont="1" applyFill="1" applyBorder="1" applyAlignment="1">
      <alignment horizontal="center" vertical="center" wrapText="1"/>
    </xf>
    <xf numFmtId="0" fontId="45" fillId="0" borderId="43" xfId="36" applyFont="1" applyFill="1" applyBorder="1" applyAlignment="1">
      <alignment horizontal="center" vertical="center"/>
    </xf>
    <xf numFmtId="0" fontId="45" fillId="0" borderId="43" xfId="36" applyFont="1" applyFill="1" applyBorder="1" applyAlignment="1">
      <alignment horizontal="center" vertical="center"/>
    </xf>
    <xf numFmtId="0" fontId="53" fillId="0" borderId="48" xfId="36" applyNumberFormat="1" applyFont="1" applyFill="1" applyBorder="1" applyAlignment="1">
      <alignment horizontal="center" vertical="center" wrapText="1"/>
    </xf>
    <xf numFmtId="0" fontId="53" fillId="0" borderId="47" xfId="36" applyNumberFormat="1" applyFont="1" applyFill="1" applyBorder="1" applyAlignment="1">
      <alignment horizontal="center" vertical="center" wrapText="1"/>
    </xf>
    <xf numFmtId="0" fontId="97" fillId="0" borderId="43" xfId="36" applyFont="1" applyFill="1" applyBorder="1" applyAlignment="1">
      <alignment horizontal="center" vertical="center"/>
    </xf>
    <xf numFmtId="14" fontId="45" fillId="0" borderId="43" xfId="36" applyNumberFormat="1" applyFont="1" applyFill="1" applyBorder="1" applyAlignment="1">
      <alignment horizontal="center" vertical="center"/>
    </xf>
    <xf numFmtId="0" fontId="45" fillId="0" borderId="43" xfId="36" applyFont="1" applyFill="1" applyBorder="1" applyAlignment="1">
      <alignment horizontal="left" vertical="center" wrapText="1"/>
    </xf>
    <xf numFmtId="0" fontId="134" fillId="44" borderId="11" xfId="36" applyFont="1" applyFill="1" applyBorder="1" applyAlignment="1">
      <alignment vertical="center"/>
    </xf>
    <xf numFmtId="0" fontId="134" fillId="44" borderId="11" xfId="36" applyFont="1" applyFill="1" applyBorder="1" applyAlignment="1">
      <alignment vertical="center" wrapText="1"/>
    </xf>
    <xf numFmtId="0" fontId="56" fillId="31" borderId="11" xfId="36" applyFont="1" applyFill="1" applyBorder="1" applyAlignment="1" applyProtection="1">
      <alignment horizontal="center" vertical="center" wrapText="1"/>
      <protection locked="0"/>
    </xf>
    <xf numFmtId="0" fontId="93" fillId="0" borderId="11" xfId="36" applyFont="1" applyFill="1" applyBorder="1" applyAlignment="1">
      <alignment horizontal="center" vertical="center"/>
    </xf>
    <xf numFmtId="0" fontId="105" fillId="0" borderId="11" xfId="36" applyFont="1" applyFill="1" applyBorder="1" applyAlignment="1">
      <alignment horizontal="center" vertical="center"/>
    </xf>
    <xf numFmtId="1" fontId="137" fillId="0" borderId="11" xfId="36" applyNumberFormat="1" applyFont="1" applyFill="1" applyBorder="1" applyAlignment="1">
      <alignment horizontal="center" vertical="center" wrapText="1"/>
    </xf>
    <xf numFmtId="14" fontId="137" fillId="0" borderId="11" xfId="36" applyNumberFormat="1" applyFont="1" applyFill="1" applyBorder="1" applyAlignment="1">
      <alignment horizontal="center" vertical="center" wrapText="1"/>
    </xf>
    <xf numFmtId="0" fontId="137" fillId="0" borderId="11" xfId="36" applyFont="1" applyFill="1" applyBorder="1" applyAlignment="1">
      <alignment horizontal="left" vertical="center" wrapText="1"/>
    </xf>
    <xf numFmtId="0" fontId="104" fillId="0" borderId="11" xfId="36" applyNumberFormat="1" applyFont="1" applyFill="1" applyBorder="1" applyAlignment="1">
      <alignment horizontal="center" vertical="center"/>
    </xf>
    <xf numFmtId="169" fontId="93" fillId="0" borderId="11" xfId="36" applyNumberFormat="1" applyFont="1" applyFill="1" applyBorder="1" applyAlignment="1">
      <alignment horizontal="center" vertical="center"/>
    </xf>
    <xf numFmtId="0" fontId="138" fillId="29" borderId="12" xfId="36" applyFont="1" applyFill="1" applyBorder="1" applyAlignment="1" applyProtection="1">
      <alignment horizontal="right" vertical="center" wrapText="1"/>
      <protection locked="0"/>
    </xf>
    <xf numFmtId="0" fontId="103" fillId="31" borderId="11" xfId="36" applyFont="1" applyFill="1" applyBorder="1" applyAlignment="1" applyProtection="1">
      <alignment horizontal="center" vertical="center" wrapText="1"/>
      <protection locked="0"/>
    </xf>
    <xf numFmtId="0" fontId="145" fillId="0" borderId="11" xfId="36" applyFont="1" applyFill="1" applyBorder="1" applyAlignment="1" applyProtection="1">
      <alignment horizontal="center" vertical="center" wrapText="1"/>
      <protection locked="0"/>
    </xf>
    <xf numFmtId="0" fontId="146" fillId="0" borderId="11" xfId="36" applyFont="1" applyFill="1" applyBorder="1" applyAlignment="1" applyProtection="1">
      <alignment horizontal="center" vertical="center" wrapText="1"/>
      <protection locked="0"/>
    </xf>
    <xf numFmtId="1" fontId="145" fillId="0" borderId="11" xfId="36" applyNumberFormat="1" applyFont="1" applyFill="1" applyBorder="1" applyAlignment="1" applyProtection="1">
      <alignment horizontal="center" vertical="center" wrapText="1"/>
      <protection locked="0"/>
    </xf>
    <xf numFmtId="14" fontId="145" fillId="0" borderId="11" xfId="36" applyNumberFormat="1" applyFont="1" applyFill="1" applyBorder="1" applyAlignment="1" applyProtection="1">
      <alignment horizontal="center" vertical="center" wrapText="1"/>
      <protection locked="0"/>
    </xf>
    <xf numFmtId="0" fontId="145" fillId="0" borderId="11" xfId="36" applyFont="1" applyFill="1" applyBorder="1" applyAlignment="1" applyProtection="1">
      <alignment horizontal="left" vertical="center" wrapText="1"/>
      <protection locked="0"/>
    </xf>
    <xf numFmtId="169" fontId="145" fillId="0" borderId="11" xfId="36" applyNumberFormat="1" applyFont="1" applyFill="1" applyBorder="1" applyAlignment="1" applyProtection="1">
      <alignment horizontal="center" vertical="center" wrapText="1"/>
      <protection locked="0"/>
    </xf>
    <xf numFmtId="169" fontId="138" fillId="45" borderId="11" xfId="36" applyNumberFormat="1" applyFont="1" applyFill="1" applyBorder="1" applyAlignment="1" applyProtection="1">
      <alignment horizontal="center" vertical="center" wrapText="1"/>
      <protection hidden="1"/>
    </xf>
    <xf numFmtId="169" fontId="147" fillId="0" borderId="11" xfId="36" applyNumberFormat="1" applyFont="1" applyFill="1" applyBorder="1" applyAlignment="1" applyProtection="1">
      <alignment horizontal="center" vertical="center" wrapText="1"/>
      <protection locked="0"/>
    </xf>
    <xf numFmtId="1" fontId="148" fillId="0" borderId="11" xfId="36" applyNumberFormat="1" applyFont="1" applyFill="1" applyBorder="1" applyAlignment="1" applyProtection="1">
      <alignment horizontal="center" vertical="center" wrapText="1"/>
      <protection locked="0"/>
    </xf>
    <xf numFmtId="49" fontId="138" fillId="0" borderId="11" xfId="36" applyNumberFormat="1" applyFont="1" applyFill="1" applyBorder="1" applyAlignment="1" applyProtection="1">
      <alignment vertical="center" wrapText="1"/>
      <protection locked="0"/>
    </xf>
    <xf numFmtId="0" fontId="140" fillId="29" borderId="10" xfId="36" applyFont="1" applyFill="1" applyBorder="1" applyAlignment="1" applyProtection="1">
      <alignment horizontal="right" vertical="center" wrapText="1"/>
      <protection locked="0"/>
    </xf>
    <xf numFmtId="169" fontId="123" fillId="29" borderId="10" xfId="36" applyNumberFormat="1" applyFont="1" applyFill="1" applyBorder="1" applyAlignment="1" applyProtection="1">
      <alignment horizontal="left" vertical="center" wrapText="1"/>
      <protection locked="0"/>
    </xf>
    <xf numFmtId="169" fontId="123" fillId="29" borderId="10" xfId="36" applyNumberFormat="1" applyFont="1" applyFill="1" applyBorder="1" applyAlignment="1" applyProtection="1">
      <alignment vertical="center" wrapText="1"/>
      <protection locked="0"/>
    </xf>
    <xf numFmtId="0" fontId="123" fillId="29" borderId="10" xfId="36" applyFont="1" applyFill="1" applyBorder="1" applyAlignment="1" applyProtection="1">
      <alignment vertical="center" wrapText="1"/>
      <protection locked="0"/>
    </xf>
    <xf numFmtId="0" fontId="141" fillId="29" borderId="12" xfId="36" applyFont="1" applyFill="1" applyBorder="1" applyAlignment="1" applyProtection="1">
      <alignment vertical="center" wrapText="1"/>
      <protection locked="0"/>
    </xf>
    <xf numFmtId="169" fontId="123" fillId="29" borderId="12" xfId="36" applyNumberFormat="1" applyFont="1" applyFill="1" applyBorder="1" applyAlignment="1" applyProtection="1">
      <alignment vertical="center" wrapText="1"/>
      <protection locked="0"/>
    </xf>
    <xf numFmtId="0" fontId="26" fillId="0" borderId="0" xfId="36" applyFont="1" applyFill="1" applyAlignment="1" applyProtection="1">
      <alignment horizontal="center" vertical="center" wrapText="1"/>
      <protection locked="0"/>
    </xf>
    <xf numFmtId="0" fontId="45" fillId="0" borderId="0" xfId="36" applyFont="1" applyFill="1" applyBorder="1" applyAlignment="1"/>
    <xf numFmtId="0" fontId="45" fillId="0" borderId="0" xfId="36" applyFont="1" applyFill="1" applyBorder="1" applyAlignment="1">
      <alignment wrapText="1"/>
    </xf>
    <xf numFmtId="0" fontId="45" fillId="0" borderId="0" xfId="36" applyFont="1" applyFill="1" applyAlignment="1">
      <alignment horizontal="left" wrapText="1"/>
    </xf>
    <xf numFmtId="0" fontId="45" fillId="0" borderId="0" xfId="36" applyFont="1" applyFill="1" applyAlignment="1">
      <alignment horizontal="center"/>
    </xf>
    <xf numFmtId="0" fontId="45" fillId="0" borderId="0" xfId="36" applyFont="1" applyFill="1" applyAlignment="1"/>
    <xf numFmtId="14" fontId="45" fillId="0" borderId="0" xfId="36" applyNumberFormat="1" applyFont="1" applyFill="1"/>
    <xf numFmtId="0" fontId="45" fillId="0" borderId="0" xfId="36" applyNumberFormat="1" applyFont="1" applyFill="1" applyBorder="1" applyAlignment="1">
      <alignment horizontal="center" wrapText="1"/>
    </xf>
    <xf numFmtId="0" fontId="45" fillId="0" borderId="0" xfId="36" applyNumberFormat="1" applyFont="1" applyFill="1" applyBorder="1" applyAlignment="1">
      <alignment horizontal="left" wrapText="1"/>
    </xf>
    <xf numFmtId="0" fontId="52" fillId="0" borderId="0" xfId="36" applyFont="1" applyFill="1" applyBorder="1" applyAlignment="1"/>
    <xf numFmtId="0" fontId="52" fillId="0" borderId="0" xfId="36" applyFont="1" applyFill="1" applyBorder="1" applyAlignment="1">
      <alignment wrapText="1"/>
    </xf>
    <xf numFmtId="0" fontId="52" fillId="0" borderId="0" xfId="36" applyFont="1" applyFill="1" applyAlignment="1">
      <alignment horizontal="left" wrapText="1"/>
    </xf>
    <xf numFmtId="0" fontId="52" fillId="0" borderId="0" xfId="36" applyFont="1" applyFill="1" applyAlignment="1">
      <alignment horizontal="left"/>
    </xf>
    <xf numFmtId="0" fontId="52" fillId="0" borderId="0" xfId="36" applyFont="1" applyFill="1" applyAlignment="1">
      <alignment horizontal="center"/>
    </xf>
    <xf numFmtId="0" fontId="52" fillId="0" borderId="0" xfId="36" applyFont="1" applyFill="1" applyAlignment="1"/>
    <xf numFmtId="14" fontId="52" fillId="0" borderId="0" xfId="36" applyNumberFormat="1" applyFont="1" applyFill="1"/>
    <xf numFmtId="0" fontId="52" fillId="0" borderId="0" xfId="36" applyNumberFormat="1" applyFont="1" applyFill="1" applyBorder="1" applyAlignment="1">
      <alignment horizontal="center" wrapText="1"/>
    </xf>
    <xf numFmtId="0" fontId="52" fillId="0" borderId="0" xfId="36" applyNumberFormat="1" applyFont="1" applyFill="1" applyBorder="1" applyAlignment="1">
      <alignment horizontal="left" wrapText="1"/>
    </xf>
    <xf numFmtId="0" fontId="53" fillId="0" borderId="0" xfId="36" applyFont="1" applyFill="1" applyBorder="1" applyAlignment="1"/>
    <xf numFmtId="0" fontId="53" fillId="0" borderId="0" xfId="36" applyFont="1" applyFill="1" applyBorder="1" applyAlignment="1">
      <alignment wrapText="1"/>
    </xf>
    <xf numFmtId="0" fontId="53" fillId="0" borderId="0" xfId="36" applyFont="1" applyFill="1" applyAlignment="1">
      <alignment horizontal="left" wrapText="1"/>
    </xf>
    <xf numFmtId="0" fontId="53" fillId="0" borderId="0" xfId="36" applyFont="1" applyFill="1" applyAlignment="1">
      <alignment horizontal="left"/>
    </xf>
    <xf numFmtId="0" fontId="53" fillId="0" borderId="0" xfId="36" applyFont="1" applyFill="1" applyAlignment="1">
      <alignment horizontal="center"/>
    </xf>
    <xf numFmtId="0" fontId="53" fillId="0" borderId="0" xfId="36" applyFont="1" applyFill="1" applyAlignment="1"/>
    <xf numFmtId="14" fontId="53" fillId="0" borderId="0" xfId="36" applyNumberFormat="1" applyFont="1" applyFill="1"/>
    <xf numFmtId="0" fontId="53" fillId="0" borderId="0" xfId="36" applyNumberFormat="1" applyFont="1" applyFill="1" applyBorder="1" applyAlignment="1">
      <alignment horizontal="center" wrapText="1"/>
    </xf>
    <xf numFmtId="0" fontId="53" fillId="0" borderId="0" xfId="36" applyNumberFormat="1" applyFont="1" applyFill="1" applyBorder="1" applyAlignment="1">
      <alignment horizontal="left" wrapText="1"/>
    </xf>
    <xf numFmtId="0" fontId="122" fillId="29" borderId="12" xfId="36" applyFont="1" applyFill="1" applyBorder="1" applyAlignment="1" applyProtection="1">
      <alignment vertical="center" wrapText="1"/>
      <protection locked="0"/>
    </xf>
    <xf numFmtId="0" fontId="122" fillId="25" borderId="10" xfId="36" applyFont="1" applyFill="1" applyBorder="1" applyAlignment="1" applyProtection="1">
      <alignment vertical="center" wrapText="1"/>
      <protection locked="0"/>
    </xf>
    <xf numFmtId="0" fontId="54" fillId="29" borderId="12" xfId="36" applyFont="1" applyFill="1" applyBorder="1" applyAlignment="1" applyProtection="1">
      <alignment vertical="center" wrapText="1"/>
      <protection locked="0"/>
    </xf>
    <xf numFmtId="14" fontId="54" fillId="29" borderId="12" xfId="36" applyNumberFormat="1" applyFont="1" applyFill="1" applyBorder="1" applyAlignment="1" applyProtection="1">
      <alignment vertical="center" wrapText="1"/>
      <protection locked="0"/>
    </xf>
    <xf numFmtId="0" fontId="149" fillId="0" borderId="11" xfId="36" applyFont="1" applyFill="1" applyBorder="1" applyAlignment="1" applyProtection="1">
      <alignment horizontal="center" vertical="center" wrapText="1"/>
      <protection locked="0"/>
    </xf>
    <xf numFmtId="0" fontId="150" fillId="0" borderId="11" xfId="36" applyFont="1" applyFill="1" applyBorder="1" applyAlignment="1" applyProtection="1">
      <alignment horizontal="center" vertical="center" wrapText="1"/>
      <protection locked="0"/>
    </xf>
    <xf numFmtId="1" fontId="149" fillId="0" borderId="11" xfId="36" applyNumberFormat="1" applyFont="1" applyFill="1" applyBorder="1" applyAlignment="1" applyProtection="1">
      <alignment horizontal="center" vertical="center" wrapText="1"/>
      <protection locked="0"/>
    </xf>
    <xf numFmtId="14" fontId="149" fillId="0" borderId="11" xfId="36" applyNumberFormat="1" applyFont="1" applyFill="1" applyBorder="1" applyAlignment="1" applyProtection="1">
      <alignment horizontal="center" vertical="center" wrapText="1"/>
      <protection locked="0"/>
    </xf>
    <xf numFmtId="0" fontId="149" fillId="0" borderId="11" xfId="36" applyFont="1" applyFill="1" applyBorder="1" applyAlignment="1" applyProtection="1">
      <alignment horizontal="left" vertical="center" wrapText="1"/>
      <protection locked="0"/>
    </xf>
    <xf numFmtId="169" fontId="149" fillId="0" borderId="11" xfId="36" applyNumberFormat="1" applyFont="1" applyFill="1" applyBorder="1" applyAlignment="1" applyProtection="1">
      <alignment horizontal="center" vertical="center" wrapText="1"/>
      <protection locked="0"/>
    </xf>
    <xf numFmtId="169" fontId="25" fillId="45" borderId="11" xfId="36" applyNumberFormat="1" applyFont="1" applyFill="1" applyBorder="1" applyAlignment="1" applyProtection="1">
      <alignment horizontal="center" vertical="center" wrapText="1"/>
      <protection hidden="1"/>
    </xf>
    <xf numFmtId="169" fontId="151" fillId="0" borderId="11" xfId="36" applyNumberFormat="1" applyFont="1" applyFill="1" applyBorder="1" applyAlignment="1" applyProtection="1">
      <alignment horizontal="center" vertical="center" wrapText="1"/>
      <protection locked="0"/>
    </xf>
    <xf numFmtId="1" fontId="135" fillId="0" borderId="11" xfId="36" applyNumberFormat="1" applyFont="1" applyFill="1" applyBorder="1" applyAlignment="1" applyProtection="1">
      <alignment horizontal="center" vertical="center" wrapText="1"/>
      <protection locked="0"/>
    </xf>
    <xf numFmtId="49" fontId="25" fillId="0" borderId="11" xfId="36" applyNumberFormat="1" applyFont="1" applyFill="1" applyBorder="1" applyAlignment="1" applyProtection="1">
      <alignment vertical="center" wrapText="1"/>
      <protection locked="0"/>
    </xf>
    <xf numFmtId="0" fontId="52" fillId="0" borderId="11" xfId="36" applyFont="1" applyFill="1" applyBorder="1" applyAlignment="1">
      <alignment horizontal="left" vertical="center" wrapText="1"/>
    </xf>
    <xf numFmtId="0" fontId="52" fillId="0" borderId="0" xfId="36" applyFont="1" applyFill="1" applyAlignment="1">
      <alignment vertical="center"/>
    </xf>
    <xf numFmtId="0" fontId="63" fillId="34" borderId="30" xfId="36" applyFont="1" applyFill="1" applyBorder="1" applyAlignment="1">
      <alignment vertical="center"/>
    </xf>
    <xf numFmtId="0" fontId="63" fillId="34" borderId="24" xfId="36" applyFont="1" applyFill="1" applyBorder="1" applyAlignment="1">
      <alignment vertical="center"/>
    </xf>
    <xf numFmtId="0" fontId="63" fillId="34" borderId="25" xfId="36" applyFont="1" applyFill="1" applyBorder="1" applyAlignment="1">
      <alignment vertical="center"/>
    </xf>
    <xf numFmtId="0" fontId="94" fillId="29" borderId="11" xfId="36" applyFont="1" applyFill="1" applyBorder="1" applyAlignment="1">
      <alignment horizontal="center" vertical="center" wrapText="1"/>
    </xf>
    <xf numFmtId="14" fontId="94" fillId="29" borderId="11" xfId="36" applyNumberFormat="1" applyFont="1" applyFill="1" applyBorder="1" applyAlignment="1">
      <alignment horizontal="center" vertical="center" wrapText="1"/>
    </xf>
    <xf numFmtId="0" fontId="94" fillId="29" borderId="11" xfId="36" applyNumberFormat="1" applyFont="1" applyFill="1" applyBorder="1" applyAlignment="1">
      <alignment horizontal="center" vertical="center" wrapText="1"/>
    </xf>
    <xf numFmtId="0" fontId="55" fillId="24" borderId="0" xfId="36" applyFont="1" applyFill="1" applyBorder="1" applyAlignment="1" applyProtection="1">
      <alignment horizontal="left" vertical="center" wrapText="1"/>
      <protection locked="0"/>
    </xf>
    <xf numFmtId="0" fontId="55" fillId="24" borderId="0" xfId="36" applyFont="1" applyFill="1" applyBorder="1" applyAlignment="1" applyProtection="1">
      <alignment vertical="center" wrapText="1"/>
      <protection locked="0"/>
    </xf>
    <xf numFmtId="0" fontId="55" fillId="24" borderId="0" xfId="36" applyFont="1" applyFill="1" applyBorder="1" applyAlignment="1" applyProtection="1">
      <alignment wrapText="1"/>
      <protection locked="0"/>
    </xf>
    <xf numFmtId="0" fontId="55" fillId="24" borderId="0" xfId="36" applyFont="1" applyFill="1" applyBorder="1" applyAlignment="1" applyProtection="1">
      <alignment horizontal="left" wrapText="1"/>
      <protection locked="0"/>
    </xf>
    <xf numFmtId="14" fontId="55" fillId="24" borderId="0" xfId="36" applyNumberFormat="1" applyFont="1" applyFill="1" applyBorder="1" applyAlignment="1" applyProtection="1">
      <alignment horizontal="left" vertical="center" wrapText="1"/>
      <protection locked="0"/>
    </xf>
    <xf numFmtId="0" fontId="55" fillId="24" borderId="0" xfId="36" applyNumberFormat="1" applyFont="1" applyFill="1" applyBorder="1" applyAlignment="1" applyProtection="1">
      <alignment horizontal="right" vertical="center" wrapText="1"/>
      <protection locked="0"/>
    </xf>
    <xf numFmtId="168" fontId="55" fillId="0" borderId="0" xfId="36" applyNumberFormat="1" applyFont="1" applyFill="1" applyAlignment="1">
      <alignment horizontal="center" vertical="center"/>
    </xf>
    <xf numFmtId="0" fontId="55" fillId="0" borderId="0" xfId="36" applyFont="1" applyFill="1" applyAlignment="1">
      <alignment horizontal="center" vertical="center"/>
    </xf>
    <xf numFmtId="168" fontId="54" fillId="29" borderId="12" xfId="36" applyNumberFormat="1" applyFont="1" applyFill="1" applyBorder="1" applyAlignment="1" applyProtection="1">
      <alignment vertical="center" wrapText="1"/>
      <protection locked="0"/>
    </xf>
    <xf numFmtId="168" fontId="45" fillId="0" borderId="0" xfId="36" applyNumberFormat="1" applyFont="1" applyFill="1" applyAlignment="1">
      <alignment horizontal="left"/>
    </xf>
    <xf numFmtId="168" fontId="45" fillId="0" borderId="0" xfId="36" applyNumberFormat="1" applyFont="1" applyFill="1" applyAlignment="1">
      <alignment horizontal="center"/>
    </xf>
    <xf numFmtId="168" fontId="52" fillId="0" borderId="0" xfId="36" applyNumberFormat="1" applyFont="1" applyFill="1" applyAlignment="1">
      <alignment horizontal="left"/>
    </xf>
    <xf numFmtId="168" fontId="52" fillId="0" borderId="0" xfId="36" applyNumberFormat="1" applyFont="1" applyFill="1" applyAlignment="1">
      <alignment horizontal="center"/>
    </xf>
    <xf numFmtId="0" fontId="45" fillId="0" borderId="0" xfId="36" applyFont="1" applyFill="1" applyAlignment="1">
      <alignment vertical="center"/>
    </xf>
    <xf numFmtId="0" fontId="97" fillId="34" borderId="30" xfId="36" applyFont="1" applyFill="1" applyBorder="1" applyAlignment="1">
      <alignment vertical="center"/>
    </xf>
    <xf numFmtId="0" fontId="97" fillId="34" borderId="24" xfId="36" applyFont="1" applyFill="1" applyBorder="1" applyAlignment="1">
      <alignment vertical="center"/>
    </xf>
    <xf numFmtId="0" fontId="97" fillId="34" borderId="25" xfId="36" applyFont="1" applyFill="1" applyBorder="1" applyAlignment="1">
      <alignment vertical="center"/>
    </xf>
    <xf numFmtId="0" fontId="45" fillId="0" borderId="0" xfId="36" applyFont="1" applyFill="1" applyAlignment="1">
      <alignment horizontal="center" vertical="center"/>
    </xf>
    <xf numFmtId="0" fontId="67" fillId="47" borderId="26" xfId="36" applyFont="1" applyFill="1" applyBorder="1" applyAlignment="1" applyProtection="1">
      <alignment horizontal="left" vertical="center" wrapText="1"/>
      <protection hidden="1"/>
    </xf>
    <xf numFmtId="0" fontId="67" fillId="47" borderId="26" xfId="36" applyFont="1" applyFill="1" applyBorder="1" applyAlignment="1" applyProtection="1">
      <alignment horizontal="center" vertical="center" wrapText="1"/>
      <protection hidden="1"/>
    </xf>
    <xf numFmtId="14" fontId="120" fillId="47" borderId="26" xfId="0" applyNumberFormat="1" applyFont="1" applyFill="1" applyBorder="1" applyAlignment="1">
      <alignment horizontal="center"/>
    </xf>
    <xf numFmtId="0" fontId="120" fillId="47" borderId="26" xfId="0" applyFont="1" applyFill="1" applyBorder="1" applyAlignment="1">
      <alignment horizontal="left"/>
    </xf>
    <xf numFmtId="0" fontId="34" fillId="47" borderId="26" xfId="36" applyFont="1" applyFill="1" applyBorder="1" applyAlignment="1">
      <alignment vertical="center" wrapText="1"/>
    </xf>
    <xf numFmtId="0" fontId="34" fillId="47" borderId="26" xfId="36" applyFont="1" applyFill="1" applyBorder="1" applyAlignment="1">
      <alignment vertical="center"/>
    </xf>
    <xf numFmtId="167" fontId="23" fillId="47" borderId="26" xfId="36" applyNumberFormat="1" applyFont="1" applyFill="1" applyBorder="1" applyAlignment="1" applyProtection="1">
      <alignment horizontal="center" vertical="center" wrapText="1"/>
      <protection locked="0"/>
    </xf>
    <xf numFmtId="49" fontId="23" fillId="47" borderId="26" xfId="36" applyNumberFormat="1" applyFont="1" applyFill="1" applyBorder="1" applyAlignment="1" applyProtection="1">
      <alignment horizontal="center" vertical="center" wrapText="1"/>
      <protection locked="0"/>
    </xf>
    <xf numFmtId="1" fontId="23" fillId="47" borderId="26" xfId="36" applyNumberFormat="1" applyFont="1" applyFill="1" applyBorder="1" applyAlignment="1" applyProtection="1">
      <alignment horizontal="center" vertical="center" wrapText="1"/>
      <protection locked="0"/>
    </xf>
    <xf numFmtId="0" fontId="89" fillId="0" borderId="11" xfId="0" applyFont="1" applyBorder="1" applyAlignment="1">
      <alignment horizontal="left" vertical="center" wrapText="1"/>
    </xf>
    <xf numFmtId="14" fontId="65" fillId="33" borderId="11" xfId="31" applyNumberFormat="1" applyFont="1" applyFill="1" applyBorder="1" applyAlignment="1" applyProtection="1">
      <alignment horizontal="left" vertical="center"/>
    </xf>
    <xf numFmtId="165" fontId="65" fillId="33" borderId="11" xfId="31" applyNumberFormat="1" applyFont="1" applyFill="1" applyBorder="1" applyAlignment="1" applyProtection="1">
      <alignment horizontal="left" vertical="center"/>
    </xf>
    <xf numFmtId="0" fontId="53" fillId="0" borderId="11" xfId="36" applyFont="1" applyFill="1" applyBorder="1" applyAlignment="1">
      <alignment horizontal="center" vertical="center"/>
    </xf>
    <xf numFmtId="14" fontId="53" fillId="0" borderId="11" xfId="36" applyNumberFormat="1" applyFont="1" applyFill="1" applyBorder="1" applyAlignment="1">
      <alignment horizontal="center" vertical="center"/>
    </xf>
    <xf numFmtId="0" fontId="53" fillId="0" borderId="11" xfId="36" applyFont="1" applyFill="1" applyBorder="1" applyAlignment="1">
      <alignment horizontal="left" vertical="center" wrapText="1"/>
    </xf>
    <xf numFmtId="0" fontId="152" fillId="0" borderId="11" xfId="36" applyFont="1" applyFill="1" applyBorder="1" applyAlignment="1">
      <alignment horizontal="left" vertical="center" wrapText="1"/>
    </xf>
    <xf numFmtId="1" fontId="65" fillId="0" borderId="11" xfId="36" applyNumberFormat="1" applyFont="1" applyFill="1" applyBorder="1" applyAlignment="1">
      <alignment horizontal="center" vertical="center"/>
    </xf>
    <xf numFmtId="0" fontId="153"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0" fontId="53" fillId="0" borderId="11" xfId="36" applyNumberFormat="1" applyFont="1" applyFill="1" applyBorder="1" applyAlignment="1">
      <alignment horizontal="left" vertical="center" wrapText="1"/>
    </xf>
    <xf numFmtId="168" fontId="53" fillId="0" borderId="11" xfId="36" applyNumberFormat="1" applyFont="1" applyFill="1" applyBorder="1" applyAlignment="1">
      <alignment horizontal="center" vertical="center"/>
    </xf>
    <xf numFmtId="1" fontId="123" fillId="0" borderId="11" xfId="36" applyNumberFormat="1" applyFont="1" applyFill="1" applyBorder="1" applyAlignment="1" applyProtection="1">
      <alignment horizontal="center" vertical="center" wrapText="1"/>
      <protection locked="0"/>
    </xf>
    <xf numFmtId="0" fontId="65" fillId="34" borderId="30" xfId="36" applyFont="1" applyFill="1" applyBorder="1" applyAlignment="1">
      <alignment horizontal="center" vertical="center"/>
    </xf>
    <xf numFmtId="0" fontId="65" fillId="34" borderId="24" xfId="36" applyFont="1" applyFill="1" applyBorder="1" applyAlignment="1">
      <alignment horizontal="center" vertical="center"/>
    </xf>
    <xf numFmtId="0" fontId="89" fillId="0" borderId="0" xfId="36" applyFont="1" applyFill="1" applyAlignment="1">
      <alignment horizontal="left"/>
    </xf>
    <xf numFmtId="14" fontId="89" fillId="0" borderId="0" xfId="36" applyNumberFormat="1" applyFont="1" applyFill="1" applyAlignment="1">
      <alignment horizontal="center"/>
    </xf>
    <xf numFmtId="0" fontId="88" fillId="0" borderId="0" xfId="36" applyFont="1" applyFill="1" applyBorder="1" applyAlignment="1">
      <alignment horizontal="center" vertical="center" wrapText="1"/>
    </xf>
    <xf numFmtId="0" fontId="89" fillId="0" borderId="0" xfId="36" applyFont="1" applyFill="1" applyAlignment="1">
      <alignment horizontal="center"/>
    </xf>
    <xf numFmtId="0" fontId="89" fillId="0" borderId="0" xfId="36" applyFont="1" applyFill="1"/>
    <xf numFmtId="49" fontId="89" fillId="0" borderId="0" xfId="36" applyNumberFormat="1" applyFont="1" applyFill="1" applyAlignment="1">
      <alignment horizontal="center"/>
    </xf>
    <xf numFmtId="20" fontId="53" fillId="0" borderId="11" xfId="0" applyNumberFormat="1" applyFont="1" applyFill="1" applyBorder="1" applyAlignment="1">
      <alignment horizontal="center" vertical="center" wrapText="1"/>
    </xf>
    <xf numFmtId="0" fontId="53" fillId="30" borderId="11" xfId="0" applyFont="1" applyFill="1" applyBorder="1" applyAlignment="1">
      <alignment vertical="center" wrapText="1"/>
    </xf>
    <xf numFmtId="0" fontId="53" fillId="0" borderId="11" xfId="0" applyFont="1" applyBorder="1" applyAlignment="1">
      <alignment horizontal="center" vertical="center" wrapText="1"/>
    </xf>
    <xf numFmtId="0" fontId="53" fillId="0" borderId="11" xfId="0" applyFont="1" applyFill="1" applyBorder="1" applyAlignment="1">
      <alignment horizontal="center" vertical="center" wrapText="1"/>
    </xf>
    <xf numFmtId="0" fontId="41" fillId="32" borderId="11" xfId="0" applyFont="1" applyFill="1" applyBorder="1" applyAlignment="1">
      <alignment horizontal="center" vertical="center" wrapText="1"/>
    </xf>
    <xf numFmtId="0" fontId="42" fillId="32" borderId="11" xfId="0" applyFont="1" applyFill="1" applyBorder="1" applyAlignment="1">
      <alignment horizontal="center" vertical="center" wrapText="1"/>
    </xf>
    <xf numFmtId="0" fontId="45" fillId="0" borderId="13" xfId="36" applyFont="1" applyFill="1" applyBorder="1" applyAlignment="1">
      <alignment horizontal="center" vertical="center"/>
    </xf>
    <xf numFmtId="0" fontId="46" fillId="0" borderId="13" xfId="36" applyFont="1" applyFill="1" applyBorder="1" applyAlignment="1">
      <alignment horizontal="center" vertical="center"/>
    </xf>
    <xf numFmtId="1" fontId="97" fillId="0" borderId="13" xfId="36" applyNumberFormat="1" applyFont="1" applyFill="1" applyBorder="1" applyAlignment="1">
      <alignment horizontal="center" vertical="center"/>
    </xf>
    <xf numFmtId="14" fontId="45" fillId="0" borderId="13" xfId="36" applyNumberFormat="1" applyFont="1" applyFill="1" applyBorder="1" applyAlignment="1">
      <alignment horizontal="center" vertical="center"/>
    </xf>
    <xf numFmtId="0" fontId="45" fillId="0" borderId="13" xfId="36" applyNumberFormat="1" applyFont="1" applyFill="1" applyBorder="1" applyAlignment="1">
      <alignment horizontal="left" vertical="center" wrapText="1"/>
    </xf>
    <xf numFmtId="168" fontId="45" fillId="0" borderId="13" xfId="36" applyNumberFormat="1" applyFont="1" applyFill="1" applyBorder="1" applyAlignment="1">
      <alignment horizontal="center" vertical="center"/>
    </xf>
    <xf numFmtId="172" fontId="53" fillId="0" borderId="48" xfId="36" applyNumberFormat="1" applyFont="1" applyFill="1" applyBorder="1" applyAlignment="1">
      <alignment horizontal="center" vertical="center" wrapText="1"/>
    </xf>
    <xf numFmtId="172" fontId="53" fillId="0" borderId="45" xfId="36" applyNumberFormat="1" applyFont="1" applyFill="1" applyBorder="1" applyAlignment="1">
      <alignment horizontal="center" vertical="center" wrapText="1"/>
    </xf>
    <xf numFmtId="172" fontId="53" fillId="0" borderId="47" xfId="36" applyNumberFormat="1" applyFont="1" applyFill="1" applyBorder="1" applyAlignment="1">
      <alignment horizontal="center" vertical="center" wrapText="1"/>
    </xf>
    <xf numFmtId="0" fontId="156" fillId="25" borderId="10" xfId="36" applyFont="1" applyFill="1" applyBorder="1" applyAlignment="1" applyProtection="1">
      <alignment vertical="center" wrapText="1"/>
      <protection locked="0"/>
    </xf>
    <xf numFmtId="0" fontId="156" fillId="29" borderId="12" xfId="36" applyFont="1" applyFill="1" applyBorder="1" applyAlignment="1" applyProtection="1">
      <alignment vertical="center" wrapText="1"/>
      <protection locked="0"/>
    </xf>
    <xf numFmtId="0" fontId="54" fillId="24" borderId="0" xfId="36" applyFont="1" applyFill="1" applyBorder="1" applyAlignment="1" applyProtection="1">
      <alignment horizontal="left" vertical="center" wrapText="1"/>
      <protection locked="0"/>
    </xf>
    <xf numFmtId="0" fontId="54" fillId="24" borderId="0" xfId="36" applyFont="1" applyFill="1" applyBorder="1" applyAlignment="1" applyProtection="1">
      <alignment vertical="center" wrapText="1"/>
      <protection locked="0"/>
    </xf>
    <xf numFmtId="0" fontId="54" fillId="24" borderId="0" xfId="36" applyFont="1" applyFill="1" applyBorder="1" applyAlignment="1" applyProtection="1">
      <alignment wrapText="1"/>
      <protection locked="0"/>
    </xf>
    <xf numFmtId="0" fontId="54" fillId="24" borderId="0" xfId="36" applyFont="1" applyFill="1" applyBorder="1" applyAlignment="1" applyProtection="1">
      <alignment horizontal="left" wrapText="1"/>
      <protection locked="0"/>
    </xf>
    <xf numFmtId="0" fontId="156" fillId="24" borderId="0" xfId="36" applyFont="1" applyFill="1" applyBorder="1" applyAlignment="1" applyProtection="1">
      <alignment horizontal="left" wrapText="1"/>
      <protection locked="0"/>
    </xf>
    <xf numFmtId="14" fontId="54" fillId="24" borderId="0" xfId="36" applyNumberFormat="1" applyFont="1" applyFill="1" applyBorder="1" applyAlignment="1" applyProtection="1">
      <alignment horizontal="left" vertical="center" wrapText="1"/>
      <protection locked="0"/>
    </xf>
    <xf numFmtId="0" fontId="54" fillId="24" borderId="0" xfId="36" applyNumberFormat="1" applyFont="1" applyFill="1" applyBorder="1" applyAlignment="1" applyProtection="1">
      <alignment horizontal="right" vertical="center" wrapText="1"/>
      <protection locked="0"/>
    </xf>
    <xf numFmtId="0" fontId="157" fillId="0" borderId="0" xfId="0" quotePrefix="1" applyFont="1" applyBorder="1" applyAlignment="1">
      <alignment horizontal="left"/>
    </xf>
    <xf numFmtId="167" fontId="45" fillId="0" borderId="11" xfId="36" applyNumberFormat="1" applyFont="1" applyFill="1" applyBorder="1" applyAlignment="1">
      <alignment horizontal="center" vertical="center" wrapText="1"/>
    </xf>
    <xf numFmtId="49" fontId="25" fillId="0" borderId="11" xfId="36" applyNumberFormat="1" applyFont="1" applyFill="1" applyBorder="1" applyAlignment="1" applyProtection="1">
      <alignment horizontal="center" vertical="center" wrapText="1"/>
      <protection locked="0"/>
    </xf>
    <xf numFmtId="0" fontId="45" fillId="39" borderId="11" xfId="36" applyFont="1" applyFill="1" applyBorder="1" applyAlignment="1">
      <alignment horizontal="center" vertical="center"/>
    </xf>
    <xf numFmtId="14" fontId="45" fillId="39" borderId="11" xfId="36" applyNumberFormat="1" applyFont="1" applyFill="1" applyBorder="1" applyAlignment="1">
      <alignment horizontal="center" vertical="center"/>
    </xf>
    <xf numFmtId="0" fontId="45" fillId="39" borderId="11" xfId="36" applyFont="1" applyFill="1" applyBorder="1" applyAlignment="1">
      <alignment horizontal="left" vertical="center" wrapText="1"/>
    </xf>
    <xf numFmtId="0" fontId="98" fillId="39" borderId="11" xfId="36" applyFont="1" applyFill="1" applyBorder="1" applyAlignment="1">
      <alignment horizontal="left" vertical="center" wrapText="1"/>
    </xf>
    <xf numFmtId="167" fontId="45" fillId="39" borderId="11" xfId="36" applyNumberFormat="1" applyFont="1" applyFill="1" applyBorder="1" applyAlignment="1">
      <alignment horizontal="center" vertical="center"/>
    </xf>
    <xf numFmtId="169" fontId="158" fillId="0" borderId="11" xfId="36" applyNumberFormat="1" applyFont="1" applyFill="1" applyBorder="1" applyAlignment="1" applyProtection="1">
      <alignment horizontal="center" vertical="center" wrapText="1"/>
      <protection locked="0"/>
    </xf>
    <xf numFmtId="169" fontId="127" fillId="45" borderId="11" xfId="36" applyNumberFormat="1" applyFont="1" applyFill="1" applyBorder="1" applyAlignment="1" applyProtection="1">
      <alignment horizontal="center" vertical="center" wrapText="1"/>
      <protection hidden="1"/>
    </xf>
    <xf numFmtId="169" fontId="159" fillId="0" borderId="11" xfId="36" applyNumberFormat="1" applyFont="1" applyFill="1" applyBorder="1" applyAlignment="1" applyProtection="1">
      <alignment horizontal="center" vertical="center" wrapText="1"/>
      <protection locked="0"/>
    </xf>
    <xf numFmtId="1" fontId="160" fillId="0" borderId="11" xfId="36" applyNumberFormat="1" applyFont="1" applyFill="1" applyBorder="1" applyAlignment="1" applyProtection="1">
      <alignment horizontal="center" vertical="center" wrapText="1"/>
      <protection locked="0"/>
    </xf>
    <xf numFmtId="49" fontId="127" fillId="0" borderId="11" xfId="36" applyNumberFormat="1" applyFont="1" applyFill="1" applyBorder="1" applyAlignment="1" applyProtection="1">
      <alignment horizontal="center" vertical="center" wrapText="1"/>
      <protection locked="0"/>
    </xf>
    <xf numFmtId="49" fontId="161" fillId="0" borderId="11" xfId="36" applyNumberFormat="1" applyFont="1" applyFill="1" applyBorder="1" applyAlignment="1">
      <alignment horizontal="center" vertical="center"/>
    </xf>
    <xf numFmtId="49" fontId="162" fillId="0" borderId="11" xfId="36" applyNumberFormat="1" applyFont="1" applyFill="1" applyBorder="1" applyAlignment="1">
      <alignment horizontal="center" vertical="center"/>
    </xf>
    <xf numFmtId="49" fontId="162" fillId="37" borderId="11" xfId="36" applyNumberFormat="1" applyFont="1" applyFill="1" applyBorder="1" applyAlignment="1" applyProtection="1">
      <alignment horizontal="center" vertical="center"/>
      <protection locked="0" hidden="1"/>
    </xf>
    <xf numFmtId="0" fontId="163" fillId="0" borderId="11" xfId="36" applyNumberFormat="1" applyFont="1" applyFill="1" applyBorder="1" applyAlignment="1">
      <alignment horizontal="center" vertical="center"/>
    </xf>
    <xf numFmtId="0" fontId="162" fillId="0" borderId="11" xfId="36" applyNumberFormat="1" applyFont="1" applyFill="1" applyBorder="1" applyAlignment="1">
      <alignment horizontal="center" vertical="center"/>
    </xf>
    <xf numFmtId="0" fontId="161" fillId="0" borderId="11" xfId="36" applyFont="1" applyFill="1" applyBorder="1" applyAlignment="1">
      <alignment horizontal="center" vertical="center"/>
    </xf>
    <xf numFmtId="0" fontId="164" fillId="0" borderId="11" xfId="36" applyFont="1" applyFill="1" applyBorder="1" applyAlignment="1">
      <alignment horizontal="center" vertical="center"/>
    </xf>
    <xf numFmtId="1" fontId="165" fillId="0" borderId="11" xfId="36" applyNumberFormat="1" applyFont="1" applyFill="1" applyBorder="1" applyAlignment="1">
      <alignment horizontal="center" vertical="center" wrapText="1"/>
    </xf>
    <xf numFmtId="14" fontId="165" fillId="0" borderId="11" xfId="36" applyNumberFormat="1" applyFont="1" applyFill="1" applyBorder="1" applyAlignment="1">
      <alignment horizontal="center" vertical="center" wrapText="1"/>
    </xf>
    <xf numFmtId="0" fontId="165" fillId="0" borderId="11" xfId="36" applyFont="1" applyFill="1" applyBorder="1" applyAlignment="1">
      <alignment horizontal="left" vertical="center" wrapText="1"/>
    </xf>
    <xf numFmtId="1" fontId="165" fillId="39" borderId="11" xfId="36" applyNumberFormat="1" applyFont="1" applyFill="1" applyBorder="1" applyAlignment="1">
      <alignment horizontal="center" vertical="center" wrapText="1"/>
    </xf>
    <xf numFmtId="14" fontId="165" fillId="39" borderId="11" xfId="36" applyNumberFormat="1" applyFont="1" applyFill="1" applyBorder="1" applyAlignment="1">
      <alignment horizontal="center" vertical="center" wrapText="1"/>
    </xf>
    <xf numFmtId="0" fontId="165" fillId="39" borderId="11" xfId="36" applyFont="1" applyFill="1" applyBorder="1" applyAlignment="1">
      <alignment horizontal="left" vertical="center" wrapText="1"/>
    </xf>
    <xf numFmtId="0" fontId="168" fillId="29" borderId="10" xfId="36" applyFont="1" applyFill="1" applyBorder="1" applyAlignment="1" applyProtection="1">
      <alignment vertical="center" wrapText="1"/>
      <protection locked="0"/>
    </xf>
    <xf numFmtId="0" fontId="169" fillId="29" borderId="10" xfId="36" applyFont="1" applyFill="1" applyBorder="1" applyAlignment="1" applyProtection="1">
      <alignment horizontal="center" vertical="center" wrapText="1"/>
      <protection locked="0"/>
    </xf>
    <xf numFmtId="169" fontId="163" fillId="29" borderId="10" xfId="36" applyNumberFormat="1" applyFont="1" applyFill="1" applyBorder="1" applyAlignment="1" applyProtection="1">
      <alignment horizontal="left" vertical="center" wrapText="1"/>
      <protection locked="0"/>
    </xf>
    <xf numFmtId="0" fontId="166" fillId="29" borderId="10" xfId="36" applyFont="1" applyFill="1" applyBorder="1" applyAlignment="1" applyProtection="1">
      <alignment vertical="center" wrapText="1"/>
      <protection locked="0"/>
    </xf>
    <xf numFmtId="0" fontId="166" fillId="29" borderId="12" xfId="36" applyFont="1" applyFill="1" applyBorder="1" applyAlignment="1" applyProtection="1">
      <alignment vertical="center" wrapText="1"/>
      <protection locked="0"/>
    </xf>
    <xf numFmtId="0" fontId="106" fillId="0" borderId="11" xfId="0" applyFont="1" applyBorder="1" applyAlignment="1">
      <alignment horizontal="left" vertical="center" wrapText="1"/>
    </xf>
    <xf numFmtId="167" fontId="93" fillId="0" borderId="11" xfId="0" applyNumberFormat="1" applyFont="1" applyBorder="1" applyAlignment="1">
      <alignment horizontal="center" vertical="center"/>
    </xf>
    <xf numFmtId="0" fontId="104" fillId="0" borderId="11" xfId="0" applyFont="1" applyBorder="1" applyAlignment="1">
      <alignment horizontal="center" vertical="center"/>
    </xf>
    <xf numFmtId="169" fontId="93" fillId="35" borderId="11" xfId="0" applyNumberFormat="1" applyFont="1" applyFill="1" applyBorder="1" applyAlignment="1">
      <alignment horizontal="center" vertical="center"/>
    </xf>
    <xf numFmtId="0" fontId="104" fillId="35" borderId="11" xfId="0" applyFont="1" applyFill="1" applyBorder="1" applyAlignment="1">
      <alignment horizontal="center" vertical="center"/>
    </xf>
    <xf numFmtId="169" fontId="93" fillId="30" borderId="11" xfId="0" applyNumberFormat="1" applyFont="1" applyFill="1" applyBorder="1" applyAlignment="1">
      <alignment horizontal="center" vertical="center"/>
    </xf>
    <xf numFmtId="0" fontId="104" fillId="30" borderId="11" xfId="0" applyFont="1" applyFill="1" applyBorder="1" applyAlignment="1">
      <alignment horizontal="center" vertical="center"/>
    </xf>
    <xf numFmtId="169" fontId="93" fillId="0" borderId="11" xfId="0" applyNumberFormat="1" applyFont="1" applyBorder="1" applyAlignment="1">
      <alignment horizontal="center" vertical="center"/>
    </xf>
    <xf numFmtId="168" fontId="93" fillId="35" borderId="11" xfId="0" applyNumberFormat="1" applyFont="1" applyFill="1" applyBorder="1" applyAlignment="1">
      <alignment horizontal="center" vertical="center"/>
    </xf>
    <xf numFmtId="1" fontId="104" fillId="35" borderId="11" xfId="0" applyNumberFormat="1" applyFont="1" applyFill="1" applyBorder="1" applyAlignment="1">
      <alignment horizontal="center" vertical="center"/>
    </xf>
    <xf numFmtId="0" fontId="104" fillId="35" borderId="11" xfId="0" applyNumberFormat="1" applyFont="1" applyFill="1" applyBorder="1" applyAlignment="1">
      <alignment horizontal="center" vertical="center"/>
    </xf>
    <xf numFmtId="167" fontId="93" fillId="0" borderId="11" xfId="0" applyNumberFormat="1" applyFont="1" applyBorder="1" applyAlignment="1">
      <alignment horizontal="center" vertical="center" wrapText="1"/>
    </xf>
    <xf numFmtId="0" fontId="104" fillId="40" borderId="11" xfId="0" applyFont="1" applyFill="1" applyBorder="1" applyAlignment="1">
      <alignment horizontal="center" vertical="center"/>
    </xf>
    <xf numFmtId="170" fontId="42" fillId="0" borderId="29" xfId="36" applyNumberFormat="1" applyFont="1" applyFill="1" applyBorder="1" applyAlignment="1">
      <alignment vertical="center"/>
    </xf>
    <xf numFmtId="171" fontId="97" fillId="0" borderId="29" xfId="36" applyNumberFormat="1" applyFont="1" applyFill="1" applyBorder="1" applyAlignment="1">
      <alignment vertical="center"/>
    </xf>
    <xf numFmtId="0" fontId="45" fillId="0" borderId="29" xfId="36" applyFont="1" applyFill="1" applyBorder="1" applyAlignment="1">
      <alignment vertical="center" wrapText="1"/>
    </xf>
    <xf numFmtId="0" fontId="104" fillId="48" borderId="11" xfId="0" applyFont="1" applyFill="1" applyBorder="1" applyAlignment="1">
      <alignment horizontal="center" vertical="center"/>
    </xf>
    <xf numFmtId="0" fontId="104" fillId="48" borderId="11" xfId="0" applyNumberFormat="1" applyFont="1" applyFill="1" applyBorder="1" applyAlignment="1">
      <alignment horizontal="center" vertical="center"/>
    </xf>
    <xf numFmtId="1" fontId="104" fillId="48" borderId="11" xfId="0" applyNumberFormat="1" applyFont="1" applyFill="1" applyBorder="1" applyAlignment="1">
      <alignment horizontal="center" vertical="center"/>
    </xf>
    <xf numFmtId="0" fontId="52" fillId="0" borderId="48" xfId="36" applyNumberFormat="1" applyFont="1" applyFill="1" applyBorder="1" applyAlignment="1">
      <alignment horizontal="left" vertical="center" wrapText="1"/>
    </xf>
    <xf numFmtId="164" fontId="78" fillId="36" borderId="19" xfId="0" applyNumberFormat="1" applyFont="1" applyFill="1" applyBorder="1" applyAlignment="1">
      <alignment horizontal="left" vertical="center" wrapText="1"/>
    </xf>
    <xf numFmtId="164" fontId="78" fillId="36" borderId="20" xfId="0" applyNumberFormat="1" applyFont="1" applyFill="1" applyBorder="1" applyAlignment="1">
      <alignment horizontal="left" vertical="center" wrapText="1"/>
    </xf>
    <xf numFmtId="164" fontId="78" fillId="36" borderId="21" xfId="0" applyNumberFormat="1" applyFont="1" applyFill="1" applyBorder="1" applyAlignment="1">
      <alignment horizontal="left" vertical="center" wrapText="1"/>
    </xf>
    <xf numFmtId="0" fontId="78" fillId="36" borderId="19" xfId="0" applyNumberFormat="1" applyFont="1" applyFill="1" applyBorder="1" applyAlignment="1">
      <alignment horizontal="left" vertical="center" wrapText="1"/>
    </xf>
    <xf numFmtId="0" fontId="78" fillId="36" borderId="20" xfId="0" applyNumberFormat="1" applyFont="1" applyFill="1" applyBorder="1" applyAlignment="1">
      <alignment horizontal="left" vertical="center" wrapText="1"/>
    </xf>
    <xf numFmtId="0" fontId="78" fillId="36" borderId="21" xfId="0" applyNumberFormat="1" applyFont="1" applyFill="1" applyBorder="1" applyAlignment="1">
      <alignment horizontal="left" vertical="center" wrapText="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1" fillId="36" borderId="17" xfId="0" quotePrefix="1" applyFont="1" applyFill="1" applyBorder="1" applyAlignment="1">
      <alignment horizontal="center" vertical="center" wrapText="1"/>
    </xf>
    <xf numFmtId="0" fontId="101" fillId="36" borderId="0" xfId="0" applyFont="1" applyFill="1" applyBorder="1" applyAlignment="1">
      <alignment horizontal="center" vertical="center" wrapText="1"/>
    </xf>
    <xf numFmtId="0" fontId="101"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02" fillId="36" borderId="17" xfId="0" applyNumberFormat="1" applyFont="1" applyFill="1" applyBorder="1" applyAlignment="1">
      <alignment horizontal="center" vertical="center" wrapText="1"/>
    </xf>
    <xf numFmtId="0" fontId="102" fillId="36" borderId="0" xfId="0" applyFont="1" applyFill="1" applyBorder="1" applyAlignment="1">
      <alignment horizontal="center" vertical="center" wrapText="1"/>
    </xf>
    <xf numFmtId="0" fontId="102" fillId="36" borderId="18" xfId="0" applyFont="1" applyFill="1" applyBorder="1" applyAlignment="1">
      <alignment horizontal="center" vertical="center" wrapText="1"/>
    </xf>
    <xf numFmtId="164" fontId="101" fillId="36" borderId="35" xfId="0" applyNumberFormat="1" applyFont="1" applyFill="1" applyBorder="1" applyAlignment="1">
      <alignment horizontal="right" vertical="center"/>
    </xf>
    <xf numFmtId="164" fontId="101" fillId="36" borderId="36" xfId="0" applyNumberFormat="1" applyFont="1" applyFill="1" applyBorder="1" applyAlignment="1">
      <alignment horizontal="right" vertical="center"/>
    </xf>
    <xf numFmtId="164" fontId="101" fillId="36" borderId="37" xfId="0" applyNumberFormat="1" applyFont="1" applyFill="1" applyBorder="1" applyAlignment="1">
      <alignment horizontal="right" vertical="center"/>
    </xf>
    <xf numFmtId="164" fontId="103" fillId="29" borderId="38" xfId="0" applyNumberFormat="1" applyFont="1" applyFill="1" applyBorder="1" applyAlignment="1">
      <alignment horizontal="center" vertical="center"/>
    </xf>
    <xf numFmtId="164" fontId="103" fillId="29" borderId="39" xfId="0" applyNumberFormat="1" applyFont="1" applyFill="1" applyBorder="1" applyAlignment="1">
      <alignment horizontal="center" vertical="center"/>
    </xf>
    <xf numFmtId="164" fontId="103" fillId="29" borderId="40"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1" fillId="36" borderId="31" xfId="0" applyNumberFormat="1" applyFont="1" applyFill="1" applyBorder="1" applyAlignment="1">
      <alignment horizontal="right" vertical="center"/>
    </xf>
    <xf numFmtId="164" fontId="101" fillId="36" borderId="32" xfId="0" applyNumberFormat="1" applyFont="1" applyFill="1" applyBorder="1" applyAlignment="1">
      <alignment horizontal="right" vertical="center"/>
    </xf>
    <xf numFmtId="164" fontId="101" fillId="36" borderId="33" xfId="0" applyNumberFormat="1" applyFont="1" applyFill="1" applyBorder="1" applyAlignment="1">
      <alignment horizontal="right" vertical="center"/>
    </xf>
    <xf numFmtId="164" fontId="101" fillId="36" borderId="17" xfId="0" applyNumberFormat="1" applyFont="1" applyFill="1" applyBorder="1" applyAlignment="1">
      <alignment horizontal="right" vertical="center"/>
    </xf>
    <xf numFmtId="164" fontId="101" fillId="36" borderId="0" xfId="0" applyNumberFormat="1" applyFont="1" applyFill="1" applyBorder="1" applyAlignment="1">
      <alignment horizontal="right" vertical="center"/>
    </xf>
    <xf numFmtId="164" fontId="101" fillId="36" borderId="34" xfId="0" applyNumberFormat="1" applyFont="1" applyFill="1" applyBorder="1" applyAlignment="1">
      <alignment horizontal="right" vertical="center"/>
    </xf>
    <xf numFmtId="0" fontId="104" fillId="34" borderId="11" xfId="0" applyFont="1" applyFill="1" applyBorder="1" applyAlignment="1">
      <alignment horizontal="center" vertical="center" wrapText="1"/>
    </xf>
    <xf numFmtId="0" fontId="105" fillId="34" borderId="11" xfId="0" applyFont="1" applyFill="1" applyBorder="1" applyAlignment="1">
      <alignment horizontal="center" vertical="center" wrapText="1"/>
    </xf>
    <xf numFmtId="0" fontId="100" fillId="29" borderId="13" xfId="0" applyFont="1" applyFill="1" applyBorder="1" applyAlignment="1">
      <alignment horizontal="left" vertical="center" wrapText="1"/>
    </xf>
    <xf numFmtId="0" fontId="100" fillId="29" borderId="23" xfId="0" applyFont="1" applyFill="1" applyBorder="1" applyAlignment="1">
      <alignment horizontal="left" vertical="center" wrapText="1"/>
    </xf>
    <xf numFmtId="0" fontId="106" fillId="26" borderId="15" xfId="0" applyFont="1" applyFill="1" applyBorder="1" applyAlignment="1">
      <alignment horizontal="center" vertical="center" wrapText="1"/>
    </xf>
    <xf numFmtId="0" fontId="106" fillId="26" borderId="16" xfId="0" applyFont="1" applyFill="1" applyBorder="1" applyAlignment="1">
      <alignment horizontal="center" vertical="center" wrapText="1"/>
    </xf>
    <xf numFmtId="0" fontId="54" fillId="28" borderId="0" xfId="0" applyFont="1" applyFill="1" applyBorder="1" applyAlignment="1">
      <alignment horizontal="center" vertical="center" wrapText="1"/>
    </xf>
    <xf numFmtId="0" fontId="54" fillId="28" borderId="18" xfId="0" applyFont="1" applyFill="1" applyBorder="1" applyAlignment="1">
      <alignment horizontal="center" vertical="center" wrapText="1"/>
    </xf>
    <xf numFmtId="0" fontId="42" fillId="35" borderId="0" xfId="0" applyFont="1" applyFill="1" applyBorder="1" applyAlignment="1">
      <alignment horizontal="center" vertical="center" wrapText="1"/>
    </xf>
    <xf numFmtId="0" fontId="32" fillId="0" borderId="10" xfId="36" applyFont="1" applyFill="1" applyBorder="1" applyAlignment="1" applyProtection="1">
      <alignment horizontal="center" vertical="center" wrapText="1"/>
      <protection locked="0"/>
    </xf>
    <xf numFmtId="0" fontId="32" fillId="0" borderId="10" xfId="36" applyFont="1" applyFill="1" applyBorder="1" applyAlignment="1" applyProtection="1">
      <alignment vertical="center" wrapText="1"/>
      <protection locked="0"/>
    </xf>
    <xf numFmtId="0" fontId="33" fillId="30" borderId="24" xfId="36" applyFont="1" applyFill="1" applyBorder="1" applyAlignment="1" applyProtection="1">
      <alignment horizontal="right" vertical="center" wrapText="1"/>
      <protection locked="0"/>
    </xf>
    <xf numFmtId="166" fontId="33" fillId="30" borderId="24" xfId="36" applyNumberFormat="1" applyFont="1" applyFill="1" applyBorder="1" applyAlignment="1" applyProtection="1">
      <alignment horizontal="center" vertical="center" wrapText="1"/>
      <protection locked="0"/>
    </xf>
    <xf numFmtId="0" fontId="94" fillId="34" borderId="29" xfId="36" applyFont="1" applyFill="1" applyBorder="1" applyAlignment="1">
      <alignment horizontal="center" vertical="center" wrapText="1"/>
    </xf>
    <xf numFmtId="0" fontId="94" fillId="34" borderId="26" xfId="36" applyFont="1" applyFill="1" applyBorder="1" applyAlignment="1">
      <alignment horizontal="center" vertical="center" wrapText="1"/>
    </xf>
    <xf numFmtId="0" fontId="154" fillId="29" borderId="0" xfId="36" applyFont="1" applyFill="1" applyBorder="1" applyAlignment="1" applyProtection="1">
      <alignment horizontal="center" vertical="center" wrapText="1"/>
      <protection locked="0"/>
    </xf>
    <xf numFmtId="0" fontId="110" fillId="34" borderId="0" xfId="36" applyFont="1" applyFill="1" applyBorder="1" applyAlignment="1" applyProtection="1">
      <alignment horizontal="center" vertical="center" wrapText="1"/>
      <protection locked="0"/>
    </xf>
    <xf numFmtId="0" fontId="89" fillId="32" borderId="0" xfId="0" applyFont="1" applyFill="1" applyBorder="1" applyAlignment="1">
      <alignment horizontal="center" vertical="center"/>
    </xf>
    <xf numFmtId="0" fontId="89" fillId="39" borderId="13" xfId="0" applyFont="1" applyFill="1" applyBorder="1" applyAlignment="1">
      <alignment horizontal="center"/>
    </xf>
    <xf numFmtId="0" fontId="94" fillId="34" borderId="11" xfId="36" applyFont="1" applyFill="1" applyBorder="1" applyAlignment="1">
      <alignment horizontal="center" textRotation="90"/>
    </xf>
    <xf numFmtId="0" fontId="89" fillId="39" borderId="13" xfId="0" applyFont="1" applyFill="1" applyBorder="1" applyAlignment="1">
      <alignment horizontal="center" vertical="center"/>
    </xf>
    <xf numFmtId="0" fontId="65" fillId="34" borderId="30" xfId="36" applyFont="1" applyFill="1" applyBorder="1" applyAlignment="1">
      <alignment horizontal="center" vertical="center"/>
    </xf>
    <xf numFmtId="0" fontId="65" fillId="34" borderId="24" xfId="36" applyFont="1" applyFill="1" applyBorder="1" applyAlignment="1">
      <alignment horizontal="center" vertical="center"/>
    </xf>
    <xf numFmtId="0" fontId="89" fillId="39" borderId="24" xfId="0" applyFont="1" applyFill="1" applyBorder="1" applyAlignment="1">
      <alignment horizontal="center" vertical="center"/>
    </xf>
    <xf numFmtId="0" fontId="24" fillId="29" borderId="0" xfId="36" applyFont="1" applyFill="1" applyBorder="1" applyAlignment="1" applyProtection="1">
      <alignment horizontal="center" vertical="center" wrapText="1"/>
      <protection locked="0"/>
    </xf>
    <xf numFmtId="0" fontId="32" fillId="31" borderId="0" xfId="36" applyFont="1" applyFill="1" applyBorder="1" applyAlignment="1" applyProtection="1">
      <alignment horizontal="center" vertical="center" wrapText="1"/>
      <protection locked="0"/>
    </xf>
    <xf numFmtId="0" fontId="138" fillId="29" borderId="10" xfId="36" applyFont="1" applyFill="1" applyBorder="1" applyAlignment="1" applyProtection="1">
      <alignment horizontal="right" vertical="center" wrapText="1"/>
      <protection locked="0"/>
    </xf>
    <xf numFmtId="0" fontId="139" fillId="29" borderId="10" xfId="31" applyFont="1" applyFill="1" applyBorder="1" applyAlignment="1" applyProtection="1">
      <alignment horizontal="left" vertical="center" wrapText="1"/>
      <protection locked="0"/>
    </xf>
    <xf numFmtId="167" fontId="123" fillId="29" borderId="10" xfId="36" applyNumberFormat="1" applyFont="1" applyFill="1" applyBorder="1" applyAlignment="1" applyProtection="1">
      <alignment horizontal="left" vertical="center" wrapText="1"/>
      <protection locked="0"/>
    </xf>
    <xf numFmtId="0" fontId="140" fillId="29" borderId="10" xfId="36" applyFont="1" applyFill="1" applyBorder="1" applyAlignment="1" applyProtection="1">
      <alignment horizontal="right" vertical="center" wrapText="1"/>
      <protection locked="0"/>
    </xf>
    <xf numFmtId="0" fontId="123" fillId="29" borderId="10" xfId="36" applyFont="1" applyFill="1" applyBorder="1" applyAlignment="1" applyProtection="1">
      <alignment horizontal="left" vertical="center" wrapText="1"/>
      <protection locked="0"/>
    </xf>
    <xf numFmtId="0" fontId="138" fillId="29" borderId="12" xfId="36" applyFont="1" applyFill="1" applyBorder="1" applyAlignment="1" applyProtection="1">
      <alignment horizontal="right" vertical="center" wrapText="1"/>
      <protection locked="0"/>
    </xf>
    <xf numFmtId="0" fontId="141" fillId="29" borderId="12" xfId="36" applyFont="1" applyFill="1" applyBorder="1" applyAlignment="1" applyProtection="1">
      <alignment horizontal="left" vertical="center" wrapText="1"/>
      <protection locked="0"/>
    </xf>
    <xf numFmtId="0" fontId="138" fillId="29" borderId="12" xfId="36" applyFont="1" applyFill="1" applyBorder="1" applyAlignment="1" applyProtection="1">
      <alignment horizontal="center" vertical="center" wrapText="1"/>
      <protection locked="0"/>
    </xf>
    <xf numFmtId="166" fontId="55" fillId="24" borderId="41" xfId="36" applyNumberFormat="1" applyFont="1" applyFill="1" applyBorder="1" applyAlignment="1" applyProtection="1">
      <alignment horizontal="center" vertical="center" wrapText="1"/>
      <protection locked="0"/>
    </xf>
    <xf numFmtId="0" fontId="132" fillId="29" borderId="12" xfId="36" applyFont="1" applyFill="1" applyBorder="1" applyAlignment="1" applyProtection="1">
      <alignment horizontal="center" vertical="center" wrapText="1"/>
      <protection locked="0"/>
    </xf>
    <xf numFmtId="0" fontId="122" fillId="29" borderId="12" xfId="36" applyNumberFormat="1" applyFont="1" applyFill="1" applyBorder="1" applyAlignment="1" applyProtection="1">
      <alignment horizontal="left" vertical="center" wrapText="1"/>
      <protection locked="0"/>
    </xf>
    <xf numFmtId="2" fontId="56" fillId="31" borderId="11" xfId="36" applyNumberFormat="1" applyFont="1" applyFill="1" applyBorder="1" applyAlignment="1" applyProtection="1">
      <alignment horizontal="center" vertical="center" wrapText="1"/>
      <protection locked="0"/>
    </xf>
    <xf numFmtId="0" fontId="56" fillId="31" borderId="11" xfId="36" applyFont="1" applyFill="1" applyBorder="1" applyAlignment="1" applyProtection="1">
      <alignment horizontal="center" vertical="center" wrapText="1"/>
      <protection locked="0"/>
    </xf>
    <xf numFmtId="14" fontId="56" fillId="31" borderId="11" xfId="36" applyNumberFormat="1" applyFont="1" applyFill="1" applyBorder="1" applyAlignment="1" applyProtection="1">
      <alignment horizontal="center" vertical="center" wrapText="1"/>
      <protection locked="0"/>
    </xf>
    <xf numFmtId="0" fontId="26" fillId="0" borderId="0" xfId="36" applyFont="1" applyFill="1" applyAlignment="1" applyProtection="1">
      <alignment horizontal="center" wrapText="1"/>
      <protection locked="0"/>
    </xf>
    <xf numFmtId="0" fontId="26" fillId="0" borderId="0" xfId="36" applyFont="1" applyFill="1" applyAlignment="1" applyProtection="1">
      <alignment horizontal="center" vertical="center" wrapText="1"/>
      <protection locked="0"/>
    </xf>
    <xf numFmtId="0" fontId="49" fillId="34" borderId="11" xfId="36" applyFont="1" applyFill="1" applyBorder="1" applyAlignment="1">
      <alignment horizontal="center" textRotation="90" wrapText="1"/>
    </xf>
    <xf numFmtId="0" fontId="49" fillId="34" borderId="29" xfId="36" applyFont="1" applyFill="1" applyBorder="1" applyAlignment="1">
      <alignment horizontal="center" textRotation="90" wrapText="1"/>
    </xf>
    <xf numFmtId="0" fontId="49" fillId="34" borderId="26" xfId="36" applyFont="1" applyFill="1" applyBorder="1" applyAlignment="1">
      <alignment horizontal="center" textRotation="90" wrapText="1"/>
    </xf>
    <xf numFmtId="0" fontId="54" fillId="29" borderId="12" xfId="36" applyFont="1" applyFill="1" applyBorder="1" applyAlignment="1" applyProtection="1">
      <alignment horizontal="right" vertical="center" wrapText="1"/>
      <protection locked="0"/>
    </xf>
    <xf numFmtId="0" fontId="122" fillId="25" borderId="10" xfId="36" applyNumberFormat="1" applyFont="1" applyFill="1" applyBorder="1" applyAlignment="1" applyProtection="1">
      <alignment horizontal="left" vertical="center" wrapText="1"/>
      <protection locked="0"/>
    </xf>
    <xf numFmtId="166" fontId="41" fillId="24" borderId="41" xfId="36" applyNumberFormat="1" applyFont="1" applyFill="1" applyBorder="1" applyAlignment="1" applyProtection="1">
      <alignment horizontal="center" vertical="center" wrapText="1"/>
      <protection locked="0"/>
    </xf>
    <xf numFmtId="0" fontId="48" fillId="34" borderId="29" xfId="36" applyFont="1" applyFill="1" applyBorder="1" applyAlignment="1">
      <alignment horizontal="center" vertical="center" wrapText="1"/>
    </xf>
    <xf numFmtId="0" fontId="48" fillId="34" borderId="26" xfId="36" applyFont="1" applyFill="1" applyBorder="1" applyAlignment="1">
      <alignment horizontal="center" vertical="center" wrapText="1"/>
    </xf>
    <xf numFmtId="0" fontId="48" fillId="34" borderId="11" xfId="36" applyFont="1" applyFill="1" applyBorder="1" applyAlignment="1">
      <alignment horizontal="center" vertical="center" wrapText="1"/>
    </xf>
    <xf numFmtId="0" fontId="48" fillId="34" borderId="11" xfId="36" applyFont="1" applyFill="1" applyBorder="1" applyAlignment="1" applyProtection="1">
      <alignment horizontal="center" vertical="center" wrapText="1"/>
      <protection locked="0"/>
    </xf>
    <xf numFmtId="0" fontId="54" fillId="25" borderId="10" xfId="36" applyFont="1" applyFill="1" applyBorder="1" applyAlignment="1" applyProtection="1">
      <alignment horizontal="center" vertical="center" wrapText="1"/>
      <protection locked="0"/>
    </xf>
    <xf numFmtId="0" fontId="54" fillId="25" borderId="10" xfId="36" quotePrefix="1" applyFont="1" applyFill="1" applyBorder="1" applyAlignment="1" applyProtection="1">
      <alignment horizontal="center" vertical="center" wrapText="1"/>
      <protection locked="0"/>
    </xf>
    <xf numFmtId="0" fontId="122" fillId="29" borderId="12" xfId="36" quotePrefix="1" applyFont="1" applyFill="1" applyBorder="1" applyAlignment="1" applyProtection="1">
      <alignment horizontal="center" vertical="center" wrapText="1"/>
      <protection locked="0"/>
    </xf>
    <xf numFmtId="0" fontId="122" fillId="29" borderId="12" xfId="36" applyFont="1" applyFill="1" applyBorder="1" applyAlignment="1" applyProtection="1">
      <alignment horizontal="center" vertical="center" wrapText="1"/>
      <protection locked="0"/>
    </xf>
    <xf numFmtId="0" fontId="128" fillId="29" borderId="0" xfId="36" applyFont="1" applyFill="1" applyBorder="1" applyAlignment="1" applyProtection="1">
      <alignment horizontal="center" vertical="center" wrapText="1"/>
      <protection locked="0"/>
    </xf>
    <xf numFmtId="0" fontId="108" fillId="34" borderId="42" xfId="36" applyFont="1" applyFill="1" applyBorder="1" applyAlignment="1" applyProtection="1">
      <alignment horizontal="center" vertical="center" wrapText="1"/>
      <protection locked="0"/>
    </xf>
    <xf numFmtId="0" fontId="54" fillId="25" borderId="10" xfId="36" applyFont="1" applyFill="1" applyBorder="1" applyAlignment="1" applyProtection="1">
      <alignment horizontal="right" vertical="center" wrapText="1"/>
      <protection locked="0"/>
    </xf>
    <xf numFmtId="0" fontId="45" fillId="0" borderId="30" xfId="36" applyFont="1" applyFill="1" applyBorder="1" applyAlignment="1">
      <alignment horizontal="center" vertical="center" wrapText="1"/>
    </xf>
    <xf numFmtId="0" fontId="45" fillId="0" borderId="24" xfId="36" applyFont="1" applyFill="1" applyBorder="1" applyAlignment="1">
      <alignment horizontal="center" vertical="center" wrapText="1"/>
    </xf>
    <xf numFmtId="0" fontId="45" fillId="0" borderId="25" xfId="36" applyFont="1" applyFill="1" applyBorder="1" applyAlignment="1">
      <alignment horizontal="center" vertical="center" wrapText="1"/>
    </xf>
    <xf numFmtId="0" fontId="122" fillId="29" borderId="12" xfId="36" applyFont="1" applyFill="1" applyBorder="1" applyAlignment="1" applyProtection="1">
      <alignment horizontal="left" vertical="center" wrapText="1"/>
      <protection locked="0"/>
    </xf>
    <xf numFmtId="0" fontId="121" fillId="25" borderId="10" xfId="31" applyFont="1" applyFill="1" applyBorder="1" applyAlignment="1" applyProtection="1">
      <alignment horizontal="left" vertical="center" wrapText="1"/>
      <protection locked="0"/>
    </xf>
    <xf numFmtId="0" fontId="124" fillId="25" borderId="10" xfId="36" applyNumberFormat="1" applyFont="1" applyFill="1" applyBorder="1" applyAlignment="1" applyProtection="1">
      <alignment horizontal="center" vertical="center" wrapText="1"/>
      <protection locked="0"/>
    </xf>
    <xf numFmtId="0" fontId="129" fillId="29" borderId="0" xfId="36" applyFont="1" applyFill="1" applyBorder="1" applyAlignment="1" applyProtection="1">
      <alignment horizontal="center" vertical="center" wrapText="1"/>
      <protection locked="0"/>
    </xf>
    <xf numFmtId="0" fontId="110" fillId="34" borderId="42" xfId="36" applyFont="1" applyFill="1" applyBorder="1" applyAlignment="1" applyProtection="1">
      <alignment horizontal="center" vertical="center" wrapText="1"/>
      <protection locked="0"/>
    </xf>
    <xf numFmtId="0" fontId="86" fillId="34" borderId="11" xfId="36" applyFont="1" applyFill="1" applyBorder="1" applyAlignment="1">
      <alignment horizontal="center" textRotation="90" wrapText="1"/>
    </xf>
    <xf numFmtId="0" fontId="86" fillId="34" borderId="29" xfId="36" applyFont="1" applyFill="1" applyBorder="1" applyAlignment="1">
      <alignment horizontal="center" textRotation="90" wrapText="1"/>
    </xf>
    <xf numFmtId="0" fontId="86" fillId="34" borderId="26" xfId="36" applyFont="1" applyFill="1" applyBorder="1" applyAlignment="1">
      <alignment horizontal="center" textRotation="90" wrapText="1"/>
    </xf>
    <xf numFmtId="0" fontId="86" fillId="34" borderId="29" xfId="36" applyFont="1" applyFill="1" applyBorder="1" applyAlignment="1">
      <alignment horizontal="center" vertical="center" wrapText="1"/>
    </xf>
    <xf numFmtId="0" fontId="86" fillId="34" borderId="26" xfId="36" applyFont="1" applyFill="1" applyBorder="1" applyAlignment="1">
      <alignment horizontal="center" vertical="center" wrapText="1"/>
    </xf>
    <xf numFmtId="168" fontId="86" fillId="34" borderId="11" xfId="36" applyNumberFormat="1" applyFont="1" applyFill="1" applyBorder="1" applyAlignment="1">
      <alignment horizontal="center" vertical="center" wrapText="1"/>
    </xf>
    <xf numFmtId="0" fontId="86" fillId="34" borderId="11" xfId="36" applyFont="1" applyFill="1" applyBorder="1" applyAlignment="1" applyProtection="1">
      <alignment horizontal="center" vertical="center" wrapText="1"/>
      <protection locked="0"/>
    </xf>
    <xf numFmtId="0" fontId="86" fillId="34" borderId="11" xfId="36" applyFont="1" applyFill="1" applyBorder="1" applyAlignment="1">
      <alignment horizontal="center" vertical="center" wrapText="1"/>
    </xf>
    <xf numFmtId="2" fontId="103" fillId="31" borderId="11"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103" fillId="31" borderId="11" xfId="36" applyFont="1" applyFill="1" applyBorder="1" applyAlignment="1" applyProtection="1">
      <alignment horizontal="center" vertical="center" wrapText="1"/>
      <protection locked="0"/>
    </xf>
    <xf numFmtId="14" fontId="103" fillId="31" borderId="11" xfId="36" applyNumberFormat="1" applyFont="1" applyFill="1" applyBorder="1" applyAlignment="1" applyProtection="1">
      <alignment horizontal="center" vertical="center" wrapText="1"/>
      <protection locked="0"/>
    </xf>
    <xf numFmtId="0" fontId="140" fillId="29" borderId="10" xfId="36" applyFont="1" applyFill="1" applyBorder="1" applyAlignment="1" applyProtection="1">
      <alignment horizontal="center" vertical="center" wrapText="1"/>
      <protection locked="0"/>
    </xf>
    <xf numFmtId="0" fontId="127" fillId="29" borderId="0" xfId="36" applyFont="1" applyFill="1" applyBorder="1" applyAlignment="1" applyProtection="1">
      <alignment horizontal="center" vertical="center" wrapText="1"/>
      <protection locked="0"/>
    </xf>
    <xf numFmtId="0" fontId="133" fillId="29" borderId="12" xfId="36" applyNumberFormat="1" applyFont="1" applyFill="1" applyBorder="1" applyAlignment="1" applyProtection="1">
      <alignment horizontal="center" vertical="center" wrapText="1"/>
      <protection locked="0"/>
    </xf>
    <xf numFmtId="0" fontId="155" fillId="31" borderId="42" xfId="36" applyFont="1" applyFill="1" applyBorder="1" applyAlignment="1" applyProtection="1">
      <alignment horizontal="center" vertical="center" wrapText="1"/>
      <protection locked="0"/>
    </xf>
    <xf numFmtId="0" fontId="168" fillId="25" borderId="10" xfId="36" applyNumberFormat="1" applyFont="1" applyFill="1" applyBorder="1" applyAlignment="1" applyProtection="1">
      <alignment horizontal="left" vertical="center" wrapText="1"/>
      <protection locked="0"/>
    </xf>
    <xf numFmtId="0" fontId="168" fillId="29" borderId="12" xfId="36" applyNumberFormat="1" applyFont="1" applyFill="1" applyBorder="1" applyAlignment="1" applyProtection="1">
      <alignment horizontal="left" vertical="center" wrapText="1"/>
      <protection locked="0"/>
    </xf>
    <xf numFmtId="0" fontId="166" fillId="29" borderId="12" xfId="36" applyFont="1" applyFill="1" applyBorder="1" applyAlignment="1" applyProtection="1">
      <alignment horizontal="right" vertical="center" wrapText="1"/>
      <protection locked="0"/>
    </xf>
    <xf numFmtId="0" fontId="166" fillId="29" borderId="10" xfId="36" applyFont="1" applyFill="1" applyBorder="1" applyAlignment="1" applyProtection="1">
      <alignment horizontal="right" vertical="center" wrapText="1"/>
      <protection locked="0"/>
    </xf>
    <xf numFmtId="0" fontId="168" fillId="29" borderId="12" xfId="36" applyFont="1" applyFill="1" applyBorder="1" applyAlignment="1" applyProtection="1">
      <alignment horizontal="left" vertical="center" wrapText="1"/>
      <protection locked="0"/>
    </xf>
    <xf numFmtId="0" fontId="167" fillId="29" borderId="10" xfId="31" applyFont="1" applyFill="1" applyBorder="1" applyAlignment="1" applyProtection="1">
      <alignment horizontal="left" vertical="center" wrapText="1"/>
      <protection locked="0"/>
    </xf>
    <xf numFmtId="0" fontId="111" fillId="34" borderId="29" xfId="36" applyFont="1" applyFill="1" applyBorder="1" applyAlignment="1">
      <alignment horizontal="center" vertical="center" wrapText="1"/>
    </xf>
    <xf numFmtId="0" fontId="111" fillId="34" borderId="26" xfId="36" applyFont="1" applyFill="1" applyBorder="1" applyAlignment="1">
      <alignment horizontal="center" vertical="center" wrapText="1"/>
    </xf>
    <xf numFmtId="2" fontId="111" fillId="34" borderId="11" xfId="36" applyNumberFormat="1" applyFont="1" applyFill="1" applyBorder="1" applyAlignment="1">
      <alignment horizontal="center" vertical="center" textRotation="90" wrapText="1"/>
    </xf>
    <xf numFmtId="0" fontId="136" fillId="31" borderId="11" xfId="36" applyFont="1" applyFill="1" applyBorder="1" applyAlignment="1" applyProtection="1">
      <alignment horizontal="center" vertical="center" wrapText="1"/>
      <protection locked="0"/>
    </xf>
    <xf numFmtId="1" fontId="137" fillId="0" borderId="30" xfId="36" applyNumberFormat="1" applyFont="1" applyFill="1" applyBorder="1" applyAlignment="1">
      <alignment horizontal="center" vertical="center" wrapText="1"/>
    </xf>
    <xf numFmtId="1" fontId="137" fillId="0" borderId="24" xfId="36" applyNumberFormat="1" applyFont="1" applyFill="1" applyBorder="1" applyAlignment="1">
      <alignment horizontal="center" vertical="center" wrapText="1"/>
    </xf>
    <xf numFmtId="1" fontId="137" fillId="0" borderId="25" xfId="36" applyNumberFormat="1" applyFont="1" applyFill="1" applyBorder="1" applyAlignment="1">
      <alignment horizontal="center" vertical="center" wrapText="1"/>
    </xf>
    <xf numFmtId="166" fontId="89" fillId="24" borderId="41" xfId="36" applyNumberFormat="1" applyFont="1" applyFill="1" applyBorder="1" applyAlignment="1" applyProtection="1">
      <alignment horizontal="center" vertical="center" wrapText="1"/>
      <protection locked="0"/>
    </xf>
    <xf numFmtId="0" fontId="111" fillId="34" borderId="11" xfId="36" applyFont="1" applyFill="1" applyBorder="1" applyAlignment="1">
      <alignment horizontal="center" vertical="center" textRotation="90" wrapText="1"/>
    </xf>
    <xf numFmtId="0" fontId="111" fillId="34" borderId="11" xfId="36" applyFont="1" applyFill="1" applyBorder="1" applyAlignment="1">
      <alignment horizontal="center" textRotation="90"/>
    </xf>
    <xf numFmtId="49" fontId="111" fillId="34" borderId="11" xfId="36" applyNumberFormat="1" applyFont="1" applyFill="1" applyBorder="1" applyAlignment="1">
      <alignment horizontal="center" vertical="center" textRotation="90" wrapText="1"/>
    </xf>
    <xf numFmtId="0" fontId="111" fillId="34" borderId="11" xfId="36" applyFont="1" applyFill="1" applyBorder="1" applyAlignment="1">
      <alignment horizontal="center" vertical="center"/>
    </xf>
    <xf numFmtId="168" fontId="48" fillId="34" borderId="11" xfId="36" applyNumberFormat="1" applyFont="1" applyFill="1" applyBorder="1" applyAlignment="1">
      <alignment horizontal="center" vertical="center" wrapText="1"/>
    </xf>
    <xf numFmtId="0" fontId="156" fillId="25" borderId="10" xfId="36" applyFont="1" applyFill="1" applyBorder="1" applyAlignment="1" applyProtection="1">
      <alignment horizontal="center" vertical="center" wrapText="1"/>
      <protection locked="0"/>
    </xf>
    <xf numFmtId="0" fontId="45" fillId="0" borderId="48" xfId="36" applyFont="1" applyFill="1" applyBorder="1" applyAlignment="1">
      <alignment horizontal="center" vertical="center"/>
    </xf>
    <xf numFmtId="0" fontId="45" fillId="0" borderId="45" xfId="36" applyFont="1" applyFill="1" applyBorder="1" applyAlignment="1">
      <alignment horizontal="center" vertical="center"/>
    </xf>
    <xf numFmtId="0" fontId="45" fillId="0" borderId="47" xfId="36" applyFont="1" applyFill="1" applyBorder="1" applyAlignment="1">
      <alignment horizontal="center" vertical="center"/>
    </xf>
    <xf numFmtId="0" fontId="45" fillId="0" borderId="29" xfId="36" applyFont="1" applyFill="1" applyBorder="1" applyAlignment="1">
      <alignment horizontal="center" vertical="center" wrapText="1"/>
    </xf>
    <xf numFmtId="0" fontId="45" fillId="0" borderId="43" xfId="36" applyFont="1" applyFill="1" applyBorder="1" applyAlignment="1">
      <alignment horizontal="center" vertical="center" wrapText="1"/>
    </xf>
    <xf numFmtId="0" fontId="45" fillId="0" borderId="26" xfId="36" applyFont="1" applyFill="1" applyBorder="1" applyAlignment="1">
      <alignment horizontal="center" vertical="center" wrapText="1"/>
    </xf>
    <xf numFmtId="169" fontId="42" fillId="0" borderId="29" xfId="36" applyNumberFormat="1" applyFont="1" applyFill="1" applyBorder="1" applyAlignment="1">
      <alignment horizontal="center" vertical="center"/>
    </xf>
    <xf numFmtId="169" fontId="42" fillId="0" borderId="43" xfId="36" applyNumberFormat="1" applyFont="1" applyFill="1" applyBorder="1" applyAlignment="1">
      <alignment horizontal="center" vertical="center"/>
    </xf>
    <xf numFmtId="169" fontId="42" fillId="0" borderId="26" xfId="36" applyNumberFormat="1" applyFont="1" applyFill="1" applyBorder="1" applyAlignment="1">
      <alignment horizontal="center" vertical="center"/>
    </xf>
    <xf numFmtId="171" fontId="97" fillId="0" borderId="29" xfId="36" applyNumberFormat="1" applyFont="1" applyFill="1" applyBorder="1" applyAlignment="1">
      <alignment horizontal="center" vertical="center"/>
    </xf>
    <xf numFmtId="171" fontId="97" fillId="0" borderId="43" xfId="36" applyNumberFormat="1" applyFont="1" applyFill="1" applyBorder="1" applyAlignment="1">
      <alignment horizontal="center" vertical="center"/>
    </xf>
    <xf numFmtId="171" fontId="97" fillId="0" borderId="26" xfId="36" applyNumberFormat="1" applyFont="1" applyFill="1" applyBorder="1" applyAlignment="1">
      <alignment horizontal="center" vertical="center"/>
    </xf>
    <xf numFmtId="166" fontId="54" fillId="24" borderId="41" xfId="36" applyNumberFormat="1" applyFont="1" applyFill="1" applyBorder="1" applyAlignment="1" applyProtection="1">
      <alignment horizontal="center" vertical="center" wrapText="1"/>
      <protection locked="0"/>
    </xf>
    <xf numFmtId="0" fontId="49" fillId="34" borderId="43" xfId="36" applyFont="1" applyFill="1" applyBorder="1" applyAlignment="1">
      <alignment horizontal="center" textRotation="90" wrapText="1"/>
    </xf>
    <xf numFmtId="0" fontId="48" fillId="34" borderId="29" xfId="36" applyFont="1" applyFill="1" applyBorder="1" applyAlignment="1" applyProtection="1">
      <alignment horizontal="center" vertical="center" wrapText="1"/>
      <protection locked="0"/>
    </xf>
    <xf numFmtId="0" fontId="48" fillId="34" borderId="43" xfId="36" applyFont="1" applyFill="1" applyBorder="1" applyAlignment="1">
      <alignment horizontal="center" vertical="center" wrapText="1"/>
    </xf>
    <xf numFmtId="0" fontId="53" fillId="0" borderId="29" xfId="36" applyNumberFormat="1" applyFont="1" applyFill="1" applyBorder="1" applyAlignment="1">
      <alignment horizontal="center" vertical="center" wrapText="1"/>
    </xf>
    <xf numFmtId="0" fontId="53" fillId="0" borderId="43" xfId="36" applyNumberFormat="1" applyFont="1" applyFill="1" applyBorder="1" applyAlignment="1">
      <alignment horizontal="center" vertical="center" wrapText="1"/>
    </xf>
    <xf numFmtId="0" fontId="53" fillId="0" borderId="26" xfId="36" applyNumberFormat="1" applyFont="1" applyFill="1" applyBorder="1" applyAlignment="1">
      <alignment horizontal="center" vertical="center" wrapText="1"/>
    </xf>
    <xf numFmtId="0" fontId="67" fillId="0" borderId="49" xfId="36" applyFont="1" applyFill="1" applyBorder="1" applyAlignment="1" applyProtection="1">
      <alignment horizontal="center" vertical="center" wrapText="1"/>
      <protection locked="0"/>
    </xf>
    <xf numFmtId="0" fontId="67" fillId="0" borderId="43" xfId="36" applyFont="1" applyFill="1" applyBorder="1" applyAlignment="1" applyProtection="1">
      <alignment horizontal="center" vertical="center" wrapText="1"/>
      <protection locked="0"/>
    </xf>
    <xf numFmtId="0" fontId="67" fillId="0" borderId="26" xfId="36" applyFont="1" applyFill="1" applyBorder="1" applyAlignment="1" applyProtection="1">
      <alignment horizontal="center" vertical="center" wrapText="1"/>
      <protection locked="0"/>
    </xf>
    <xf numFmtId="0" fontId="88" fillId="0" borderId="49" xfId="36" applyFont="1" applyFill="1" applyBorder="1" applyAlignment="1">
      <alignment horizontal="center" vertical="center"/>
    </xf>
    <xf numFmtId="0" fontId="88" fillId="0" borderId="43" xfId="36" applyFont="1" applyFill="1" applyBorder="1" applyAlignment="1">
      <alignment horizontal="center" vertical="center"/>
    </xf>
    <xf numFmtId="0" fontId="88" fillId="0" borderId="26" xfId="36" applyFont="1" applyFill="1" applyBorder="1" applyAlignment="1">
      <alignment horizontal="center" vertical="center"/>
    </xf>
    <xf numFmtId="1" fontId="45" fillId="0" borderId="29" xfId="36" applyNumberFormat="1" applyFont="1" applyFill="1" applyBorder="1" applyAlignment="1">
      <alignment horizontal="center" vertical="center"/>
    </xf>
    <xf numFmtId="1" fontId="45" fillId="0" borderId="43" xfId="36" applyNumberFormat="1" applyFont="1" applyFill="1" applyBorder="1" applyAlignment="1">
      <alignment horizontal="center" vertical="center"/>
    </xf>
    <xf numFmtId="1" fontId="45" fillId="0" borderId="26" xfId="36" applyNumberFormat="1" applyFont="1" applyFill="1" applyBorder="1" applyAlignment="1">
      <alignment horizontal="center" vertical="center"/>
    </xf>
    <xf numFmtId="0" fontId="67" fillId="0" borderId="29" xfId="36" applyFont="1" applyFill="1" applyBorder="1" applyAlignment="1" applyProtection="1">
      <alignment horizontal="center" vertical="center" wrapText="1"/>
      <protection locked="0"/>
    </xf>
    <xf numFmtId="0" fontId="88" fillId="0" borderId="29" xfId="36" applyFont="1" applyFill="1" applyBorder="1" applyAlignment="1">
      <alignment horizontal="center" vertical="center"/>
    </xf>
    <xf numFmtId="169" fontId="42" fillId="0" borderId="29" xfId="36" applyNumberFormat="1" applyFont="1" applyFill="1" applyBorder="1" applyAlignment="1">
      <alignment horizontal="center" vertical="center" wrapText="1"/>
    </xf>
    <xf numFmtId="169" fontId="42" fillId="0" borderId="43" xfId="36" applyNumberFormat="1" applyFont="1" applyFill="1" applyBorder="1" applyAlignment="1">
      <alignment horizontal="center" vertical="center" wrapText="1"/>
    </xf>
    <xf numFmtId="169" fontId="42" fillId="0" borderId="26" xfId="36" applyNumberFormat="1" applyFont="1" applyFill="1" applyBorder="1" applyAlignment="1">
      <alignment horizontal="center" vertical="center" wrapText="1"/>
    </xf>
    <xf numFmtId="0" fontId="45" fillId="0" borderId="29" xfId="36" applyNumberFormat="1" applyFont="1" applyFill="1" applyBorder="1" applyAlignment="1">
      <alignment horizontal="center" vertical="center" wrapText="1"/>
    </xf>
    <xf numFmtId="0" fontId="45" fillId="0" borderId="43" xfId="36" applyNumberFormat="1" applyFont="1" applyFill="1" applyBorder="1" applyAlignment="1">
      <alignment horizontal="center" vertical="center" wrapText="1"/>
    </xf>
    <xf numFmtId="0" fontId="45" fillId="0" borderId="46" xfId="36" applyNumberFormat="1" applyFont="1" applyFill="1" applyBorder="1" applyAlignment="1">
      <alignment horizontal="center" vertical="center" wrapText="1"/>
    </xf>
    <xf numFmtId="168" fontId="42" fillId="0" borderId="44" xfId="36" applyNumberFormat="1" applyFont="1" applyFill="1" applyBorder="1" applyAlignment="1">
      <alignment horizontal="center" vertical="center"/>
    </xf>
    <xf numFmtId="168" fontId="42" fillId="0" borderId="43" xfId="36" applyNumberFormat="1" applyFont="1" applyFill="1" applyBorder="1" applyAlignment="1">
      <alignment horizontal="center" vertical="center"/>
    </xf>
    <xf numFmtId="168" fontId="42" fillId="0" borderId="46" xfId="36" applyNumberFormat="1" applyFont="1" applyFill="1" applyBorder="1" applyAlignment="1">
      <alignment horizontal="center" vertical="center"/>
    </xf>
    <xf numFmtId="1" fontId="45" fillId="0" borderId="46" xfId="36" applyNumberFormat="1" applyFont="1" applyFill="1" applyBorder="1" applyAlignment="1">
      <alignment horizontal="center" vertical="center"/>
    </xf>
    <xf numFmtId="0" fontId="45" fillId="0" borderId="48" xfId="36" applyFont="1" applyFill="1" applyBorder="1" applyAlignment="1">
      <alignment horizontal="center" vertical="center" wrapText="1"/>
    </xf>
    <xf numFmtId="0" fontId="45" fillId="0" borderId="45" xfId="36" applyFont="1" applyFill="1" applyBorder="1" applyAlignment="1">
      <alignment horizontal="center" vertical="center" wrapText="1"/>
    </xf>
    <xf numFmtId="0" fontId="45" fillId="0" borderId="47" xfId="36" applyFont="1" applyFill="1" applyBorder="1" applyAlignment="1">
      <alignment horizontal="center" vertical="center" wrapText="1"/>
    </xf>
    <xf numFmtId="170" fontId="42" fillId="0" borderId="48" xfId="36" applyNumberFormat="1" applyFont="1" applyFill="1" applyBorder="1" applyAlignment="1">
      <alignment horizontal="center" vertical="center"/>
    </xf>
    <xf numFmtId="170" fontId="42" fillId="0" borderId="45" xfId="36" applyNumberFormat="1" applyFont="1" applyFill="1" applyBorder="1" applyAlignment="1">
      <alignment horizontal="center" vertical="center"/>
    </xf>
    <xf numFmtId="170" fontId="42" fillId="0" borderId="47" xfId="36" applyNumberFormat="1" applyFont="1" applyFill="1" applyBorder="1" applyAlignment="1">
      <alignment horizontal="center" vertical="center"/>
    </xf>
    <xf numFmtId="171" fontId="97" fillId="0" borderId="48" xfId="36" applyNumberFormat="1" applyFont="1" applyFill="1" applyBorder="1" applyAlignment="1">
      <alignment horizontal="center" vertical="center"/>
    </xf>
    <xf numFmtId="171" fontId="97" fillId="0" borderId="45" xfId="36" applyNumberFormat="1" applyFont="1" applyFill="1" applyBorder="1" applyAlignment="1">
      <alignment horizontal="center" vertical="center"/>
    </xf>
    <xf numFmtId="171" fontId="97" fillId="0" borderId="47" xfId="36" applyNumberFormat="1" applyFont="1" applyFill="1" applyBorder="1" applyAlignment="1">
      <alignment horizontal="center" vertical="center"/>
    </xf>
    <xf numFmtId="0" fontId="45" fillId="0" borderId="29" xfId="36" applyFont="1" applyFill="1" applyBorder="1" applyAlignment="1">
      <alignment horizontal="center" vertical="center"/>
    </xf>
    <xf numFmtId="0" fontId="45" fillId="0" borderId="43" xfId="36" applyFont="1" applyFill="1" applyBorder="1" applyAlignment="1">
      <alignment horizontal="center" vertical="center"/>
    </xf>
    <xf numFmtId="0" fontId="45" fillId="0" borderId="46" xfId="36" applyFont="1" applyFill="1" applyBorder="1" applyAlignment="1">
      <alignment horizontal="center" vertical="center"/>
    </xf>
    <xf numFmtId="0" fontId="43" fillId="0" borderId="29" xfId="36" applyFont="1" applyFill="1" applyBorder="1" applyAlignment="1">
      <alignment horizontal="center"/>
    </xf>
    <xf numFmtId="0" fontId="43" fillId="0" borderId="26" xfId="36" applyFont="1" applyFill="1" applyBorder="1" applyAlignment="1">
      <alignment horizontal="center"/>
    </xf>
    <xf numFmtId="170" fontId="97" fillId="0" borderId="44" xfId="36" applyNumberFormat="1" applyFont="1" applyFill="1" applyBorder="1" applyAlignment="1">
      <alignment horizontal="center" vertical="center"/>
    </xf>
    <xf numFmtId="170" fontId="97" fillId="0" borderId="43" xfId="36" applyNumberFormat="1" applyFont="1" applyFill="1" applyBorder="1" applyAlignment="1">
      <alignment horizontal="center" vertical="center"/>
    </xf>
    <xf numFmtId="0" fontId="54" fillId="40" borderId="11" xfId="0" applyFont="1" applyFill="1" applyBorder="1" applyAlignment="1">
      <alignment horizontal="center" vertical="center"/>
    </xf>
    <xf numFmtId="0" fontId="55" fillId="35" borderId="30" xfId="0" applyFont="1" applyFill="1" applyBorder="1" applyAlignment="1">
      <alignment horizontal="center" vertical="center"/>
    </xf>
    <xf numFmtId="0" fontId="55" fillId="35" borderId="25" xfId="0" applyFont="1" applyFill="1" applyBorder="1" applyAlignment="1">
      <alignment horizontal="center" vertical="center"/>
    </xf>
    <xf numFmtId="0" fontId="65" fillId="44" borderId="13" xfId="0" applyFont="1" applyFill="1" applyBorder="1" applyAlignment="1">
      <alignment horizontal="center" vertical="center"/>
    </xf>
    <xf numFmtId="0" fontId="55" fillId="40" borderId="29" xfId="0" applyFont="1" applyFill="1" applyBorder="1" applyAlignment="1">
      <alignment horizontal="center" vertical="center" wrapText="1"/>
    </xf>
    <xf numFmtId="0" fontId="55" fillId="40" borderId="26" xfId="0" applyFont="1" applyFill="1" applyBorder="1" applyAlignment="1">
      <alignment horizontal="center" vertical="center" wrapText="1"/>
    </xf>
    <xf numFmtId="0" fontId="131" fillId="29" borderId="0" xfId="36" applyFont="1" applyFill="1" applyBorder="1" applyAlignment="1" applyProtection="1">
      <alignment horizontal="center" vertical="center" wrapText="1"/>
      <protection locked="0"/>
    </xf>
    <xf numFmtId="0" fontId="66" fillId="44" borderId="0" xfId="31" applyFont="1" applyFill="1" applyBorder="1" applyAlignment="1" applyProtection="1">
      <alignment horizontal="center" vertical="center"/>
    </xf>
    <xf numFmtId="0" fontId="54" fillId="37" borderId="11" xfId="0" applyFont="1" applyFill="1" applyBorder="1" applyAlignment="1">
      <alignment horizontal="center" vertical="center"/>
    </xf>
    <xf numFmtId="0" fontId="54" fillId="37" borderId="30" xfId="0" applyFont="1" applyFill="1" applyBorder="1" applyAlignment="1">
      <alignment horizontal="center" vertical="center"/>
    </xf>
    <xf numFmtId="0" fontId="54" fillId="37" borderId="25" xfId="0" applyFont="1" applyFill="1" applyBorder="1" applyAlignment="1">
      <alignment horizontal="center" vertical="center"/>
    </xf>
    <xf numFmtId="0" fontId="54" fillId="40" borderId="29" xfId="0" applyFont="1" applyFill="1" applyBorder="1" applyAlignment="1">
      <alignment horizontal="center" vertical="center" wrapText="1"/>
    </xf>
    <xf numFmtId="0" fontId="54" fillId="40" borderId="26" xfId="0" applyFont="1" applyFill="1" applyBorder="1" applyAlignment="1">
      <alignment horizontal="center" vertical="center" wrapText="1"/>
    </xf>
    <xf numFmtId="0" fontId="130" fillId="34" borderId="0" xfId="36" applyFont="1" applyFill="1" applyBorder="1" applyAlignment="1" applyProtection="1">
      <alignment horizontal="center" vertical="center" wrapText="1"/>
      <protection locked="0"/>
    </xf>
    <xf numFmtId="0" fontId="66" fillId="32" borderId="0" xfId="31" applyFont="1" applyFill="1" applyBorder="1" applyAlignment="1" applyProtection="1">
      <alignment horizontal="center" vertical="center"/>
    </xf>
    <xf numFmtId="0" fontId="99" fillId="32" borderId="0" xfId="31" applyFont="1" applyFill="1" applyBorder="1" applyAlignment="1" applyProtection="1">
      <alignment horizontal="center" vertical="center"/>
    </xf>
    <xf numFmtId="0" fontId="104" fillId="32" borderId="0" xfId="31" applyFont="1" applyFill="1" applyBorder="1" applyAlignment="1" applyProtection="1">
      <alignment horizontal="center" vertical="center"/>
    </xf>
    <xf numFmtId="22" fontId="66" fillId="32" borderId="0" xfId="31" applyNumberFormat="1" applyFont="1" applyFill="1" applyBorder="1" applyAlignment="1" applyProtection="1">
      <alignment horizontal="center" vertical="center"/>
    </xf>
    <xf numFmtId="0" fontId="54" fillId="39" borderId="13" xfId="0" applyFont="1" applyFill="1" applyBorder="1" applyAlignment="1">
      <alignment horizontal="center" vertical="center"/>
    </xf>
    <xf numFmtId="0" fontId="89" fillId="39" borderId="24" xfId="0" applyFont="1" applyFill="1" applyBorder="1" applyAlignment="1">
      <alignment horizontal="center"/>
    </xf>
    <xf numFmtId="0" fontId="89" fillId="39" borderId="24" xfId="36" applyFont="1" applyFill="1" applyBorder="1" applyAlignment="1">
      <alignment horizontal="center" vertical="center"/>
    </xf>
    <xf numFmtId="0" fontId="94" fillId="29" borderId="29" xfId="36" applyFont="1" applyFill="1" applyBorder="1" applyAlignment="1">
      <alignment horizontal="center" vertical="center" wrapText="1"/>
    </xf>
    <xf numFmtId="0" fontId="94" fillId="29" borderId="26" xfId="36" applyFont="1" applyFill="1" applyBorder="1" applyAlignment="1">
      <alignment horizontal="center" vertical="center" wrapText="1"/>
    </xf>
    <xf numFmtId="0" fontId="107" fillId="29" borderId="0" xfId="36" applyFont="1" applyFill="1" applyBorder="1" applyAlignment="1" applyProtection="1">
      <alignment horizontal="center" vertical="center" wrapText="1"/>
      <protection locked="0"/>
    </xf>
    <xf numFmtId="0" fontId="108" fillId="34" borderId="0" xfId="36" applyFont="1" applyFill="1" applyBorder="1" applyAlignment="1" applyProtection="1">
      <alignment horizontal="center" vertical="center" wrapText="1"/>
      <protection locked="0"/>
    </xf>
    <xf numFmtId="0" fontId="54" fillId="32" borderId="0" xfId="0" applyFont="1" applyFill="1" applyBorder="1" applyAlignment="1">
      <alignment horizontal="center" vertical="center"/>
    </xf>
    <xf numFmtId="0" fontId="94" fillId="29" borderId="11" xfId="36" applyFont="1" applyFill="1" applyBorder="1" applyAlignment="1">
      <alignment horizontal="center" textRotation="90"/>
    </xf>
    <xf numFmtId="0" fontId="112" fillId="35" borderId="13" xfId="0" applyFont="1" applyFill="1" applyBorder="1" applyAlignment="1">
      <alignment horizontal="center" vertical="center" wrapText="1"/>
    </xf>
    <xf numFmtId="0" fontId="68" fillId="35" borderId="13" xfId="0" applyFont="1" applyFill="1" applyBorder="1" applyAlignment="1">
      <alignment horizontal="right" vertical="center" wrapText="1"/>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_AZ IF ÇOK İŞ" xfId="47"/>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33">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4</xdr:col>
      <xdr:colOff>455840</xdr:colOff>
      <xdr:row>4</xdr:row>
      <xdr:rowOff>87767</xdr:rowOff>
    </xdr:from>
    <xdr:to>
      <xdr:col>6</xdr:col>
      <xdr:colOff>150699</xdr:colOff>
      <xdr:row>9</xdr:row>
      <xdr:rowOff>95251</xdr:rowOff>
    </xdr:to>
    <xdr:pic>
      <xdr:nvPicPr>
        <xdr:cNvPr id="187005" name="Resim 1"/>
        <xdr:cNvPicPr>
          <a:picLocks noChangeArrowheads="1"/>
        </xdr:cNvPicPr>
      </xdr:nvPicPr>
      <xdr:blipFill>
        <a:blip xmlns:r="http://schemas.openxmlformats.org/officeDocument/2006/relationships" r:embed="rId1" cstate="print"/>
        <a:srcRect/>
        <a:stretch>
          <a:fillRect/>
        </a:stretch>
      </xdr:blipFill>
      <xdr:spPr bwMode="auto">
        <a:xfrm>
          <a:off x="2862603" y="2069307"/>
          <a:ext cx="800440" cy="815408"/>
        </a:xfrm>
        <a:prstGeom prst="rect">
          <a:avLst/>
        </a:prstGeom>
        <a:noFill/>
        <a:ln w="9525">
          <a:noFill/>
          <a:miter lim="800000"/>
          <a:headEnd/>
          <a:tailEnd/>
        </a:ln>
        <a:effectLst>
          <a:outerShdw dist="35921" dir="2700000" algn="ctr" rotWithShape="0">
            <a:srgbClr val="808080"/>
          </a:outerShdw>
        </a:effectLst>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187031" name="5 Grup"/>
        <xdr:cNvGrpSpPr>
          <a:grpSpLocks/>
        </xdr:cNvGrpSpPr>
      </xdr:nvGrpSpPr>
      <xdr:grpSpPr bwMode="auto">
        <a:xfrm>
          <a:off x="310515" y="7677531"/>
          <a:ext cx="760857" cy="688287"/>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7034" name="Resim 1"/>
          <xdr:cNvPicPr>
            <a:picLocks noChangeArrowheads="1"/>
          </xdr:cNvPicPr>
        </xdr:nvPicPr>
        <xdr:blipFill>
          <a:blip xmlns:r="http://schemas.openxmlformats.org/officeDocument/2006/relationships" r:embed="rId2" cstate="print"/>
          <a:srcRect/>
          <a:stretch>
            <a:fillRect/>
          </a:stretch>
        </xdr:blipFill>
        <xdr:spPr bwMode="auto">
          <a:xfrm>
            <a:off x="376238" y="7934326"/>
            <a:ext cx="273843" cy="278606"/>
          </a:xfrm>
          <a:prstGeom prst="rect">
            <a:avLst/>
          </a:prstGeom>
          <a:noFill/>
          <a:ln w="9525">
            <a:noFill/>
            <a:miter lim="800000"/>
            <a:headEnd/>
            <a:tailEnd/>
          </a:ln>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190500</xdr:colOff>
      <xdr:row>0</xdr:row>
      <xdr:rowOff>0</xdr:rowOff>
    </xdr:from>
    <xdr:to>
      <xdr:col>4</xdr:col>
      <xdr:colOff>571500</xdr:colOff>
      <xdr:row>1</xdr:row>
      <xdr:rowOff>285750</xdr:rowOff>
    </xdr:to>
    <xdr:pic>
      <xdr:nvPicPr>
        <xdr:cNvPr id="165349" name="Resim 1"/>
        <xdr:cNvPicPr>
          <a:picLocks noChangeArrowheads="1"/>
        </xdr:cNvPicPr>
      </xdr:nvPicPr>
      <xdr:blipFill>
        <a:blip xmlns:r="http://schemas.openxmlformats.org/officeDocument/2006/relationships" r:embed="rId1"/>
        <a:srcRect/>
        <a:stretch>
          <a:fillRect/>
        </a:stretch>
      </xdr:blipFill>
      <xdr:spPr bwMode="auto">
        <a:xfrm>
          <a:off x="1404938" y="0"/>
          <a:ext cx="1524000" cy="1166813"/>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738188</xdr:colOff>
      <xdr:row>0</xdr:row>
      <xdr:rowOff>30956</xdr:rowOff>
    </xdr:from>
    <xdr:to>
      <xdr:col>3</xdr:col>
      <xdr:colOff>821532</xdr:colOff>
      <xdr:row>1</xdr:row>
      <xdr:rowOff>269081</xdr:rowOff>
    </xdr:to>
    <xdr:pic>
      <xdr:nvPicPr>
        <xdr:cNvPr id="2" name="Resim 1"/>
        <xdr:cNvPicPr>
          <a:picLocks noChangeArrowheads="1"/>
        </xdr:cNvPicPr>
      </xdr:nvPicPr>
      <xdr:blipFill>
        <a:blip xmlns:r="http://schemas.openxmlformats.org/officeDocument/2006/relationships" r:embed="rId1" cstate="print"/>
        <a:srcRect/>
        <a:stretch>
          <a:fillRect/>
        </a:stretch>
      </xdr:blipFill>
      <xdr:spPr bwMode="auto">
        <a:xfrm>
          <a:off x="1728788" y="30956"/>
          <a:ext cx="1045369" cy="876300"/>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55789</xdr:colOff>
      <xdr:row>0</xdr:row>
      <xdr:rowOff>0</xdr:rowOff>
    </xdr:from>
    <xdr:to>
      <xdr:col>2</xdr:col>
      <xdr:colOff>879022</xdr:colOff>
      <xdr:row>1</xdr:row>
      <xdr:rowOff>198664</xdr:rowOff>
    </xdr:to>
    <xdr:pic macro="[1]!Module1.gizliceooo">
      <xdr:nvPicPr>
        <xdr:cNvPr id="2" name="Resim 1"/>
        <xdr:cNvPicPr>
          <a:picLocks noChangeArrowheads="1"/>
        </xdr:cNvPicPr>
      </xdr:nvPicPr>
      <xdr:blipFill>
        <a:blip xmlns:r="http://schemas.openxmlformats.org/officeDocument/2006/relationships" r:embed="rId1" cstate="print"/>
        <a:srcRect/>
        <a:stretch>
          <a:fillRect/>
        </a:stretch>
      </xdr:blipFill>
      <xdr:spPr bwMode="auto">
        <a:xfrm>
          <a:off x="899432" y="0"/>
          <a:ext cx="823233" cy="824593"/>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19</xdr:col>
      <xdr:colOff>228600</xdr:colOff>
      <xdr:row>0</xdr:row>
      <xdr:rowOff>95250</xdr:rowOff>
    </xdr:from>
    <xdr:to>
      <xdr:col>20</xdr:col>
      <xdr:colOff>666750</xdr:colOff>
      <xdr:row>1</xdr:row>
      <xdr:rowOff>314325</xdr:rowOff>
    </xdr:to>
    <xdr:pic>
      <xdr:nvPicPr>
        <xdr:cNvPr id="189669" name="Resim 1"/>
        <xdr:cNvPicPr>
          <a:picLocks noChangeArrowheads="1"/>
        </xdr:cNvPicPr>
      </xdr:nvPicPr>
      <xdr:blipFill>
        <a:blip xmlns:r="http://schemas.openxmlformats.org/officeDocument/2006/relationships" r:embed="rId1" cstate="print"/>
        <a:srcRect/>
        <a:stretch>
          <a:fillRect/>
        </a:stretch>
      </xdr:blipFill>
      <xdr:spPr bwMode="auto">
        <a:xfrm>
          <a:off x="20326350" y="95250"/>
          <a:ext cx="1162050" cy="952500"/>
        </a:xfrm>
        <a:prstGeom prst="rect">
          <a:avLst/>
        </a:prstGeom>
        <a:noFill/>
        <a:ln w="9525">
          <a:noFill/>
          <a:miter lim="800000"/>
          <a:headEnd/>
          <a:tailEnd/>
        </a:ln>
        <a:effectLst>
          <a:outerShdw dist="35921" dir="2700000" algn="ctr" rotWithShape="0">
            <a:srgbClr val="808080"/>
          </a:outerShdw>
        </a:effectLst>
      </xdr:spPr>
    </xdr:pic>
    <xdr:clientData/>
  </xdr:twoCellAnchor>
  <xdr:twoCellAnchor>
    <xdr:from>
      <xdr:col>1</xdr:col>
      <xdr:colOff>762000</xdr:colOff>
      <xdr:row>0</xdr:row>
      <xdr:rowOff>209550</xdr:rowOff>
    </xdr:from>
    <xdr:to>
      <xdr:col>1</xdr:col>
      <xdr:colOff>1924050</xdr:colOff>
      <xdr:row>2</xdr:row>
      <xdr:rowOff>66675</xdr:rowOff>
    </xdr:to>
    <xdr:pic>
      <xdr:nvPicPr>
        <xdr:cNvPr id="4" name="Resim 1"/>
        <xdr:cNvPicPr>
          <a:picLocks noChangeArrowheads="1"/>
        </xdr:cNvPicPr>
      </xdr:nvPicPr>
      <xdr:blipFill>
        <a:blip xmlns:r="http://schemas.openxmlformats.org/officeDocument/2006/relationships" r:embed="rId1" cstate="print"/>
        <a:srcRect/>
        <a:stretch>
          <a:fillRect/>
        </a:stretch>
      </xdr:blipFill>
      <xdr:spPr bwMode="auto">
        <a:xfrm>
          <a:off x="1371600" y="209550"/>
          <a:ext cx="1162050" cy="1152525"/>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1076325</xdr:colOff>
      <xdr:row>0</xdr:row>
      <xdr:rowOff>66675</xdr:rowOff>
    </xdr:from>
    <xdr:to>
      <xdr:col>13</xdr:col>
      <xdr:colOff>2038350</xdr:colOff>
      <xdr:row>1</xdr:row>
      <xdr:rowOff>190500</xdr:rowOff>
    </xdr:to>
    <xdr:pic>
      <xdr:nvPicPr>
        <xdr:cNvPr id="188649" name="Resim 1"/>
        <xdr:cNvPicPr>
          <a:picLocks noChangeArrowheads="1"/>
        </xdr:cNvPicPr>
      </xdr:nvPicPr>
      <xdr:blipFill>
        <a:blip xmlns:r="http://schemas.openxmlformats.org/officeDocument/2006/relationships" r:embed="rId1" cstate="print"/>
        <a:srcRect/>
        <a:stretch>
          <a:fillRect/>
        </a:stretch>
      </xdr:blipFill>
      <xdr:spPr bwMode="auto">
        <a:xfrm>
          <a:off x="14516100" y="66675"/>
          <a:ext cx="962025" cy="733425"/>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447675</xdr:colOff>
      <xdr:row>0</xdr:row>
      <xdr:rowOff>161925</xdr:rowOff>
    </xdr:from>
    <xdr:to>
      <xdr:col>3</xdr:col>
      <xdr:colOff>342900</xdr:colOff>
      <xdr:row>1</xdr:row>
      <xdr:rowOff>171450</xdr:rowOff>
    </xdr:to>
    <xdr:pic>
      <xdr:nvPicPr>
        <xdr:cNvPr id="188660" name="Resim 2"/>
        <xdr:cNvPicPr>
          <a:picLocks noChangeAspect="1"/>
        </xdr:cNvPicPr>
      </xdr:nvPicPr>
      <xdr:blipFill>
        <a:blip xmlns:r="http://schemas.openxmlformats.org/officeDocument/2006/relationships" r:embed="rId2" cstate="print"/>
        <a:srcRect/>
        <a:stretch>
          <a:fillRect/>
        </a:stretch>
      </xdr:blipFill>
      <xdr:spPr bwMode="auto">
        <a:xfrm>
          <a:off x="1057275" y="161925"/>
          <a:ext cx="933450"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2647950</xdr:colOff>
      <xdr:row>0</xdr:row>
      <xdr:rowOff>95250</xdr:rowOff>
    </xdr:from>
    <xdr:to>
      <xdr:col>15</xdr:col>
      <xdr:colOff>257175</xdr:colOff>
      <xdr:row>1</xdr:row>
      <xdr:rowOff>219075</xdr:rowOff>
    </xdr:to>
    <xdr:pic>
      <xdr:nvPicPr>
        <xdr:cNvPr id="187625" name="Resim 1"/>
        <xdr:cNvPicPr>
          <a:picLocks noChangeArrowheads="1"/>
        </xdr:cNvPicPr>
      </xdr:nvPicPr>
      <xdr:blipFill>
        <a:blip xmlns:r="http://schemas.openxmlformats.org/officeDocument/2006/relationships" r:embed="rId1" cstate="print"/>
        <a:srcRect/>
        <a:stretch>
          <a:fillRect/>
        </a:stretch>
      </xdr:blipFill>
      <xdr:spPr bwMode="auto">
        <a:xfrm>
          <a:off x="16030575" y="95250"/>
          <a:ext cx="1095375" cy="733425"/>
        </a:xfrm>
        <a:prstGeom prst="rect">
          <a:avLst/>
        </a:prstGeom>
        <a:noFill/>
        <a:ln w="9525">
          <a:noFill/>
          <a:miter lim="800000"/>
          <a:headEnd/>
          <a:tailEnd/>
        </a:ln>
        <a:effectLst>
          <a:outerShdw dist="35921" dir="2700000" algn="ctr" rotWithShape="0">
            <a:srgbClr val="808080"/>
          </a:outerShdw>
        </a:effectLst>
      </xdr:spPr>
    </xdr:pic>
    <xdr:clientData/>
  </xdr:twoCellAnchor>
  <xdr:twoCellAnchor>
    <xdr:from>
      <xdr:col>2</xdr:col>
      <xdr:colOff>95250</xdr:colOff>
      <xdr:row>0</xdr:row>
      <xdr:rowOff>238125</xdr:rowOff>
    </xdr:from>
    <xdr:to>
      <xdr:col>3</xdr:col>
      <xdr:colOff>165100</xdr:colOff>
      <xdr:row>2</xdr:row>
      <xdr:rowOff>60325</xdr:rowOff>
    </xdr:to>
    <xdr:pic>
      <xdr:nvPicPr>
        <xdr:cNvPr id="4" name="Resim 1"/>
        <xdr:cNvPicPr>
          <a:picLocks noChangeArrowheads="1"/>
        </xdr:cNvPicPr>
      </xdr:nvPicPr>
      <xdr:blipFill>
        <a:blip xmlns:r="http://schemas.openxmlformats.org/officeDocument/2006/relationships" r:embed="rId1" cstate="print"/>
        <a:srcRect/>
        <a:stretch>
          <a:fillRect/>
        </a:stretch>
      </xdr:blipFill>
      <xdr:spPr bwMode="auto">
        <a:xfrm>
          <a:off x="1714500" y="238125"/>
          <a:ext cx="768350" cy="901700"/>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11907</xdr:colOff>
      <xdr:row>0</xdr:row>
      <xdr:rowOff>0</xdr:rowOff>
    </xdr:from>
    <xdr:to>
      <xdr:col>3</xdr:col>
      <xdr:colOff>345282</xdr:colOff>
      <xdr:row>1</xdr:row>
      <xdr:rowOff>200025</xdr:rowOff>
    </xdr:to>
    <xdr:pic>
      <xdr:nvPicPr>
        <xdr:cNvPr id="2" name="Resim 1"/>
        <xdr:cNvPicPr>
          <a:picLocks noChangeArrowheads="1"/>
        </xdr:cNvPicPr>
      </xdr:nvPicPr>
      <xdr:blipFill>
        <a:blip xmlns:r="http://schemas.openxmlformats.org/officeDocument/2006/relationships" r:embed="rId1" cstate="print"/>
        <a:srcRect/>
        <a:stretch>
          <a:fillRect/>
        </a:stretch>
      </xdr:blipFill>
      <xdr:spPr bwMode="auto">
        <a:xfrm>
          <a:off x="411957" y="0"/>
          <a:ext cx="800100" cy="819150"/>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336549</xdr:colOff>
      <xdr:row>0</xdr:row>
      <xdr:rowOff>0</xdr:rowOff>
    </xdr:from>
    <xdr:to>
      <xdr:col>3</xdr:col>
      <xdr:colOff>342899</xdr:colOff>
      <xdr:row>1</xdr:row>
      <xdr:rowOff>298450</xdr:rowOff>
    </xdr:to>
    <xdr:pic>
      <xdr:nvPicPr>
        <xdr:cNvPr id="191699" name="Resim 1"/>
        <xdr:cNvPicPr>
          <a:picLocks noChangeArrowheads="1"/>
        </xdr:cNvPicPr>
      </xdr:nvPicPr>
      <xdr:blipFill>
        <a:blip xmlns:r="http://schemas.openxmlformats.org/officeDocument/2006/relationships" r:embed="rId1" cstate="print"/>
        <a:srcRect/>
        <a:stretch>
          <a:fillRect/>
        </a:stretch>
      </xdr:blipFill>
      <xdr:spPr bwMode="auto">
        <a:xfrm>
          <a:off x="1183216" y="0"/>
          <a:ext cx="969433" cy="975783"/>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103718</xdr:colOff>
      <xdr:row>0</xdr:row>
      <xdr:rowOff>0</xdr:rowOff>
    </xdr:from>
    <xdr:to>
      <xdr:col>2</xdr:col>
      <xdr:colOff>554567</xdr:colOff>
      <xdr:row>1</xdr:row>
      <xdr:rowOff>298450</xdr:rowOff>
    </xdr:to>
    <xdr:pic>
      <xdr:nvPicPr>
        <xdr:cNvPr id="163308" name="Resim 1"/>
        <xdr:cNvPicPr>
          <a:picLocks noChangeArrowheads="1"/>
        </xdr:cNvPicPr>
      </xdr:nvPicPr>
      <xdr:blipFill>
        <a:blip xmlns:r="http://schemas.openxmlformats.org/officeDocument/2006/relationships" r:embed="rId1" cstate="print"/>
        <a:srcRect/>
        <a:stretch>
          <a:fillRect/>
        </a:stretch>
      </xdr:blipFill>
      <xdr:spPr bwMode="auto">
        <a:xfrm>
          <a:off x="431801" y="0"/>
          <a:ext cx="969433" cy="975783"/>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230718</xdr:colOff>
      <xdr:row>0</xdr:row>
      <xdr:rowOff>24342</xdr:rowOff>
    </xdr:from>
    <xdr:to>
      <xdr:col>2</xdr:col>
      <xdr:colOff>681567</xdr:colOff>
      <xdr:row>2</xdr:row>
      <xdr:rowOff>5292</xdr:rowOff>
    </xdr:to>
    <xdr:pic>
      <xdr:nvPicPr>
        <xdr:cNvPr id="192721" name="Resim 1"/>
        <xdr:cNvPicPr>
          <a:picLocks noChangeArrowheads="1"/>
        </xdr:cNvPicPr>
      </xdr:nvPicPr>
      <xdr:blipFill>
        <a:blip xmlns:r="http://schemas.openxmlformats.org/officeDocument/2006/relationships" r:embed="rId1" cstate="print"/>
        <a:srcRect/>
        <a:stretch>
          <a:fillRect/>
        </a:stretch>
      </xdr:blipFill>
      <xdr:spPr bwMode="auto">
        <a:xfrm>
          <a:off x="558801" y="24342"/>
          <a:ext cx="969433" cy="975783"/>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550068</xdr:colOff>
      <xdr:row>0</xdr:row>
      <xdr:rowOff>0</xdr:rowOff>
    </xdr:from>
    <xdr:to>
      <xdr:col>3</xdr:col>
      <xdr:colOff>914400</xdr:colOff>
      <xdr:row>1</xdr:row>
      <xdr:rowOff>238125</xdr:rowOff>
    </xdr:to>
    <xdr:pic>
      <xdr:nvPicPr>
        <xdr:cNvPr id="190675" name="Resim 1"/>
        <xdr:cNvPicPr>
          <a:picLocks noChangeArrowheads="1"/>
        </xdr:cNvPicPr>
      </xdr:nvPicPr>
      <xdr:blipFill>
        <a:blip xmlns:r="http://schemas.openxmlformats.org/officeDocument/2006/relationships" r:embed="rId1" cstate="print"/>
        <a:srcRect/>
        <a:stretch>
          <a:fillRect/>
        </a:stretch>
      </xdr:blipFill>
      <xdr:spPr bwMode="auto">
        <a:xfrm>
          <a:off x="1538287" y="0"/>
          <a:ext cx="1328738" cy="881063"/>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11907</xdr:colOff>
      <xdr:row>0</xdr:row>
      <xdr:rowOff>0</xdr:rowOff>
    </xdr:from>
    <xdr:to>
      <xdr:col>3</xdr:col>
      <xdr:colOff>345282</xdr:colOff>
      <xdr:row>1</xdr:row>
      <xdr:rowOff>200025</xdr:rowOff>
    </xdr:to>
    <xdr:pic>
      <xdr:nvPicPr>
        <xdr:cNvPr id="175518" name="Resim 1"/>
        <xdr:cNvPicPr>
          <a:picLocks noChangeArrowheads="1"/>
        </xdr:cNvPicPr>
      </xdr:nvPicPr>
      <xdr:blipFill>
        <a:blip xmlns:r="http://schemas.openxmlformats.org/officeDocument/2006/relationships" r:embed="rId1" cstate="print"/>
        <a:srcRect/>
        <a:stretch>
          <a:fillRect/>
        </a:stretch>
      </xdr:blipFill>
      <xdr:spPr bwMode="auto">
        <a:xfrm>
          <a:off x="416720" y="0"/>
          <a:ext cx="797718" cy="819150"/>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74083</xdr:colOff>
      <xdr:row>0</xdr:row>
      <xdr:rowOff>47625</xdr:rowOff>
    </xdr:from>
    <xdr:to>
      <xdr:col>3</xdr:col>
      <xdr:colOff>416984</xdr:colOff>
      <xdr:row>1</xdr:row>
      <xdr:rowOff>251883</xdr:rowOff>
    </xdr:to>
    <xdr:pic>
      <xdr:nvPicPr>
        <xdr:cNvPr id="166373" name="Resim 1"/>
        <xdr:cNvPicPr>
          <a:picLocks noChangeArrowheads="1"/>
        </xdr:cNvPicPr>
      </xdr:nvPicPr>
      <xdr:blipFill>
        <a:blip xmlns:r="http://schemas.openxmlformats.org/officeDocument/2006/relationships" r:embed="rId1" cstate="print"/>
        <a:srcRect/>
        <a:stretch>
          <a:fillRect/>
        </a:stretch>
      </xdr:blipFill>
      <xdr:spPr bwMode="auto">
        <a:xfrm>
          <a:off x="476250" y="47625"/>
          <a:ext cx="808567" cy="828675"/>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ANLI/PUANLI%20BO&#350;%20PROGRAM/2013-2014/Benim%20dosya/bayrak%20&#246;rnek/6gen&#231;%20erkeklerX.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x400metre"/>
      <sheetName val="4x100metre"/>
      <sheetName val="BİLGİLERİ"/>
      <sheetName val="YARIŞMA PROGRAMI"/>
      <sheetName val="KAYIT LİSTESİ"/>
      <sheetName val="1.Gün Start Listesi"/>
      <sheetName val="KULVAR"/>
      <sheetName val="100 METRE"/>
      <sheetName val="110 METRE ENGEL"/>
      <sheetName val="400m."/>
      <sheetName val="1500m."/>
      <sheetName val="puan"/>
      <sheetName val="YÜKSEK ATLAMA"/>
      <sheetName val="UZUN ATLAMA"/>
      <sheetName val="GÜLLE ATMA"/>
      <sheetName val="Genel Puan Tablosu"/>
      <sheetName val="2.Gün Start Listesi "/>
      <sheetName val="200 METRE"/>
      <sheetName val="800m."/>
      <sheetName val="3000m."/>
      <sheetName val="3000m.Eng"/>
      <sheetName val="ÜÇ ADIM ATLAMA"/>
      <sheetName val="Sırık"/>
      <sheetName val="DİSK ATMA"/>
      <sheetName val="CİRİT ATMA"/>
      <sheetName val="İsveç"/>
      <sheetName val="ALMANAK TOPLU SONUÇ"/>
      <sheetName val="6genç erkeklerX"/>
    </sheetNames>
    <definedNames>
      <definedName name="Module1.gizliceooo"/>
    </definedNames>
    <sheetDataSet>
      <sheetData sheetId="0"/>
      <sheetData sheetId="1"/>
      <sheetData sheetId="2">
        <row r="2">
          <cell r="A2" t="str">
            <v>Gençlik ve Spor Bakanlığı
Spor Genel Müdürlüğü
Spor Faaliyetleri Daire Başkanlığı</v>
          </cell>
        </row>
      </sheetData>
      <sheetData sheetId="3">
        <row r="24">
          <cell r="B24" t="str">
            <v>5 Mayıs 2013 - 10.00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1">
    <tabColor rgb="FFFFFF00"/>
  </sheetPr>
  <dimension ref="A1:K30"/>
  <sheetViews>
    <sheetView view="pageBreakPreview" topLeftCell="A16" zoomScale="112" zoomScaleSheetLayoutView="112" workbookViewId="0">
      <selection activeCell="F22" sqref="F22:K22"/>
    </sheetView>
  </sheetViews>
  <sheetFormatPr defaultRowHeight="12.75"/>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c r="A1" s="154"/>
      <c r="B1" s="155"/>
      <c r="C1" s="155"/>
      <c r="D1" s="155"/>
      <c r="E1" s="155"/>
      <c r="F1" s="155"/>
      <c r="G1" s="155"/>
      <c r="H1" s="155"/>
      <c r="I1" s="155"/>
      <c r="J1" s="155"/>
      <c r="K1" s="156"/>
    </row>
    <row r="2" spans="1:11" ht="116.25" customHeight="1">
      <c r="A2" s="752" t="str">
        <f>CONCATENATE("Atletizm Federasyonu","                                                                                                                                                                                                                                                               ",F20," ",,"Atletizm İl Temsilciliği")</f>
        <v>Atletizm Federasyonu                                                                                                                                                                                                                                                               İzmir Atletizm İl Temsilciliği</v>
      </c>
      <c r="B2" s="753"/>
      <c r="C2" s="753"/>
      <c r="D2" s="753"/>
      <c r="E2" s="753"/>
      <c r="F2" s="753"/>
      <c r="G2" s="753"/>
      <c r="H2" s="753"/>
      <c r="I2" s="753"/>
      <c r="J2" s="753"/>
      <c r="K2" s="754"/>
    </row>
    <row r="3" spans="1:11" ht="14.25">
      <c r="A3" s="157"/>
      <c r="B3" s="158"/>
      <c r="C3" s="158"/>
      <c r="D3" s="158"/>
      <c r="E3" s="158"/>
      <c r="F3" s="158"/>
      <c r="G3" s="158"/>
      <c r="H3" s="158"/>
      <c r="I3" s="158"/>
      <c r="J3" s="158"/>
      <c r="K3" s="159"/>
    </row>
    <row r="4" spans="1:11">
      <c r="A4" s="160"/>
      <c r="B4" s="161"/>
      <c r="C4" s="161"/>
      <c r="D4" s="161"/>
      <c r="E4" s="161"/>
      <c r="F4" s="161"/>
      <c r="G4" s="161"/>
      <c r="H4" s="161"/>
      <c r="I4" s="161"/>
      <c r="J4" s="161"/>
      <c r="K4" s="162"/>
    </row>
    <row r="5" spans="1:11">
      <c r="A5" s="160"/>
      <c r="B5" s="161"/>
      <c r="C5" s="161"/>
      <c r="D5" s="161"/>
      <c r="E5" s="161"/>
      <c r="F5" s="161"/>
      <c r="G5" s="161"/>
      <c r="H5" s="161"/>
      <c r="I5" s="161"/>
      <c r="J5" s="161"/>
      <c r="K5" s="162"/>
    </row>
    <row r="6" spans="1:11">
      <c r="A6" s="160"/>
      <c r="B6" s="161"/>
      <c r="C6" s="161"/>
      <c r="D6" s="161"/>
      <c r="E6" s="161"/>
      <c r="F6" s="161"/>
      <c r="G6" s="161"/>
      <c r="H6" s="161"/>
      <c r="I6" s="161"/>
      <c r="J6" s="161"/>
      <c r="K6" s="162"/>
    </row>
    <row r="7" spans="1:11">
      <c r="A7" s="160"/>
      <c r="B7" s="161"/>
      <c r="C7" s="161"/>
      <c r="D7" s="161"/>
      <c r="E7" s="161"/>
      <c r="F7" s="161"/>
      <c r="G7" s="161"/>
      <c r="H7" s="161"/>
      <c r="I7" s="161"/>
      <c r="J7" s="161"/>
      <c r="K7" s="162"/>
    </row>
    <row r="8" spans="1:11">
      <c r="A8" s="160"/>
      <c r="B8" s="161"/>
      <c r="C8" s="161"/>
      <c r="D8" s="161"/>
      <c r="E8" s="161"/>
      <c r="F8" s="161"/>
      <c r="G8" s="161"/>
      <c r="H8" s="161"/>
      <c r="I8" s="161"/>
      <c r="J8" s="161"/>
      <c r="K8" s="162"/>
    </row>
    <row r="9" spans="1:11">
      <c r="A9" s="160"/>
      <c r="B9" s="161"/>
      <c r="C9" s="161"/>
      <c r="D9" s="161"/>
      <c r="E9" s="161"/>
      <c r="F9" s="161"/>
      <c r="G9" s="161"/>
      <c r="H9" s="161"/>
      <c r="I9" s="161"/>
      <c r="J9" s="161"/>
      <c r="K9" s="162"/>
    </row>
    <row r="10" spans="1:11">
      <c r="A10" s="160"/>
      <c r="B10" s="161"/>
      <c r="C10" s="161"/>
      <c r="D10" s="161"/>
      <c r="E10" s="161"/>
      <c r="F10" s="161"/>
      <c r="G10" s="161"/>
      <c r="H10" s="161"/>
      <c r="I10" s="161"/>
      <c r="J10" s="161"/>
      <c r="K10" s="162"/>
    </row>
    <row r="11" spans="1:11">
      <c r="A11" s="160"/>
      <c r="B11" s="161"/>
      <c r="C11" s="161"/>
      <c r="D11" s="161"/>
      <c r="E11" s="161"/>
      <c r="F11" s="161"/>
      <c r="G11" s="161"/>
      <c r="H11" s="161"/>
      <c r="I11" s="161"/>
      <c r="J11" s="161"/>
      <c r="K11" s="162"/>
    </row>
    <row r="12" spans="1:11" ht="51.75" customHeight="1">
      <c r="A12" s="770"/>
      <c r="B12" s="771"/>
      <c r="C12" s="771"/>
      <c r="D12" s="771"/>
      <c r="E12" s="771"/>
      <c r="F12" s="771"/>
      <c r="G12" s="771"/>
      <c r="H12" s="771"/>
      <c r="I12" s="771"/>
      <c r="J12" s="771"/>
      <c r="K12" s="772"/>
    </row>
    <row r="13" spans="1:11" ht="71.25" customHeight="1">
      <c r="A13" s="755"/>
      <c r="B13" s="756"/>
      <c r="C13" s="756"/>
      <c r="D13" s="756"/>
      <c r="E13" s="756"/>
      <c r="F13" s="756"/>
      <c r="G13" s="756"/>
      <c r="H13" s="756"/>
      <c r="I13" s="756"/>
      <c r="J13" s="756"/>
      <c r="K13" s="757"/>
    </row>
    <row r="14" spans="1:11" ht="72" customHeight="1">
      <c r="A14" s="761" t="str">
        <f>F19</f>
        <v>Kulüpler Arası Atletizm Süper lig 1. Kademe Yarışmaları</v>
      </c>
      <c r="B14" s="762"/>
      <c r="C14" s="762"/>
      <c r="D14" s="762"/>
      <c r="E14" s="762"/>
      <c r="F14" s="762"/>
      <c r="G14" s="762"/>
      <c r="H14" s="762"/>
      <c r="I14" s="762"/>
      <c r="J14" s="762"/>
      <c r="K14" s="763"/>
    </row>
    <row r="15" spans="1:11" ht="51.75" customHeight="1">
      <c r="A15" s="758"/>
      <c r="B15" s="759"/>
      <c r="C15" s="759"/>
      <c r="D15" s="759"/>
      <c r="E15" s="759"/>
      <c r="F15" s="759"/>
      <c r="G15" s="759"/>
      <c r="H15" s="759"/>
      <c r="I15" s="759"/>
      <c r="J15" s="759"/>
      <c r="K15" s="760"/>
    </row>
    <row r="16" spans="1:11">
      <c r="A16" s="160"/>
      <c r="B16" s="161"/>
      <c r="C16" s="161"/>
      <c r="D16" s="161"/>
      <c r="E16" s="161"/>
      <c r="F16" s="161"/>
      <c r="G16" s="161"/>
      <c r="H16" s="161"/>
      <c r="I16" s="161"/>
      <c r="J16" s="161"/>
      <c r="K16" s="162"/>
    </row>
    <row r="17" spans="1:11" ht="25.5">
      <c r="A17" s="773"/>
      <c r="B17" s="774"/>
      <c r="C17" s="774"/>
      <c r="D17" s="774"/>
      <c r="E17" s="774"/>
      <c r="F17" s="774"/>
      <c r="G17" s="774"/>
      <c r="H17" s="774"/>
      <c r="I17" s="774"/>
      <c r="J17" s="774"/>
      <c r="K17" s="775"/>
    </row>
    <row r="18" spans="1:11" ht="24.75" customHeight="1">
      <c r="A18" s="767" t="s">
        <v>107</v>
      </c>
      <c r="B18" s="768"/>
      <c r="C18" s="768"/>
      <c r="D18" s="768"/>
      <c r="E18" s="768"/>
      <c r="F18" s="768"/>
      <c r="G18" s="768"/>
      <c r="H18" s="768"/>
      <c r="I18" s="768"/>
      <c r="J18" s="768"/>
      <c r="K18" s="769"/>
    </row>
    <row r="19" spans="1:11" s="33" customFormat="1" ht="35.25" customHeight="1">
      <c r="A19" s="776" t="s">
        <v>103</v>
      </c>
      <c r="B19" s="777"/>
      <c r="C19" s="777"/>
      <c r="D19" s="777"/>
      <c r="E19" s="778"/>
      <c r="F19" s="740" t="s">
        <v>1078</v>
      </c>
      <c r="G19" s="741"/>
      <c r="H19" s="741"/>
      <c r="I19" s="741"/>
      <c r="J19" s="741"/>
      <c r="K19" s="742"/>
    </row>
    <row r="20" spans="1:11" s="33" customFormat="1" ht="35.25" customHeight="1">
      <c r="A20" s="779" t="s">
        <v>104</v>
      </c>
      <c r="B20" s="780"/>
      <c r="C20" s="780"/>
      <c r="D20" s="780"/>
      <c r="E20" s="781"/>
      <c r="F20" s="740" t="s">
        <v>733</v>
      </c>
      <c r="G20" s="741"/>
      <c r="H20" s="741"/>
      <c r="I20" s="741"/>
      <c r="J20" s="741"/>
      <c r="K20" s="742"/>
    </row>
    <row r="21" spans="1:11" s="33" customFormat="1" ht="35.25" customHeight="1">
      <c r="A21" s="779" t="s">
        <v>105</v>
      </c>
      <c r="B21" s="780"/>
      <c r="C21" s="780"/>
      <c r="D21" s="780"/>
      <c r="E21" s="781"/>
      <c r="F21" s="740" t="s">
        <v>732</v>
      </c>
      <c r="G21" s="741"/>
      <c r="H21" s="741"/>
      <c r="I21" s="741"/>
      <c r="J21" s="741"/>
      <c r="K21" s="742"/>
    </row>
    <row r="22" spans="1:11" s="33" customFormat="1" ht="35.25" customHeight="1">
      <c r="A22" s="779" t="s">
        <v>106</v>
      </c>
      <c r="B22" s="780"/>
      <c r="C22" s="780"/>
      <c r="D22" s="780"/>
      <c r="E22" s="781"/>
      <c r="F22" s="740" t="s">
        <v>731</v>
      </c>
      <c r="G22" s="741"/>
      <c r="H22" s="741"/>
      <c r="I22" s="741"/>
      <c r="J22" s="741"/>
      <c r="K22" s="742"/>
    </row>
    <row r="23" spans="1:11" s="33" customFormat="1" ht="35.25" customHeight="1">
      <c r="A23" s="764" t="s">
        <v>108</v>
      </c>
      <c r="B23" s="765"/>
      <c r="C23" s="765"/>
      <c r="D23" s="765"/>
      <c r="E23" s="766"/>
      <c r="F23" s="743">
        <v>141</v>
      </c>
      <c r="G23" s="744"/>
      <c r="H23" s="744"/>
      <c r="I23" s="744"/>
      <c r="J23" s="744"/>
      <c r="K23" s="745"/>
    </row>
    <row r="24" spans="1:11" ht="24" customHeight="1">
      <c r="A24" s="764" t="s">
        <v>108</v>
      </c>
      <c r="B24" s="765"/>
      <c r="C24" s="765"/>
      <c r="D24" s="765"/>
      <c r="E24" s="766"/>
      <c r="F24" s="743">
        <v>8</v>
      </c>
      <c r="G24" s="744"/>
      <c r="H24" s="744"/>
      <c r="I24" s="744"/>
      <c r="J24" s="744"/>
      <c r="K24" s="745"/>
    </row>
    <row r="25" spans="1:11" ht="11.25" customHeight="1">
      <c r="A25" s="749"/>
      <c r="B25" s="750"/>
      <c r="C25" s="750"/>
      <c r="D25" s="750"/>
      <c r="E25" s="750"/>
      <c r="F25" s="750"/>
      <c r="G25" s="750"/>
      <c r="H25" s="750"/>
      <c r="I25" s="750"/>
      <c r="J25" s="750"/>
      <c r="K25" s="751"/>
    </row>
    <row r="26" spans="1:11">
      <c r="A26" s="160"/>
      <c r="B26" s="161"/>
      <c r="C26" s="161"/>
      <c r="D26" s="161"/>
      <c r="E26" s="161"/>
      <c r="F26" s="161"/>
      <c r="G26" s="161"/>
      <c r="H26" s="161"/>
      <c r="I26" s="161"/>
      <c r="J26" s="161"/>
      <c r="K26" s="162"/>
    </row>
    <row r="27" spans="1:11" ht="20.25">
      <c r="A27" s="746"/>
      <c r="B27" s="747"/>
      <c r="C27" s="747"/>
      <c r="D27" s="747"/>
      <c r="E27" s="747"/>
      <c r="F27" s="747"/>
      <c r="G27" s="747"/>
      <c r="H27" s="747"/>
      <c r="I27" s="747"/>
      <c r="J27" s="747"/>
      <c r="K27" s="748"/>
    </row>
    <row r="28" spans="1:11">
      <c r="A28" s="160"/>
      <c r="B28" s="161"/>
      <c r="C28" s="161"/>
      <c r="D28" s="161"/>
      <c r="E28" s="161"/>
      <c r="F28" s="161"/>
      <c r="G28" s="161"/>
      <c r="H28" s="161"/>
      <c r="I28" s="161"/>
      <c r="J28" s="161"/>
      <c r="K28" s="162"/>
    </row>
    <row r="29" spans="1:11">
      <c r="A29" s="160"/>
      <c r="B29" s="161"/>
      <c r="C29" s="161"/>
      <c r="D29" s="161"/>
      <c r="E29" s="161"/>
      <c r="F29" s="161"/>
      <c r="G29" s="161"/>
      <c r="H29" s="161"/>
      <c r="I29" s="161"/>
      <c r="J29" s="161"/>
      <c r="K29" s="162"/>
    </row>
    <row r="30" spans="1:11">
      <c r="A30" s="163"/>
      <c r="B30" s="164"/>
      <c r="C30" s="164"/>
      <c r="D30" s="164"/>
      <c r="E30" s="164"/>
      <c r="F30" s="164"/>
      <c r="G30" s="164"/>
      <c r="H30" s="164"/>
      <c r="I30" s="164"/>
      <c r="J30" s="164"/>
      <c r="K30" s="165"/>
    </row>
  </sheetData>
  <mergeCells count="21">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 ref="F24:K24"/>
    <mergeCell ref="A27:K27"/>
    <mergeCell ref="A25:K25"/>
    <mergeCell ref="F23:K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codeName="Sayfa13">
    <tabColor rgb="FFFFC000"/>
  </sheetPr>
  <dimension ref="A1:R93"/>
  <sheetViews>
    <sheetView view="pageBreakPreview" topLeftCell="A11" zoomScale="80" zoomScaleSheetLayoutView="80" workbookViewId="0">
      <selection activeCell="F15" sqref="F15"/>
    </sheetView>
  </sheetViews>
  <sheetFormatPr defaultRowHeight="12.75"/>
  <cols>
    <col min="1" max="1" width="8" style="84" customWidth="1"/>
    <col min="2" max="2" width="13.28515625" style="84" hidden="1" customWidth="1"/>
    <col min="3" max="3" width="10.28515625" style="84" customWidth="1"/>
    <col min="4" max="4" width="16.7109375" style="85" customWidth="1"/>
    <col min="5" max="5" width="26.42578125" style="84" bestFit="1" customWidth="1"/>
    <col min="6" max="6" width="40" style="3" customWidth="1"/>
    <col min="7" max="12" width="10.85546875" style="3" customWidth="1"/>
    <col min="13" max="13" width="10.7109375" style="3" customWidth="1"/>
    <col min="14" max="14" width="10.5703125" style="86" customWidth="1"/>
    <col min="15" max="15" width="9.5703125" style="84" customWidth="1"/>
    <col min="16" max="16" width="9.7109375" style="84" bestFit="1" customWidth="1"/>
    <col min="17" max="17" width="6.7109375" style="335" bestFit="1" customWidth="1"/>
    <col min="18" max="18" width="5" style="328" bestFit="1" customWidth="1"/>
    <col min="19" max="16384" width="9.140625" style="3"/>
  </cols>
  <sheetData>
    <row r="1" spans="1:18" ht="48.75" customHeight="1">
      <c r="A1" s="863" t="s">
        <v>1105</v>
      </c>
      <c r="B1" s="863"/>
      <c r="C1" s="863"/>
      <c r="D1" s="863"/>
      <c r="E1" s="863"/>
      <c r="F1" s="863"/>
      <c r="G1" s="863"/>
      <c r="H1" s="863"/>
      <c r="I1" s="863"/>
      <c r="J1" s="863"/>
      <c r="K1" s="863"/>
      <c r="L1" s="863"/>
      <c r="M1" s="863"/>
      <c r="N1" s="863"/>
      <c r="O1" s="863"/>
      <c r="P1" s="863"/>
    </row>
    <row r="2" spans="1:18" ht="25.5" customHeight="1">
      <c r="A2" s="807" t="s">
        <v>1078</v>
      </c>
      <c r="B2" s="807"/>
      <c r="C2" s="807"/>
      <c r="D2" s="807"/>
      <c r="E2" s="807"/>
      <c r="F2" s="807"/>
      <c r="G2" s="807"/>
      <c r="H2" s="807"/>
      <c r="I2" s="807"/>
      <c r="J2" s="807"/>
      <c r="K2" s="807"/>
      <c r="L2" s="807"/>
      <c r="M2" s="807"/>
      <c r="N2" s="807"/>
      <c r="O2" s="807"/>
      <c r="P2" s="807"/>
    </row>
    <row r="3" spans="1:18" s="4" customFormat="1" ht="38.25" customHeight="1">
      <c r="A3" s="808" t="s">
        <v>115</v>
      </c>
      <c r="B3" s="808"/>
      <c r="C3" s="808"/>
      <c r="D3" s="809" t="s">
        <v>354</v>
      </c>
      <c r="E3" s="809"/>
      <c r="F3" s="862"/>
      <c r="G3" s="862"/>
      <c r="H3" s="862"/>
      <c r="I3" s="862"/>
      <c r="J3" s="862"/>
      <c r="K3" s="811" t="s">
        <v>730</v>
      </c>
      <c r="L3" s="811"/>
      <c r="M3" s="812" t="s">
        <v>1114</v>
      </c>
      <c r="N3" s="812"/>
      <c r="O3" s="812"/>
      <c r="P3" s="812"/>
      <c r="Q3" s="335"/>
      <c r="R3" s="328"/>
    </row>
    <row r="4" spans="1:18" s="4" customFormat="1" ht="33.75" customHeight="1">
      <c r="A4" s="813" t="s">
        <v>116</v>
      </c>
      <c r="B4" s="813"/>
      <c r="C4" s="813"/>
      <c r="D4" s="814" t="s">
        <v>732</v>
      </c>
      <c r="E4" s="814"/>
      <c r="F4" s="817" t="s">
        <v>864</v>
      </c>
      <c r="G4" s="817"/>
      <c r="H4" s="817"/>
      <c r="I4" s="817"/>
      <c r="J4" s="817"/>
      <c r="K4" s="815" t="s">
        <v>114</v>
      </c>
      <c r="L4" s="815"/>
      <c r="M4" s="818" t="s">
        <v>1042</v>
      </c>
      <c r="N4" s="818"/>
      <c r="O4" s="818"/>
      <c r="P4" s="550"/>
      <c r="Q4" s="335"/>
      <c r="R4" s="328"/>
    </row>
    <row r="5" spans="1:18" ht="21.75" customHeight="1">
      <c r="A5" s="5"/>
      <c r="B5" s="5"/>
      <c r="C5" s="5"/>
      <c r="D5" s="9"/>
      <c r="E5" s="6"/>
      <c r="F5" s="7"/>
      <c r="G5" s="8"/>
      <c r="H5" s="8"/>
      <c r="I5" s="8"/>
      <c r="J5" s="8"/>
      <c r="K5" s="8"/>
      <c r="L5" s="8"/>
      <c r="M5" s="8"/>
      <c r="N5" s="816">
        <v>41793.980703356479</v>
      </c>
      <c r="O5" s="816"/>
      <c r="P5" s="352"/>
    </row>
    <row r="6" spans="1:18" ht="28.5" customHeight="1">
      <c r="A6" s="860" t="s">
        <v>6</v>
      </c>
      <c r="B6" s="860"/>
      <c r="C6" s="861" t="s">
        <v>99</v>
      </c>
      <c r="D6" s="861" t="s">
        <v>996</v>
      </c>
      <c r="E6" s="860" t="s">
        <v>7</v>
      </c>
      <c r="F6" s="860" t="s">
        <v>854</v>
      </c>
      <c r="G6" s="860" t="s">
        <v>729</v>
      </c>
      <c r="H6" s="860"/>
      <c r="I6" s="860"/>
      <c r="J6" s="860"/>
      <c r="K6" s="860"/>
      <c r="L6" s="860"/>
      <c r="M6" s="860"/>
      <c r="N6" s="857" t="s">
        <v>8</v>
      </c>
      <c r="O6" s="857" t="s">
        <v>164</v>
      </c>
      <c r="P6" s="857" t="s">
        <v>9</v>
      </c>
    </row>
    <row r="7" spans="1:18" ht="42" customHeight="1">
      <c r="A7" s="860"/>
      <c r="B7" s="860"/>
      <c r="C7" s="861"/>
      <c r="D7" s="861"/>
      <c r="E7" s="860"/>
      <c r="F7" s="860"/>
      <c r="G7" s="551">
        <v>1</v>
      </c>
      <c r="H7" s="551">
        <v>2</v>
      </c>
      <c r="I7" s="551">
        <v>3</v>
      </c>
      <c r="J7" s="551" t="s">
        <v>639</v>
      </c>
      <c r="K7" s="551">
        <v>4</v>
      </c>
      <c r="L7" s="551">
        <v>5</v>
      </c>
      <c r="M7" s="551">
        <v>6</v>
      </c>
      <c r="N7" s="857"/>
      <c r="O7" s="857"/>
      <c r="P7" s="857"/>
    </row>
    <row r="8" spans="1:18" s="78" customFormat="1" ht="81" customHeight="1">
      <c r="A8" s="552">
        <v>1</v>
      </c>
      <c r="B8" s="553" t="s">
        <v>449</v>
      </c>
      <c r="C8" s="554">
        <v>392</v>
      </c>
      <c r="D8" s="555">
        <v>31535</v>
      </c>
      <c r="E8" s="556" t="s">
        <v>886</v>
      </c>
      <c r="F8" s="556" t="s">
        <v>870</v>
      </c>
      <c r="G8" s="697">
        <v>1893</v>
      </c>
      <c r="H8" s="697" t="s">
        <v>1079</v>
      </c>
      <c r="I8" s="697">
        <v>1929</v>
      </c>
      <c r="J8" s="698">
        <v>1929</v>
      </c>
      <c r="K8" s="699">
        <v>1870</v>
      </c>
      <c r="L8" s="699">
        <v>1893</v>
      </c>
      <c r="M8" s="699" t="s">
        <v>1079</v>
      </c>
      <c r="N8" s="698">
        <v>1929</v>
      </c>
      <c r="O8" s="700">
        <v>8</v>
      </c>
      <c r="P8" s="701" t="s">
        <v>856</v>
      </c>
      <c r="Q8" s="335"/>
      <c r="R8" s="328"/>
    </row>
    <row r="9" spans="1:18" s="78" customFormat="1" ht="81" customHeight="1">
      <c r="A9" s="552">
        <v>2</v>
      </c>
      <c r="B9" s="553" t="s">
        <v>448</v>
      </c>
      <c r="C9" s="554">
        <v>411</v>
      </c>
      <c r="D9" s="555">
        <v>34934</v>
      </c>
      <c r="E9" s="556" t="s">
        <v>909</v>
      </c>
      <c r="F9" s="556" t="s">
        <v>896</v>
      </c>
      <c r="G9" s="697">
        <v>1591</v>
      </c>
      <c r="H9" s="697">
        <v>1755</v>
      </c>
      <c r="I9" s="697">
        <v>1700</v>
      </c>
      <c r="J9" s="698">
        <v>1755</v>
      </c>
      <c r="K9" s="699" t="s">
        <v>1079</v>
      </c>
      <c r="L9" s="699">
        <v>1664</v>
      </c>
      <c r="M9" s="699">
        <v>1690</v>
      </c>
      <c r="N9" s="698">
        <v>1755</v>
      </c>
      <c r="O9" s="700">
        <v>7</v>
      </c>
      <c r="P9" s="701" t="s">
        <v>975</v>
      </c>
      <c r="Q9" s="335"/>
      <c r="R9" s="328"/>
    </row>
    <row r="10" spans="1:18" s="78" customFormat="1" ht="81" customHeight="1">
      <c r="A10" s="552">
        <v>3</v>
      </c>
      <c r="B10" s="553" t="s">
        <v>445</v>
      </c>
      <c r="C10" s="554">
        <v>449</v>
      </c>
      <c r="D10" s="555">
        <v>33604</v>
      </c>
      <c r="E10" s="556" t="s">
        <v>931</v>
      </c>
      <c r="F10" s="556" t="s">
        <v>919</v>
      </c>
      <c r="G10" s="697" t="s">
        <v>1079</v>
      </c>
      <c r="H10" s="697" t="s">
        <v>1079</v>
      </c>
      <c r="I10" s="697">
        <v>1410</v>
      </c>
      <c r="J10" s="698">
        <v>1410</v>
      </c>
      <c r="K10" s="699">
        <v>1513</v>
      </c>
      <c r="L10" s="699">
        <v>1512</v>
      </c>
      <c r="M10" s="699">
        <v>1501</v>
      </c>
      <c r="N10" s="698">
        <v>1513</v>
      </c>
      <c r="O10" s="700">
        <v>6</v>
      </c>
      <c r="P10" s="701" t="s">
        <v>976</v>
      </c>
      <c r="Q10" s="335"/>
      <c r="R10" s="328"/>
    </row>
    <row r="11" spans="1:18" s="78" customFormat="1" ht="81" customHeight="1">
      <c r="A11" s="552">
        <v>4</v>
      </c>
      <c r="B11" s="553" t="s">
        <v>446</v>
      </c>
      <c r="C11" s="554">
        <v>463</v>
      </c>
      <c r="D11" s="555">
        <v>33842</v>
      </c>
      <c r="E11" s="556" t="s">
        <v>944</v>
      </c>
      <c r="F11" s="556" t="s">
        <v>1015</v>
      </c>
      <c r="G11" s="697">
        <v>1499</v>
      </c>
      <c r="H11" s="697" t="s">
        <v>1079</v>
      </c>
      <c r="I11" s="697" t="s">
        <v>1079</v>
      </c>
      <c r="J11" s="698">
        <v>1499</v>
      </c>
      <c r="K11" s="699" t="s">
        <v>1079</v>
      </c>
      <c r="L11" s="699" t="s">
        <v>1079</v>
      </c>
      <c r="M11" s="699">
        <v>1487</v>
      </c>
      <c r="N11" s="698">
        <v>1499</v>
      </c>
      <c r="O11" s="700">
        <v>5</v>
      </c>
      <c r="P11" s="701" t="s">
        <v>965</v>
      </c>
      <c r="Q11" s="335"/>
      <c r="R11" s="328"/>
    </row>
    <row r="12" spans="1:18" s="78" customFormat="1" ht="81" customHeight="1">
      <c r="A12" s="552">
        <v>5</v>
      </c>
      <c r="B12" s="553" t="s">
        <v>447</v>
      </c>
      <c r="C12" s="554">
        <v>433</v>
      </c>
      <c r="D12" s="555">
        <v>32089</v>
      </c>
      <c r="E12" s="556" t="s">
        <v>991</v>
      </c>
      <c r="F12" s="556" t="s">
        <v>917</v>
      </c>
      <c r="G12" s="697" t="s">
        <v>1079</v>
      </c>
      <c r="H12" s="697">
        <v>1290</v>
      </c>
      <c r="I12" s="697">
        <v>1312</v>
      </c>
      <c r="J12" s="698">
        <v>1312</v>
      </c>
      <c r="K12" s="699">
        <v>1365</v>
      </c>
      <c r="L12" s="699">
        <v>1353</v>
      </c>
      <c r="M12" s="699">
        <v>1330</v>
      </c>
      <c r="N12" s="698">
        <v>1365</v>
      </c>
      <c r="O12" s="700">
        <v>4</v>
      </c>
      <c r="P12" s="701" t="s">
        <v>977</v>
      </c>
      <c r="Q12" s="335"/>
      <c r="R12" s="328"/>
    </row>
    <row r="13" spans="1:18" s="78" customFormat="1" ht="81" customHeight="1">
      <c r="A13" s="552">
        <v>6</v>
      </c>
      <c r="B13" s="553" t="s">
        <v>442</v>
      </c>
      <c r="C13" s="554">
        <v>479</v>
      </c>
      <c r="D13" s="555">
        <v>0</v>
      </c>
      <c r="E13" s="556" t="s">
        <v>959</v>
      </c>
      <c r="F13" s="556" t="s">
        <v>948</v>
      </c>
      <c r="G13" s="697">
        <v>1158</v>
      </c>
      <c r="H13" s="697">
        <v>1302</v>
      </c>
      <c r="I13" s="697">
        <v>1335</v>
      </c>
      <c r="J13" s="698">
        <v>1335</v>
      </c>
      <c r="K13" s="699">
        <v>1264</v>
      </c>
      <c r="L13" s="699">
        <v>1323</v>
      </c>
      <c r="M13" s="699">
        <v>1322</v>
      </c>
      <c r="N13" s="698">
        <v>1335</v>
      </c>
      <c r="O13" s="700">
        <v>3</v>
      </c>
      <c r="P13" s="701" t="s">
        <v>1016</v>
      </c>
      <c r="Q13" s="335"/>
      <c r="R13" s="328"/>
    </row>
    <row r="14" spans="1:18" s="78" customFormat="1" ht="81" customHeight="1">
      <c r="A14" s="552">
        <v>7</v>
      </c>
      <c r="B14" s="553" t="s">
        <v>444</v>
      </c>
      <c r="C14" s="554">
        <v>499</v>
      </c>
      <c r="D14" s="555">
        <v>35930</v>
      </c>
      <c r="E14" s="556" t="s">
        <v>1032</v>
      </c>
      <c r="F14" s="556" t="s">
        <v>1018</v>
      </c>
      <c r="G14" s="697">
        <v>1212</v>
      </c>
      <c r="H14" s="697">
        <v>1190</v>
      </c>
      <c r="I14" s="697">
        <v>1236</v>
      </c>
      <c r="J14" s="698">
        <v>1236</v>
      </c>
      <c r="K14" s="699">
        <v>1265</v>
      </c>
      <c r="L14" s="699" t="s">
        <v>1079</v>
      </c>
      <c r="M14" s="699">
        <v>1320</v>
      </c>
      <c r="N14" s="698">
        <v>1320</v>
      </c>
      <c r="O14" s="700">
        <v>2</v>
      </c>
      <c r="P14" s="701" t="s">
        <v>1037</v>
      </c>
      <c r="Q14" s="335"/>
      <c r="R14" s="328"/>
    </row>
    <row r="15" spans="1:18" s="78" customFormat="1" ht="81" customHeight="1">
      <c r="A15" s="552">
        <v>8</v>
      </c>
      <c r="B15" s="553" t="s">
        <v>443</v>
      </c>
      <c r="C15" s="554">
        <v>520</v>
      </c>
      <c r="D15" s="555">
        <v>34700</v>
      </c>
      <c r="E15" s="556" t="s">
        <v>1010</v>
      </c>
      <c r="F15" s="556" t="s">
        <v>999</v>
      </c>
      <c r="G15" s="697">
        <v>1060</v>
      </c>
      <c r="H15" s="697">
        <v>1168</v>
      </c>
      <c r="I15" s="697">
        <v>1192</v>
      </c>
      <c r="J15" s="698">
        <v>1192</v>
      </c>
      <c r="K15" s="699" t="s">
        <v>978</v>
      </c>
      <c r="L15" s="699" t="s">
        <v>978</v>
      </c>
      <c r="M15" s="699" t="s">
        <v>978</v>
      </c>
      <c r="N15" s="698">
        <v>1192</v>
      </c>
      <c r="O15" s="700">
        <v>1</v>
      </c>
      <c r="P15" s="701" t="s">
        <v>974</v>
      </c>
      <c r="Q15" s="335"/>
      <c r="R15" s="328"/>
    </row>
    <row r="16" spans="1:18" s="78" customFormat="1" ht="81" customHeight="1">
      <c r="A16" s="552"/>
      <c r="B16" s="553" t="s">
        <v>450</v>
      </c>
      <c r="C16" s="554" t="s">
        <v>1106</v>
      </c>
      <c r="D16" s="555" t="s">
        <v>1106</v>
      </c>
      <c r="E16" s="556" t="s">
        <v>1106</v>
      </c>
      <c r="F16" s="556" t="s">
        <v>1106</v>
      </c>
      <c r="G16" s="557"/>
      <c r="H16" s="557"/>
      <c r="I16" s="557"/>
      <c r="J16" s="558" t="s">
        <v>1106</v>
      </c>
      <c r="K16" s="559"/>
      <c r="L16" s="559"/>
      <c r="M16" s="559"/>
      <c r="N16" s="558" t="s">
        <v>1106</v>
      </c>
      <c r="O16" s="656"/>
      <c r="P16" s="561"/>
      <c r="Q16" s="335"/>
      <c r="R16" s="328"/>
    </row>
    <row r="17" spans="1:18" s="78" customFormat="1" ht="81" customHeight="1">
      <c r="A17" s="552"/>
      <c r="B17" s="553" t="s">
        <v>451</v>
      </c>
      <c r="C17" s="554" t="s">
        <v>1106</v>
      </c>
      <c r="D17" s="555" t="s">
        <v>1106</v>
      </c>
      <c r="E17" s="556" t="s">
        <v>1106</v>
      </c>
      <c r="F17" s="556" t="s">
        <v>1106</v>
      </c>
      <c r="G17" s="557"/>
      <c r="H17" s="557"/>
      <c r="I17" s="557"/>
      <c r="J17" s="558" t="s">
        <v>1106</v>
      </c>
      <c r="K17" s="559"/>
      <c r="L17" s="559"/>
      <c r="M17" s="559"/>
      <c r="N17" s="558" t="s">
        <v>1106</v>
      </c>
      <c r="O17" s="656"/>
      <c r="P17" s="561"/>
      <c r="Q17" s="335"/>
      <c r="R17" s="328"/>
    </row>
    <row r="18" spans="1:18" s="78" customFormat="1" ht="81" customHeight="1">
      <c r="A18" s="552"/>
      <c r="B18" s="553" t="s">
        <v>452</v>
      </c>
      <c r="C18" s="554" t="s">
        <v>1106</v>
      </c>
      <c r="D18" s="555" t="s">
        <v>1106</v>
      </c>
      <c r="E18" s="556" t="s">
        <v>1106</v>
      </c>
      <c r="F18" s="556" t="s">
        <v>1106</v>
      </c>
      <c r="G18" s="557"/>
      <c r="H18" s="557"/>
      <c r="I18" s="557"/>
      <c r="J18" s="558" t="s">
        <v>1106</v>
      </c>
      <c r="K18" s="559"/>
      <c r="L18" s="559"/>
      <c r="M18" s="559"/>
      <c r="N18" s="558" t="s">
        <v>1106</v>
      </c>
      <c r="O18" s="656"/>
      <c r="P18" s="561"/>
      <c r="Q18" s="335"/>
      <c r="R18" s="328"/>
    </row>
    <row r="19" spans="1:18" s="78" customFormat="1" ht="81" customHeight="1">
      <c r="A19" s="552"/>
      <c r="B19" s="553" t="s">
        <v>453</v>
      </c>
      <c r="C19" s="554" t="s">
        <v>1106</v>
      </c>
      <c r="D19" s="555" t="s">
        <v>1106</v>
      </c>
      <c r="E19" s="556" t="s">
        <v>1106</v>
      </c>
      <c r="F19" s="556" t="s">
        <v>1106</v>
      </c>
      <c r="G19" s="557"/>
      <c r="H19" s="557"/>
      <c r="I19" s="557"/>
      <c r="J19" s="558" t="s">
        <v>1106</v>
      </c>
      <c r="K19" s="559"/>
      <c r="L19" s="559"/>
      <c r="M19" s="559"/>
      <c r="N19" s="558" t="s">
        <v>1106</v>
      </c>
      <c r="O19" s="656"/>
      <c r="P19" s="561"/>
      <c r="Q19" s="335"/>
      <c r="R19" s="328"/>
    </row>
    <row r="20" spans="1:18" s="78" customFormat="1" ht="81" customHeight="1">
      <c r="A20" s="552"/>
      <c r="B20" s="553" t="s">
        <v>454</v>
      </c>
      <c r="C20" s="554" t="s">
        <v>1106</v>
      </c>
      <c r="D20" s="555" t="s">
        <v>1106</v>
      </c>
      <c r="E20" s="556" t="s">
        <v>1106</v>
      </c>
      <c r="F20" s="556" t="s">
        <v>1106</v>
      </c>
      <c r="G20" s="557"/>
      <c r="H20" s="557"/>
      <c r="I20" s="557"/>
      <c r="J20" s="558" t="s">
        <v>1106</v>
      </c>
      <c r="K20" s="559"/>
      <c r="L20" s="559"/>
      <c r="M20" s="559"/>
      <c r="N20" s="558" t="s">
        <v>1106</v>
      </c>
      <c r="O20" s="656"/>
      <c r="P20" s="561"/>
      <c r="Q20" s="335"/>
      <c r="R20" s="328"/>
    </row>
    <row r="21" spans="1:18" s="78" customFormat="1" ht="81" customHeight="1">
      <c r="A21" s="552"/>
      <c r="B21" s="553" t="s">
        <v>455</v>
      </c>
      <c r="C21" s="554" t="s">
        <v>1106</v>
      </c>
      <c r="D21" s="555" t="s">
        <v>1106</v>
      </c>
      <c r="E21" s="556" t="s">
        <v>1106</v>
      </c>
      <c r="F21" s="556" t="s">
        <v>1106</v>
      </c>
      <c r="G21" s="557"/>
      <c r="H21" s="557"/>
      <c r="I21" s="557"/>
      <c r="J21" s="558" t="s">
        <v>1106</v>
      </c>
      <c r="K21" s="559"/>
      <c r="L21" s="559"/>
      <c r="M21" s="559"/>
      <c r="N21" s="558" t="s">
        <v>1106</v>
      </c>
      <c r="O21" s="656"/>
      <c r="P21" s="561"/>
      <c r="Q21" s="335"/>
      <c r="R21" s="328"/>
    </row>
    <row r="22" spans="1:18" s="78" customFormat="1" ht="81" customHeight="1">
      <c r="A22" s="552"/>
      <c r="B22" s="553" t="s">
        <v>456</v>
      </c>
      <c r="C22" s="554" t="s">
        <v>1106</v>
      </c>
      <c r="D22" s="555" t="s">
        <v>1106</v>
      </c>
      <c r="E22" s="556" t="s">
        <v>1106</v>
      </c>
      <c r="F22" s="556" t="s">
        <v>1106</v>
      </c>
      <c r="G22" s="557"/>
      <c r="H22" s="557"/>
      <c r="I22" s="557"/>
      <c r="J22" s="558" t="s">
        <v>1106</v>
      </c>
      <c r="K22" s="559"/>
      <c r="L22" s="559"/>
      <c r="M22" s="559"/>
      <c r="N22" s="558" t="s">
        <v>1106</v>
      </c>
      <c r="O22" s="656"/>
      <c r="P22" s="561"/>
      <c r="Q22" s="335"/>
      <c r="R22" s="328"/>
    </row>
    <row r="23" spans="1:18" s="78" customFormat="1" ht="81" customHeight="1">
      <c r="A23" s="552"/>
      <c r="B23" s="553" t="s">
        <v>457</v>
      </c>
      <c r="C23" s="554" t="s">
        <v>1106</v>
      </c>
      <c r="D23" s="555" t="s">
        <v>1106</v>
      </c>
      <c r="E23" s="556" t="s">
        <v>1106</v>
      </c>
      <c r="F23" s="556" t="s">
        <v>1106</v>
      </c>
      <c r="G23" s="557"/>
      <c r="H23" s="557"/>
      <c r="I23" s="557"/>
      <c r="J23" s="558" t="s">
        <v>1106</v>
      </c>
      <c r="K23" s="559"/>
      <c r="L23" s="559"/>
      <c r="M23" s="559"/>
      <c r="N23" s="558" t="s">
        <v>1106</v>
      </c>
      <c r="O23" s="656"/>
      <c r="P23" s="561"/>
      <c r="Q23" s="335"/>
      <c r="R23" s="328"/>
    </row>
    <row r="24" spans="1:18" s="78" customFormat="1" ht="36" hidden="1" customHeight="1">
      <c r="A24" s="552"/>
      <c r="B24" s="553" t="s">
        <v>458</v>
      </c>
      <c r="C24" s="554" t="s">
        <v>1106</v>
      </c>
      <c r="D24" s="555" t="s">
        <v>1106</v>
      </c>
      <c r="E24" s="556" t="s">
        <v>1106</v>
      </c>
      <c r="F24" s="556" t="s">
        <v>1106</v>
      </c>
      <c r="G24" s="557"/>
      <c r="H24" s="557"/>
      <c r="I24" s="557"/>
      <c r="J24" s="558" t="s">
        <v>1106</v>
      </c>
      <c r="K24" s="559"/>
      <c r="L24" s="559"/>
      <c r="M24" s="559"/>
      <c r="N24" s="558" t="s">
        <v>1106</v>
      </c>
      <c r="O24" s="560"/>
      <c r="P24" s="561"/>
      <c r="Q24" s="335"/>
      <c r="R24" s="328"/>
    </row>
    <row r="25" spans="1:18" s="78" customFormat="1" ht="36" hidden="1" customHeight="1">
      <c r="A25" s="552"/>
      <c r="B25" s="553" t="s">
        <v>459</v>
      </c>
      <c r="C25" s="554" t="s">
        <v>1106</v>
      </c>
      <c r="D25" s="555" t="s">
        <v>1106</v>
      </c>
      <c r="E25" s="556" t="s">
        <v>1106</v>
      </c>
      <c r="F25" s="556" t="s">
        <v>1106</v>
      </c>
      <c r="G25" s="557"/>
      <c r="H25" s="557"/>
      <c r="I25" s="557"/>
      <c r="J25" s="558" t="s">
        <v>1106</v>
      </c>
      <c r="K25" s="559"/>
      <c r="L25" s="559"/>
      <c r="M25" s="559"/>
      <c r="N25" s="558" t="s">
        <v>1106</v>
      </c>
      <c r="O25" s="560"/>
      <c r="P25" s="561"/>
      <c r="Q25" s="335"/>
      <c r="R25" s="328"/>
    </row>
    <row r="26" spans="1:18" s="78" customFormat="1" ht="36" hidden="1" customHeight="1">
      <c r="A26" s="552"/>
      <c r="B26" s="553" t="s">
        <v>460</v>
      </c>
      <c r="C26" s="554" t="s">
        <v>1106</v>
      </c>
      <c r="D26" s="555" t="s">
        <v>1106</v>
      </c>
      <c r="E26" s="556" t="s">
        <v>1106</v>
      </c>
      <c r="F26" s="556" t="s">
        <v>1106</v>
      </c>
      <c r="G26" s="557"/>
      <c r="H26" s="557"/>
      <c r="I26" s="557"/>
      <c r="J26" s="558" t="s">
        <v>1106</v>
      </c>
      <c r="K26" s="559"/>
      <c r="L26" s="559"/>
      <c r="M26" s="559"/>
      <c r="N26" s="558" t="s">
        <v>1106</v>
      </c>
      <c r="O26" s="560"/>
      <c r="P26" s="561"/>
      <c r="Q26" s="335"/>
      <c r="R26" s="328"/>
    </row>
    <row r="27" spans="1:18" s="78" customFormat="1" ht="36" hidden="1" customHeight="1">
      <c r="A27" s="552"/>
      <c r="B27" s="553" t="s">
        <v>461</v>
      </c>
      <c r="C27" s="554" t="s">
        <v>1106</v>
      </c>
      <c r="D27" s="555" t="s">
        <v>1106</v>
      </c>
      <c r="E27" s="556" t="s">
        <v>1106</v>
      </c>
      <c r="F27" s="556" t="s">
        <v>1106</v>
      </c>
      <c r="G27" s="557"/>
      <c r="H27" s="557"/>
      <c r="I27" s="557"/>
      <c r="J27" s="558" t="s">
        <v>1106</v>
      </c>
      <c r="K27" s="559"/>
      <c r="L27" s="559"/>
      <c r="M27" s="559"/>
      <c r="N27" s="558" t="s">
        <v>1106</v>
      </c>
      <c r="O27" s="560"/>
      <c r="P27" s="561"/>
      <c r="Q27" s="335"/>
      <c r="R27" s="328"/>
    </row>
    <row r="28" spans="1:18" s="78" customFormat="1" ht="36" hidden="1" customHeight="1">
      <c r="A28" s="552"/>
      <c r="B28" s="553" t="s">
        <v>462</v>
      </c>
      <c r="C28" s="554" t="s">
        <v>1106</v>
      </c>
      <c r="D28" s="555" t="s">
        <v>1106</v>
      </c>
      <c r="E28" s="556" t="s">
        <v>1106</v>
      </c>
      <c r="F28" s="556" t="s">
        <v>1106</v>
      </c>
      <c r="G28" s="557"/>
      <c r="H28" s="557"/>
      <c r="I28" s="557"/>
      <c r="J28" s="558" t="s">
        <v>1106</v>
      </c>
      <c r="K28" s="559"/>
      <c r="L28" s="559"/>
      <c r="M28" s="559"/>
      <c r="N28" s="558" t="s">
        <v>1106</v>
      </c>
      <c r="O28" s="560"/>
      <c r="P28" s="561"/>
      <c r="Q28" s="335"/>
      <c r="R28" s="328"/>
    </row>
    <row r="29" spans="1:18" s="78" customFormat="1" ht="36" hidden="1" customHeight="1">
      <c r="A29" s="552"/>
      <c r="B29" s="553" t="s">
        <v>463</v>
      </c>
      <c r="C29" s="554" t="s">
        <v>1106</v>
      </c>
      <c r="D29" s="555" t="s">
        <v>1106</v>
      </c>
      <c r="E29" s="556" t="s">
        <v>1106</v>
      </c>
      <c r="F29" s="556" t="s">
        <v>1106</v>
      </c>
      <c r="G29" s="557"/>
      <c r="H29" s="557"/>
      <c r="I29" s="557"/>
      <c r="J29" s="558" t="s">
        <v>1106</v>
      </c>
      <c r="K29" s="559"/>
      <c r="L29" s="559"/>
      <c r="M29" s="559"/>
      <c r="N29" s="558" t="s">
        <v>1106</v>
      </c>
      <c r="O29" s="560"/>
      <c r="P29" s="561"/>
      <c r="Q29" s="335"/>
      <c r="R29" s="328"/>
    </row>
    <row r="30" spans="1:18" s="78" customFormat="1" ht="36" hidden="1" customHeight="1">
      <c r="A30" s="552"/>
      <c r="B30" s="553" t="s">
        <v>464</v>
      </c>
      <c r="C30" s="554" t="s">
        <v>1106</v>
      </c>
      <c r="D30" s="555" t="s">
        <v>1106</v>
      </c>
      <c r="E30" s="556" t="s">
        <v>1106</v>
      </c>
      <c r="F30" s="556" t="s">
        <v>1106</v>
      </c>
      <c r="G30" s="557"/>
      <c r="H30" s="557"/>
      <c r="I30" s="557"/>
      <c r="J30" s="558" t="s">
        <v>1106</v>
      </c>
      <c r="K30" s="559"/>
      <c r="L30" s="559"/>
      <c r="M30" s="559"/>
      <c r="N30" s="558" t="s">
        <v>1106</v>
      </c>
      <c r="O30" s="560"/>
      <c r="P30" s="561"/>
      <c r="Q30" s="335"/>
      <c r="R30" s="328"/>
    </row>
    <row r="31" spans="1:18" s="78" customFormat="1" ht="36" hidden="1" customHeight="1">
      <c r="A31" s="552"/>
      <c r="B31" s="553" t="s">
        <v>465</v>
      </c>
      <c r="C31" s="554" t="s">
        <v>1106</v>
      </c>
      <c r="D31" s="555" t="s">
        <v>1106</v>
      </c>
      <c r="E31" s="556" t="s">
        <v>1106</v>
      </c>
      <c r="F31" s="556" t="s">
        <v>1106</v>
      </c>
      <c r="G31" s="557"/>
      <c r="H31" s="557"/>
      <c r="I31" s="557"/>
      <c r="J31" s="558" t="s">
        <v>1106</v>
      </c>
      <c r="K31" s="559"/>
      <c r="L31" s="559"/>
      <c r="M31" s="559"/>
      <c r="N31" s="558" t="s">
        <v>1106</v>
      </c>
      <c r="O31" s="560"/>
      <c r="P31" s="561"/>
      <c r="Q31" s="335"/>
      <c r="R31" s="328"/>
    </row>
    <row r="32" spans="1:18" s="78" customFormat="1" ht="36" hidden="1" customHeight="1">
      <c r="A32" s="552"/>
      <c r="B32" s="553" t="s">
        <v>466</v>
      </c>
      <c r="C32" s="554" t="s">
        <v>1106</v>
      </c>
      <c r="D32" s="555" t="s">
        <v>1106</v>
      </c>
      <c r="E32" s="556" t="s">
        <v>1106</v>
      </c>
      <c r="F32" s="556" t="s">
        <v>1106</v>
      </c>
      <c r="G32" s="557"/>
      <c r="H32" s="557"/>
      <c r="I32" s="557"/>
      <c r="J32" s="558" t="s">
        <v>1106</v>
      </c>
      <c r="K32" s="559"/>
      <c r="L32" s="559"/>
      <c r="M32" s="559"/>
      <c r="N32" s="558" t="s">
        <v>1106</v>
      </c>
      <c r="O32" s="560"/>
      <c r="P32" s="561"/>
      <c r="Q32" s="335"/>
      <c r="R32" s="328"/>
    </row>
    <row r="33" spans="1:18" s="78" customFormat="1" ht="36" hidden="1" customHeight="1">
      <c r="A33" s="552"/>
      <c r="B33" s="553" t="s">
        <v>467</v>
      </c>
      <c r="C33" s="554" t="s">
        <v>1106</v>
      </c>
      <c r="D33" s="555" t="s">
        <v>1106</v>
      </c>
      <c r="E33" s="556" t="s">
        <v>1106</v>
      </c>
      <c r="F33" s="556" t="s">
        <v>1106</v>
      </c>
      <c r="G33" s="557"/>
      <c r="H33" s="557"/>
      <c r="I33" s="557"/>
      <c r="J33" s="558" t="s">
        <v>1106</v>
      </c>
      <c r="K33" s="559"/>
      <c r="L33" s="559"/>
      <c r="M33" s="559"/>
      <c r="N33" s="558" t="s">
        <v>1106</v>
      </c>
      <c r="O33" s="560"/>
      <c r="P33" s="561"/>
      <c r="Q33" s="335"/>
      <c r="R33" s="328"/>
    </row>
    <row r="34" spans="1:18" s="78" customFormat="1" ht="36" hidden="1" customHeight="1">
      <c r="A34" s="552"/>
      <c r="B34" s="553" t="s">
        <v>468</v>
      </c>
      <c r="C34" s="554" t="s">
        <v>1106</v>
      </c>
      <c r="D34" s="555" t="s">
        <v>1106</v>
      </c>
      <c r="E34" s="556" t="s">
        <v>1106</v>
      </c>
      <c r="F34" s="556" t="s">
        <v>1106</v>
      </c>
      <c r="G34" s="557"/>
      <c r="H34" s="557"/>
      <c r="I34" s="557"/>
      <c r="J34" s="558" t="s">
        <v>1106</v>
      </c>
      <c r="K34" s="559"/>
      <c r="L34" s="559"/>
      <c r="M34" s="559"/>
      <c r="N34" s="558" t="s">
        <v>1106</v>
      </c>
      <c r="O34" s="560"/>
      <c r="P34" s="561"/>
      <c r="Q34" s="335"/>
      <c r="R34" s="328"/>
    </row>
    <row r="35" spans="1:18" s="78" customFormat="1" ht="36" hidden="1" customHeight="1">
      <c r="A35" s="552"/>
      <c r="B35" s="553" t="s">
        <v>469</v>
      </c>
      <c r="C35" s="554" t="s">
        <v>1106</v>
      </c>
      <c r="D35" s="555" t="s">
        <v>1106</v>
      </c>
      <c r="E35" s="556" t="s">
        <v>1106</v>
      </c>
      <c r="F35" s="556" t="s">
        <v>1106</v>
      </c>
      <c r="G35" s="557"/>
      <c r="H35" s="557"/>
      <c r="I35" s="557"/>
      <c r="J35" s="558" t="s">
        <v>1106</v>
      </c>
      <c r="K35" s="559"/>
      <c r="L35" s="559"/>
      <c r="M35" s="559"/>
      <c r="N35" s="558" t="s">
        <v>1106</v>
      </c>
      <c r="O35" s="560"/>
      <c r="P35" s="561"/>
      <c r="Q35" s="335"/>
      <c r="R35" s="328"/>
    </row>
    <row r="36" spans="1:18" s="78" customFormat="1" ht="36" hidden="1" customHeight="1">
      <c r="A36" s="552"/>
      <c r="B36" s="553" t="s">
        <v>470</v>
      </c>
      <c r="C36" s="554" t="s">
        <v>1106</v>
      </c>
      <c r="D36" s="555" t="s">
        <v>1106</v>
      </c>
      <c r="E36" s="556" t="s">
        <v>1106</v>
      </c>
      <c r="F36" s="556" t="s">
        <v>1106</v>
      </c>
      <c r="G36" s="557"/>
      <c r="H36" s="557"/>
      <c r="I36" s="557"/>
      <c r="J36" s="558" t="s">
        <v>1106</v>
      </c>
      <c r="K36" s="559"/>
      <c r="L36" s="559"/>
      <c r="M36" s="559"/>
      <c r="N36" s="558" t="s">
        <v>1106</v>
      </c>
      <c r="O36" s="560"/>
      <c r="P36" s="561"/>
      <c r="Q36" s="335"/>
      <c r="R36" s="328"/>
    </row>
    <row r="37" spans="1:18" s="78" customFormat="1" ht="36" hidden="1" customHeight="1">
      <c r="A37" s="552"/>
      <c r="B37" s="553" t="s">
        <v>471</v>
      </c>
      <c r="C37" s="554" t="s">
        <v>1106</v>
      </c>
      <c r="D37" s="555" t="s">
        <v>1106</v>
      </c>
      <c r="E37" s="556" t="s">
        <v>1106</v>
      </c>
      <c r="F37" s="556" t="s">
        <v>1106</v>
      </c>
      <c r="G37" s="557"/>
      <c r="H37" s="557"/>
      <c r="I37" s="557"/>
      <c r="J37" s="558" t="s">
        <v>1106</v>
      </c>
      <c r="K37" s="559"/>
      <c r="L37" s="559"/>
      <c r="M37" s="559"/>
      <c r="N37" s="558" t="s">
        <v>1106</v>
      </c>
      <c r="O37" s="560"/>
      <c r="P37" s="561"/>
      <c r="Q37" s="335"/>
      <c r="R37" s="328"/>
    </row>
    <row r="38" spans="1:18" s="78" customFormat="1" ht="36" hidden="1" customHeight="1">
      <c r="A38" s="552"/>
      <c r="B38" s="553" t="s">
        <v>472</v>
      </c>
      <c r="C38" s="554" t="s">
        <v>1106</v>
      </c>
      <c r="D38" s="555" t="s">
        <v>1106</v>
      </c>
      <c r="E38" s="556" t="s">
        <v>1106</v>
      </c>
      <c r="F38" s="556" t="s">
        <v>1106</v>
      </c>
      <c r="G38" s="557"/>
      <c r="H38" s="557"/>
      <c r="I38" s="557"/>
      <c r="J38" s="558" t="s">
        <v>1106</v>
      </c>
      <c r="K38" s="559"/>
      <c r="L38" s="559"/>
      <c r="M38" s="559"/>
      <c r="N38" s="558" t="s">
        <v>1106</v>
      </c>
      <c r="O38" s="560"/>
      <c r="P38" s="561"/>
      <c r="Q38" s="335"/>
      <c r="R38" s="328"/>
    </row>
    <row r="39" spans="1:18" s="78" customFormat="1" ht="36" hidden="1" customHeight="1">
      <c r="A39" s="552"/>
      <c r="B39" s="553" t="s">
        <v>473</v>
      </c>
      <c r="C39" s="554" t="s">
        <v>1106</v>
      </c>
      <c r="D39" s="555" t="s">
        <v>1106</v>
      </c>
      <c r="E39" s="556" t="s">
        <v>1106</v>
      </c>
      <c r="F39" s="556" t="s">
        <v>1106</v>
      </c>
      <c r="G39" s="557"/>
      <c r="H39" s="557"/>
      <c r="I39" s="557"/>
      <c r="J39" s="558" t="s">
        <v>1106</v>
      </c>
      <c r="K39" s="559"/>
      <c r="L39" s="559"/>
      <c r="M39" s="559"/>
      <c r="N39" s="558" t="s">
        <v>1106</v>
      </c>
      <c r="O39" s="560"/>
      <c r="P39" s="561"/>
      <c r="Q39" s="335"/>
      <c r="R39" s="328"/>
    </row>
    <row r="40" spans="1:18" s="78" customFormat="1" ht="36" hidden="1" customHeight="1">
      <c r="A40" s="552"/>
      <c r="B40" s="553" t="s">
        <v>474</v>
      </c>
      <c r="C40" s="554" t="s">
        <v>1106</v>
      </c>
      <c r="D40" s="555" t="s">
        <v>1106</v>
      </c>
      <c r="E40" s="556" t="s">
        <v>1106</v>
      </c>
      <c r="F40" s="556" t="s">
        <v>1106</v>
      </c>
      <c r="G40" s="557"/>
      <c r="H40" s="557"/>
      <c r="I40" s="557"/>
      <c r="J40" s="558" t="s">
        <v>1106</v>
      </c>
      <c r="K40" s="559"/>
      <c r="L40" s="559"/>
      <c r="M40" s="559"/>
      <c r="N40" s="558" t="s">
        <v>1106</v>
      </c>
      <c r="O40" s="560"/>
      <c r="P40" s="561"/>
      <c r="Q40" s="335"/>
      <c r="R40" s="328"/>
    </row>
    <row r="41" spans="1:18" s="78" customFormat="1" ht="36" hidden="1" customHeight="1">
      <c r="A41" s="552"/>
      <c r="B41" s="553" t="s">
        <v>475</v>
      </c>
      <c r="C41" s="554" t="s">
        <v>1106</v>
      </c>
      <c r="D41" s="555" t="s">
        <v>1106</v>
      </c>
      <c r="E41" s="556" t="s">
        <v>1106</v>
      </c>
      <c r="F41" s="556" t="s">
        <v>1106</v>
      </c>
      <c r="G41" s="557"/>
      <c r="H41" s="557"/>
      <c r="I41" s="557"/>
      <c r="J41" s="558" t="s">
        <v>1106</v>
      </c>
      <c r="K41" s="559"/>
      <c r="L41" s="559"/>
      <c r="M41" s="559"/>
      <c r="N41" s="558" t="s">
        <v>1106</v>
      </c>
      <c r="O41" s="560"/>
      <c r="P41" s="561"/>
      <c r="Q41" s="335"/>
      <c r="R41" s="328"/>
    </row>
    <row r="42" spans="1:18" s="78" customFormat="1" ht="36" hidden="1" customHeight="1">
      <c r="A42" s="552"/>
      <c r="B42" s="553" t="s">
        <v>476</v>
      </c>
      <c r="C42" s="554" t="s">
        <v>1106</v>
      </c>
      <c r="D42" s="555" t="s">
        <v>1106</v>
      </c>
      <c r="E42" s="556" t="s">
        <v>1106</v>
      </c>
      <c r="F42" s="556" t="s">
        <v>1106</v>
      </c>
      <c r="G42" s="557"/>
      <c r="H42" s="557"/>
      <c r="I42" s="557"/>
      <c r="J42" s="558" t="s">
        <v>1106</v>
      </c>
      <c r="K42" s="559"/>
      <c r="L42" s="559"/>
      <c r="M42" s="559"/>
      <c r="N42" s="558" t="s">
        <v>1106</v>
      </c>
      <c r="O42" s="560"/>
      <c r="P42" s="561"/>
      <c r="Q42" s="335"/>
      <c r="R42" s="328"/>
    </row>
    <row r="43" spans="1:18" s="78" customFormat="1" ht="36" hidden="1" customHeight="1">
      <c r="A43" s="552"/>
      <c r="B43" s="553" t="s">
        <v>477</v>
      </c>
      <c r="C43" s="554" t="s">
        <v>1106</v>
      </c>
      <c r="D43" s="555" t="s">
        <v>1106</v>
      </c>
      <c r="E43" s="556" t="s">
        <v>1106</v>
      </c>
      <c r="F43" s="556" t="s">
        <v>1106</v>
      </c>
      <c r="G43" s="557"/>
      <c r="H43" s="557"/>
      <c r="I43" s="557"/>
      <c r="J43" s="558" t="s">
        <v>1106</v>
      </c>
      <c r="K43" s="559"/>
      <c r="L43" s="559"/>
      <c r="M43" s="559"/>
      <c r="N43" s="558" t="s">
        <v>1106</v>
      </c>
      <c r="O43" s="560"/>
      <c r="P43" s="561"/>
      <c r="Q43" s="335"/>
      <c r="R43" s="328"/>
    </row>
    <row r="44" spans="1:18" s="78" customFormat="1" ht="36" hidden="1" customHeight="1">
      <c r="A44" s="552"/>
      <c r="B44" s="553" t="s">
        <v>478</v>
      </c>
      <c r="C44" s="554" t="s">
        <v>1106</v>
      </c>
      <c r="D44" s="555" t="s">
        <v>1106</v>
      </c>
      <c r="E44" s="556" t="s">
        <v>1106</v>
      </c>
      <c r="F44" s="556" t="s">
        <v>1106</v>
      </c>
      <c r="G44" s="557"/>
      <c r="H44" s="557"/>
      <c r="I44" s="557"/>
      <c r="J44" s="558" t="s">
        <v>1106</v>
      </c>
      <c r="K44" s="559"/>
      <c r="L44" s="559"/>
      <c r="M44" s="559"/>
      <c r="N44" s="558" t="s">
        <v>1106</v>
      </c>
      <c r="O44" s="560"/>
      <c r="P44" s="561"/>
      <c r="Q44" s="335"/>
      <c r="R44" s="328"/>
    </row>
    <row r="45" spans="1:18" s="78" customFormat="1" ht="36" hidden="1" customHeight="1">
      <c r="A45" s="552"/>
      <c r="B45" s="553" t="s">
        <v>479</v>
      </c>
      <c r="C45" s="554" t="s">
        <v>1106</v>
      </c>
      <c r="D45" s="555" t="s">
        <v>1106</v>
      </c>
      <c r="E45" s="556" t="s">
        <v>1106</v>
      </c>
      <c r="F45" s="556" t="s">
        <v>1106</v>
      </c>
      <c r="G45" s="557"/>
      <c r="H45" s="557"/>
      <c r="I45" s="557"/>
      <c r="J45" s="558" t="s">
        <v>1106</v>
      </c>
      <c r="K45" s="559"/>
      <c r="L45" s="559"/>
      <c r="M45" s="559"/>
      <c r="N45" s="558" t="s">
        <v>1106</v>
      </c>
      <c r="O45" s="560"/>
      <c r="P45" s="561"/>
      <c r="Q45" s="335"/>
      <c r="R45" s="328"/>
    </row>
    <row r="46" spans="1:18" s="78" customFormat="1" ht="36" hidden="1" customHeight="1">
      <c r="A46" s="552"/>
      <c r="B46" s="553" t="s">
        <v>480</v>
      </c>
      <c r="C46" s="554" t="s">
        <v>1106</v>
      </c>
      <c r="D46" s="555" t="s">
        <v>1106</v>
      </c>
      <c r="E46" s="556" t="s">
        <v>1106</v>
      </c>
      <c r="F46" s="556" t="s">
        <v>1106</v>
      </c>
      <c r="G46" s="557"/>
      <c r="H46" s="557"/>
      <c r="I46" s="557"/>
      <c r="J46" s="558" t="s">
        <v>1106</v>
      </c>
      <c r="K46" s="559"/>
      <c r="L46" s="559"/>
      <c r="M46" s="559"/>
      <c r="N46" s="558" t="s">
        <v>1106</v>
      </c>
      <c r="O46" s="560"/>
      <c r="P46" s="561"/>
      <c r="Q46" s="335"/>
      <c r="R46" s="328"/>
    </row>
    <row r="47" spans="1:18" s="78" customFormat="1" ht="18" hidden="1">
      <c r="A47" s="552"/>
      <c r="B47" s="553" t="s">
        <v>481</v>
      </c>
      <c r="C47" s="554" t="s">
        <v>1106</v>
      </c>
      <c r="D47" s="555" t="s">
        <v>1106</v>
      </c>
      <c r="E47" s="556" t="s">
        <v>1106</v>
      </c>
      <c r="F47" s="556" t="s">
        <v>1106</v>
      </c>
      <c r="G47" s="557"/>
      <c r="H47" s="557"/>
      <c r="I47" s="557"/>
      <c r="J47" s="558" t="s">
        <v>1106</v>
      </c>
      <c r="K47" s="559"/>
      <c r="L47" s="559"/>
      <c r="M47" s="559"/>
      <c r="N47" s="558" t="s">
        <v>1106</v>
      </c>
      <c r="O47" s="560"/>
      <c r="P47" s="561"/>
      <c r="Q47" s="335"/>
      <c r="R47" s="328"/>
    </row>
    <row r="48" spans="1:18" s="81" customFormat="1" ht="36" customHeight="1">
      <c r="A48" s="79"/>
      <c r="B48" s="79"/>
      <c r="C48" s="79"/>
      <c r="D48" s="80"/>
      <c r="E48" s="79"/>
      <c r="N48" s="82"/>
      <c r="O48" s="79"/>
      <c r="P48" s="79"/>
      <c r="Q48" s="335"/>
      <c r="R48" s="328"/>
    </row>
    <row r="49" spans="1:18" s="81" customFormat="1" ht="36" customHeight="1">
      <c r="A49" s="858" t="s">
        <v>4</v>
      </c>
      <c r="B49" s="858"/>
      <c r="C49" s="858"/>
      <c r="D49" s="858"/>
      <c r="E49" s="83" t="s">
        <v>0</v>
      </c>
      <c r="F49" s="83" t="s">
        <v>1</v>
      </c>
      <c r="G49" s="859" t="s">
        <v>2</v>
      </c>
      <c r="H49" s="859"/>
      <c r="I49" s="859"/>
      <c r="J49" s="859"/>
      <c r="K49" s="859"/>
      <c r="L49" s="859"/>
      <c r="M49" s="859"/>
      <c r="N49" s="859" t="s">
        <v>3</v>
      </c>
      <c r="O49" s="859"/>
      <c r="P49" s="83"/>
      <c r="Q49" s="335"/>
      <c r="R49" s="328"/>
    </row>
    <row r="52" spans="1:18">
      <c r="Q52" s="336"/>
      <c r="R52" s="83"/>
    </row>
    <row r="53" spans="1:18">
      <c r="Q53" s="336"/>
      <c r="R53" s="83"/>
    </row>
    <row r="54" spans="1:18">
      <c r="Q54" s="336"/>
      <c r="R54" s="83"/>
    </row>
    <row r="55" spans="1:18">
      <c r="Q55" s="336"/>
      <c r="R55" s="83"/>
    </row>
    <row r="56" spans="1:18">
      <c r="Q56" s="336"/>
      <c r="R56" s="83"/>
    </row>
    <row r="57" spans="1:18">
      <c r="Q57" s="336"/>
      <c r="R57" s="83"/>
    </row>
    <row r="58" spans="1:18">
      <c r="Q58" s="336"/>
      <c r="R58" s="83"/>
    </row>
    <row r="59" spans="1:18">
      <c r="Q59" s="336"/>
      <c r="R59" s="83"/>
    </row>
    <row r="60" spans="1:18">
      <c r="Q60" s="336"/>
      <c r="R60" s="83"/>
    </row>
    <row r="61" spans="1:18">
      <c r="Q61" s="336"/>
      <c r="R61" s="83"/>
    </row>
    <row r="62" spans="1:18">
      <c r="Q62" s="336"/>
      <c r="R62" s="83"/>
    </row>
    <row r="63" spans="1:18">
      <c r="Q63" s="336"/>
      <c r="R63" s="83"/>
    </row>
    <row r="64" spans="1:18">
      <c r="Q64" s="336"/>
      <c r="R64" s="83"/>
    </row>
    <row r="65" spans="17:18">
      <c r="Q65" s="336"/>
      <c r="R65" s="83"/>
    </row>
    <row r="66" spans="17:18">
      <c r="Q66" s="336"/>
      <c r="R66" s="83"/>
    </row>
    <row r="67" spans="17:18">
      <c r="Q67" s="336"/>
      <c r="R67" s="83"/>
    </row>
    <row r="68" spans="17:18">
      <c r="Q68" s="336"/>
      <c r="R68" s="83"/>
    </row>
    <row r="69" spans="17:18">
      <c r="Q69" s="336"/>
      <c r="R69" s="83"/>
    </row>
    <row r="70" spans="17:18">
      <c r="Q70" s="336"/>
      <c r="R70" s="83"/>
    </row>
    <row r="71" spans="17:18">
      <c r="Q71" s="336"/>
      <c r="R71" s="83"/>
    </row>
    <row r="72" spans="17:18">
      <c r="Q72" s="336"/>
      <c r="R72" s="83"/>
    </row>
    <row r="73" spans="17:18">
      <c r="Q73" s="336"/>
      <c r="R73" s="83"/>
    </row>
    <row r="74" spans="17:18">
      <c r="Q74" s="336"/>
      <c r="R74" s="83"/>
    </row>
    <row r="75" spans="17:18">
      <c r="Q75" s="336"/>
      <c r="R75" s="83"/>
    </row>
    <row r="76" spans="17:18">
      <c r="Q76" s="336"/>
      <c r="R76" s="83"/>
    </row>
    <row r="77" spans="17:18">
      <c r="Q77" s="336"/>
      <c r="R77" s="83"/>
    </row>
    <row r="78" spans="17:18">
      <c r="Q78" s="336"/>
      <c r="R78" s="83"/>
    </row>
    <row r="79" spans="17:18">
      <c r="Q79" s="336"/>
      <c r="R79" s="83"/>
    </row>
    <row r="80" spans="17:18">
      <c r="Q80" s="336"/>
      <c r="R80" s="83"/>
    </row>
    <row r="81" spans="17:18">
      <c r="Q81" s="336"/>
      <c r="R81" s="83"/>
    </row>
    <row r="82" spans="17:18">
      <c r="Q82" s="336"/>
      <c r="R82" s="83"/>
    </row>
    <row r="83" spans="17:18">
      <c r="Q83" s="336"/>
      <c r="R83" s="83"/>
    </row>
    <row r="84" spans="17:18">
      <c r="Q84" s="336"/>
      <c r="R84" s="83"/>
    </row>
    <row r="85" spans="17:18">
      <c r="Q85" s="336"/>
      <c r="R85" s="83"/>
    </row>
    <row r="86" spans="17:18">
      <c r="Q86" s="336"/>
      <c r="R86" s="83"/>
    </row>
    <row r="87" spans="17:18">
      <c r="Q87" s="336"/>
      <c r="R87" s="83"/>
    </row>
    <row r="88" spans="17:18">
      <c r="Q88" s="336"/>
      <c r="R88" s="83"/>
    </row>
    <row r="89" spans="17:18">
      <c r="Q89" s="336"/>
      <c r="R89" s="83"/>
    </row>
    <row r="90" spans="17:18">
      <c r="Q90" s="336"/>
      <c r="R90" s="83"/>
    </row>
    <row r="91" spans="17:18">
      <c r="Q91" s="336"/>
      <c r="R91" s="83"/>
    </row>
    <row r="92" spans="17:18">
      <c r="Q92" s="336"/>
      <c r="R92" s="83"/>
    </row>
    <row r="93" spans="17:18">
      <c r="Q93" s="336"/>
      <c r="R93" s="83"/>
    </row>
  </sheetData>
  <sortState ref="B8:P15">
    <sortCondition descending="1" ref="N8:N15"/>
  </sortState>
  <mergeCells count="26">
    <mergeCell ref="A1:P1"/>
    <mergeCell ref="A2:P2"/>
    <mergeCell ref="O6:O7"/>
    <mergeCell ref="A6:A7"/>
    <mergeCell ref="A4:C4"/>
    <mergeCell ref="D4:E4"/>
    <mergeCell ref="E6:E7"/>
    <mergeCell ref="N6:N7"/>
    <mergeCell ref="F6:F7"/>
    <mergeCell ref="A3:C3"/>
    <mergeCell ref="D3:E3"/>
    <mergeCell ref="M4:O4"/>
    <mergeCell ref="C6:C7"/>
    <mergeCell ref="B6:B7"/>
    <mergeCell ref="K4:L4"/>
    <mergeCell ref="K3:L3"/>
    <mergeCell ref="M3:P3"/>
    <mergeCell ref="P6:P7"/>
    <mergeCell ref="A49:D49"/>
    <mergeCell ref="G49:M49"/>
    <mergeCell ref="N49:O49"/>
    <mergeCell ref="N5:O5"/>
    <mergeCell ref="G6:M6"/>
    <mergeCell ref="D6:D7"/>
    <mergeCell ref="F3:J3"/>
    <mergeCell ref="F4:J4"/>
  </mergeCells>
  <conditionalFormatting sqref="F1:F1048576">
    <cfRule type="containsText" dxfId="16" priority="4" stopIfTrue="1" operator="containsText" text="FERDİ">
      <formula>NOT(ISERROR(SEARCH("FERDİ",F1)))</formula>
    </cfRule>
  </conditionalFormatting>
  <conditionalFormatting sqref="M4">
    <cfRule type="containsText" dxfId="15" priority="3" stopIfTrue="1" operator="containsText" text="FERDİ">
      <formula>NOT(ISERROR(SEARCH("FERDİ",M4)))</formula>
    </cfRule>
  </conditionalFormatting>
  <conditionalFormatting sqref="M4">
    <cfRule type="containsText" dxfId="14" priority="2" stopIfTrue="1" operator="containsText" text="FERDİ">
      <formula>NOT(ISERROR(SEARCH("FERDİ",M4)))</formula>
    </cfRule>
  </conditionalFormatting>
  <conditionalFormatting sqref="F6:F7">
    <cfRule type="containsText" dxfId="13" priority="1" stopIfTrue="1" operator="containsText" text="FERDİ">
      <formula>NOT(ISERROR(SEARCH("FERDİ",F6)))</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7"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sheetPr codeName="Sayfa14">
    <tabColor rgb="FFFFC000"/>
  </sheetPr>
  <dimension ref="A1:R93"/>
  <sheetViews>
    <sheetView view="pageBreakPreview" zoomScale="90" zoomScaleSheetLayoutView="90" workbookViewId="0">
      <selection sqref="A1:P1"/>
    </sheetView>
  </sheetViews>
  <sheetFormatPr defaultRowHeight="12.75"/>
  <cols>
    <col min="1" max="1" width="6" style="84" customWidth="1"/>
    <col min="2" max="2" width="10.28515625" style="84" hidden="1" customWidth="1"/>
    <col min="3" max="3" width="8.5703125" style="84" customWidth="1"/>
    <col min="4" max="4" width="17" style="85" customWidth="1"/>
    <col min="5" max="5" width="20" style="84" bestFit="1" customWidth="1"/>
    <col min="6" max="6" width="40.140625" style="3" customWidth="1"/>
    <col min="7" max="13" width="10.140625" style="3" customWidth="1"/>
    <col min="14" max="14" width="10.5703125" style="86" customWidth="1"/>
    <col min="15" max="15" width="8.5703125" style="84" customWidth="1"/>
    <col min="16" max="16" width="11.42578125" style="84" customWidth="1"/>
    <col min="17" max="17" width="4.85546875" style="337" bestFit="1" customWidth="1"/>
    <col min="18" max="18" width="4.42578125" style="328" bestFit="1" customWidth="1"/>
    <col min="19" max="16384" width="9.140625" style="3"/>
  </cols>
  <sheetData>
    <row r="1" spans="1:18" ht="48.75" customHeight="1">
      <c r="A1" s="863" t="s">
        <v>1105</v>
      </c>
      <c r="B1" s="863"/>
      <c r="C1" s="863"/>
      <c r="D1" s="863"/>
      <c r="E1" s="863"/>
      <c r="F1" s="863"/>
      <c r="G1" s="863"/>
      <c r="H1" s="863"/>
      <c r="I1" s="863"/>
      <c r="J1" s="863"/>
      <c r="K1" s="863"/>
      <c r="L1" s="863"/>
      <c r="M1" s="863"/>
      <c r="N1" s="863"/>
      <c r="O1" s="863"/>
      <c r="P1" s="863"/>
    </row>
    <row r="2" spans="1:18" ht="25.5" customHeight="1">
      <c r="A2" s="807" t="s">
        <v>1078</v>
      </c>
      <c r="B2" s="807"/>
      <c r="C2" s="807"/>
      <c r="D2" s="807"/>
      <c r="E2" s="807"/>
      <c r="F2" s="807"/>
      <c r="G2" s="807"/>
      <c r="H2" s="807"/>
      <c r="I2" s="807"/>
      <c r="J2" s="807"/>
      <c r="K2" s="807"/>
      <c r="L2" s="807"/>
      <c r="M2" s="807"/>
      <c r="N2" s="807"/>
      <c r="O2" s="807"/>
      <c r="P2" s="807"/>
    </row>
    <row r="3" spans="1:18" s="4" customFormat="1" ht="27" customHeight="1">
      <c r="A3" s="808" t="s">
        <v>115</v>
      </c>
      <c r="B3" s="808"/>
      <c r="C3" s="808"/>
      <c r="D3" s="809" t="s">
        <v>191</v>
      </c>
      <c r="E3" s="809"/>
      <c r="F3" s="562"/>
      <c r="G3" s="563"/>
      <c r="H3" s="564"/>
      <c r="I3" s="562"/>
      <c r="J3" s="562"/>
      <c r="K3" s="811" t="s">
        <v>730</v>
      </c>
      <c r="L3" s="811"/>
      <c r="M3" s="828" t="s">
        <v>1113</v>
      </c>
      <c r="N3" s="828"/>
      <c r="O3" s="828"/>
      <c r="P3" s="565"/>
      <c r="Q3" s="337"/>
      <c r="R3" s="328"/>
    </row>
    <row r="4" spans="1:18" s="4" customFormat="1" ht="23.25" customHeight="1">
      <c r="A4" s="813" t="s">
        <v>116</v>
      </c>
      <c r="B4" s="813"/>
      <c r="C4" s="813"/>
      <c r="D4" s="814" t="s">
        <v>732</v>
      </c>
      <c r="E4" s="814"/>
      <c r="F4" s="566"/>
      <c r="G4" s="567"/>
      <c r="H4" s="567"/>
      <c r="I4" s="550"/>
      <c r="J4" s="550"/>
      <c r="K4" s="813" t="s">
        <v>114</v>
      </c>
      <c r="L4" s="813"/>
      <c r="M4" s="818" t="s">
        <v>1039</v>
      </c>
      <c r="N4" s="818"/>
      <c r="O4" s="818"/>
      <c r="P4" s="550"/>
      <c r="Q4" s="337"/>
      <c r="R4" s="328"/>
    </row>
    <row r="5" spans="1:18" ht="21" customHeight="1">
      <c r="A5" s="5"/>
      <c r="B5" s="5"/>
      <c r="C5" s="5"/>
      <c r="D5" s="9"/>
      <c r="E5" s="6"/>
      <c r="F5" s="7"/>
      <c r="G5" s="8"/>
      <c r="H5" s="8"/>
      <c r="I5" s="8"/>
      <c r="J5" s="8"/>
      <c r="K5" s="8"/>
      <c r="L5" s="8"/>
      <c r="M5" s="8"/>
      <c r="N5" s="816">
        <v>41793.980703356479</v>
      </c>
      <c r="O5" s="816"/>
      <c r="P5" s="352"/>
    </row>
    <row r="6" spans="1:18" ht="24.75" customHeight="1">
      <c r="A6" s="860" t="s">
        <v>6</v>
      </c>
      <c r="B6" s="860"/>
      <c r="C6" s="861" t="s">
        <v>99</v>
      </c>
      <c r="D6" s="861" t="s">
        <v>996</v>
      </c>
      <c r="E6" s="860" t="s">
        <v>7</v>
      </c>
      <c r="F6" s="860" t="s">
        <v>854</v>
      </c>
      <c r="G6" s="860" t="s">
        <v>35</v>
      </c>
      <c r="H6" s="860"/>
      <c r="I6" s="860"/>
      <c r="J6" s="860"/>
      <c r="K6" s="860"/>
      <c r="L6" s="860"/>
      <c r="M6" s="860"/>
      <c r="N6" s="857" t="s">
        <v>8</v>
      </c>
      <c r="O6" s="857" t="s">
        <v>164</v>
      </c>
      <c r="P6" s="857" t="s">
        <v>709</v>
      </c>
    </row>
    <row r="7" spans="1:18" ht="32.25" customHeight="1">
      <c r="A7" s="860"/>
      <c r="B7" s="860"/>
      <c r="C7" s="861"/>
      <c r="D7" s="861"/>
      <c r="E7" s="860"/>
      <c r="F7" s="860"/>
      <c r="G7" s="551">
        <v>1</v>
      </c>
      <c r="H7" s="551">
        <v>2</v>
      </c>
      <c r="I7" s="551">
        <v>3</v>
      </c>
      <c r="J7" s="551" t="s">
        <v>639</v>
      </c>
      <c r="K7" s="551">
        <v>4</v>
      </c>
      <c r="L7" s="551">
        <v>5</v>
      </c>
      <c r="M7" s="551">
        <v>6</v>
      </c>
      <c r="N7" s="857"/>
      <c r="O7" s="857"/>
      <c r="P7" s="857"/>
    </row>
    <row r="8" spans="1:18" s="78" customFormat="1" ht="81" customHeight="1">
      <c r="A8" s="87">
        <v>1</v>
      </c>
      <c r="B8" s="88" t="s">
        <v>233</v>
      </c>
      <c r="C8" s="601">
        <v>406</v>
      </c>
      <c r="D8" s="602">
        <v>33700</v>
      </c>
      <c r="E8" s="603" t="s">
        <v>903</v>
      </c>
      <c r="F8" s="603" t="s">
        <v>896</v>
      </c>
      <c r="G8" s="604" t="s">
        <v>1079</v>
      </c>
      <c r="H8" s="604" t="s">
        <v>1079</v>
      </c>
      <c r="I8" s="604" t="s">
        <v>1079</v>
      </c>
      <c r="J8" s="605" t="s">
        <v>1106</v>
      </c>
      <c r="K8" s="606" t="s">
        <v>1079</v>
      </c>
      <c r="L8" s="606">
        <v>746</v>
      </c>
      <c r="M8" s="606" t="s">
        <v>1079</v>
      </c>
      <c r="N8" s="605">
        <v>746</v>
      </c>
      <c r="O8" s="607">
        <v>8</v>
      </c>
      <c r="P8" s="691" t="s">
        <v>1080</v>
      </c>
      <c r="Q8" s="337"/>
      <c r="R8" s="328"/>
    </row>
    <row r="9" spans="1:18" s="78" customFormat="1" ht="81" customHeight="1">
      <c r="A9" s="87">
        <v>2</v>
      </c>
      <c r="B9" s="88" t="s">
        <v>234</v>
      </c>
      <c r="C9" s="601">
        <v>387</v>
      </c>
      <c r="D9" s="602">
        <v>32510</v>
      </c>
      <c r="E9" s="603" t="s">
        <v>880</v>
      </c>
      <c r="F9" s="603" t="s">
        <v>870</v>
      </c>
      <c r="G9" s="604" t="s">
        <v>1079</v>
      </c>
      <c r="H9" s="604">
        <v>699</v>
      </c>
      <c r="I9" s="604" t="s">
        <v>978</v>
      </c>
      <c r="J9" s="605">
        <v>699</v>
      </c>
      <c r="K9" s="606" t="s">
        <v>978</v>
      </c>
      <c r="L9" s="606" t="s">
        <v>1079</v>
      </c>
      <c r="M9" s="606" t="s">
        <v>978</v>
      </c>
      <c r="N9" s="605">
        <v>699</v>
      </c>
      <c r="O9" s="607">
        <v>7</v>
      </c>
      <c r="P9" s="691" t="s">
        <v>1084</v>
      </c>
      <c r="Q9" s="337"/>
      <c r="R9" s="328"/>
    </row>
    <row r="10" spans="1:18" s="78" customFormat="1" ht="81" customHeight="1">
      <c r="A10" s="87">
        <v>3</v>
      </c>
      <c r="B10" s="88" t="s">
        <v>231</v>
      </c>
      <c r="C10" s="601">
        <v>459</v>
      </c>
      <c r="D10" s="602">
        <v>34256</v>
      </c>
      <c r="E10" s="603" t="s">
        <v>940</v>
      </c>
      <c r="F10" s="603" t="s">
        <v>1015</v>
      </c>
      <c r="G10" s="604" t="s">
        <v>1079</v>
      </c>
      <c r="H10" s="604" t="s">
        <v>1079</v>
      </c>
      <c r="I10" s="604">
        <v>693</v>
      </c>
      <c r="J10" s="605">
        <v>693</v>
      </c>
      <c r="K10" s="606">
        <v>691</v>
      </c>
      <c r="L10" s="606">
        <v>677</v>
      </c>
      <c r="M10" s="606" t="s">
        <v>1079</v>
      </c>
      <c r="N10" s="605">
        <v>693</v>
      </c>
      <c r="O10" s="607">
        <v>6</v>
      </c>
      <c r="P10" s="691" t="s">
        <v>1086</v>
      </c>
      <c r="Q10" s="337"/>
      <c r="R10" s="328"/>
    </row>
    <row r="11" spans="1:18" s="78" customFormat="1" ht="81" customHeight="1">
      <c r="A11" s="87">
        <v>4</v>
      </c>
      <c r="B11" s="88" t="s">
        <v>228</v>
      </c>
      <c r="C11" s="601">
        <v>517</v>
      </c>
      <c r="D11" s="602">
        <v>35065</v>
      </c>
      <c r="E11" s="603" t="s">
        <v>1007</v>
      </c>
      <c r="F11" s="603" t="s">
        <v>999</v>
      </c>
      <c r="G11" s="604">
        <v>657</v>
      </c>
      <c r="H11" s="604" t="s">
        <v>1079</v>
      </c>
      <c r="I11" s="604" t="s">
        <v>1079</v>
      </c>
      <c r="J11" s="605">
        <v>657</v>
      </c>
      <c r="K11" s="606">
        <v>686</v>
      </c>
      <c r="L11" s="606">
        <v>672</v>
      </c>
      <c r="M11" s="606">
        <v>686</v>
      </c>
      <c r="N11" s="605">
        <v>686</v>
      </c>
      <c r="O11" s="607">
        <v>5</v>
      </c>
      <c r="P11" s="691" t="s">
        <v>1080</v>
      </c>
      <c r="Q11" s="337"/>
      <c r="R11" s="328"/>
    </row>
    <row r="12" spans="1:18" s="78" customFormat="1" ht="81" customHeight="1">
      <c r="A12" s="87">
        <v>5</v>
      </c>
      <c r="B12" s="88" t="s">
        <v>227</v>
      </c>
      <c r="C12" s="601">
        <v>475</v>
      </c>
      <c r="D12" s="602">
        <v>0</v>
      </c>
      <c r="E12" s="603" t="s">
        <v>955</v>
      </c>
      <c r="F12" s="603" t="s">
        <v>948</v>
      </c>
      <c r="G12" s="604" t="s">
        <v>1079</v>
      </c>
      <c r="H12" s="604" t="s">
        <v>1079</v>
      </c>
      <c r="I12" s="604">
        <v>675</v>
      </c>
      <c r="J12" s="605">
        <v>675</v>
      </c>
      <c r="K12" s="606" t="s">
        <v>1079</v>
      </c>
      <c r="L12" s="606">
        <v>682</v>
      </c>
      <c r="M12" s="606">
        <v>684</v>
      </c>
      <c r="N12" s="605">
        <v>684</v>
      </c>
      <c r="O12" s="607">
        <v>4</v>
      </c>
      <c r="P12" s="691" t="s">
        <v>1083</v>
      </c>
      <c r="Q12" s="337"/>
      <c r="R12" s="328"/>
    </row>
    <row r="13" spans="1:18" s="78" customFormat="1" ht="81" customHeight="1">
      <c r="A13" s="87">
        <v>6</v>
      </c>
      <c r="B13" s="88" t="s">
        <v>232</v>
      </c>
      <c r="C13" s="601">
        <v>429</v>
      </c>
      <c r="D13" s="602">
        <v>34710</v>
      </c>
      <c r="E13" s="603" t="s">
        <v>987</v>
      </c>
      <c r="F13" s="603" t="s">
        <v>917</v>
      </c>
      <c r="G13" s="604" t="s">
        <v>1079</v>
      </c>
      <c r="H13" s="604">
        <v>679</v>
      </c>
      <c r="I13" s="604" t="s">
        <v>1079</v>
      </c>
      <c r="J13" s="605">
        <v>679</v>
      </c>
      <c r="K13" s="606" t="s">
        <v>1079</v>
      </c>
      <c r="L13" s="606">
        <v>674</v>
      </c>
      <c r="M13" s="606" t="s">
        <v>1079</v>
      </c>
      <c r="N13" s="605">
        <v>679</v>
      </c>
      <c r="O13" s="607">
        <v>3</v>
      </c>
      <c r="P13" s="691" t="s">
        <v>1087</v>
      </c>
      <c r="Q13" s="337"/>
      <c r="R13" s="328"/>
    </row>
    <row r="14" spans="1:18" s="78" customFormat="1" ht="81" customHeight="1">
      <c r="A14" s="87">
        <v>7</v>
      </c>
      <c r="B14" s="88" t="s">
        <v>230</v>
      </c>
      <c r="C14" s="601">
        <v>445</v>
      </c>
      <c r="D14" s="602">
        <v>32143</v>
      </c>
      <c r="E14" s="603" t="s">
        <v>927</v>
      </c>
      <c r="F14" s="603" t="s">
        <v>919</v>
      </c>
      <c r="G14" s="604" t="s">
        <v>1079</v>
      </c>
      <c r="H14" s="604" t="s">
        <v>1079</v>
      </c>
      <c r="I14" s="604" t="s">
        <v>1079</v>
      </c>
      <c r="J14" s="605" t="s">
        <v>1106</v>
      </c>
      <c r="K14" s="606">
        <v>668</v>
      </c>
      <c r="L14" s="606" t="s">
        <v>978</v>
      </c>
      <c r="M14" s="606">
        <v>676</v>
      </c>
      <c r="N14" s="605">
        <v>676</v>
      </c>
      <c r="O14" s="607">
        <v>2</v>
      </c>
      <c r="P14" s="691" t="s">
        <v>1080</v>
      </c>
      <c r="Q14" s="337"/>
      <c r="R14" s="328"/>
    </row>
    <row r="15" spans="1:18" s="78" customFormat="1" ht="81" customHeight="1">
      <c r="A15" s="87">
        <v>8</v>
      </c>
      <c r="B15" s="88" t="s">
        <v>229</v>
      </c>
      <c r="C15" s="601">
        <v>495</v>
      </c>
      <c r="D15" s="602">
        <v>35521</v>
      </c>
      <c r="E15" s="603" t="s">
        <v>1026</v>
      </c>
      <c r="F15" s="603" t="s">
        <v>1018</v>
      </c>
      <c r="G15" s="604">
        <v>608</v>
      </c>
      <c r="H15" s="604">
        <v>636</v>
      </c>
      <c r="I15" s="604" t="s">
        <v>1079</v>
      </c>
      <c r="J15" s="605">
        <v>636</v>
      </c>
      <c r="K15" s="606">
        <v>654</v>
      </c>
      <c r="L15" s="606" t="s">
        <v>1079</v>
      </c>
      <c r="M15" s="606">
        <v>640</v>
      </c>
      <c r="N15" s="605">
        <v>654</v>
      </c>
      <c r="O15" s="607">
        <v>1</v>
      </c>
      <c r="P15" s="691" t="s">
        <v>1085</v>
      </c>
      <c r="Q15" s="337"/>
      <c r="R15" s="328"/>
    </row>
    <row r="16" spans="1:18" s="78" customFormat="1" ht="81" customHeight="1">
      <c r="A16" s="87"/>
      <c r="B16" s="88" t="s">
        <v>235</v>
      </c>
      <c r="C16" s="601" t="s">
        <v>1106</v>
      </c>
      <c r="D16" s="602" t="s">
        <v>1106</v>
      </c>
      <c r="E16" s="603" t="s">
        <v>1106</v>
      </c>
      <c r="F16" s="603" t="s">
        <v>1106</v>
      </c>
      <c r="G16" s="604"/>
      <c r="H16" s="604"/>
      <c r="I16" s="604"/>
      <c r="J16" s="605" t="s">
        <v>1106</v>
      </c>
      <c r="K16" s="606"/>
      <c r="L16" s="606"/>
      <c r="M16" s="606"/>
      <c r="N16" s="605" t="s">
        <v>1106</v>
      </c>
      <c r="O16" s="607"/>
      <c r="P16" s="608"/>
      <c r="Q16" s="337"/>
      <c r="R16" s="328"/>
    </row>
    <row r="17" spans="1:18" s="78" customFormat="1" ht="81" customHeight="1">
      <c r="A17" s="87"/>
      <c r="B17" s="88" t="s">
        <v>236</v>
      </c>
      <c r="C17" s="601" t="s">
        <v>1106</v>
      </c>
      <c r="D17" s="602" t="s">
        <v>1106</v>
      </c>
      <c r="E17" s="603" t="s">
        <v>1106</v>
      </c>
      <c r="F17" s="603" t="s">
        <v>1106</v>
      </c>
      <c r="G17" s="604"/>
      <c r="H17" s="604"/>
      <c r="I17" s="604"/>
      <c r="J17" s="605" t="s">
        <v>1106</v>
      </c>
      <c r="K17" s="606"/>
      <c r="L17" s="606"/>
      <c r="M17" s="606"/>
      <c r="N17" s="605" t="s">
        <v>1106</v>
      </c>
      <c r="O17" s="607"/>
      <c r="P17" s="608"/>
      <c r="Q17" s="337"/>
      <c r="R17" s="328"/>
    </row>
    <row r="18" spans="1:18" s="78" customFormat="1" ht="81" customHeight="1">
      <c r="A18" s="87"/>
      <c r="B18" s="88" t="s">
        <v>237</v>
      </c>
      <c r="C18" s="601" t="s">
        <v>1106</v>
      </c>
      <c r="D18" s="602" t="s">
        <v>1106</v>
      </c>
      <c r="E18" s="603" t="s">
        <v>1106</v>
      </c>
      <c r="F18" s="603" t="s">
        <v>1106</v>
      </c>
      <c r="G18" s="604"/>
      <c r="H18" s="604"/>
      <c r="I18" s="604"/>
      <c r="J18" s="605" t="s">
        <v>1106</v>
      </c>
      <c r="K18" s="606"/>
      <c r="L18" s="606"/>
      <c r="M18" s="606"/>
      <c r="N18" s="605" t="s">
        <v>1106</v>
      </c>
      <c r="O18" s="607"/>
      <c r="P18" s="608"/>
      <c r="Q18" s="337"/>
      <c r="R18" s="328"/>
    </row>
    <row r="19" spans="1:18" s="78" customFormat="1" ht="81" customHeight="1">
      <c r="A19" s="87"/>
      <c r="B19" s="88" t="s">
        <v>238</v>
      </c>
      <c r="C19" s="601" t="s">
        <v>1106</v>
      </c>
      <c r="D19" s="602" t="s">
        <v>1106</v>
      </c>
      <c r="E19" s="603" t="s">
        <v>1106</v>
      </c>
      <c r="F19" s="603" t="s">
        <v>1106</v>
      </c>
      <c r="G19" s="604"/>
      <c r="H19" s="604"/>
      <c r="I19" s="604"/>
      <c r="J19" s="605" t="s">
        <v>1106</v>
      </c>
      <c r="K19" s="606"/>
      <c r="L19" s="606"/>
      <c r="M19" s="606"/>
      <c r="N19" s="605" t="s">
        <v>1106</v>
      </c>
      <c r="O19" s="607"/>
      <c r="P19" s="608"/>
      <c r="Q19" s="337"/>
      <c r="R19" s="328"/>
    </row>
    <row r="20" spans="1:18" s="78" customFormat="1" ht="81" customHeight="1">
      <c r="A20" s="87"/>
      <c r="B20" s="88" t="s">
        <v>239</v>
      </c>
      <c r="C20" s="601" t="s">
        <v>1106</v>
      </c>
      <c r="D20" s="602" t="s">
        <v>1106</v>
      </c>
      <c r="E20" s="603" t="s">
        <v>1106</v>
      </c>
      <c r="F20" s="603" t="s">
        <v>1106</v>
      </c>
      <c r="G20" s="604"/>
      <c r="H20" s="604"/>
      <c r="I20" s="604"/>
      <c r="J20" s="605" t="s">
        <v>1106</v>
      </c>
      <c r="K20" s="606"/>
      <c r="L20" s="606"/>
      <c r="M20" s="606"/>
      <c r="N20" s="605" t="s">
        <v>1106</v>
      </c>
      <c r="O20" s="607"/>
      <c r="P20" s="608"/>
      <c r="Q20" s="337"/>
      <c r="R20" s="328"/>
    </row>
    <row r="21" spans="1:18" s="78" customFormat="1" ht="81" customHeight="1">
      <c r="A21" s="87"/>
      <c r="B21" s="88" t="s">
        <v>240</v>
      </c>
      <c r="C21" s="601" t="s">
        <v>1106</v>
      </c>
      <c r="D21" s="602" t="s">
        <v>1106</v>
      </c>
      <c r="E21" s="603" t="s">
        <v>1106</v>
      </c>
      <c r="F21" s="603" t="s">
        <v>1106</v>
      </c>
      <c r="G21" s="604"/>
      <c r="H21" s="604"/>
      <c r="I21" s="604"/>
      <c r="J21" s="605" t="s">
        <v>1106</v>
      </c>
      <c r="K21" s="606"/>
      <c r="L21" s="606"/>
      <c r="M21" s="606"/>
      <c r="N21" s="605" t="s">
        <v>1106</v>
      </c>
      <c r="O21" s="607"/>
      <c r="P21" s="608"/>
      <c r="Q21" s="337"/>
      <c r="R21" s="328"/>
    </row>
    <row r="22" spans="1:18" s="78" customFormat="1" ht="81" customHeight="1">
      <c r="A22" s="87"/>
      <c r="B22" s="88" t="s">
        <v>241</v>
      </c>
      <c r="C22" s="601" t="s">
        <v>1106</v>
      </c>
      <c r="D22" s="602" t="s">
        <v>1106</v>
      </c>
      <c r="E22" s="603" t="s">
        <v>1106</v>
      </c>
      <c r="F22" s="603" t="s">
        <v>1106</v>
      </c>
      <c r="G22" s="604"/>
      <c r="H22" s="604"/>
      <c r="I22" s="604"/>
      <c r="J22" s="605" t="s">
        <v>1106</v>
      </c>
      <c r="K22" s="606"/>
      <c r="L22" s="606"/>
      <c r="M22" s="606"/>
      <c r="N22" s="605" t="s">
        <v>1106</v>
      </c>
      <c r="O22" s="607"/>
      <c r="P22" s="608"/>
      <c r="Q22" s="337"/>
      <c r="R22" s="328"/>
    </row>
    <row r="23" spans="1:18" s="78" customFormat="1" ht="29.25" hidden="1" customHeight="1">
      <c r="A23" s="87"/>
      <c r="B23" s="88" t="s">
        <v>242</v>
      </c>
      <c r="C23" s="89" t="s">
        <v>1106</v>
      </c>
      <c r="D23" s="90" t="s">
        <v>1106</v>
      </c>
      <c r="E23" s="185" t="s">
        <v>1106</v>
      </c>
      <c r="F23" s="185" t="s">
        <v>1106</v>
      </c>
      <c r="G23" s="173"/>
      <c r="H23" s="173"/>
      <c r="I23" s="173"/>
      <c r="J23" s="365" t="s">
        <v>1106</v>
      </c>
      <c r="K23" s="204"/>
      <c r="L23" s="204"/>
      <c r="M23" s="204"/>
      <c r="N23" s="365" t="s">
        <v>1106</v>
      </c>
      <c r="O23" s="364"/>
      <c r="P23" s="355"/>
      <c r="Q23" s="337"/>
      <c r="R23" s="328"/>
    </row>
    <row r="24" spans="1:18" s="78" customFormat="1" ht="29.25" hidden="1" customHeight="1">
      <c r="A24" s="87"/>
      <c r="B24" s="88" t="s">
        <v>243</v>
      </c>
      <c r="C24" s="89" t="s">
        <v>1106</v>
      </c>
      <c r="D24" s="90" t="s">
        <v>1106</v>
      </c>
      <c r="E24" s="185" t="s">
        <v>1106</v>
      </c>
      <c r="F24" s="185" t="s">
        <v>1106</v>
      </c>
      <c r="G24" s="173"/>
      <c r="H24" s="173"/>
      <c r="I24" s="173"/>
      <c r="J24" s="365" t="s">
        <v>1106</v>
      </c>
      <c r="K24" s="204"/>
      <c r="L24" s="204"/>
      <c r="M24" s="204"/>
      <c r="N24" s="365" t="s">
        <v>1106</v>
      </c>
      <c r="O24" s="364"/>
      <c r="P24" s="355"/>
      <c r="Q24" s="337"/>
      <c r="R24" s="328"/>
    </row>
    <row r="25" spans="1:18" s="78" customFormat="1" ht="29.25" hidden="1" customHeight="1">
      <c r="A25" s="87"/>
      <c r="B25" s="88" t="s">
        <v>244</v>
      </c>
      <c r="C25" s="89" t="s">
        <v>1106</v>
      </c>
      <c r="D25" s="90" t="s">
        <v>1106</v>
      </c>
      <c r="E25" s="185" t="s">
        <v>1106</v>
      </c>
      <c r="F25" s="185" t="s">
        <v>1106</v>
      </c>
      <c r="G25" s="173"/>
      <c r="H25" s="173"/>
      <c r="I25" s="173"/>
      <c r="J25" s="365" t="s">
        <v>1106</v>
      </c>
      <c r="K25" s="204"/>
      <c r="L25" s="204"/>
      <c r="M25" s="204"/>
      <c r="N25" s="365" t="s">
        <v>1106</v>
      </c>
      <c r="O25" s="364"/>
      <c r="P25" s="355"/>
      <c r="Q25" s="337"/>
      <c r="R25" s="328"/>
    </row>
    <row r="26" spans="1:18" s="78" customFormat="1" ht="29.25" hidden="1" customHeight="1">
      <c r="A26" s="87"/>
      <c r="B26" s="88" t="s">
        <v>245</v>
      </c>
      <c r="C26" s="89" t="s">
        <v>1106</v>
      </c>
      <c r="D26" s="90" t="s">
        <v>1106</v>
      </c>
      <c r="E26" s="185" t="s">
        <v>1106</v>
      </c>
      <c r="F26" s="185" t="s">
        <v>1106</v>
      </c>
      <c r="G26" s="173"/>
      <c r="H26" s="173"/>
      <c r="I26" s="173"/>
      <c r="J26" s="365" t="s">
        <v>1106</v>
      </c>
      <c r="K26" s="204"/>
      <c r="L26" s="204"/>
      <c r="M26" s="204"/>
      <c r="N26" s="365" t="s">
        <v>1106</v>
      </c>
      <c r="O26" s="364"/>
      <c r="P26" s="355"/>
      <c r="Q26" s="337"/>
      <c r="R26" s="328"/>
    </row>
    <row r="27" spans="1:18" s="78" customFormat="1" ht="29.25" hidden="1" customHeight="1">
      <c r="A27" s="87"/>
      <c r="B27" s="88" t="s">
        <v>246</v>
      </c>
      <c r="C27" s="89" t="s">
        <v>1106</v>
      </c>
      <c r="D27" s="90" t="s">
        <v>1106</v>
      </c>
      <c r="E27" s="185" t="s">
        <v>1106</v>
      </c>
      <c r="F27" s="185" t="s">
        <v>1106</v>
      </c>
      <c r="G27" s="173"/>
      <c r="H27" s="173"/>
      <c r="I27" s="173"/>
      <c r="J27" s="365" t="s">
        <v>1106</v>
      </c>
      <c r="K27" s="204"/>
      <c r="L27" s="204"/>
      <c r="M27" s="204"/>
      <c r="N27" s="365" t="s">
        <v>1106</v>
      </c>
      <c r="O27" s="364"/>
      <c r="P27" s="355"/>
      <c r="Q27" s="337"/>
      <c r="R27" s="328"/>
    </row>
    <row r="28" spans="1:18" s="78" customFormat="1" ht="29.25" hidden="1" customHeight="1">
      <c r="A28" s="87"/>
      <c r="B28" s="88" t="s">
        <v>247</v>
      </c>
      <c r="C28" s="89" t="s">
        <v>1106</v>
      </c>
      <c r="D28" s="90" t="s">
        <v>1106</v>
      </c>
      <c r="E28" s="185" t="s">
        <v>1106</v>
      </c>
      <c r="F28" s="185" t="s">
        <v>1106</v>
      </c>
      <c r="G28" s="173"/>
      <c r="H28" s="173"/>
      <c r="I28" s="173"/>
      <c r="J28" s="365" t="s">
        <v>1106</v>
      </c>
      <c r="K28" s="204"/>
      <c r="L28" s="204"/>
      <c r="M28" s="204"/>
      <c r="N28" s="365" t="s">
        <v>1106</v>
      </c>
      <c r="O28" s="364"/>
      <c r="P28" s="355"/>
      <c r="Q28" s="337"/>
      <c r="R28" s="328"/>
    </row>
    <row r="29" spans="1:18" s="78" customFormat="1" ht="29.25" hidden="1" customHeight="1">
      <c r="A29" s="87"/>
      <c r="B29" s="88" t="s">
        <v>248</v>
      </c>
      <c r="C29" s="89" t="s">
        <v>1106</v>
      </c>
      <c r="D29" s="90" t="s">
        <v>1106</v>
      </c>
      <c r="E29" s="185" t="s">
        <v>1106</v>
      </c>
      <c r="F29" s="185" t="s">
        <v>1106</v>
      </c>
      <c r="G29" s="173"/>
      <c r="H29" s="173"/>
      <c r="I29" s="173"/>
      <c r="J29" s="365" t="s">
        <v>1106</v>
      </c>
      <c r="K29" s="204"/>
      <c r="L29" s="204"/>
      <c r="M29" s="204"/>
      <c r="N29" s="365" t="s">
        <v>1106</v>
      </c>
      <c r="O29" s="364"/>
      <c r="P29" s="355"/>
      <c r="Q29" s="337"/>
      <c r="R29" s="328"/>
    </row>
    <row r="30" spans="1:18" s="78" customFormat="1" ht="29.25" hidden="1" customHeight="1">
      <c r="A30" s="87"/>
      <c r="B30" s="88" t="s">
        <v>249</v>
      </c>
      <c r="C30" s="89" t="s">
        <v>1106</v>
      </c>
      <c r="D30" s="90" t="s">
        <v>1106</v>
      </c>
      <c r="E30" s="185" t="s">
        <v>1106</v>
      </c>
      <c r="F30" s="185" t="s">
        <v>1106</v>
      </c>
      <c r="G30" s="173"/>
      <c r="H30" s="173"/>
      <c r="I30" s="173"/>
      <c r="J30" s="365" t="s">
        <v>1106</v>
      </c>
      <c r="K30" s="204"/>
      <c r="L30" s="204"/>
      <c r="M30" s="204"/>
      <c r="N30" s="365" t="s">
        <v>1106</v>
      </c>
      <c r="O30" s="364"/>
      <c r="P30" s="355"/>
      <c r="Q30" s="337"/>
      <c r="R30" s="328"/>
    </row>
    <row r="31" spans="1:18" s="78" customFormat="1" ht="29.25" hidden="1" customHeight="1">
      <c r="A31" s="87"/>
      <c r="B31" s="88" t="s">
        <v>250</v>
      </c>
      <c r="C31" s="89" t="s">
        <v>1106</v>
      </c>
      <c r="D31" s="90" t="s">
        <v>1106</v>
      </c>
      <c r="E31" s="185" t="s">
        <v>1106</v>
      </c>
      <c r="F31" s="185" t="s">
        <v>1106</v>
      </c>
      <c r="G31" s="173"/>
      <c r="H31" s="173"/>
      <c r="I31" s="173"/>
      <c r="J31" s="365" t="s">
        <v>1106</v>
      </c>
      <c r="K31" s="204"/>
      <c r="L31" s="204"/>
      <c r="M31" s="204"/>
      <c r="N31" s="365" t="s">
        <v>1106</v>
      </c>
      <c r="O31" s="364"/>
      <c r="P31" s="355"/>
      <c r="Q31" s="337"/>
      <c r="R31" s="328"/>
    </row>
    <row r="32" spans="1:18" s="78" customFormat="1" ht="29.25" hidden="1" customHeight="1">
      <c r="A32" s="87"/>
      <c r="B32" s="88" t="s">
        <v>251</v>
      </c>
      <c r="C32" s="89" t="s">
        <v>1106</v>
      </c>
      <c r="D32" s="90" t="s">
        <v>1106</v>
      </c>
      <c r="E32" s="185" t="s">
        <v>1106</v>
      </c>
      <c r="F32" s="185" t="s">
        <v>1106</v>
      </c>
      <c r="G32" s="173"/>
      <c r="H32" s="173"/>
      <c r="I32" s="173"/>
      <c r="J32" s="365" t="s">
        <v>1106</v>
      </c>
      <c r="K32" s="204"/>
      <c r="L32" s="204"/>
      <c r="M32" s="204"/>
      <c r="N32" s="365" t="s">
        <v>1106</v>
      </c>
      <c r="O32" s="364"/>
      <c r="P32" s="355"/>
      <c r="Q32" s="337"/>
      <c r="R32" s="328"/>
    </row>
    <row r="33" spans="1:18" s="78" customFormat="1" ht="29.25" hidden="1" customHeight="1">
      <c r="A33" s="87"/>
      <c r="B33" s="88" t="s">
        <v>252</v>
      </c>
      <c r="C33" s="89" t="s">
        <v>1106</v>
      </c>
      <c r="D33" s="90" t="s">
        <v>1106</v>
      </c>
      <c r="E33" s="185" t="s">
        <v>1106</v>
      </c>
      <c r="F33" s="185" t="s">
        <v>1106</v>
      </c>
      <c r="G33" s="173"/>
      <c r="H33" s="173"/>
      <c r="I33" s="173"/>
      <c r="J33" s="365" t="s">
        <v>1106</v>
      </c>
      <c r="K33" s="204"/>
      <c r="L33" s="204"/>
      <c r="M33" s="204"/>
      <c r="N33" s="365" t="s">
        <v>1106</v>
      </c>
      <c r="O33" s="364"/>
      <c r="P33" s="355"/>
      <c r="Q33" s="337"/>
      <c r="R33" s="328"/>
    </row>
    <row r="34" spans="1:18" s="78" customFormat="1" ht="29.25" hidden="1" customHeight="1">
      <c r="A34" s="87"/>
      <c r="B34" s="88" t="s">
        <v>253</v>
      </c>
      <c r="C34" s="89" t="s">
        <v>1106</v>
      </c>
      <c r="D34" s="90" t="s">
        <v>1106</v>
      </c>
      <c r="E34" s="185" t="s">
        <v>1106</v>
      </c>
      <c r="F34" s="185" t="s">
        <v>1106</v>
      </c>
      <c r="G34" s="173"/>
      <c r="H34" s="173"/>
      <c r="I34" s="173"/>
      <c r="J34" s="365" t="s">
        <v>1106</v>
      </c>
      <c r="K34" s="204"/>
      <c r="L34" s="204"/>
      <c r="M34" s="204"/>
      <c r="N34" s="365" t="s">
        <v>1106</v>
      </c>
      <c r="O34" s="364"/>
      <c r="P34" s="355"/>
      <c r="Q34" s="337"/>
      <c r="R34" s="328"/>
    </row>
    <row r="35" spans="1:18" s="78" customFormat="1" ht="29.25" hidden="1" customHeight="1">
      <c r="A35" s="87"/>
      <c r="B35" s="88" t="s">
        <v>254</v>
      </c>
      <c r="C35" s="89" t="s">
        <v>1106</v>
      </c>
      <c r="D35" s="90" t="s">
        <v>1106</v>
      </c>
      <c r="E35" s="185" t="s">
        <v>1106</v>
      </c>
      <c r="F35" s="185" t="s">
        <v>1106</v>
      </c>
      <c r="G35" s="173"/>
      <c r="H35" s="173"/>
      <c r="I35" s="173"/>
      <c r="J35" s="365" t="s">
        <v>1106</v>
      </c>
      <c r="K35" s="204"/>
      <c r="L35" s="204"/>
      <c r="M35" s="204"/>
      <c r="N35" s="365" t="s">
        <v>1106</v>
      </c>
      <c r="O35" s="364"/>
      <c r="P35" s="355"/>
      <c r="Q35" s="337"/>
      <c r="R35" s="328"/>
    </row>
    <row r="36" spans="1:18" s="78" customFormat="1" ht="29.25" hidden="1" customHeight="1">
      <c r="A36" s="87"/>
      <c r="B36" s="88" t="s">
        <v>255</v>
      </c>
      <c r="C36" s="89" t="s">
        <v>1106</v>
      </c>
      <c r="D36" s="90" t="s">
        <v>1106</v>
      </c>
      <c r="E36" s="185" t="s">
        <v>1106</v>
      </c>
      <c r="F36" s="185" t="s">
        <v>1106</v>
      </c>
      <c r="G36" s="173"/>
      <c r="H36" s="173"/>
      <c r="I36" s="173"/>
      <c r="J36" s="365" t="s">
        <v>1106</v>
      </c>
      <c r="K36" s="204"/>
      <c r="L36" s="204"/>
      <c r="M36" s="204"/>
      <c r="N36" s="365" t="s">
        <v>1106</v>
      </c>
      <c r="O36" s="364"/>
      <c r="P36" s="355"/>
      <c r="Q36" s="337"/>
      <c r="R36" s="328"/>
    </row>
    <row r="37" spans="1:18" s="78" customFormat="1" ht="29.25" hidden="1" customHeight="1">
      <c r="A37" s="87"/>
      <c r="B37" s="88" t="s">
        <v>256</v>
      </c>
      <c r="C37" s="89" t="s">
        <v>1106</v>
      </c>
      <c r="D37" s="90" t="s">
        <v>1106</v>
      </c>
      <c r="E37" s="185" t="s">
        <v>1106</v>
      </c>
      <c r="F37" s="185" t="s">
        <v>1106</v>
      </c>
      <c r="G37" s="173"/>
      <c r="H37" s="173"/>
      <c r="I37" s="173"/>
      <c r="J37" s="365" t="s">
        <v>1106</v>
      </c>
      <c r="K37" s="204"/>
      <c r="L37" s="204"/>
      <c r="M37" s="204"/>
      <c r="N37" s="365" t="s">
        <v>1106</v>
      </c>
      <c r="O37" s="364"/>
      <c r="P37" s="355"/>
      <c r="Q37" s="337"/>
      <c r="R37" s="328"/>
    </row>
    <row r="38" spans="1:18" s="78" customFormat="1" ht="29.25" hidden="1" customHeight="1">
      <c r="A38" s="87"/>
      <c r="B38" s="88" t="s">
        <v>257</v>
      </c>
      <c r="C38" s="89" t="s">
        <v>1106</v>
      </c>
      <c r="D38" s="90" t="s">
        <v>1106</v>
      </c>
      <c r="E38" s="185" t="s">
        <v>1106</v>
      </c>
      <c r="F38" s="185" t="s">
        <v>1106</v>
      </c>
      <c r="G38" s="173"/>
      <c r="H38" s="173"/>
      <c r="I38" s="173"/>
      <c r="J38" s="365" t="s">
        <v>1106</v>
      </c>
      <c r="K38" s="204"/>
      <c r="L38" s="204"/>
      <c r="M38" s="204"/>
      <c r="N38" s="365" t="s">
        <v>1106</v>
      </c>
      <c r="O38" s="364"/>
      <c r="P38" s="355"/>
      <c r="Q38" s="337"/>
      <c r="R38" s="328"/>
    </row>
    <row r="39" spans="1:18" s="78" customFormat="1" ht="29.25" hidden="1" customHeight="1">
      <c r="A39" s="87"/>
      <c r="B39" s="88" t="s">
        <v>258</v>
      </c>
      <c r="C39" s="89" t="s">
        <v>1106</v>
      </c>
      <c r="D39" s="90" t="s">
        <v>1106</v>
      </c>
      <c r="E39" s="185" t="s">
        <v>1106</v>
      </c>
      <c r="F39" s="185" t="s">
        <v>1106</v>
      </c>
      <c r="G39" s="173"/>
      <c r="H39" s="173"/>
      <c r="I39" s="173"/>
      <c r="J39" s="365" t="s">
        <v>1106</v>
      </c>
      <c r="K39" s="204"/>
      <c r="L39" s="204"/>
      <c r="M39" s="204"/>
      <c r="N39" s="365" t="s">
        <v>1106</v>
      </c>
      <c r="O39" s="364"/>
      <c r="P39" s="355"/>
      <c r="Q39" s="337"/>
      <c r="R39" s="328"/>
    </row>
    <row r="40" spans="1:18" s="78" customFormat="1" ht="29.25" hidden="1" customHeight="1">
      <c r="A40" s="87"/>
      <c r="B40" s="88" t="s">
        <v>259</v>
      </c>
      <c r="C40" s="89" t="s">
        <v>1106</v>
      </c>
      <c r="D40" s="90" t="s">
        <v>1106</v>
      </c>
      <c r="E40" s="185" t="s">
        <v>1106</v>
      </c>
      <c r="F40" s="185" t="s">
        <v>1106</v>
      </c>
      <c r="G40" s="173"/>
      <c r="H40" s="173"/>
      <c r="I40" s="173"/>
      <c r="J40" s="365" t="s">
        <v>1106</v>
      </c>
      <c r="K40" s="204"/>
      <c r="L40" s="204"/>
      <c r="M40" s="204"/>
      <c r="N40" s="365" t="s">
        <v>1106</v>
      </c>
      <c r="O40" s="364"/>
      <c r="P40" s="355"/>
      <c r="Q40" s="337"/>
      <c r="R40" s="328"/>
    </row>
    <row r="41" spans="1:18" s="78" customFormat="1" ht="29.25" hidden="1" customHeight="1">
      <c r="A41" s="87"/>
      <c r="B41" s="88" t="s">
        <v>260</v>
      </c>
      <c r="C41" s="89" t="s">
        <v>1106</v>
      </c>
      <c r="D41" s="90" t="s">
        <v>1106</v>
      </c>
      <c r="E41" s="185" t="s">
        <v>1106</v>
      </c>
      <c r="F41" s="185" t="s">
        <v>1106</v>
      </c>
      <c r="G41" s="173"/>
      <c r="H41" s="173"/>
      <c r="I41" s="173"/>
      <c r="J41" s="365" t="s">
        <v>1106</v>
      </c>
      <c r="K41" s="204"/>
      <c r="L41" s="204"/>
      <c r="M41" s="204"/>
      <c r="N41" s="365" t="s">
        <v>1106</v>
      </c>
      <c r="O41" s="364"/>
      <c r="P41" s="355"/>
      <c r="Q41" s="337"/>
      <c r="R41" s="328"/>
    </row>
    <row r="42" spans="1:18" s="78" customFormat="1" ht="29.25" hidden="1" customHeight="1">
      <c r="A42" s="87"/>
      <c r="B42" s="88" t="s">
        <v>261</v>
      </c>
      <c r="C42" s="89" t="s">
        <v>1106</v>
      </c>
      <c r="D42" s="90" t="s">
        <v>1106</v>
      </c>
      <c r="E42" s="185" t="s">
        <v>1106</v>
      </c>
      <c r="F42" s="185" t="s">
        <v>1106</v>
      </c>
      <c r="G42" s="173"/>
      <c r="H42" s="173"/>
      <c r="I42" s="173"/>
      <c r="J42" s="365" t="s">
        <v>1106</v>
      </c>
      <c r="K42" s="204"/>
      <c r="L42" s="204"/>
      <c r="M42" s="204"/>
      <c r="N42" s="365" t="s">
        <v>1106</v>
      </c>
      <c r="O42" s="364"/>
      <c r="P42" s="355"/>
      <c r="Q42" s="337"/>
      <c r="R42" s="328"/>
    </row>
    <row r="43" spans="1:18" s="78" customFormat="1" ht="29.25" hidden="1" customHeight="1">
      <c r="A43" s="87"/>
      <c r="B43" s="88" t="s">
        <v>262</v>
      </c>
      <c r="C43" s="89" t="s">
        <v>1106</v>
      </c>
      <c r="D43" s="90" t="s">
        <v>1106</v>
      </c>
      <c r="E43" s="185" t="s">
        <v>1106</v>
      </c>
      <c r="F43" s="185" t="s">
        <v>1106</v>
      </c>
      <c r="G43" s="173"/>
      <c r="H43" s="173"/>
      <c r="I43" s="173"/>
      <c r="J43" s="365" t="s">
        <v>1106</v>
      </c>
      <c r="K43" s="204"/>
      <c r="L43" s="204"/>
      <c r="M43" s="204"/>
      <c r="N43" s="365" t="s">
        <v>1106</v>
      </c>
      <c r="O43" s="364"/>
      <c r="P43" s="355"/>
      <c r="Q43" s="337"/>
      <c r="R43" s="328"/>
    </row>
    <row r="44" spans="1:18" s="78" customFormat="1" ht="29.25" hidden="1" customHeight="1">
      <c r="A44" s="87"/>
      <c r="B44" s="88" t="s">
        <v>263</v>
      </c>
      <c r="C44" s="89" t="s">
        <v>1106</v>
      </c>
      <c r="D44" s="90" t="s">
        <v>1106</v>
      </c>
      <c r="E44" s="185" t="s">
        <v>1106</v>
      </c>
      <c r="F44" s="185" t="s">
        <v>1106</v>
      </c>
      <c r="G44" s="173"/>
      <c r="H44" s="173"/>
      <c r="I44" s="173"/>
      <c r="J44" s="365" t="s">
        <v>1106</v>
      </c>
      <c r="K44" s="204"/>
      <c r="L44" s="204"/>
      <c r="M44" s="204"/>
      <c r="N44" s="365" t="s">
        <v>1106</v>
      </c>
      <c r="O44" s="364"/>
      <c r="P44" s="355"/>
      <c r="Q44" s="337"/>
      <c r="R44" s="328"/>
    </row>
    <row r="45" spans="1:18" s="78" customFormat="1" ht="29.25" hidden="1" customHeight="1">
      <c r="A45" s="87"/>
      <c r="B45" s="88" t="s">
        <v>264</v>
      </c>
      <c r="C45" s="89" t="s">
        <v>1106</v>
      </c>
      <c r="D45" s="90" t="s">
        <v>1106</v>
      </c>
      <c r="E45" s="185" t="s">
        <v>1106</v>
      </c>
      <c r="F45" s="185" t="s">
        <v>1106</v>
      </c>
      <c r="G45" s="173"/>
      <c r="H45" s="173"/>
      <c r="I45" s="173"/>
      <c r="J45" s="365" t="s">
        <v>1106</v>
      </c>
      <c r="K45" s="204"/>
      <c r="L45" s="204"/>
      <c r="M45" s="204"/>
      <c r="N45" s="365" t="s">
        <v>1106</v>
      </c>
      <c r="O45" s="364"/>
      <c r="P45" s="355"/>
      <c r="Q45" s="337"/>
      <c r="R45" s="328"/>
    </row>
    <row r="46" spans="1:18" s="78" customFormat="1" ht="29.25" hidden="1" customHeight="1">
      <c r="A46" s="87"/>
      <c r="B46" s="88" t="s">
        <v>265</v>
      </c>
      <c r="C46" s="89" t="s">
        <v>1106</v>
      </c>
      <c r="D46" s="90" t="s">
        <v>1106</v>
      </c>
      <c r="E46" s="185" t="s">
        <v>1106</v>
      </c>
      <c r="F46" s="185" t="s">
        <v>1106</v>
      </c>
      <c r="G46" s="173"/>
      <c r="H46" s="173"/>
      <c r="I46" s="173"/>
      <c r="J46" s="365" t="s">
        <v>1106</v>
      </c>
      <c r="K46" s="204"/>
      <c r="L46" s="204"/>
      <c r="M46" s="204"/>
      <c r="N46" s="365" t="s">
        <v>1106</v>
      </c>
      <c r="O46" s="364"/>
      <c r="P46" s="355"/>
      <c r="Q46" s="337"/>
      <c r="R46" s="328"/>
    </row>
    <row r="47" spans="1:18" s="78" customFormat="1" ht="29.25" hidden="1" customHeight="1">
      <c r="A47" s="87"/>
      <c r="B47" s="88" t="s">
        <v>266</v>
      </c>
      <c r="C47" s="89" t="s">
        <v>1106</v>
      </c>
      <c r="D47" s="90" t="s">
        <v>1106</v>
      </c>
      <c r="E47" s="185" t="s">
        <v>1106</v>
      </c>
      <c r="F47" s="185" t="s">
        <v>1106</v>
      </c>
      <c r="G47" s="173"/>
      <c r="H47" s="173"/>
      <c r="I47" s="173"/>
      <c r="J47" s="365" t="s">
        <v>1106</v>
      </c>
      <c r="K47" s="204"/>
      <c r="L47" s="204"/>
      <c r="M47" s="204"/>
      <c r="N47" s="365" t="s">
        <v>1106</v>
      </c>
      <c r="O47" s="364"/>
      <c r="P47" s="355"/>
      <c r="Q47" s="337"/>
      <c r="R47" s="328"/>
    </row>
    <row r="48" spans="1:18" s="81" customFormat="1" ht="29.25" customHeight="1">
      <c r="A48" s="79"/>
      <c r="B48" s="79"/>
      <c r="C48" s="79"/>
      <c r="D48" s="80"/>
      <c r="E48" s="79"/>
      <c r="N48" s="82"/>
      <c r="O48" s="79"/>
      <c r="P48" s="79"/>
      <c r="Q48" s="337"/>
      <c r="R48" s="328"/>
    </row>
    <row r="49" spans="1:18" s="81" customFormat="1" ht="29.25" customHeight="1">
      <c r="A49" s="822" t="s">
        <v>4</v>
      </c>
      <c r="B49" s="822"/>
      <c r="C49" s="822"/>
      <c r="D49" s="822"/>
      <c r="E49" s="568" t="s">
        <v>0</v>
      </c>
      <c r="F49" s="568" t="s">
        <v>1</v>
      </c>
      <c r="G49" s="823" t="s">
        <v>2</v>
      </c>
      <c r="H49" s="823"/>
      <c r="I49" s="823"/>
      <c r="J49" s="823"/>
      <c r="K49" s="823"/>
      <c r="L49" s="823"/>
      <c r="M49" s="823"/>
      <c r="N49" s="823" t="s">
        <v>3</v>
      </c>
      <c r="O49" s="823"/>
      <c r="P49" s="568"/>
      <c r="Q49" s="337"/>
      <c r="R49" s="328"/>
    </row>
    <row r="52" spans="1:18">
      <c r="Q52" s="338"/>
      <c r="R52" s="83"/>
    </row>
    <row r="53" spans="1:18">
      <c r="Q53" s="338"/>
      <c r="R53" s="83"/>
    </row>
    <row r="54" spans="1:18">
      <c r="Q54" s="338"/>
      <c r="R54" s="83"/>
    </row>
    <row r="55" spans="1:18">
      <c r="Q55" s="338"/>
      <c r="R55" s="83"/>
    </row>
    <row r="56" spans="1:18">
      <c r="Q56" s="338"/>
      <c r="R56" s="83"/>
    </row>
    <row r="57" spans="1:18">
      <c r="Q57" s="338"/>
      <c r="R57" s="83"/>
    </row>
    <row r="58" spans="1:18">
      <c r="Q58" s="338"/>
      <c r="R58" s="83"/>
    </row>
    <row r="59" spans="1:18">
      <c r="Q59" s="338"/>
      <c r="R59" s="83"/>
    </row>
    <row r="60" spans="1:18">
      <c r="Q60" s="338"/>
      <c r="R60" s="83"/>
    </row>
    <row r="61" spans="1:18">
      <c r="Q61" s="338"/>
      <c r="R61" s="83"/>
    </row>
    <row r="62" spans="1:18">
      <c r="Q62" s="338"/>
      <c r="R62" s="83"/>
    </row>
    <row r="63" spans="1:18">
      <c r="Q63" s="338"/>
      <c r="R63" s="83"/>
    </row>
    <row r="64" spans="1:18">
      <c r="Q64" s="338"/>
      <c r="R64" s="83"/>
    </row>
    <row r="65" spans="17:18">
      <c r="Q65" s="338"/>
      <c r="R65" s="83"/>
    </row>
    <row r="66" spans="17:18">
      <c r="Q66" s="338"/>
      <c r="R66" s="83"/>
    </row>
    <row r="67" spans="17:18">
      <c r="Q67" s="338"/>
      <c r="R67" s="83"/>
    </row>
    <row r="68" spans="17:18">
      <c r="Q68" s="338"/>
      <c r="R68" s="83"/>
    </row>
    <row r="69" spans="17:18">
      <c r="Q69" s="338"/>
      <c r="R69" s="83"/>
    </row>
    <row r="70" spans="17:18">
      <c r="Q70" s="338"/>
      <c r="R70" s="83"/>
    </row>
    <row r="71" spans="17:18">
      <c r="Q71" s="338"/>
      <c r="R71" s="83"/>
    </row>
    <row r="72" spans="17:18">
      <c r="Q72" s="338"/>
      <c r="R72" s="83"/>
    </row>
    <row r="73" spans="17:18">
      <c r="Q73" s="338"/>
      <c r="R73" s="83"/>
    </row>
    <row r="74" spans="17:18">
      <c r="Q74" s="338"/>
      <c r="R74" s="83"/>
    </row>
    <row r="75" spans="17:18">
      <c r="Q75" s="338"/>
      <c r="R75" s="83"/>
    </row>
    <row r="76" spans="17:18">
      <c r="Q76" s="338"/>
      <c r="R76" s="83"/>
    </row>
    <row r="77" spans="17:18">
      <c r="Q77" s="338"/>
      <c r="R77" s="83"/>
    </row>
    <row r="78" spans="17:18">
      <c r="Q78" s="338"/>
      <c r="R78" s="83"/>
    </row>
    <row r="79" spans="17:18">
      <c r="Q79" s="338"/>
      <c r="R79" s="83"/>
    </row>
    <row r="80" spans="17:18">
      <c r="Q80" s="338"/>
      <c r="R80" s="83"/>
    </row>
    <row r="81" spans="17:18">
      <c r="Q81" s="338"/>
      <c r="R81" s="83"/>
    </row>
    <row r="82" spans="17:18">
      <c r="Q82" s="338"/>
      <c r="R82" s="83"/>
    </row>
    <row r="83" spans="17:18">
      <c r="Q83" s="338"/>
      <c r="R83" s="83"/>
    </row>
    <row r="84" spans="17:18">
      <c r="Q84" s="338"/>
      <c r="R84" s="83"/>
    </row>
    <row r="85" spans="17:18">
      <c r="Q85" s="338"/>
      <c r="R85" s="83"/>
    </row>
    <row r="86" spans="17:18">
      <c r="Q86" s="338"/>
      <c r="R86" s="83"/>
    </row>
    <row r="87" spans="17:18">
      <c r="Q87" s="338"/>
      <c r="R87" s="83"/>
    </row>
    <row r="88" spans="17:18">
      <c r="Q88" s="338"/>
      <c r="R88" s="83"/>
    </row>
    <row r="89" spans="17:18">
      <c r="Q89" s="338"/>
      <c r="R89" s="83"/>
    </row>
    <row r="90" spans="17:18">
      <c r="Q90" s="338"/>
      <c r="R90" s="83"/>
    </row>
    <row r="91" spans="17:18">
      <c r="Q91" s="338"/>
      <c r="R91" s="83"/>
    </row>
    <row r="92" spans="17:18">
      <c r="Q92" s="338"/>
      <c r="R92" s="83"/>
    </row>
    <row r="93" spans="17:18">
      <c r="Q93" s="338"/>
      <c r="R93" s="83"/>
    </row>
  </sheetData>
  <sortState ref="B8:P15">
    <sortCondition descending="1" ref="N8:N15"/>
  </sortState>
  <mergeCells count="24">
    <mergeCell ref="P6:P7"/>
    <mergeCell ref="A1:P1"/>
    <mergeCell ref="A2:P2"/>
    <mergeCell ref="N5:O5"/>
    <mergeCell ref="G6:M6"/>
    <mergeCell ref="N6:N7"/>
    <mergeCell ref="D3:E3"/>
    <mergeCell ref="C6:C7"/>
    <mergeCell ref="D4:E4"/>
    <mergeCell ref="B6:B7"/>
    <mergeCell ref="A3:C3"/>
    <mergeCell ref="M4:O4"/>
    <mergeCell ref="F6:F7"/>
    <mergeCell ref="O6:O7"/>
    <mergeCell ref="A6:A7"/>
    <mergeCell ref="E6:E7"/>
    <mergeCell ref="K3:L3"/>
    <mergeCell ref="M3:O3"/>
    <mergeCell ref="A49:D49"/>
    <mergeCell ref="G49:M49"/>
    <mergeCell ref="N49:O49"/>
    <mergeCell ref="K4:L4"/>
    <mergeCell ref="A4:C4"/>
    <mergeCell ref="D6:D7"/>
  </mergeCells>
  <conditionalFormatting sqref="F1:F1048576">
    <cfRule type="containsText" dxfId="12" priority="5" stopIfTrue="1" operator="containsText" text="FERDİ">
      <formula>NOT(ISERROR(SEARCH("FERDİ",F1)))</formula>
    </cfRule>
  </conditionalFormatting>
  <conditionalFormatting sqref="M3">
    <cfRule type="containsText" dxfId="11" priority="4" stopIfTrue="1" operator="containsText" text="FERDİ">
      <formula>NOT(ISERROR(SEARCH("FERDİ",M3)))</formula>
    </cfRule>
  </conditionalFormatting>
  <conditionalFormatting sqref="M4">
    <cfRule type="containsText" dxfId="10" priority="3" stopIfTrue="1" operator="containsText" text="FERDİ">
      <formula>NOT(ISERROR(SEARCH("FERDİ",M4)))</formula>
    </cfRule>
  </conditionalFormatting>
  <conditionalFormatting sqref="M4">
    <cfRule type="containsText" dxfId="9" priority="2" stopIfTrue="1" operator="containsText" text="FERDİ">
      <formula>NOT(ISERROR(SEARCH("FERDİ",M4)))</formula>
    </cfRule>
  </conditionalFormatting>
  <conditionalFormatting sqref="F6:F7">
    <cfRule type="containsText" dxfId="8" priority="1" stopIfTrue="1" operator="containsText" text="FERDİ">
      <formula>NOT(ISERROR(SEARCH("FERDİ",F6)))</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sheetPr codeName="Sayfa12">
    <tabColor rgb="FFFFC000"/>
    <pageSetUpPr fitToPage="1"/>
  </sheetPr>
  <dimension ref="A1:AM100"/>
  <sheetViews>
    <sheetView view="pageBreakPreview" zoomScale="40" zoomScaleNormal="50" zoomScaleSheetLayoutView="40" workbookViewId="0"/>
  </sheetViews>
  <sheetFormatPr defaultRowHeight="22.5"/>
  <cols>
    <col min="1" max="1" width="12.7109375" style="28" customWidth="1"/>
    <col min="2" max="2" width="20.85546875" style="28" hidden="1" customWidth="1"/>
    <col min="3" max="3" width="15.28515625" style="28" customWidth="1"/>
    <col min="4" max="4" width="25.5703125" style="60" customWidth="1"/>
    <col min="5" max="5" width="41" style="28" customWidth="1"/>
    <col min="6" max="6" width="42.28515625" style="28" customWidth="1"/>
    <col min="7" max="26" width="11.5703125" style="58" customWidth="1"/>
    <col min="27" max="30" width="9.42578125" style="58" bestFit="1" customWidth="1"/>
    <col min="31" max="31" width="11.5703125" style="61" customWidth="1"/>
    <col min="32" max="32" width="11.5703125" style="62" customWidth="1"/>
    <col min="33" max="33" width="11.5703125" style="28" customWidth="1"/>
    <col min="34" max="37" width="9.140625" style="58"/>
    <col min="38" max="38" width="9.42578125" style="342" bestFit="1" customWidth="1"/>
    <col min="39" max="39" width="8.7109375" style="340" bestFit="1" customWidth="1"/>
    <col min="40" max="16384" width="9.140625" style="58"/>
  </cols>
  <sheetData>
    <row r="1" spans="1:39" s="10" customFormat="1" ht="117" customHeight="1">
      <c r="A1" s="525"/>
      <c r="B1" s="524"/>
      <c r="C1" s="524"/>
      <c r="D1" s="524"/>
      <c r="E1" s="524"/>
      <c r="F1" s="864" t="s">
        <v>1105</v>
      </c>
      <c r="G1" s="864"/>
      <c r="H1" s="864"/>
      <c r="I1" s="864"/>
      <c r="J1" s="864"/>
      <c r="K1" s="864"/>
      <c r="L1" s="864"/>
      <c r="M1" s="864"/>
      <c r="N1" s="864"/>
      <c r="O1" s="864"/>
      <c r="P1" s="864"/>
      <c r="Q1" s="864"/>
      <c r="R1" s="864"/>
      <c r="S1" s="864"/>
      <c r="T1" s="864"/>
      <c r="U1" s="864"/>
      <c r="V1" s="864"/>
      <c r="W1" s="864"/>
      <c r="X1" s="864"/>
      <c r="Y1" s="524"/>
      <c r="Z1" s="524"/>
      <c r="AA1" s="524"/>
      <c r="AB1" s="524"/>
      <c r="AC1" s="524"/>
      <c r="AD1" s="524"/>
      <c r="AE1" s="524"/>
      <c r="AF1" s="524"/>
      <c r="AG1" s="524"/>
      <c r="AL1" s="342"/>
      <c r="AM1" s="340"/>
    </row>
    <row r="2" spans="1:39" s="10" customFormat="1" ht="54" customHeight="1">
      <c r="A2" s="526"/>
      <c r="B2" s="526"/>
      <c r="C2" s="526"/>
      <c r="D2" s="526"/>
      <c r="E2" s="526"/>
      <c r="F2" s="865" t="s">
        <v>1078</v>
      </c>
      <c r="G2" s="865"/>
      <c r="H2" s="865"/>
      <c r="I2" s="865"/>
      <c r="J2" s="865"/>
      <c r="K2" s="865"/>
      <c r="L2" s="865"/>
      <c r="M2" s="865"/>
      <c r="N2" s="865"/>
      <c r="O2" s="865"/>
      <c r="P2" s="865"/>
      <c r="Q2" s="865"/>
      <c r="R2" s="865"/>
      <c r="S2" s="865"/>
      <c r="T2" s="865"/>
      <c r="U2" s="865"/>
      <c r="V2" s="865"/>
      <c r="W2" s="865"/>
      <c r="X2" s="526"/>
      <c r="Y2" s="526"/>
      <c r="Z2" s="526"/>
      <c r="AA2" s="526"/>
      <c r="AB2" s="526"/>
      <c r="AC2" s="526"/>
      <c r="AD2" s="526"/>
      <c r="AE2" s="526"/>
      <c r="AF2" s="526"/>
      <c r="AG2" s="526"/>
      <c r="AL2" s="342"/>
      <c r="AM2" s="340"/>
    </row>
    <row r="3" spans="1:39" s="70" customFormat="1" ht="38.25" customHeight="1">
      <c r="A3" s="869" t="s">
        <v>115</v>
      </c>
      <c r="B3" s="869"/>
      <c r="C3" s="869"/>
      <c r="D3" s="869"/>
      <c r="E3" s="871" t="s">
        <v>825</v>
      </c>
      <c r="F3" s="871"/>
      <c r="G3" s="715"/>
      <c r="H3" s="715"/>
      <c r="I3" s="715"/>
      <c r="J3" s="715"/>
      <c r="K3" s="715"/>
      <c r="L3" s="716"/>
      <c r="M3" s="869"/>
      <c r="N3" s="869"/>
      <c r="O3" s="869"/>
      <c r="P3" s="717"/>
      <c r="Q3" s="715"/>
      <c r="R3" s="715"/>
      <c r="S3" s="715"/>
      <c r="T3" s="718"/>
      <c r="U3" s="869" t="s">
        <v>730</v>
      </c>
      <c r="V3" s="869"/>
      <c r="W3" s="869"/>
      <c r="X3" s="869"/>
      <c r="Y3" s="866" t="s">
        <v>1117</v>
      </c>
      <c r="Z3" s="866"/>
      <c r="AA3" s="866"/>
      <c r="AB3" s="866"/>
      <c r="AC3" s="866"/>
      <c r="AD3" s="866"/>
      <c r="AE3" s="866"/>
      <c r="AF3" s="866"/>
      <c r="AG3" s="866"/>
      <c r="AL3" s="342"/>
      <c r="AM3" s="340"/>
    </row>
    <row r="4" spans="1:39" s="70" customFormat="1" ht="36.75" customHeight="1">
      <c r="A4" s="868" t="s">
        <v>117</v>
      </c>
      <c r="B4" s="868"/>
      <c r="C4" s="868"/>
      <c r="D4" s="868"/>
      <c r="E4" s="870" t="s">
        <v>732</v>
      </c>
      <c r="F4" s="870"/>
      <c r="G4" s="719"/>
      <c r="H4" s="719"/>
      <c r="I4" s="719"/>
      <c r="J4" s="719"/>
      <c r="K4" s="719"/>
      <c r="L4" s="719"/>
      <c r="M4" s="719"/>
      <c r="N4" s="719"/>
      <c r="O4" s="719"/>
      <c r="P4" s="719"/>
      <c r="Q4" s="719"/>
      <c r="R4" s="719"/>
      <c r="S4" s="719"/>
      <c r="T4" s="719"/>
      <c r="U4" s="868" t="s">
        <v>868</v>
      </c>
      <c r="V4" s="868"/>
      <c r="W4" s="868"/>
      <c r="X4" s="868"/>
      <c r="Y4" s="867" t="s">
        <v>1043</v>
      </c>
      <c r="Z4" s="867"/>
      <c r="AA4" s="867"/>
      <c r="AB4" s="867"/>
      <c r="AC4" s="867"/>
      <c r="AD4" s="867"/>
      <c r="AE4" s="867"/>
      <c r="AF4" s="867"/>
      <c r="AG4" s="867"/>
      <c r="AL4" s="342"/>
      <c r="AM4" s="340"/>
    </row>
    <row r="5" spans="1:39" s="10" customFormat="1" ht="30" customHeight="1">
      <c r="A5" s="63"/>
      <c r="B5" s="63"/>
      <c r="C5" s="63"/>
      <c r="D5" s="64"/>
      <c r="E5" s="65"/>
      <c r="F5" s="66"/>
      <c r="G5" s="67"/>
      <c r="H5" s="67"/>
      <c r="I5" s="63"/>
      <c r="J5" s="63"/>
      <c r="K5" s="68"/>
      <c r="L5" s="68"/>
      <c r="M5" s="68"/>
      <c r="N5" s="68"/>
      <c r="O5" s="68"/>
      <c r="P5" s="68"/>
      <c r="Q5" s="68"/>
      <c r="R5" s="68"/>
      <c r="S5" s="68"/>
      <c r="T5" s="68"/>
      <c r="U5" s="68"/>
      <c r="V5" s="68"/>
      <c r="W5" s="68"/>
      <c r="X5" s="68"/>
      <c r="Y5" s="68"/>
      <c r="Z5" s="68"/>
      <c r="AA5" s="68"/>
      <c r="AB5" s="68"/>
      <c r="AC5" s="68"/>
      <c r="AD5" s="68"/>
      <c r="AE5" s="879">
        <v>41793.981165393518</v>
      </c>
      <c r="AF5" s="879"/>
      <c r="AG5" s="879"/>
      <c r="AL5" s="342"/>
      <c r="AM5" s="340"/>
    </row>
    <row r="6" spans="1:39" ht="66" customHeight="1">
      <c r="A6" s="872" t="s">
        <v>6</v>
      </c>
      <c r="B6" s="881"/>
      <c r="C6" s="872" t="s">
        <v>99</v>
      </c>
      <c r="D6" s="872" t="s">
        <v>20</v>
      </c>
      <c r="E6" s="872" t="s">
        <v>7</v>
      </c>
      <c r="F6" s="875" t="s">
        <v>854</v>
      </c>
      <c r="G6" s="883" t="s">
        <v>21</v>
      </c>
      <c r="H6" s="883"/>
      <c r="I6" s="883"/>
      <c r="J6" s="883"/>
      <c r="K6" s="883"/>
      <c r="L6" s="883"/>
      <c r="M6" s="883"/>
      <c r="N6" s="883"/>
      <c r="O6" s="883"/>
      <c r="P6" s="883"/>
      <c r="Q6" s="883"/>
      <c r="R6" s="883"/>
      <c r="S6" s="883"/>
      <c r="T6" s="883"/>
      <c r="U6" s="883"/>
      <c r="V6" s="883"/>
      <c r="W6" s="883"/>
      <c r="X6" s="883"/>
      <c r="Y6" s="883"/>
      <c r="Z6" s="883"/>
      <c r="AA6" s="883"/>
      <c r="AB6" s="883"/>
      <c r="AC6" s="883"/>
      <c r="AD6" s="883"/>
      <c r="AE6" s="882" t="s">
        <v>8</v>
      </c>
      <c r="AF6" s="874" t="s">
        <v>164</v>
      </c>
      <c r="AG6" s="880" t="s">
        <v>9</v>
      </c>
    </row>
    <row r="7" spans="1:39" ht="54.75" customHeight="1">
      <c r="A7" s="873"/>
      <c r="B7" s="881"/>
      <c r="C7" s="873"/>
      <c r="D7" s="873"/>
      <c r="E7" s="873"/>
      <c r="F7" s="875"/>
      <c r="G7" s="522">
        <v>170</v>
      </c>
      <c r="H7" s="522">
        <v>175</v>
      </c>
      <c r="I7" s="522">
        <v>180</v>
      </c>
      <c r="J7" s="522">
        <v>185</v>
      </c>
      <c r="K7" s="522">
        <v>190</v>
      </c>
      <c r="L7" s="522">
        <v>195</v>
      </c>
      <c r="M7" s="522">
        <v>200</v>
      </c>
      <c r="N7" s="522">
        <v>203</v>
      </c>
      <c r="O7" s="522">
        <v>206</v>
      </c>
      <c r="P7" s="522">
        <v>209</v>
      </c>
      <c r="Q7" s="522">
        <v>212</v>
      </c>
      <c r="R7" s="522">
        <v>215</v>
      </c>
      <c r="S7" s="522">
        <v>218</v>
      </c>
      <c r="T7" s="522">
        <v>221</v>
      </c>
      <c r="U7" s="522">
        <v>223</v>
      </c>
      <c r="V7" s="522">
        <v>225</v>
      </c>
      <c r="W7" s="522">
        <v>227</v>
      </c>
      <c r="X7" s="522">
        <v>229</v>
      </c>
      <c r="Y7" s="522">
        <v>231</v>
      </c>
      <c r="Z7" s="522">
        <v>233</v>
      </c>
      <c r="AA7" s="522">
        <v>235</v>
      </c>
      <c r="AB7" s="522">
        <v>237</v>
      </c>
      <c r="AC7" s="522">
        <v>239</v>
      </c>
      <c r="AD7" s="522">
        <v>241</v>
      </c>
      <c r="AE7" s="882"/>
      <c r="AF7" s="874"/>
      <c r="AG7" s="880"/>
    </row>
    <row r="8" spans="1:39" s="18" customFormat="1" ht="115.5" customHeight="1">
      <c r="A8" s="707">
        <v>1</v>
      </c>
      <c r="B8" s="708" t="s">
        <v>140</v>
      </c>
      <c r="C8" s="709">
        <v>388</v>
      </c>
      <c r="D8" s="710">
        <v>33006</v>
      </c>
      <c r="E8" s="711" t="s">
        <v>881</v>
      </c>
      <c r="F8" s="711" t="s">
        <v>870</v>
      </c>
      <c r="G8" s="702" t="s">
        <v>978</v>
      </c>
      <c r="H8" s="704" t="s">
        <v>978</v>
      </c>
      <c r="I8" s="703" t="s">
        <v>978</v>
      </c>
      <c r="J8" s="704" t="s">
        <v>978</v>
      </c>
      <c r="K8" s="703" t="s">
        <v>978</v>
      </c>
      <c r="L8" s="704" t="s">
        <v>978</v>
      </c>
      <c r="M8" s="703" t="s">
        <v>1090</v>
      </c>
      <c r="N8" s="704" t="s">
        <v>978</v>
      </c>
      <c r="O8" s="703" t="s">
        <v>1090</v>
      </c>
      <c r="P8" s="704" t="s">
        <v>1090</v>
      </c>
      <c r="Q8" s="703" t="s">
        <v>978</v>
      </c>
      <c r="R8" s="704" t="s">
        <v>1090</v>
      </c>
      <c r="S8" s="703" t="s">
        <v>978</v>
      </c>
      <c r="T8" s="704" t="s">
        <v>1092</v>
      </c>
      <c r="U8" s="703"/>
      <c r="V8" s="704"/>
      <c r="W8" s="703"/>
      <c r="X8" s="704"/>
      <c r="Y8" s="703"/>
      <c r="Z8" s="704"/>
      <c r="AA8" s="703"/>
      <c r="AB8" s="704"/>
      <c r="AC8" s="703"/>
      <c r="AD8" s="704"/>
      <c r="AE8" s="703" t="s">
        <v>1101</v>
      </c>
      <c r="AF8" s="705">
        <v>8</v>
      </c>
      <c r="AG8" s="706">
        <v>1</v>
      </c>
      <c r="AL8" s="342"/>
      <c r="AM8" s="340"/>
    </row>
    <row r="9" spans="1:39" s="18" customFormat="1" ht="115.5" customHeight="1">
      <c r="A9" s="707">
        <v>2</v>
      </c>
      <c r="B9" s="708" t="s">
        <v>139</v>
      </c>
      <c r="C9" s="709">
        <v>407</v>
      </c>
      <c r="D9" s="710">
        <v>34707</v>
      </c>
      <c r="E9" s="711" t="s">
        <v>905</v>
      </c>
      <c r="F9" s="711" t="s">
        <v>896</v>
      </c>
      <c r="G9" s="702" t="s">
        <v>978</v>
      </c>
      <c r="H9" s="704" t="s">
        <v>978</v>
      </c>
      <c r="I9" s="703" t="s">
        <v>1090</v>
      </c>
      <c r="J9" s="704" t="s">
        <v>978</v>
      </c>
      <c r="K9" s="703" t="s">
        <v>1090</v>
      </c>
      <c r="L9" s="704" t="s">
        <v>1090</v>
      </c>
      <c r="M9" s="703" t="s">
        <v>1091</v>
      </c>
      <c r="N9" s="704" t="s">
        <v>1095</v>
      </c>
      <c r="O9" s="703" t="s">
        <v>1091</v>
      </c>
      <c r="P9" s="704" t="s">
        <v>1092</v>
      </c>
      <c r="Q9" s="703"/>
      <c r="R9" s="704"/>
      <c r="S9" s="703"/>
      <c r="T9" s="704"/>
      <c r="U9" s="703"/>
      <c r="V9" s="704"/>
      <c r="W9" s="703"/>
      <c r="X9" s="704"/>
      <c r="Y9" s="703"/>
      <c r="Z9" s="704"/>
      <c r="AA9" s="703"/>
      <c r="AB9" s="704"/>
      <c r="AC9" s="703"/>
      <c r="AD9" s="704"/>
      <c r="AE9" s="703" t="s">
        <v>1100</v>
      </c>
      <c r="AF9" s="705">
        <v>7</v>
      </c>
      <c r="AG9" s="706">
        <v>2</v>
      </c>
      <c r="AL9" s="342"/>
      <c r="AM9" s="340"/>
    </row>
    <row r="10" spans="1:39" s="18" customFormat="1" ht="115.5" customHeight="1">
      <c r="A10" s="707">
        <v>3</v>
      </c>
      <c r="B10" s="708" t="s">
        <v>134</v>
      </c>
      <c r="C10" s="709">
        <v>518</v>
      </c>
      <c r="D10" s="710">
        <v>35065</v>
      </c>
      <c r="E10" s="711" t="s">
        <v>1008</v>
      </c>
      <c r="F10" s="711" t="s">
        <v>999</v>
      </c>
      <c r="G10" s="702" t="s">
        <v>978</v>
      </c>
      <c r="H10" s="704" t="s">
        <v>978</v>
      </c>
      <c r="I10" s="703" t="s">
        <v>1090</v>
      </c>
      <c r="J10" s="704" t="s">
        <v>1090</v>
      </c>
      <c r="K10" s="703" t="s">
        <v>1090</v>
      </c>
      <c r="L10" s="704" t="s">
        <v>1090</v>
      </c>
      <c r="M10" s="703" t="s">
        <v>1092</v>
      </c>
      <c r="N10" s="704"/>
      <c r="O10" s="703"/>
      <c r="P10" s="704"/>
      <c r="Q10" s="703"/>
      <c r="R10" s="704"/>
      <c r="S10" s="703"/>
      <c r="T10" s="704"/>
      <c r="U10" s="703"/>
      <c r="V10" s="704"/>
      <c r="W10" s="703"/>
      <c r="X10" s="704"/>
      <c r="Y10" s="703"/>
      <c r="Z10" s="704"/>
      <c r="AA10" s="703"/>
      <c r="AB10" s="704"/>
      <c r="AC10" s="703"/>
      <c r="AD10" s="704"/>
      <c r="AE10" s="703" t="s">
        <v>1096</v>
      </c>
      <c r="AF10" s="705">
        <v>5.5</v>
      </c>
      <c r="AG10" s="706">
        <v>3</v>
      </c>
      <c r="AL10" s="342"/>
      <c r="AM10" s="340"/>
    </row>
    <row r="11" spans="1:39" s="18" customFormat="1" ht="115.5" customHeight="1">
      <c r="A11" s="707">
        <v>3</v>
      </c>
      <c r="B11" s="708" t="s">
        <v>138</v>
      </c>
      <c r="C11" s="709">
        <v>431</v>
      </c>
      <c r="D11" s="710">
        <v>33970</v>
      </c>
      <c r="E11" s="711" t="s">
        <v>989</v>
      </c>
      <c r="F11" s="711" t="s">
        <v>917</v>
      </c>
      <c r="G11" s="702" t="s">
        <v>978</v>
      </c>
      <c r="H11" s="704" t="s">
        <v>978</v>
      </c>
      <c r="I11" s="703" t="s">
        <v>978</v>
      </c>
      <c r="J11" s="704" t="s">
        <v>1090</v>
      </c>
      <c r="K11" s="703" t="s">
        <v>978</v>
      </c>
      <c r="L11" s="704" t="s">
        <v>1090</v>
      </c>
      <c r="M11" s="703" t="s">
        <v>978</v>
      </c>
      <c r="N11" s="704" t="s">
        <v>978</v>
      </c>
      <c r="O11" s="703" t="s">
        <v>978</v>
      </c>
      <c r="P11" s="704" t="s">
        <v>978</v>
      </c>
      <c r="Q11" s="703" t="s">
        <v>978</v>
      </c>
      <c r="R11" s="704" t="s">
        <v>978</v>
      </c>
      <c r="S11" s="703" t="s">
        <v>978</v>
      </c>
      <c r="T11" s="704" t="s">
        <v>978</v>
      </c>
      <c r="U11" s="703" t="s">
        <v>978</v>
      </c>
      <c r="V11" s="704" t="s">
        <v>978</v>
      </c>
      <c r="W11" s="703" t="s">
        <v>978</v>
      </c>
      <c r="X11" s="704" t="s">
        <v>978</v>
      </c>
      <c r="Y11" s="703" t="s">
        <v>978</v>
      </c>
      <c r="Z11" s="704" t="s">
        <v>978</v>
      </c>
      <c r="AA11" s="703" t="s">
        <v>978</v>
      </c>
      <c r="AB11" s="704" t="s">
        <v>978</v>
      </c>
      <c r="AC11" s="703" t="s">
        <v>978</v>
      </c>
      <c r="AD11" s="704" t="s">
        <v>978</v>
      </c>
      <c r="AE11" s="703" t="s">
        <v>1096</v>
      </c>
      <c r="AF11" s="705">
        <v>5.5</v>
      </c>
      <c r="AG11" s="706">
        <v>3</v>
      </c>
      <c r="AL11" s="342"/>
      <c r="AM11" s="340"/>
    </row>
    <row r="12" spans="1:39" s="18" customFormat="1" ht="115.5" customHeight="1">
      <c r="A12" s="707">
        <v>5</v>
      </c>
      <c r="B12" s="708" t="s">
        <v>133</v>
      </c>
      <c r="C12" s="709">
        <v>477</v>
      </c>
      <c r="D12" s="710">
        <v>34537</v>
      </c>
      <c r="E12" s="711" t="s">
        <v>957</v>
      </c>
      <c r="F12" s="711" t="s">
        <v>948</v>
      </c>
      <c r="G12" s="702" t="s">
        <v>978</v>
      </c>
      <c r="H12" s="704" t="s">
        <v>978</v>
      </c>
      <c r="I12" s="703" t="s">
        <v>978</v>
      </c>
      <c r="J12" s="704" t="s">
        <v>1090</v>
      </c>
      <c r="K12" s="703" t="s">
        <v>1090</v>
      </c>
      <c r="L12" s="704" t="s">
        <v>1091</v>
      </c>
      <c r="M12" s="703" t="s">
        <v>1092</v>
      </c>
      <c r="N12" s="704"/>
      <c r="O12" s="703"/>
      <c r="P12" s="704"/>
      <c r="Q12" s="703"/>
      <c r="R12" s="704"/>
      <c r="S12" s="703"/>
      <c r="T12" s="704"/>
      <c r="U12" s="703"/>
      <c r="V12" s="704"/>
      <c r="W12" s="703"/>
      <c r="X12" s="704"/>
      <c r="Y12" s="703"/>
      <c r="Z12" s="704"/>
      <c r="AA12" s="703"/>
      <c r="AB12" s="704"/>
      <c r="AC12" s="703"/>
      <c r="AD12" s="704"/>
      <c r="AE12" s="703" t="s">
        <v>1096</v>
      </c>
      <c r="AF12" s="705">
        <v>4</v>
      </c>
      <c r="AG12" s="706">
        <v>5</v>
      </c>
      <c r="AL12" s="342"/>
      <c r="AM12" s="340"/>
    </row>
    <row r="13" spans="1:39" s="18" customFormat="1" ht="115.5" customHeight="1">
      <c r="A13" s="707">
        <v>6</v>
      </c>
      <c r="B13" s="708" t="s">
        <v>137</v>
      </c>
      <c r="C13" s="712">
        <v>458</v>
      </c>
      <c r="D13" s="713">
        <v>33750</v>
      </c>
      <c r="E13" s="714" t="s">
        <v>939</v>
      </c>
      <c r="F13" s="714" t="s">
        <v>1015</v>
      </c>
      <c r="G13" s="702" t="s">
        <v>1091</v>
      </c>
      <c r="H13" s="704" t="s">
        <v>1090</v>
      </c>
      <c r="I13" s="703" t="s">
        <v>1093</v>
      </c>
      <c r="J13" s="704" t="s">
        <v>1094</v>
      </c>
      <c r="K13" s="703" t="s">
        <v>1079</v>
      </c>
      <c r="L13" s="704"/>
      <c r="M13" s="703"/>
      <c r="N13" s="704"/>
      <c r="O13" s="703"/>
      <c r="P13" s="704"/>
      <c r="Q13" s="703"/>
      <c r="R13" s="704"/>
      <c r="S13" s="703"/>
      <c r="T13" s="704"/>
      <c r="U13" s="703"/>
      <c r="V13" s="704"/>
      <c r="W13" s="703"/>
      <c r="X13" s="704"/>
      <c r="Y13" s="703"/>
      <c r="Z13" s="704"/>
      <c r="AA13" s="703"/>
      <c r="AB13" s="704"/>
      <c r="AC13" s="703"/>
      <c r="AD13" s="704"/>
      <c r="AE13" s="703" t="s">
        <v>1099</v>
      </c>
      <c r="AF13" s="705">
        <v>3</v>
      </c>
      <c r="AG13" s="706">
        <v>6</v>
      </c>
      <c r="AL13" s="342"/>
      <c r="AM13" s="340"/>
    </row>
    <row r="14" spans="1:39" s="18" customFormat="1" ht="115.5" customHeight="1">
      <c r="A14" s="707">
        <v>7</v>
      </c>
      <c r="B14" s="708" t="s">
        <v>136</v>
      </c>
      <c r="C14" s="712">
        <v>447</v>
      </c>
      <c r="D14" s="713">
        <v>34664</v>
      </c>
      <c r="E14" s="714" t="s">
        <v>929</v>
      </c>
      <c r="F14" s="714" t="s">
        <v>919</v>
      </c>
      <c r="G14" s="702" t="s">
        <v>1090</v>
      </c>
      <c r="H14" s="704" t="s">
        <v>1090</v>
      </c>
      <c r="I14" s="703" t="s">
        <v>1091</v>
      </c>
      <c r="J14" s="704" t="s">
        <v>1090</v>
      </c>
      <c r="K14" s="703" t="s">
        <v>1092</v>
      </c>
      <c r="L14" s="704"/>
      <c r="M14" s="703"/>
      <c r="N14" s="704"/>
      <c r="O14" s="703"/>
      <c r="P14" s="704"/>
      <c r="Q14" s="703"/>
      <c r="R14" s="704"/>
      <c r="S14" s="703"/>
      <c r="T14" s="704"/>
      <c r="U14" s="703"/>
      <c r="V14" s="704"/>
      <c r="W14" s="703"/>
      <c r="X14" s="704"/>
      <c r="Y14" s="703"/>
      <c r="Z14" s="704"/>
      <c r="AA14" s="703"/>
      <c r="AB14" s="704"/>
      <c r="AC14" s="703"/>
      <c r="AD14" s="704"/>
      <c r="AE14" s="703" t="s">
        <v>1098</v>
      </c>
      <c r="AF14" s="705">
        <v>2</v>
      </c>
      <c r="AG14" s="706">
        <v>7</v>
      </c>
      <c r="AL14" s="342"/>
      <c r="AM14" s="340"/>
    </row>
    <row r="15" spans="1:39" s="18" customFormat="1" ht="115.5" customHeight="1">
      <c r="A15" s="707">
        <v>8</v>
      </c>
      <c r="B15" s="708" t="s">
        <v>135</v>
      </c>
      <c r="C15" s="709">
        <v>497</v>
      </c>
      <c r="D15" s="710">
        <v>35080</v>
      </c>
      <c r="E15" s="711" t="s">
        <v>1028</v>
      </c>
      <c r="F15" s="711" t="s">
        <v>1018</v>
      </c>
      <c r="G15" s="702" t="s">
        <v>1090</v>
      </c>
      <c r="H15" s="704" t="s">
        <v>1091</v>
      </c>
      <c r="I15" s="703" t="s">
        <v>1091</v>
      </c>
      <c r="J15" s="704" t="s">
        <v>1092</v>
      </c>
      <c r="K15" s="703"/>
      <c r="L15" s="704"/>
      <c r="M15" s="703"/>
      <c r="N15" s="704"/>
      <c r="O15" s="703"/>
      <c r="P15" s="704"/>
      <c r="Q15" s="703"/>
      <c r="R15" s="704"/>
      <c r="S15" s="703"/>
      <c r="T15" s="704"/>
      <c r="U15" s="703"/>
      <c r="V15" s="704"/>
      <c r="W15" s="703"/>
      <c r="X15" s="704"/>
      <c r="Y15" s="703"/>
      <c r="Z15" s="704"/>
      <c r="AA15" s="703"/>
      <c r="AB15" s="704"/>
      <c r="AC15" s="703"/>
      <c r="AD15" s="704"/>
      <c r="AE15" s="703" t="s">
        <v>1097</v>
      </c>
      <c r="AF15" s="705">
        <v>1</v>
      </c>
      <c r="AG15" s="706">
        <v>8</v>
      </c>
      <c r="AL15" s="342"/>
      <c r="AM15" s="340"/>
    </row>
    <row r="16" spans="1:39" s="18" customFormat="1" ht="115.5" customHeight="1">
      <c r="A16" s="543"/>
      <c r="B16" s="544" t="s">
        <v>141</v>
      </c>
      <c r="C16" s="545" t="s">
        <v>1106</v>
      </c>
      <c r="D16" s="546" t="s">
        <v>1106</v>
      </c>
      <c r="E16" s="547" t="s">
        <v>1106</v>
      </c>
      <c r="F16" s="547" t="s">
        <v>1106</v>
      </c>
      <c r="G16" s="209"/>
      <c r="H16" s="210"/>
      <c r="I16" s="209"/>
      <c r="J16" s="210"/>
      <c r="K16" s="209"/>
      <c r="L16" s="210"/>
      <c r="M16" s="209"/>
      <c r="N16" s="210"/>
      <c r="O16" s="209"/>
      <c r="P16" s="210"/>
      <c r="Q16" s="209"/>
      <c r="R16" s="210"/>
      <c r="S16" s="209"/>
      <c r="T16" s="210"/>
      <c r="U16" s="209"/>
      <c r="V16" s="210"/>
      <c r="W16" s="209"/>
      <c r="X16" s="210"/>
      <c r="Y16" s="209"/>
      <c r="Z16" s="210"/>
      <c r="AA16" s="209"/>
      <c r="AB16" s="210"/>
      <c r="AC16" s="209"/>
      <c r="AD16" s="210"/>
      <c r="AE16" s="209"/>
      <c r="AF16" s="548"/>
      <c r="AG16" s="549"/>
      <c r="AL16" s="342"/>
      <c r="AM16" s="340"/>
    </row>
    <row r="17" spans="1:39" s="18" customFormat="1" ht="115.5" customHeight="1">
      <c r="A17" s="543"/>
      <c r="B17" s="544" t="s">
        <v>142</v>
      </c>
      <c r="C17" s="876" t="s">
        <v>1102</v>
      </c>
      <c r="D17" s="877"/>
      <c r="E17" s="877"/>
      <c r="F17" s="877"/>
      <c r="G17" s="877"/>
      <c r="H17" s="877"/>
      <c r="I17" s="877"/>
      <c r="J17" s="877"/>
      <c r="K17" s="877"/>
      <c r="L17" s="878"/>
      <c r="M17" s="209"/>
      <c r="N17" s="210"/>
      <c r="O17" s="209"/>
      <c r="P17" s="210"/>
      <c r="Q17" s="209"/>
      <c r="R17" s="210"/>
      <c r="S17" s="209"/>
      <c r="T17" s="210"/>
      <c r="U17" s="209"/>
      <c r="V17" s="210"/>
      <c r="W17" s="209"/>
      <c r="X17" s="210"/>
      <c r="Y17" s="209"/>
      <c r="Z17" s="210"/>
      <c r="AA17" s="209"/>
      <c r="AB17" s="210"/>
      <c r="AC17" s="209"/>
      <c r="AD17" s="210"/>
      <c r="AE17" s="209"/>
      <c r="AF17" s="548"/>
      <c r="AG17" s="549"/>
      <c r="AL17" s="342"/>
      <c r="AM17" s="340"/>
    </row>
    <row r="18" spans="1:39" s="18" customFormat="1" ht="47.25" hidden="1" customHeight="1">
      <c r="A18" s="527"/>
      <c r="B18" s="172" t="s">
        <v>143</v>
      </c>
      <c r="C18" s="69" t="s">
        <v>1106</v>
      </c>
      <c r="D18" s="59" t="s">
        <v>1106</v>
      </c>
      <c r="E18" s="74" t="s">
        <v>1106</v>
      </c>
      <c r="F18" s="74" t="s">
        <v>1106</v>
      </c>
      <c r="G18" s="209"/>
      <c r="H18" s="210"/>
      <c r="I18" s="209"/>
      <c r="J18" s="210"/>
      <c r="K18" s="209"/>
      <c r="L18" s="210"/>
      <c r="M18" s="209"/>
      <c r="N18" s="210"/>
      <c r="O18" s="209"/>
      <c r="P18" s="210"/>
      <c r="Q18" s="209"/>
      <c r="R18" s="210"/>
      <c r="S18" s="209"/>
      <c r="T18" s="210"/>
      <c r="U18" s="209"/>
      <c r="V18" s="210"/>
      <c r="W18" s="209"/>
      <c r="X18" s="210"/>
      <c r="Y18" s="209"/>
      <c r="Z18" s="210"/>
      <c r="AA18" s="209"/>
      <c r="AB18" s="210"/>
      <c r="AC18" s="209"/>
      <c r="AD18" s="210"/>
      <c r="AE18" s="209"/>
      <c r="AF18" s="363"/>
      <c r="AG18" s="73"/>
      <c r="AL18" s="342"/>
      <c r="AM18" s="340"/>
    </row>
    <row r="19" spans="1:39" s="18" customFormat="1" ht="47.25" hidden="1" customHeight="1">
      <c r="A19" s="527"/>
      <c r="B19" s="172" t="s">
        <v>144</v>
      </c>
      <c r="C19" s="69" t="s">
        <v>1106</v>
      </c>
      <c r="D19" s="59" t="s">
        <v>1106</v>
      </c>
      <c r="E19" s="74" t="s">
        <v>1106</v>
      </c>
      <c r="F19" s="74" t="s">
        <v>1106</v>
      </c>
      <c r="G19" s="209"/>
      <c r="H19" s="210"/>
      <c r="I19" s="209"/>
      <c r="J19" s="210"/>
      <c r="K19" s="209"/>
      <c r="L19" s="210"/>
      <c r="M19" s="209"/>
      <c r="N19" s="210"/>
      <c r="O19" s="209"/>
      <c r="P19" s="210"/>
      <c r="Q19" s="209"/>
      <c r="R19" s="210"/>
      <c r="S19" s="209"/>
      <c r="T19" s="210"/>
      <c r="U19" s="209"/>
      <c r="V19" s="210"/>
      <c r="W19" s="209"/>
      <c r="X19" s="210"/>
      <c r="Y19" s="209"/>
      <c r="Z19" s="210"/>
      <c r="AA19" s="209"/>
      <c r="AB19" s="210"/>
      <c r="AC19" s="209"/>
      <c r="AD19" s="210"/>
      <c r="AE19" s="209"/>
      <c r="AF19" s="363"/>
      <c r="AG19" s="73"/>
      <c r="AL19" s="342"/>
      <c r="AM19" s="340"/>
    </row>
    <row r="20" spans="1:39" s="18" customFormat="1" ht="47.25" hidden="1" customHeight="1">
      <c r="A20" s="527"/>
      <c r="B20" s="172" t="s">
        <v>145</v>
      </c>
      <c r="C20" s="69" t="s">
        <v>1106</v>
      </c>
      <c r="D20" s="59" t="s">
        <v>1106</v>
      </c>
      <c r="E20" s="74" t="s">
        <v>1106</v>
      </c>
      <c r="F20" s="74" t="s">
        <v>1106</v>
      </c>
      <c r="G20" s="209"/>
      <c r="H20" s="210"/>
      <c r="I20" s="209"/>
      <c r="J20" s="210"/>
      <c r="K20" s="209"/>
      <c r="L20" s="210"/>
      <c r="M20" s="209"/>
      <c r="N20" s="210"/>
      <c r="O20" s="209"/>
      <c r="P20" s="210"/>
      <c r="Q20" s="209"/>
      <c r="R20" s="210"/>
      <c r="S20" s="209"/>
      <c r="T20" s="210"/>
      <c r="U20" s="209"/>
      <c r="V20" s="210"/>
      <c r="W20" s="209"/>
      <c r="X20" s="210"/>
      <c r="Y20" s="209"/>
      <c r="Z20" s="210"/>
      <c r="AA20" s="209"/>
      <c r="AB20" s="210"/>
      <c r="AC20" s="209"/>
      <c r="AD20" s="210"/>
      <c r="AE20" s="209"/>
      <c r="AF20" s="363"/>
      <c r="AG20" s="73"/>
      <c r="AL20" s="342"/>
      <c r="AM20" s="340"/>
    </row>
    <row r="21" spans="1:39" s="18" customFormat="1" ht="47.25" hidden="1" customHeight="1">
      <c r="A21" s="527"/>
      <c r="B21" s="172" t="s">
        <v>146</v>
      </c>
      <c r="C21" s="69" t="s">
        <v>1106</v>
      </c>
      <c r="D21" s="59" t="s">
        <v>1106</v>
      </c>
      <c r="E21" s="74" t="s">
        <v>1106</v>
      </c>
      <c r="F21" s="74" t="s">
        <v>1106</v>
      </c>
      <c r="G21" s="209"/>
      <c r="H21" s="210"/>
      <c r="I21" s="209"/>
      <c r="J21" s="210"/>
      <c r="K21" s="209"/>
      <c r="L21" s="210"/>
      <c r="M21" s="209"/>
      <c r="N21" s="210"/>
      <c r="O21" s="209"/>
      <c r="P21" s="210"/>
      <c r="Q21" s="209"/>
      <c r="R21" s="210"/>
      <c r="S21" s="209"/>
      <c r="T21" s="210"/>
      <c r="U21" s="209"/>
      <c r="V21" s="210"/>
      <c r="W21" s="209"/>
      <c r="X21" s="210"/>
      <c r="Y21" s="209"/>
      <c r="Z21" s="210"/>
      <c r="AA21" s="209"/>
      <c r="AB21" s="210"/>
      <c r="AC21" s="209"/>
      <c r="AD21" s="210"/>
      <c r="AE21" s="209"/>
      <c r="AF21" s="363"/>
      <c r="AG21" s="73"/>
      <c r="AL21" s="342"/>
      <c r="AM21" s="340"/>
    </row>
    <row r="22" spans="1:39" s="18" customFormat="1" ht="47.25" hidden="1" customHeight="1">
      <c r="A22" s="527"/>
      <c r="B22" s="172" t="s">
        <v>147</v>
      </c>
      <c r="C22" s="69" t="s">
        <v>1106</v>
      </c>
      <c r="D22" s="59" t="s">
        <v>1106</v>
      </c>
      <c r="E22" s="74" t="s">
        <v>1106</v>
      </c>
      <c r="F22" s="74" t="s">
        <v>1106</v>
      </c>
      <c r="G22" s="209"/>
      <c r="H22" s="210"/>
      <c r="I22" s="209"/>
      <c r="J22" s="210"/>
      <c r="K22" s="209"/>
      <c r="L22" s="210"/>
      <c r="M22" s="209"/>
      <c r="N22" s="210"/>
      <c r="O22" s="209"/>
      <c r="P22" s="210"/>
      <c r="Q22" s="209"/>
      <c r="R22" s="210"/>
      <c r="S22" s="209"/>
      <c r="T22" s="210"/>
      <c r="U22" s="209"/>
      <c r="V22" s="210"/>
      <c r="W22" s="209"/>
      <c r="X22" s="210"/>
      <c r="Y22" s="209"/>
      <c r="Z22" s="210"/>
      <c r="AA22" s="209"/>
      <c r="AB22" s="210"/>
      <c r="AC22" s="209"/>
      <c r="AD22" s="210"/>
      <c r="AE22" s="209"/>
      <c r="AF22" s="363"/>
      <c r="AG22" s="73"/>
      <c r="AL22" s="342"/>
      <c r="AM22" s="340"/>
    </row>
    <row r="23" spans="1:39" s="18" customFormat="1" ht="47.25" hidden="1" customHeight="1">
      <c r="A23" s="527"/>
      <c r="B23" s="172" t="s">
        <v>148</v>
      </c>
      <c r="C23" s="69" t="s">
        <v>1106</v>
      </c>
      <c r="D23" s="59" t="s">
        <v>1106</v>
      </c>
      <c r="E23" s="74" t="s">
        <v>1106</v>
      </c>
      <c r="F23" s="74" t="s">
        <v>1106</v>
      </c>
      <c r="G23" s="209"/>
      <c r="H23" s="210"/>
      <c r="I23" s="209"/>
      <c r="J23" s="210"/>
      <c r="K23" s="209"/>
      <c r="L23" s="210"/>
      <c r="M23" s="209"/>
      <c r="N23" s="210"/>
      <c r="O23" s="209"/>
      <c r="P23" s="210"/>
      <c r="Q23" s="209"/>
      <c r="R23" s="210"/>
      <c r="S23" s="209"/>
      <c r="T23" s="210"/>
      <c r="U23" s="209"/>
      <c r="V23" s="210"/>
      <c r="W23" s="209"/>
      <c r="X23" s="210"/>
      <c r="Y23" s="209"/>
      <c r="Z23" s="210"/>
      <c r="AA23" s="209"/>
      <c r="AB23" s="210"/>
      <c r="AC23" s="209"/>
      <c r="AD23" s="210"/>
      <c r="AE23" s="209"/>
      <c r="AF23" s="363"/>
      <c r="AG23" s="73"/>
      <c r="AL23" s="342"/>
      <c r="AM23" s="340"/>
    </row>
    <row r="24" spans="1:39" s="18" customFormat="1" ht="47.25" hidden="1" customHeight="1">
      <c r="A24" s="527"/>
      <c r="B24" s="172" t="s">
        <v>149</v>
      </c>
      <c r="C24" s="69" t="s">
        <v>1106</v>
      </c>
      <c r="D24" s="59" t="s">
        <v>1106</v>
      </c>
      <c r="E24" s="74" t="s">
        <v>1106</v>
      </c>
      <c r="F24" s="74" t="s">
        <v>1106</v>
      </c>
      <c r="G24" s="209"/>
      <c r="H24" s="210"/>
      <c r="I24" s="209"/>
      <c r="J24" s="210"/>
      <c r="K24" s="209"/>
      <c r="L24" s="210"/>
      <c r="M24" s="209"/>
      <c r="N24" s="210"/>
      <c r="O24" s="209"/>
      <c r="P24" s="210"/>
      <c r="Q24" s="209"/>
      <c r="R24" s="210"/>
      <c r="S24" s="209"/>
      <c r="T24" s="210"/>
      <c r="U24" s="209"/>
      <c r="V24" s="210"/>
      <c r="W24" s="209"/>
      <c r="X24" s="210"/>
      <c r="Y24" s="209"/>
      <c r="Z24" s="210"/>
      <c r="AA24" s="209"/>
      <c r="AB24" s="210"/>
      <c r="AC24" s="209"/>
      <c r="AD24" s="210"/>
      <c r="AE24" s="209"/>
      <c r="AF24" s="363"/>
      <c r="AG24" s="73"/>
      <c r="AL24" s="342"/>
      <c r="AM24" s="340"/>
    </row>
    <row r="25" spans="1:39" s="18" customFormat="1" ht="47.25" hidden="1" customHeight="1">
      <c r="A25" s="527"/>
      <c r="B25" s="172" t="s">
        <v>150</v>
      </c>
      <c r="C25" s="69" t="s">
        <v>1106</v>
      </c>
      <c r="D25" s="59" t="s">
        <v>1106</v>
      </c>
      <c r="E25" s="74" t="s">
        <v>1106</v>
      </c>
      <c r="F25" s="74" t="s">
        <v>1106</v>
      </c>
      <c r="G25" s="209"/>
      <c r="H25" s="210"/>
      <c r="I25" s="209"/>
      <c r="J25" s="210"/>
      <c r="K25" s="209"/>
      <c r="L25" s="210"/>
      <c r="M25" s="209"/>
      <c r="N25" s="210"/>
      <c r="O25" s="209"/>
      <c r="P25" s="210"/>
      <c r="Q25" s="209"/>
      <c r="R25" s="210"/>
      <c r="S25" s="209"/>
      <c r="T25" s="210"/>
      <c r="U25" s="209"/>
      <c r="V25" s="210"/>
      <c r="W25" s="209"/>
      <c r="X25" s="210"/>
      <c r="Y25" s="209"/>
      <c r="Z25" s="210"/>
      <c r="AA25" s="209"/>
      <c r="AB25" s="210"/>
      <c r="AC25" s="209"/>
      <c r="AD25" s="210"/>
      <c r="AE25" s="209"/>
      <c r="AF25" s="363"/>
      <c r="AG25" s="73"/>
      <c r="AL25" s="342"/>
      <c r="AM25" s="340"/>
    </row>
    <row r="26" spans="1:39" s="18" customFormat="1" ht="47.25" hidden="1" customHeight="1">
      <c r="A26" s="527"/>
      <c r="B26" s="172" t="s">
        <v>151</v>
      </c>
      <c r="C26" s="69" t="s">
        <v>1106</v>
      </c>
      <c r="D26" s="59" t="s">
        <v>1106</v>
      </c>
      <c r="E26" s="74" t="s">
        <v>1106</v>
      </c>
      <c r="F26" s="74" t="s">
        <v>1106</v>
      </c>
      <c r="G26" s="209"/>
      <c r="H26" s="210"/>
      <c r="I26" s="209"/>
      <c r="J26" s="210"/>
      <c r="K26" s="209"/>
      <c r="L26" s="210"/>
      <c r="M26" s="209"/>
      <c r="N26" s="210"/>
      <c r="O26" s="209"/>
      <c r="P26" s="210"/>
      <c r="Q26" s="209"/>
      <c r="R26" s="210"/>
      <c r="S26" s="209"/>
      <c r="T26" s="210"/>
      <c r="U26" s="209"/>
      <c r="V26" s="210"/>
      <c r="W26" s="209"/>
      <c r="X26" s="210"/>
      <c r="Y26" s="209"/>
      <c r="Z26" s="210"/>
      <c r="AA26" s="209"/>
      <c r="AB26" s="210"/>
      <c r="AC26" s="209"/>
      <c r="AD26" s="210"/>
      <c r="AE26" s="209"/>
      <c r="AF26" s="363"/>
      <c r="AG26" s="73"/>
      <c r="AL26" s="342"/>
      <c r="AM26" s="340"/>
    </row>
    <row r="27" spans="1:39" s="18" customFormat="1" ht="47.25" hidden="1" customHeight="1">
      <c r="A27" s="527"/>
      <c r="B27" s="172" t="s">
        <v>152</v>
      </c>
      <c r="C27" s="69" t="s">
        <v>1106</v>
      </c>
      <c r="D27" s="59" t="s">
        <v>1106</v>
      </c>
      <c r="E27" s="74" t="s">
        <v>1106</v>
      </c>
      <c r="F27" s="74" t="s">
        <v>1106</v>
      </c>
      <c r="G27" s="209"/>
      <c r="H27" s="210"/>
      <c r="I27" s="209"/>
      <c r="J27" s="210"/>
      <c r="K27" s="209"/>
      <c r="L27" s="210"/>
      <c r="M27" s="209"/>
      <c r="N27" s="210"/>
      <c r="O27" s="209"/>
      <c r="P27" s="210"/>
      <c r="Q27" s="209"/>
      <c r="R27" s="210"/>
      <c r="S27" s="209"/>
      <c r="T27" s="210"/>
      <c r="U27" s="209"/>
      <c r="V27" s="210"/>
      <c r="W27" s="209"/>
      <c r="X27" s="210"/>
      <c r="Y27" s="209"/>
      <c r="Z27" s="210"/>
      <c r="AA27" s="209"/>
      <c r="AB27" s="210"/>
      <c r="AC27" s="209"/>
      <c r="AD27" s="210"/>
      <c r="AE27" s="209"/>
      <c r="AF27" s="363"/>
      <c r="AG27" s="73"/>
      <c r="AL27" s="342"/>
      <c r="AM27" s="340"/>
    </row>
    <row r="28" spans="1:39" s="18" customFormat="1" ht="47.25" hidden="1" customHeight="1">
      <c r="A28" s="527"/>
      <c r="B28" s="172" t="s">
        <v>153</v>
      </c>
      <c r="C28" s="69" t="s">
        <v>1106</v>
      </c>
      <c r="D28" s="59" t="s">
        <v>1106</v>
      </c>
      <c r="E28" s="74" t="s">
        <v>1106</v>
      </c>
      <c r="F28" s="74" t="s">
        <v>1106</v>
      </c>
      <c r="G28" s="209"/>
      <c r="H28" s="210"/>
      <c r="I28" s="209"/>
      <c r="J28" s="210"/>
      <c r="K28" s="209"/>
      <c r="L28" s="210"/>
      <c r="M28" s="209"/>
      <c r="N28" s="210"/>
      <c r="O28" s="209"/>
      <c r="P28" s="210"/>
      <c r="Q28" s="209"/>
      <c r="R28" s="210"/>
      <c r="S28" s="209"/>
      <c r="T28" s="210"/>
      <c r="U28" s="209"/>
      <c r="V28" s="210"/>
      <c r="W28" s="209"/>
      <c r="X28" s="210"/>
      <c r="Y28" s="209"/>
      <c r="Z28" s="210"/>
      <c r="AA28" s="209"/>
      <c r="AB28" s="210"/>
      <c r="AC28" s="209"/>
      <c r="AD28" s="210"/>
      <c r="AE28" s="209"/>
      <c r="AF28" s="363"/>
      <c r="AG28" s="73"/>
      <c r="AL28" s="342"/>
      <c r="AM28" s="340"/>
    </row>
    <row r="29" spans="1:39" s="18" customFormat="1" ht="47.25" hidden="1" customHeight="1">
      <c r="A29" s="527"/>
      <c r="B29" s="172" t="s">
        <v>154</v>
      </c>
      <c r="C29" s="69" t="s">
        <v>1106</v>
      </c>
      <c r="D29" s="59" t="s">
        <v>1106</v>
      </c>
      <c r="E29" s="74" t="s">
        <v>1106</v>
      </c>
      <c r="F29" s="74" t="s">
        <v>1106</v>
      </c>
      <c r="G29" s="209"/>
      <c r="H29" s="210"/>
      <c r="I29" s="209"/>
      <c r="J29" s="210"/>
      <c r="K29" s="209"/>
      <c r="L29" s="210"/>
      <c r="M29" s="209"/>
      <c r="N29" s="210"/>
      <c r="O29" s="209"/>
      <c r="P29" s="210"/>
      <c r="Q29" s="209"/>
      <c r="R29" s="210"/>
      <c r="S29" s="209"/>
      <c r="T29" s="210"/>
      <c r="U29" s="209"/>
      <c r="V29" s="210"/>
      <c r="W29" s="209"/>
      <c r="X29" s="210"/>
      <c r="Y29" s="209"/>
      <c r="Z29" s="210"/>
      <c r="AA29" s="209"/>
      <c r="AB29" s="210"/>
      <c r="AC29" s="209"/>
      <c r="AD29" s="210"/>
      <c r="AE29" s="209"/>
      <c r="AF29" s="363"/>
      <c r="AG29" s="73"/>
      <c r="AL29" s="342"/>
      <c r="AM29" s="340"/>
    </row>
    <row r="30" spans="1:39" s="18" customFormat="1" ht="47.25" hidden="1" customHeight="1">
      <c r="A30" s="527"/>
      <c r="B30" s="172" t="s">
        <v>155</v>
      </c>
      <c r="C30" s="69" t="s">
        <v>1106</v>
      </c>
      <c r="D30" s="59" t="s">
        <v>1106</v>
      </c>
      <c r="E30" s="74" t="s">
        <v>1106</v>
      </c>
      <c r="F30" s="74" t="s">
        <v>1106</v>
      </c>
      <c r="G30" s="209"/>
      <c r="H30" s="210"/>
      <c r="I30" s="209"/>
      <c r="J30" s="210"/>
      <c r="K30" s="209"/>
      <c r="L30" s="210"/>
      <c r="M30" s="209"/>
      <c r="N30" s="210"/>
      <c r="O30" s="209"/>
      <c r="P30" s="210"/>
      <c r="Q30" s="209"/>
      <c r="R30" s="210"/>
      <c r="S30" s="209"/>
      <c r="T30" s="210"/>
      <c r="U30" s="209"/>
      <c r="V30" s="210"/>
      <c r="W30" s="209"/>
      <c r="X30" s="210"/>
      <c r="Y30" s="209"/>
      <c r="Z30" s="210"/>
      <c r="AA30" s="209"/>
      <c r="AB30" s="210"/>
      <c r="AC30" s="209"/>
      <c r="AD30" s="210"/>
      <c r="AE30" s="209"/>
      <c r="AF30" s="363"/>
      <c r="AG30" s="73"/>
      <c r="AL30" s="342"/>
      <c r="AM30" s="340"/>
    </row>
    <row r="31" spans="1:39" s="18" customFormat="1" ht="47.25" hidden="1" customHeight="1">
      <c r="A31" s="527"/>
      <c r="B31" s="172" t="s">
        <v>156</v>
      </c>
      <c r="C31" s="69" t="s">
        <v>1106</v>
      </c>
      <c r="D31" s="59" t="s">
        <v>1106</v>
      </c>
      <c r="E31" s="74" t="s">
        <v>1106</v>
      </c>
      <c r="F31" s="74" t="s">
        <v>1106</v>
      </c>
      <c r="G31" s="209"/>
      <c r="H31" s="210"/>
      <c r="I31" s="209"/>
      <c r="J31" s="210"/>
      <c r="K31" s="209"/>
      <c r="L31" s="210"/>
      <c r="M31" s="209"/>
      <c r="N31" s="210"/>
      <c r="O31" s="209"/>
      <c r="P31" s="210"/>
      <c r="Q31" s="209"/>
      <c r="R31" s="210"/>
      <c r="S31" s="209"/>
      <c r="T31" s="210"/>
      <c r="U31" s="209"/>
      <c r="V31" s="210"/>
      <c r="W31" s="209"/>
      <c r="X31" s="210"/>
      <c r="Y31" s="209"/>
      <c r="Z31" s="210"/>
      <c r="AA31" s="209"/>
      <c r="AB31" s="210"/>
      <c r="AC31" s="209"/>
      <c r="AD31" s="210"/>
      <c r="AE31" s="209"/>
      <c r="AF31" s="363"/>
      <c r="AG31" s="73"/>
      <c r="AL31" s="342"/>
      <c r="AM31" s="340"/>
    </row>
    <row r="32" spans="1:39" s="18" customFormat="1" ht="47.25" hidden="1" customHeight="1">
      <c r="A32" s="527"/>
      <c r="B32" s="172" t="s">
        <v>157</v>
      </c>
      <c r="C32" s="69" t="s">
        <v>1106</v>
      </c>
      <c r="D32" s="59" t="s">
        <v>1106</v>
      </c>
      <c r="E32" s="74" t="s">
        <v>1106</v>
      </c>
      <c r="F32" s="74" t="s">
        <v>1106</v>
      </c>
      <c r="G32" s="209"/>
      <c r="H32" s="210"/>
      <c r="I32" s="209"/>
      <c r="J32" s="210"/>
      <c r="K32" s="209"/>
      <c r="L32" s="210"/>
      <c r="M32" s="209"/>
      <c r="N32" s="210"/>
      <c r="O32" s="209"/>
      <c r="P32" s="210"/>
      <c r="Q32" s="209"/>
      <c r="R32" s="210"/>
      <c r="S32" s="209"/>
      <c r="T32" s="210"/>
      <c r="U32" s="209"/>
      <c r="V32" s="210"/>
      <c r="W32" s="209"/>
      <c r="X32" s="210"/>
      <c r="Y32" s="209"/>
      <c r="Z32" s="210"/>
      <c r="AA32" s="209"/>
      <c r="AB32" s="210"/>
      <c r="AC32" s="209"/>
      <c r="AD32" s="210"/>
      <c r="AE32" s="209"/>
      <c r="AF32" s="363"/>
      <c r="AG32" s="73"/>
      <c r="AL32" s="342"/>
      <c r="AM32" s="340"/>
    </row>
    <row r="33" spans="1:39" ht="9" customHeight="1">
      <c r="A33" s="528"/>
      <c r="E33" s="56"/>
    </row>
    <row r="34" spans="1:39" s="76" customFormat="1">
      <c r="A34" s="659" t="s">
        <v>22</v>
      </c>
      <c r="B34" s="75"/>
      <c r="C34" s="659"/>
      <c r="D34" s="660"/>
      <c r="E34" s="661"/>
      <c r="F34" s="662" t="s">
        <v>0</v>
      </c>
      <c r="G34" s="663"/>
      <c r="H34" s="663" t="s">
        <v>1</v>
      </c>
      <c r="I34" s="663"/>
      <c r="J34" s="663"/>
      <c r="K34" s="663" t="s">
        <v>2</v>
      </c>
      <c r="L34" s="663"/>
      <c r="M34" s="663" t="s">
        <v>3</v>
      </c>
      <c r="N34" s="663"/>
      <c r="O34" s="663"/>
      <c r="P34" s="663"/>
      <c r="Q34" s="663" t="s">
        <v>3</v>
      </c>
      <c r="R34" s="663"/>
      <c r="S34" s="663"/>
      <c r="T34" s="663"/>
      <c r="U34" s="663"/>
      <c r="V34" s="663"/>
      <c r="W34" s="663"/>
      <c r="X34" s="663" t="s">
        <v>3</v>
      </c>
      <c r="Y34" s="663"/>
      <c r="Z34" s="663"/>
      <c r="AA34" s="663"/>
      <c r="AB34" s="663"/>
      <c r="AC34" s="663"/>
      <c r="AD34" s="663"/>
      <c r="AE34" s="664" t="s">
        <v>3</v>
      </c>
      <c r="AF34" s="662"/>
      <c r="AG34" s="662"/>
      <c r="AL34" s="342"/>
      <c r="AM34" s="340"/>
    </row>
    <row r="35" spans="1:39">
      <c r="E35" s="56"/>
    </row>
    <row r="36" spans="1:39">
      <c r="E36" s="56"/>
    </row>
    <row r="37" spans="1:39">
      <c r="E37" s="56"/>
    </row>
    <row r="96" spans="38:39">
      <c r="AL96" s="341"/>
      <c r="AM96" s="339"/>
    </row>
    <row r="97" spans="38:39">
      <c r="AL97" s="341"/>
      <c r="AM97" s="339"/>
    </row>
    <row r="98" spans="38:39">
      <c r="AL98" s="341"/>
      <c r="AM98" s="339"/>
    </row>
    <row r="99" spans="38:39">
      <c r="AL99" s="341"/>
      <c r="AM99" s="339"/>
    </row>
    <row r="100" spans="38:39">
      <c r="AL100" s="341"/>
      <c r="AM100" s="339"/>
    </row>
  </sheetData>
  <sortState ref="A8:AG15">
    <sortCondition ref="A8"/>
  </sortState>
  <mergeCells count="25">
    <mergeCell ref="C17:L17"/>
    <mergeCell ref="AE5:AG5"/>
    <mergeCell ref="AG6:AG7"/>
    <mergeCell ref="B6:B7"/>
    <mergeCell ref="AE6:AE7"/>
    <mergeCell ref="G6:AD6"/>
    <mergeCell ref="A6:A7"/>
    <mergeCell ref="AF6:AF7"/>
    <mergeCell ref="C6:C7"/>
    <mergeCell ref="D6:D7"/>
    <mergeCell ref="E6:E7"/>
    <mergeCell ref="F6:F7"/>
    <mergeCell ref="A4:D4"/>
    <mergeCell ref="E4:F4"/>
    <mergeCell ref="A3:D3"/>
    <mergeCell ref="E3:F3"/>
    <mergeCell ref="M3:O3"/>
    <mergeCell ref="F1:X1"/>
    <mergeCell ref="F2:W2"/>
    <mergeCell ref="AE3:AG3"/>
    <mergeCell ref="Y3:AD3"/>
    <mergeCell ref="AE4:AG4"/>
    <mergeCell ref="U4:X4"/>
    <mergeCell ref="Y4:AD4"/>
    <mergeCell ref="U3:X3"/>
  </mergeCells>
  <conditionalFormatting sqref="AD4 Z4:AA4 Y3:Y4 F1:F16 F18:F1048576">
    <cfRule type="containsText" dxfId="7" priority="4" stopIfTrue="1" operator="containsText" text="FERDİ">
      <formula>NOT(ISERROR(SEARCH("FERDİ",F1)))</formula>
    </cfRule>
  </conditionalFormatting>
  <conditionalFormatting sqref="AE3">
    <cfRule type="containsText" dxfId="6" priority="3" stopIfTrue="1" operator="containsText" text="FERDİ">
      <formula>NOT(ISERROR(SEARCH("FERDİ",AE3)))</formula>
    </cfRule>
  </conditionalFormatting>
  <conditionalFormatting sqref="AE4">
    <cfRule type="containsText" dxfId="5" priority="2" stopIfTrue="1" operator="containsText" text="FERDİ">
      <formula>NOT(ISERROR(SEARCH("FERDİ",AE4)))</formula>
    </cfRule>
  </conditionalFormatting>
  <hyperlinks>
    <hyperlink ref="E3" location="'YARIŞMA PROGRAMI'!C13" display="Sırıkla Atlama"/>
    <hyperlink ref="E3:F3" location="'YARIŞMA PROGRAMI'!C8" display="'YARIŞMA PROGRAMI'!C8"/>
  </hyperlinks>
  <printOptions horizontalCentered="1"/>
  <pageMargins left="0.27559055118110237" right="0.15748031496062992" top="0.35433070866141736" bottom="0.27559055118110237" header="0.19685039370078741" footer="0.19685039370078741"/>
  <pageSetup paperSize="9" scale="32" orientation="landscape" r:id="rId1"/>
  <headerFooter scaleWithDoc="0" alignWithMargins="0"/>
  <drawing r:id="rId2"/>
</worksheet>
</file>

<file path=xl/worksheets/sheet13.xml><?xml version="1.0" encoding="utf-8"?>
<worksheet xmlns="http://schemas.openxmlformats.org/spreadsheetml/2006/main" xmlns:r="http://schemas.openxmlformats.org/officeDocument/2006/relationships">
  <sheetPr codeName="Sayfa11">
    <tabColor rgb="FFFFFF00"/>
  </sheetPr>
  <dimension ref="A1:U63"/>
  <sheetViews>
    <sheetView view="pageBreakPreview" topLeftCell="A4" zoomScale="80" zoomScaleSheetLayoutView="80" workbookViewId="0">
      <selection activeCell="N5" sqref="N5:P5"/>
    </sheetView>
  </sheetViews>
  <sheetFormatPr defaultRowHeight="12.75"/>
  <cols>
    <col min="1" max="1" width="4.85546875" style="27" customWidth="1"/>
    <col min="2" max="2" width="10" style="27" bestFit="1" customWidth="1"/>
    <col min="3" max="3" width="14.42578125" style="20" customWidth="1"/>
    <col min="4" max="4" width="22.140625" style="51" customWidth="1"/>
    <col min="5" max="5" width="28.7109375" style="51" customWidth="1"/>
    <col min="6" max="6" width="12.5703125" style="179" customWidth="1"/>
    <col min="7" max="7" width="7.5703125" style="28" customWidth="1"/>
    <col min="8" max="8" width="2.140625" style="20" customWidth="1"/>
    <col min="9" max="9" width="4.42578125" style="27" customWidth="1"/>
    <col min="10" max="10" width="13.140625" style="27" hidden="1" customWidth="1"/>
    <col min="11" max="11" width="6.5703125" style="27" customWidth="1"/>
    <col min="12" max="12" width="14.42578125" style="29" customWidth="1"/>
    <col min="13" max="13" width="24.7109375" style="55" bestFit="1" customWidth="1"/>
    <col min="14" max="14" width="34.5703125" style="55" customWidth="1"/>
    <col min="15" max="15" width="11" style="179" customWidth="1"/>
    <col min="16" max="16" width="7.7109375" style="20" customWidth="1"/>
    <col min="17" max="17" width="5.7109375" style="20" customWidth="1"/>
    <col min="18" max="19" width="9.140625" style="20"/>
    <col min="20" max="20" width="9.85546875" style="334" bestFit="1" customWidth="1"/>
    <col min="21" max="21" width="5" style="330" bestFit="1" customWidth="1"/>
    <col min="22" max="16384" width="9.140625" style="20"/>
  </cols>
  <sheetData>
    <row r="1" spans="1:21" s="10" customFormat="1" ht="50.25" customHeight="1">
      <c r="A1" s="847" t="s">
        <v>1105</v>
      </c>
      <c r="B1" s="847"/>
      <c r="C1" s="847"/>
      <c r="D1" s="847"/>
      <c r="E1" s="847"/>
      <c r="F1" s="847"/>
      <c r="G1" s="847"/>
      <c r="H1" s="847"/>
      <c r="I1" s="847"/>
      <c r="J1" s="847"/>
      <c r="K1" s="847"/>
      <c r="L1" s="847"/>
      <c r="M1" s="847"/>
      <c r="N1" s="847"/>
      <c r="O1" s="847"/>
      <c r="P1" s="847"/>
      <c r="T1" s="333"/>
      <c r="U1" s="329"/>
    </row>
    <row r="2" spans="1:21" s="10" customFormat="1" ht="24.75" customHeight="1">
      <c r="A2" s="848" t="s">
        <v>1078</v>
      </c>
      <c r="B2" s="848"/>
      <c r="C2" s="848"/>
      <c r="D2" s="848"/>
      <c r="E2" s="848"/>
      <c r="F2" s="848"/>
      <c r="G2" s="848"/>
      <c r="H2" s="848"/>
      <c r="I2" s="848"/>
      <c r="J2" s="848"/>
      <c r="K2" s="848"/>
      <c r="L2" s="848"/>
      <c r="M2" s="848"/>
      <c r="N2" s="848"/>
      <c r="O2" s="848"/>
      <c r="P2" s="848"/>
      <c r="T2" s="333"/>
      <c r="U2" s="329"/>
    </row>
    <row r="3" spans="1:21" s="11" customFormat="1" ht="29.25" customHeight="1">
      <c r="A3" s="840" t="s">
        <v>115</v>
      </c>
      <c r="B3" s="840"/>
      <c r="C3" s="840"/>
      <c r="D3" s="845" t="s">
        <v>822</v>
      </c>
      <c r="E3" s="845"/>
      <c r="F3" s="846"/>
      <c r="G3" s="846"/>
      <c r="H3" s="596"/>
      <c r="I3" s="840" t="s">
        <v>730</v>
      </c>
      <c r="J3" s="840"/>
      <c r="K3" s="840"/>
      <c r="L3" s="840"/>
      <c r="M3" s="840"/>
      <c r="N3" s="828" t="s">
        <v>1116</v>
      </c>
      <c r="O3" s="828"/>
      <c r="P3" s="828"/>
      <c r="T3" s="333"/>
      <c r="U3" s="329"/>
    </row>
    <row r="4" spans="1:21" s="11" customFormat="1" ht="25.5" customHeight="1">
      <c r="A4" s="827" t="s">
        <v>105</v>
      </c>
      <c r="B4" s="827"/>
      <c r="C4" s="827"/>
      <c r="D4" s="844" t="s">
        <v>732</v>
      </c>
      <c r="E4" s="844"/>
      <c r="F4" s="625"/>
      <c r="G4" s="597"/>
      <c r="H4" s="597"/>
      <c r="I4" s="597"/>
      <c r="J4" s="597"/>
      <c r="K4" s="597"/>
      <c r="L4" s="598"/>
      <c r="M4" s="416" t="s">
        <v>5</v>
      </c>
      <c r="N4" s="818" t="s">
        <v>1046</v>
      </c>
      <c r="O4" s="818"/>
      <c r="P4" s="818"/>
      <c r="T4" s="333"/>
      <c r="U4" s="329"/>
    </row>
    <row r="5" spans="1:21" s="10" customFormat="1" ht="15" customHeight="1">
      <c r="A5" s="12"/>
      <c r="B5" s="12"/>
      <c r="C5" s="13"/>
      <c r="D5" s="14"/>
      <c r="E5" s="15"/>
      <c r="F5" s="180"/>
      <c r="G5" s="15"/>
      <c r="H5" s="15"/>
      <c r="I5" s="12"/>
      <c r="J5" s="12"/>
      <c r="K5" s="12"/>
      <c r="L5" s="16"/>
      <c r="M5" s="17"/>
      <c r="N5" s="816"/>
      <c r="O5" s="816"/>
      <c r="P5" s="816"/>
      <c r="T5" s="333"/>
      <c r="U5" s="329"/>
    </row>
    <row r="6" spans="1:21" s="18" customFormat="1" ht="27" customHeight="1">
      <c r="A6" s="824" t="s">
        <v>11</v>
      </c>
      <c r="B6" s="825" t="s">
        <v>100</v>
      </c>
      <c r="C6" s="833" t="s">
        <v>112</v>
      </c>
      <c r="D6" s="832" t="s">
        <v>13</v>
      </c>
      <c r="E6" s="832" t="s">
        <v>853</v>
      </c>
      <c r="F6" s="884" t="s">
        <v>14</v>
      </c>
      <c r="G6" s="830" t="s">
        <v>301</v>
      </c>
      <c r="I6" s="349" t="s">
        <v>15</v>
      </c>
      <c r="J6" s="350"/>
      <c r="K6" s="350"/>
      <c r="L6" s="350"/>
      <c r="M6" s="350"/>
      <c r="N6" s="350"/>
      <c r="O6" s="350"/>
      <c r="P6" s="351"/>
      <c r="T6" s="334"/>
      <c r="U6" s="330"/>
    </row>
    <row r="7" spans="1:21" ht="36" customHeight="1">
      <c r="A7" s="824"/>
      <c r="B7" s="826"/>
      <c r="C7" s="833"/>
      <c r="D7" s="832"/>
      <c r="E7" s="832"/>
      <c r="F7" s="884"/>
      <c r="G7" s="831"/>
      <c r="H7" s="19"/>
      <c r="I7" s="48" t="s">
        <v>11</v>
      </c>
      <c r="J7" s="48" t="s">
        <v>101</v>
      </c>
      <c r="K7" s="48" t="s">
        <v>100</v>
      </c>
      <c r="L7" s="117" t="s">
        <v>12</v>
      </c>
      <c r="M7" s="118" t="s">
        <v>13</v>
      </c>
      <c r="N7" s="118" t="s">
        <v>853</v>
      </c>
      <c r="O7" s="176" t="s">
        <v>14</v>
      </c>
      <c r="P7" s="48" t="s">
        <v>27</v>
      </c>
    </row>
    <row r="8" spans="1:21" s="610" customFormat="1" ht="51.75" customHeight="1">
      <c r="A8" s="71">
        <v>1</v>
      </c>
      <c r="B8" s="647">
        <v>383</v>
      </c>
      <c r="C8" s="648">
        <v>34444</v>
      </c>
      <c r="D8" s="649" t="s">
        <v>873</v>
      </c>
      <c r="E8" s="650" t="s">
        <v>870</v>
      </c>
      <c r="F8" s="655">
        <v>141523</v>
      </c>
      <c r="G8" s="651">
        <v>8</v>
      </c>
      <c r="I8" s="71">
        <v>1</v>
      </c>
      <c r="J8" s="205" t="s">
        <v>734</v>
      </c>
      <c r="K8" s="653">
        <v>514</v>
      </c>
      <c r="L8" s="648">
        <v>34335</v>
      </c>
      <c r="M8" s="654" t="s">
        <v>1004</v>
      </c>
      <c r="N8" s="654" t="s">
        <v>999</v>
      </c>
      <c r="O8" s="655">
        <v>150992</v>
      </c>
      <c r="P8" s="72">
        <v>8</v>
      </c>
      <c r="T8" s="623"/>
      <c r="U8" s="624"/>
    </row>
    <row r="9" spans="1:21" s="610" customFormat="1" ht="51.75" customHeight="1">
      <c r="A9" s="71">
        <v>2</v>
      </c>
      <c r="B9" s="647">
        <v>402</v>
      </c>
      <c r="C9" s="648">
        <v>33989</v>
      </c>
      <c r="D9" s="649" t="s">
        <v>899</v>
      </c>
      <c r="E9" s="650" t="s">
        <v>896</v>
      </c>
      <c r="F9" s="655">
        <v>141612</v>
      </c>
      <c r="G9" s="651">
        <v>7</v>
      </c>
      <c r="I9" s="71">
        <v>2</v>
      </c>
      <c r="J9" s="205" t="s">
        <v>735</v>
      </c>
      <c r="K9" s="653">
        <v>441</v>
      </c>
      <c r="L9" s="648">
        <v>34486</v>
      </c>
      <c r="M9" s="654" t="s">
        <v>923</v>
      </c>
      <c r="N9" s="654" t="s">
        <v>919</v>
      </c>
      <c r="O9" s="655">
        <v>145710</v>
      </c>
      <c r="P9" s="72">
        <v>7</v>
      </c>
      <c r="T9" s="623"/>
      <c r="U9" s="624"/>
    </row>
    <row r="10" spans="1:21" s="610" customFormat="1" ht="51.75" customHeight="1">
      <c r="A10" s="71">
        <v>3</v>
      </c>
      <c r="B10" s="647">
        <v>472</v>
      </c>
      <c r="C10" s="648">
        <v>34444</v>
      </c>
      <c r="D10" s="649" t="s">
        <v>952</v>
      </c>
      <c r="E10" s="650" t="s">
        <v>948</v>
      </c>
      <c r="F10" s="655">
        <v>141943</v>
      </c>
      <c r="G10" s="651">
        <v>6</v>
      </c>
      <c r="I10" s="71">
        <v>3</v>
      </c>
      <c r="J10" s="205" t="s">
        <v>736</v>
      </c>
      <c r="K10" s="653">
        <v>425</v>
      </c>
      <c r="L10" s="648">
        <v>33526</v>
      </c>
      <c r="M10" s="654" t="s">
        <v>984</v>
      </c>
      <c r="N10" s="654" t="s">
        <v>917</v>
      </c>
      <c r="O10" s="655">
        <v>143206</v>
      </c>
      <c r="P10" s="72">
        <v>5</v>
      </c>
      <c r="T10" s="623"/>
      <c r="U10" s="624"/>
    </row>
    <row r="11" spans="1:21" s="610" customFormat="1" ht="51.75" customHeight="1">
      <c r="A11" s="71">
        <v>4</v>
      </c>
      <c r="B11" s="647">
        <v>492</v>
      </c>
      <c r="C11" s="648">
        <v>34029</v>
      </c>
      <c r="D11" s="649" t="s">
        <v>1022</v>
      </c>
      <c r="E11" s="650" t="s">
        <v>1018</v>
      </c>
      <c r="F11" s="655">
        <v>143040</v>
      </c>
      <c r="G11" s="651">
        <v>5</v>
      </c>
      <c r="I11" s="71">
        <v>4</v>
      </c>
      <c r="J11" s="205" t="s">
        <v>737</v>
      </c>
      <c r="K11" s="653">
        <v>383</v>
      </c>
      <c r="L11" s="648">
        <v>34444</v>
      </c>
      <c r="M11" s="654" t="s">
        <v>873</v>
      </c>
      <c r="N11" s="654" t="s">
        <v>870</v>
      </c>
      <c r="O11" s="655">
        <v>141523</v>
      </c>
      <c r="P11" s="72">
        <v>1</v>
      </c>
      <c r="T11" s="623"/>
      <c r="U11" s="624"/>
    </row>
    <row r="12" spans="1:21" s="610" customFormat="1" ht="51.75" customHeight="1">
      <c r="A12" s="71">
        <v>5</v>
      </c>
      <c r="B12" s="647">
        <v>425</v>
      </c>
      <c r="C12" s="648">
        <v>33526</v>
      </c>
      <c r="D12" s="649" t="s">
        <v>984</v>
      </c>
      <c r="E12" s="650" t="s">
        <v>917</v>
      </c>
      <c r="F12" s="655">
        <v>143206</v>
      </c>
      <c r="G12" s="651">
        <v>4</v>
      </c>
      <c r="I12" s="71">
        <v>5</v>
      </c>
      <c r="J12" s="205" t="s">
        <v>738</v>
      </c>
      <c r="K12" s="653">
        <v>402</v>
      </c>
      <c r="L12" s="648">
        <v>33989</v>
      </c>
      <c r="M12" s="654" t="s">
        <v>899</v>
      </c>
      <c r="N12" s="654" t="s">
        <v>896</v>
      </c>
      <c r="O12" s="655">
        <v>141612</v>
      </c>
      <c r="P12" s="72">
        <v>2</v>
      </c>
      <c r="T12" s="623"/>
      <c r="U12" s="624"/>
    </row>
    <row r="13" spans="1:21" s="610" customFormat="1" ht="51.75" customHeight="1">
      <c r="A13" s="71">
        <v>6</v>
      </c>
      <c r="B13" s="647">
        <v>457</v>
      </c>
      <c r="C13" s="648">
        <v>33156</v>
      </c>
      <c r="D13" s="649" t="s">
        <v>938</v>
      </c>
      <c r="E13" s="650" t="s">
        <v>1015</v>
      </c>
      <c r="F13" s="655">
        <v>143438</v>
      </c>
      <c r="G13" s="651">
        <v>3</v>
      </c>
      <c r="I13" s="71">
        <v>6</v>
      </c>
      <c r="J13" s="205" t="s">
        <v>739</v>
      </c>
      <c r="K13" s="653">
        <v>457</v>
      </c>
      <c r="L13" s="648">
        <v>33156</v>
      </c>
      <c r="M13" s="654" t="s">
        <v>938</v>
      </c>
      <c r="N13" s="654" t="s">
        <v>1015</v>
      </c>
      <c r="O13" s="655">
        <v>143438</v>
      </c>
      <c r="P13" s="72">
        <v>6</v>
      </c>
      <c r="T13" s="623"/>
      <c r="U13" s="624"/>
    </row>
    <row r="14" spans="1:21" s="610" customFormat="1" ht="51.75" customHeight="1">
      <c r="A14" s="71">
        <v>7</v>
      </c>
      <c r="B14" s="647">
        <v>441</v>
      </c>
      <c r="C14" s="648">
        <v>34486</v>
      </c>
      <c r="D14" s="649" t="s">
        <v>923</v>
      </c>
      <c r="E14" s="650" t="s">
        <v>919</v>
      </c>
      <c r="F14" s="655">
        <v>145710</v>
      </c>
      <c r="G14" s="651">
        <v>2</v>
      </c>
      <c r="I14" s="71">
        <v>7</v>
      </c>
      <c r="J14" s="205" t="s">
        <v>740</v>
      </c>
      <c r="K14" s="653">
        <v>492</v>
      </c>
      <c r="L14" s="648">
        <v>34029</v>
      </c>
      <c r="M14" s="654" t="s">
        <v>1022</v>
      </c>
      <c r="N14" s="654" t="s">
        <v>1018</v>
      </c>
      <c r="O14" s="655">
        <v>143040</v>
      </c>
      <c r="P14" s="72">
        <v>4</v>
      </c>
      <c r="T14" s="623"/>
      <c r="U14" s="624"/>
    </row>
    <row r="15" spans="1:21" s="610" customFormat="1" ht="51.75" customHeight="1">
      <c r="A15" s="71">
        <v>8</v>
      </c>
      <c r="B15" s="647">
        <v>514</v>
      </c>
      <c r="C15" s="648">
        <v>34335</v>
      </c>
      <c r="D15" s="649" t="s">
        <v>1004</v>
      </c>
      <c r="E15" s="650" t="s">
        <v>999</v>
      </c>
      <c r="F15" s="655">
        <v>150992</v>
      </c>
      <c r="G15" s="651">
        <v>1</v>
      </c>
      <c r="I15" s="71">
        <v>8</v>
      </c>
      <c r="J15" s="205" t="s">
        <v>741</v>
      </c>
      <c r="K15" s="653">
        <v>472</v>
      </c>
      <c r="L15" s="648">
        <v>34444</v>
      </c>
      <c r="M15" s="654" t="s">
        <v>952</v>
      </c>
      <c r="N15" s="654" t="s">
        <v>948</v>
      </c>
      <c r="O15" s="655">
        <v>141943</v>
      </c>
      <c r="P15" s="72">
        <v>3</v>
      </c>
      <c r="T15" s="623"/>
      <c r="U15" s="624"/>
    </row>
    <row r="16" spans="1:21" s="610" customFormat="1" ht="51.75" customHeight="1">
      <c r="A16" s="71"/>
      <c r="B16" s="71"/>
      <c r="C16" s="115"/>
      <c r="D16" s="609"/>
      <c r="E16" s="174"/>
      <c r="F16" s="181"/>
      <c r="G16" s="358"/>
      <c r="I16" s="71">
        <v>9</v>
      </c>
      <c r="J16" s="205" t="s">
        <v>742</v>
      </c>
      <c r="K16" s="72" t="s">
        <v>1106</v>
      </c>
      <c r="L16" s="115" t="s">
        <v>1106</v>
      </c>
      <c r="M16" s="206" t="s">
        <v>1106</v>
      </c>
      <c r="N16" s="206" t="s">
        <v>1106</v>
      </c>
      <c r="O16" s="181"/>
      <c r="P16" s="72"/>
      <c r="T16" s="623"/>
      <c r="U16" s="624"/>
    </row>
    <row r="17" spans="1:21" s="610" customFormat="1" ht="51.75" customHeight="1">
      <c r="A17" s="71"/>
      <c r="B17" s="71"/>
      <c r="C17" s="115"/>
      <c r="D17" s="609"/>
      <c r="E17" s="174"/>
      <c r="F17" s="181"/>
      <c r="G17" s="358"/>
      <c r="I17" s="71">
        <v>10</v>
      </c>
      <c r="J17" s="205" t="s">
        <v>743</v>
      </c>
      <c r="K17" s="72" t="s">
        <v>1106</v>
      </c>
      <c r="L17" s="115" t="s">
        <v>1106</v>
      </c>
      <c r="M17" s="206" t="s">
        <v>1106</v>
      </c>
      <c r="N17" s="206" t="s">
        <v>1106</v>
      </c>
      <c r="O17" s="181"/>
      <c r="P17" s="72"/>
      <c r="T17" s="623"/>
      <c r="U17" s="624"/>
    </row>
    <row r="18" spans="1:21" s="610" customFormat="1" ht="51.75" customHeight="1">
      <c r="A18" s="71"/>
      <c r="B18" s="71"/>
      <c r="C18" s="115"/>
      <c r="D18" s="609"/>
      <c r="E18" s="174"/>
      <c r="F18" s="181"/>
      <c r="G18" s="358"/>
      <c r="I18" s="71">
        <v>11</v>
      </c>
      <c r="J18" s="205" t="s">
        <v>744</v>
      </c>
      <c r="K18" s="72" t="s">
        <v>1106</v>
      </c>
      <c r="L18" s="115" t="s">
        <v>1106</v>
      </c>
      <c r="M18" s="206" t="s">
        <v>1106</v>
      </c>
      <c r="N18" s="206" t="s">
        <v>1106</v>
      </c>
      <c r="O18" s="181"/>
      <c r="P18" s="72"/>
      <c r="T18" s="623"/>
      <c r="U18" s="624"/>
    </row>
    <row r="19" spans="1:21" s="610" customFormat="1" ht="51.75" customHeight="1">
      <c r="A19" s="71"/>
      <c r="B19" s="71"/>
      <c r="C19" s="115"/>
      <c r="D19" s="609"/>
      <c r="E19" s="174"/>
      <c r="F19" s="181"/>
      <c r="G19" s="358"/>
      <c r="I19" s="71">
        <v>12</v>
      </c>
      <c r="J19" s="205" t="s">
        <v>745</v>
      </c>
      <c r="K19" s="72" t="s">
        <v>1106</v>
      </c>
      <c r="L19" s="115" t="s">
        <v>1106</v>
      </c>
      <c r="M19" s="206" t="s">
        <v>1106</v>
      </c>
      <c r="N19" s="206" t="s">
        <v>1106</v>
      </c>
      <c r="O19" s="181"/>
      <c r="P19" s="72"/>
      <c r="T19" s="623"/>
      <c r="U19" s="624"/>
    </row>
    <row r="20" spans="1:21" s="18" customFormat="1" ht="51.75" customHeight="1">
      <c r="A20" s="22"/>
      <c r="B20" s="22"/>
      <c r="C20" s="25"/>
      <c r="D20" s="356"/>
      <c r="E20" s="357"/>
      <c r="F20" s="177"/>
      <c r="G20" s="359"/>
      <c r="H20" s="21"/>
      <c r="I20" s="349" t="s">
        <v>16</v>
      </c>
      <c r="J20" s="350"/>
      <c r="K20" s="350"/>
      <c r="L20" s="350"/>
      <c r="M20" s="350"/>
      <c r="N20" s="350"/>
      <c r="O20" s="350"/>
      <c r="P20" s="351"/>
      <c r="T20" s="334"/>
      <c r="U20" s="330"/>
    </row>
    <row r="21" spans="1:21" s="18" customFormat="1" ht="51.75" customHeight="1">
      <c r="A21" s="22"/>
      <c r="B21" s="22"/>
      <c r="C21" s="25"/>
      <c r="D21" s="356"/>
      <c r="E21" s="357"/>
      <c r="F21" s="177"/>
      <c r="G21" s="359"/>
      <c r="H21" s="21"/>
      <c r="I21" s="48" t="s">
        <v>11</v>
      </c>
      <c r="J21" s="48" t="s">
        <v>101</v>
      </c>
      <c r="K21" s="48" t="s">
        <v>100</v>
      </c>
      <c r="L21" s="117" t="s">
        <v>12</v>
      </c>
      <c r="M21" s="118" t="s">
        <v>13</v>
      </c>
      <c r="N21" s="118" t="s">
        <v>853</v>
      </c>
      <c r="O21" s="176" t="s">
        <v>14</v>
      </c>
      <c r="P21" s="48" t="s">
        <v>27</v>
      </c>
      <c r="T21" s="334"/>
      <c r="U21" s="330"/>
    </row>
    <row r="22" spans="1:21" s="18" customFormat="1" ht="51.75" customHeight="1">
      <c r="A22" s="22"/>
      <c r="B22" s="22"/>
      <c r="C22" s="25"/>
      <c r="D22" s="356"/>
      <c r="E22" s="357"/>
      <c r="F22" s="177"/>
      <c r="G22" s="359"/>
      <c r="H22" s="21"/>
      <c r="I22" s="22">
        <v>1</v>
      </c>
      <c r="J22" s="23" t="s">
        <v>746</v>
      </c>
      <c r="K22" s="24" t="s">
        <v>1106</v>
      </c>
      <c r="L22" s="25" t="s">
        <v>1106</v>
      </c>
      <c r="M22" s="49" t="s">
        <v>1106</v>
      </c>
      <c r="N22" s="49" t="s">
        <v>1106</v>
      </c>
      <c r="O22" s="177"/>
      <c r="P22" s="24"/>
      <c r="T22" s="334"/>
      <c r="U22" s="330"/>
    </row>
    <row r="23" spans="1:21" s="18" customFormat="1" ht="51.75" customHeight="1">
      <c r="A23" s="22"/>
      <c r="B23" s="22"/>
      <c r="C23" s="25"/>
      <c r="D23" s="356"/>
      <c r="E23" s="357"/>
      <c r="F23" s="177"/>
      <c r="G23" s="359"/>
      <c r="H23" s="21"/>
      <c r="I23" s="22">
        <v>2</v>
      </c>
      <c r="J23" s="23" t="s">
        <v>747</v>
      </c>
      <c r="K23" s="24" t="s">
        <v>1106</v>
      </c>
      <c r="L23" s="25" t="s">
        <v>1106</v>
      </c>
      <c r="M23" s="49" t="s">
        <v>1106</v>
      </c>
      <c r="N23" s="49" t="s">
        <v>1106</v>
      </c>
      <c r="O23" s="177"/>
      <c r="P23" s="24"/>
      <c r="T23" s="334"/>
      <c r="U23" s="330"/>
    </row>
    <row r="24" spans="1:21" s="18" customFormat="1" ht="51.75" customHeight="1">
      <c r="A24" s="22"/>
      <c r="B24" s="22"/>
      <c r="C24" s="25"/>
      <c r="D24" s="356"/>
      <c r="E24" s="357"/>
      <c r="F24" s="177"/>
      <c r="G24" s="359"/>
      <c r="H24" s="21"/>
      <c r="I24" s="22">
        <v>3</v>
      </c>
      <c r="J24" s="23" t="s">
        <v>748</v>
      </c>
      <c r="K24" s="24" t="s">
        <v>1106</v>
      </c>
      <c r="L24" s="25" t="s">
        <v>1106</v>
      </c>
      <c r="M24" s="49" t="s">
        <v>1106</v>
      </c>
      <c r="N24" s="49" t="s">
        <v>1106</v>
      </c>
      <c r="O24" s="177"/>
      <c r="P24" s="24"/>
      <c r="T24" s="334"/>
      <c r="U24" s="330"/>
    </row>
    <row r="25" spans="1:21" s="18" customFormat="1" ht="51.75" customHeight="1">
      <c r="A25" s="22"/>
      <c r="B25" s="22"/>
      <c r="C25" s="25"/>
      <c r="D25" s="356"/>
      <c r="E25" s="357"/>
      <c r="F25" s="177"/>
      <c r="G25" s="359"/>
      <c r="H25" s="21"/>
      <c r="I25" s="22">
        <v>4</v>
      </c>
      <c r="J25" s="23" t="s">
        <v>749</v>
      </c>
      <c r="K25" s="24" t="s">
        <v>1106</v>
      </c>
      <c r="L25" s="25" t="s">
        <v>1106</v>
      </c>
      <c r="M25" s="49" t="s">
        <v>1106</v>
      </c>
      <c r="N25" s="49" t="s">
        <v>1106</v>
      </c>
      <c r="O25" s="177"/>
      <c r="P25" s="24"/>
      <c r="T25" s="334"/>
      <c r="U25" s="330"/>
    </row>
    <row r="26" spans="1:21" s="18" customFormat="1" ht="51.75" customHeight="1">
      <c r="A26" s="22"/>
      <c r="B26" s="22"/>
      <c r="C26" s="25"/>
      <c r="D26" s="356"/>
      <c r="E26" s="357"/>
      <c r="F26" s="177"/>
      <c r="G26" s="359"/>
      <c r="H26" s="21"/>
      <c r="I26" s="22">
        <v>5</v>
      </c>
      <c r="J26" s="23" t="s">
        <v>750</v>
      </c>
      <c r="K26" s="24" t="s">
        <v>1106</v>
      </c>
      <c r="L26" s="25" t="s">
        <v>1106</v>
      </c>
      <c r="M26" s="49" t="s">
        <v>1106</v>
      </c>
      <c r="N26" s="49" t="s">
        <v>1106</v>
      </c>
      <c r="O26" s="177"/>
      <c r="P26" s="24"/>
      <c r="T26" s="334"/>
      <c r="U26" s="330"/>
    </row>
    <row r="27" spans="1:21" s="18" customFormat="1" ht="51.75" customHeight="1">
      <c r="A27" s="22"/>
      <c r="B27" s="22"/>
      <c r="C27" s="25"/>
      <c r="D27" s="356"/>
      <c r="E27" s="357"/>
      <c r="F27" s="177"/>
      <c r="G27" s="359"/>
      <c r="H27" s="21"/>
      <c r="I27" s="22">
        <v>6</v>
      </c>
      <c r="J27" s="23" t="s">
        <v>751</v>
      </c>
      <c r="K27" s="24" t="s">
        <v>1106</v>
      </c>
      <c r="L27" s="25" t="s">
        <v>1106</v>
      </c>
      <c r="M27" s="49" t="s">
        <v>1106</v>
      </c>
      <c r="N27" s="49" t="s">
        <v>1106</v>
      </c>
      <c r="O27" s="177"/>
      <c r="P27" s="24"/>
      <c r="T27" s="334"/>
      <c r="U27" s="330"/>
    </row>
    <row r="28" spans="1:21" s="18" customFormat="1" ht="51.75" customHeight="1">
      <c r="A28" s="22"/>
      <c r="B28" s="22"/>
      <c r="C28" s="25"/>
      <c r="D28" s="356"/>
      <c r="E28" s="357"/>
      <c r="F28" s="177"/>
      <c r="G28" s="359"/>
      <c r="H28" s="21"/>
      <c r="I28" s="22">
        <v>7</v>
      </c>
      <c r="J28" s="23" t="s">
        <v>752</v>
      </c>
      <c r="K28" s="24" t="s">
        <v>1106</v>
      </c>
      <c r="L28" s="25" t="s">
        <v>1106</v>
      </c>
      <c r="M28" s="49" t="s">
        <v>1106</v>
      </c>
      <c r="N28" s="49" t="s">
        <v>1106</v>
      </c>
      <c r="O28" s="177"/>
      <c r="P28" s="24"/>
      <c r="T28" s="334"/>
      <c r="U28" s="330"/>
    </row>
    <row r="29" spans="1:21" s="18" customFormat="1" ht="51.75" customHeight="1">
      <c r="A29" s="22"/>
      <c r="B29" s="22"/>
      <c r="C29" s="25"/>
      <c r="D29" s="356"/>
      <c r="E29" s="357"/>
      <c r="F29" s="177"/>
      <c r="G29" s="359"/>
      <c r="H29" s="21"/>
      <c r="I29" s="22">
        <v>8</v>
      </c>
      <c r="J29" s="23" t="s">
        <v>753</v>
      </c>
      <c r="K29" s="24" t="s">
        <v>1106</v>
      </c>
      <c r="L29" s="25" t="s">
        <v>1106</v>
      </c>
      <c r="M29" s="49" t="s">
        <v>1106</v>
      </c>
      <c r="N29" s="49" t="s">
        <v>1106</v>
      </c>
      <c r="O29" s="177"/>
      <c r="P29" s="24"/>
      <c r="T29" s="334"/>
      <c r="U29" s="330"/>
    </row>
    <row r="30" spans="1:21" s="18" customFormat="1" ht="51.75" customHeight="1">
      <c r="A30" s="22"/>
      <c r="B30" s="22"/>
      <c r="C30" s="25"/>
      <c r="D30" s="356"/>
      <c r="E30" s="357"/>
      <c r="F30" s="177"/>
      <c r="G30" s="359"/>
      <c r="H30" s="21"/>
      <c r="I30" s="22">
        <v>9</v>
      </c>
      <c r="J30" s="23" t="s">
        <v>754</v>
      </c>
      <c r="K30" s="24" t="s">
        <v>1106</v>
      </c>
      <c r="L30" s="25" t="s">
        <v>1106</v>
      </c>
      <c r="M30" s="49" t="s">
        <v>1106</v>
      </c>
      <c r="N30" s="49" t="s">
        <v>1106</v>
      </c>
      <c r="O30" s="177"/>
      <c r="P30" s="24"/>
      <c r="T30" s="334"/>
      <c r="U30" s="330"/>
    </row>
    <row r="31" spans="1:21" s="18" customFormat="1" ht="51.75" customHeight="1">
      <c r="A31" s="22"/>
      <c r="B31" s="22"/>
      <c r="C31" s="25"/>
      <c r="D31" s="356"/>
      <c r="E31" s="357"/>
      <c r="F31" s="177"/>
      <c r="G31" s="359"/>
      <c r="H31" s="21"/>
      <c r="I31" s="22">
        <v>10</v>
      </c>
      <c r="J31" s="23" t="s">
        <v>755</v>
      </c>
      <c r="K31" s="24" t="s">
        <v>1106</v>
      </c>
      <c r="L31" s="25" t="s">
        <v>1106</v>
      </c>
      <c r="M31" s="49" t="s">
        <v>1106</v>
      </c>
      <c r="N31" s="49" t="s">
        <v>1106</v>
      </c>
      <c r="O31" s="177"/>
      <c r="P31" s="24"/>
      <c r="T31" s="334"/>
      <c r="U31" s="330"/>
    </row>
    <row r="32" spans="1:21" s="18" customFormat="1" ht="51.75" customHeight="1">
      <c r="A32" s="22"/>
      <c r="B32" s="22"/>
      <c r="C32" s="25"/>
      <c r="D32" s="356"/>
      <c r="E32" s="357"/>
      <c r="F32" s="177"/>
      <c r="G32" s="359"/>
      <c r="H32" s="21"/>
      <c r="I32" s="22">
        <v>11</v>
      </c>
      <c r="J32" s="23" t="s">
        <v>756</v>
      </c>
      <c r="K32" s="24" t="s">
        <v>1106</v>
      </c>
      <c r="L32" s="25" t="s">
        <v>1106</v>
      </c>
      <c r="M32" s="49" t="s">
        <v>1106</v>
      </c>
      <c r="N32" s="49" t="s">
        <v>1106</v>
      </c>
      <c r="O32" s="177"/>
      <c r="P32" s="24"/>
      <c r="T32" s="334"/>
      <c r="U32" s="330"/>
    </row>
    <row r="33" spans="1:21" s="18" customFormat="1" ht="51.75" customHeight="1">
      <c r="A33" s="22"/>
      <c r="B33" s="22"/>
      <c r="C33" s="25"/>
      <c r="D33" s="356"/>
      <c r="E33" s="357"/>
      <c r="F33" s="177"/>
      <c r="G33" s="359"/>
      <c r="H33" s="21"/>
      <c r="I33" s="22">
        <v>12</v>
      </c>
      <c r="J33" s="23" t="s">
        <v>757</v>
      </c>
      <c r="K33" s="24" t="s">
        <v>1106</v>
      </c>
      <c r="L33" s="25" t="s">
        <v>1106</v>
      </c>
      <c r="M33" s="49" t="s">
        <v>1106</v>
      </c>
      <c r="N33" s="49" t="s">
        <v>1106</v>
      </c>
      <c r="O33" s="177"/>
      <c r="P33" s="24"/>
      <c r="T33" s="334"/>
      <c r="U33" s="330"/>
    </row>
    <row r="34" spans="1:21" s="18" customFormat="1" ht="24" hidden="1" customHeight="1">
      <c r="A34" s="22"/>
      <c r="B34" s="22"/>
      <c r="C34" s="25"/>
      <c r="D34" s="356"/>
      <c r="E34" s="357"/>
      <c r="F34" s="177"/>
      <c r="G34" s="359"/>
      <c r="H34" s="21"/>
      <c r="I34" s="349" t="s">
        <v>17</v>
      </c>
      <c r="J34" s="350"/>
      <c r="K34" s="350"/>
      <c r="L34" s="350"/>
      <c r="M34" s="350"/>
      <c r="N34" s="350"/>
      <c r="O34" s="350"/>
      <c r="P34" s="351"/>
      <c r="T34" s="334"/>
      <c r="U34" s="330"/>
    </row>
    <row r="35" spans="1:21" s="18" customFormat="1" ht="24" hidden="1" customHeight="1">
      <c r="A35" s="22"/>
      <c r="B35" s="22"/>
      <c r="C35" s="25"/>
      <c r="D35" s="356"/>
      <c r="E35" s="357"/>
      <c r="F35" s="177"/>
      <c r="G35" s="359"/>
      <c r="H35" s="21"/>
      <c r="I35" s="48" t="s">
        <v>11</v>
      </c>
      <c r="J35" s="48" t="s">
        <v>101</v>
      </c>
      <c r="K35" s="48" t="s">
        <v>100</v>
      </c>
      <c r="L35" s="117" t="s">
        <v>12</v>
      </c>
      <c r="M35" s="118" t="s">
        <v>13</v>
      </c>
      <c r="N35" s="118" t="s">
        <v>853</v>
      </c>
      <c r="O35" s="176" t="s">
        <v>14</v>
      </c>
      <c r="P35" s="48" t="s">
        <v>27</v>
      </c>
      <c r="T35" s="334"/>
      <c r="U35" s="330"/>
    </row>
    <row r="36" spans="1:21" s="18" customFormat="1" ht="24" hidden="1" customHeight="1">
      <c r="A36" s="22"/>
      <c r="B36" s="22"/>
      <c r="C36" s="25"/>
      <c r="D36" s="356"/>
      <c r="E36" s="357"/>
      <c r="F36" s="177"/>
      <c r="G36" s="359"/>
      <c r="H36" s="21"/>
      <c r="I36" s="22">
        <v>1</v>
      </c>
      <c r="J36" s="23" t="s">
        <v>758</v>
      </c>
      <c r="K36" s="24" t="s">
        <v>1106</v>
      </c>
      <c r="L36" s="25" t="s">
        <v>1106</v>
      </c>
      <c r="M36" s="49" t="s">
        <v>1106</v>
      </c>
      <c r="N36" s="49" t="s">
        <v>1106</v>
      </c>
      <c r="O36" s="177"/>
      <c r="P36" s="24"/>
      <c r="T36" s="334"/>
      <c r="U36" s="330"/>
    </row>
    <row r="37" spans="1:21" s="18" customFormat="1" ht="24" hidden="1" customHeight="1">
      <c r="A37" s="22"/>
      <c r="B37" s="22"/>
      <c r="C37" s="25"/>
      <c r="D37" s="356"/>
      <c r="E37" s="357"/>
      <c r="F37" s="177"/>
      <c r="G37" s="359"/>
      <c r="H37" s="21"/>
      <c r="I37" s="22">
        <v>2</v>
      </c>
      <c r="J37" s="23" t="s">
        <v>759</v>
      </c>
      <c r="K37" s="24" t="s">
        <v>1106</v>
      </c>
      <c r="L37" s="25" t="s">
        <v>1106</v>
      </c>
      <c r="M37" s="49" t="s">
        <v>1106</v>
      </c>
      <c r="N37" s="49" t="s">
        <v>1106</v>
      </c>
      <c r="O37" s="177"/>
      <c r="P37" s="24"/>
      <c r="T37" s="334"/>
      <c r="U37" s="330"/>
    </row>
    <row r="38" spans="1:21" s="18" customFormat="1" ht="24" hidden="1" customHeight="1">
      <c r="A38" s="22"/>
      <c r="B38" s="22"/>
      <c r="C38" s="25"/>
      <c r="D38" s="356"/>
      <c r="E38" s="357"/>
      <c r="F38" s="177"/>
      <c r="G38" s="359"/>
      <c r="H38" s="21"/>
      <c r="I38" s="22">
        <v>3</v>
      </c>
      <c r="J38" s="23" t="s">
        <v>760</v>
      </c>
      <c r="K38" s="24" t="s">
        <v>1106</v>
      </c>
      <c r="L38" s="25" t="s">
        <v>1106</v>
      </c>
      <c r="M38" s="49" t="s">
        <v>1106</v>
      </c>
      <c r="N38" s="49" t="s">
        <v>1106</v>
      </c>
      <c r="O38" s="177"/>
      <c r="P38" s="24"/>
      <c r="T38" s="334"/>
      <c r="U38" s="330"/>
    </row>
    <row r="39" spans="1:21" s="18" customFormat="1" ht="24" hidden="1" customHeight="1">
      <c r="A39" s="22"/>
      <c r="B39" s="22"/>
      <c r="C39" s="25"/>
      <c r="D39" s="356"/>
      <c r="E39" s="357"/>
      <c r="F39" s="177"/>
      <c r="G39" s="359"/>
      <c r="H39" s="21"/>
      <c r="I39" s="22">
        <v>4</v>
      </c>
      <c r="J39" s="23" t="s">
        <v>761</v>
      </c>
      <c r="K39" s="24" t="s">
        <v>1106</v>
      </c>
      <c r="L39" s="25" t="s">
        <v>1106</v>
      </c>
      <c r="M39" s="49" t="s">
        <v>1106</v>
      </c>
      <c r="N39" s="49" t="s">
        <v>1106</v>
      </c>
      <c r="O39" s="177"/>
      <c r="P39" s="24"/>
      <c r="T39" s="334"/>
      <c r="U39" s="330"/>
    </row>
    <row r="40" spans="1:21" s="18" customFormat="1" ht="24" hidden="1" customHeight="1">
      <c r="A40" s="22"/>
      <c r="B40" s="22"/>
      <c r="C40" s="25"/>
      <c r="D40" s="356"/>
      <c r="E40" s="357"/>
      <c r="F40" s="177"/>
      <c r="G40" s="359"/>
      <c r="H40" s="21"/>
      <c r="I40" s="22">
        <v>5</v>
      </c>
      <c r="J40" s="23" t="s">
        <v>762</v>
      </c>
      <c r="K40" s="24" t="s">
        <v>1106</v>
      </c>
      <c r="L40" s="25" t="s">
        <v>1106</v>
      </c>
      <c r="M40" s="49" t="s">
        <v>1106</v>
      </c>
      <c r="N40" s="49" t="s">
        <v>1106</v>
      </c>
      <c r="O40" s="177"/>
      <c r="P40" s="24"/>
      <c r="T40" s="334"/>
      <c r="U40" s="330"/>
    </row>
    <row r="41" spans="1:21" s="18" customFormat="1" ht="24" hidden="1" customHeight="1">
      <c r="A41" s="22"/>
      <c r="B41" s="22"/>
      <c r="C41" s="25"/>
      <c r="D41" s="356"/>
      <c r="E41" s="357"/>
      <c r="F41" s="177"/>
      <c r="G41" s="359"/>
      <c r="H41" s="21"/>
      <c r="I41" s="22">
        <v>6</v>
      </c>
      <c r="J41" s="23" t="s">
        <v>763</v>
      </c>
      <c r="K41" s="24" t="s">
        <v>1106</v>
      </c>
      <c r="L41" s="25" t="s">
        <v>1106</v>
      </c>
      <c r="M41" s="49" t="s">
        <v>1106</v>
      </c>
      <c r="N41" s="49" t="s">
        <v>1106</v>
      </c>
      <c r="O41" s="177"/>
      <c r="P41" s="24"/>
      <c r="T41" s="334"/>
      <c r="U41" s="330"/>
    </row>
    <row r="42" spans="1:21" s="18" customFormat="1" ht="24" hidden="1" customHeight="1">
      <c r="A42" s="22"/>
      <c r="B42" s="22"/>
      <c r="C42" s="25"/>
      <c r="D42" s="356"/>
      <c r="E42" s="357"/>
      <c r="F42" s="177"/>
      <c r="G42" s="359"/>
      <c r="H42" s="21"/>
      <c r="I42" s="22">
        <v>7</v>
      </c>
      <c r="J42" s="23" t="s">
        <v>764</v>
      </c>
      <c r="K42" s="24" t="s">
        <v>1106</v>
      </c>
      <c r="L42" s="25" t="s">
        <v>1106</v>
      </c>
      <c r="M42" s="49" t="s">
        <v>1106</v>
      </c>
      <c r="N42" s="49" t="s">
        <v>1106</v>
      </c>
      <c r="O42" s="177"/>
      <c r="P42" s="24"/>
      <c r="T42" s="334"/>
      <c r="U42" s="330"/>
    </row>
    <row r="43" spans="1:21" s="18" customFormat="1" ht="24" hidden="1" customHeight="1">
      <c r="A43" s="22"/>
      <c r="B43" s="22"/>
      <c r="C43" s="25"/>
      <c r="D43" s="356"/>
      <c r="E43" s="357"/>
      <c r="F43" s="177"/>
      <c r="G43" s="359"/>
      <c r="H43" s="21"/>
      <c r="I43" s="22">
        <v>8</v>
      </c>
      <c r="J43" s="23" t="s">
        <v>765</v>
      </c>
      <c r="K43" s="24" t="s">
        <v>1106</v>
      </c>
      <c r="L43" s="25" t="s">
        <v>1106</v>
      </c>
      <c r="M43" s="49" t="s">
        <v>1106</v>
      </c>
      <c r="N43" s="49" t="s">
        <v>1106</v>
      </c>
      <c r="O43" s="177"/>
      <c r="P43" s="24"/>
      <c r="T43" s="334"/>
      <c r="U43" s="330"/>
    </row>
    <row r="44" spans="1:21" s="18" customFormat="1" ht="24" hidden="1" customHeight="1">
      <c r="A44" s="22"/>
      <c r="B44" s="22"/>
      <c r="C44" s="25"/>
      <c r="D44" s="356"/>
      <c r="E44" s="357"/>
      <c r="F44" s="177"/>
      <c r="G44" s="359"/>
      <c r="H44" s="21"/>
      <c r="I44" s="22">
        <v>9</v>
      </c>
      <c r="J44" s="23" t="s">
        <v>766</v>
      </c>
      <c r="K44" s="24" t="s">
        <v>1106</v>
      </c>
      <c r="L44" s="25" t="s">
        <v>1106</v>
      </c>
      <c r="M44" s="49" t="s">
        <v>1106</v>
      </c>
      <c r="N44" s="49" t="s">
        <v>1106</v>
      </c>
      <c r="O44" s="177"/>
      <c r="P44" s="24"/>
      <c r="T44" s="334"/>
      <c r="U44" s="330"/>
    </row>
    <row r="45" spans="1:21" s="18" customFormat="1" ht="24" hidden="1" customHeight="1">
      <c r="A45" s="22"/>
      <c r="B45" s="22"/>
      <c r="C45" s="25"/>
      <c r="D45" s="356"/>
      <c r="E45" s="357"/>
      <c r="F45" s="177"/>
      <c r="G45" s="359"/>
      <c r="H45" s="21"/>
      <c r="I45" s="22">
        <v>10</v>
      </c>
      <c r="J45" s="23" t="s">
        <v>767</v>
      </c>
      <c r="K45" s="24" t="s">
        <v>1106</v>
      </c>
      <c r="L45" s="25" t="s">
        <v>1106</v>
      </c>
      <c r="M45" s="49" t="s">
        <v>1106</v>
      </c>
      <c r="N45" s="49" t="s">
        <v>1106</v>
      </c>
      <c r="O45" s="177"/>
      <c r="P45" s="24"/>
      <c r="T45" s="334"/>
      <c r="U45" s="330"/>
    </row>
    <row r="46" spans="1:21" s="18" customFormat="1" ht="24" hidden="1" customHeight="1">
      <c r="A46" s="22"/>
      <c r="B46" s="22"/>
      <c r="C46" s="25"/>
      <c r="D46" s="356"/>
      <c r="E46" s="357"/>
      <c r="F46" s="177"/>
      <c r="G46" s="359"/>
      <c r="H46" s="21"/>
      <c r="I46" s="22">
        <v>11</v>
      </c>
      <c r="J46" s="23" t="s">
        <v>768</v>
      </c>
      <c r="K46" s="24" t="s">
        <v>1106</v>
      </c>
      <c r="L46" s="25" t="s">
        <v>1106</v>
      </c>
      <c r="M46" s="49" t="s">
        <v>1106</v>
      </c>
      <c r="N46" s="49" t="s">
        <v>1106</v>
      </c>
      <c r="O46" s="177"/>
      <c r="P46" s="24"/>
      <c r="T46" s="334"/>
      <c r="U46" s="330"/>
    </row>
    <row r="47" spans="1:21" s="18" customFormat="1" ht="24" hidden="1" customHeight="1">
      <c r="A47" s="22"/>
      <c r="B47" s="22"/>
      <c r="C47" s="25"/>
      <c r="D47" s="356"/>
      <c r="E47" s="357"/>
      <c r="F47" s="177"/>
      <c r="G47" s="359"/>
      <c r="H47" s="21"/>
      <c r="I47" s="22">
        <v>12</v>
      </c>
      <c r="J47" s="23" t="s">
        <v>769</v>
      </c>
      <c r="K47" s="24" t="s">
        <v>1106</v>
      </c>
      <c r="L47" s="25" t="s">
        <v>1106</v>
      </c>
      <c r="M47" s="49" t="s">
        <v>1106</v>
      </c>
      <c r="N47" s="49" t="s">
        <v>1106</v>
      </c>
      <c r="O47" s="177"/>
      <c r="P47" s="24"/>
      <c r="T47" s="334"/>
      <c r="U47" s="330"/>
    </row>
    <row r="48" spans="1:21" s="18" customFormat="1" ht="24" hidden="1" customHeight="1">
      <c r="A48" s="22"/>
      <c r="B48" s="22"/>
      <c r="C48" s="25"/>
      <c r="D48" s="356"/>
      <c r="E48" s="357"/>
      <c r="F48" s="177"/>
      <c r="G48" s="359"/>
      <c r="H48" s="21"/>
      <c r="I48" s="349" t="s">
        <v>45</v>
      </c>
      <c r="J48" s="350"/>
      <c r="K48" s="350"/>
      <c r="L48" s="350"/>
      <c r="M48" s="350"/>
      <c r="N48" s="350"/>
      <c r="O48" s="350"/>
      <c r="P48" s="351"/>
      <c r="T48" s="334"/>
      <c r="U48" s="330"/>
    </row>
    <row r="49" spans="1:21" s="18" customFormat="1" ht="24" hidden="1" customHeight="1">
      <c r="A49" s="22"/>
      <c r="B49" s="22"/>
      <c r="C49" s="25"/>
      <c r="D49" s="356"/>
      <c r="E49" s="357"/>
      <c r="F49" s="177"/>
      <c r="G49" s="359"/>
      <c r="H49" s="21"/>
      <c r="I49" s="48" t="s">
        <v>11</v>
      </c>
      <c r="J49" s="48" t="s">
        <v>101</v>
      </c>
      <c r="K49" s="48" t="s">
        <v>100</v>
      </c>
      <c r="L49" s="117" t="s">
        <v>12</v>
      </c>
      <c r="M49" s="118" t="s">
        <v>13</v>
      </c>
      <c r="N49" s="118" t="s">
        <v>226</v>
      </c>
      <c r="O49" s="176" t="s">
        <v>14</v>
      </c>
      <c r="P49" s="48" t="s">
        <v>27</v>
      </c>
      <c r="T49" s="334"/>
      <c r="U49" s="330"/>
    </row>
    <row r="50" spans="1:21" s="18" customFormat="1" ht="24" hidden="1" customHeight="1">
      <c r="A50" s="22"/>
      <c r="B50" s="22"/>
      <c r="C50" s="25"/>
      <c r="D50" s="356"/>
      <c r="E50" s="357"/>
      <c r="F50" s="177"/>
      <c r="G50" s="359"/>
      <c r="H50" s="21"/>
      <c r="I50" s="22">
        <v>1</v>
      </c>
      <c r="J50" s="23" t="s">
        <v>770</v>
      </c>
      <c r="K50" s="24" t="s">
        <v>1106</v>
      </c>
      <c r="L50" s="25" t="s">
        <v>1106</v>
      </c>
      <c r="M50" s="49" t="s">
        <v>1106</v>
      </c>
      <c r="N50" s="49" t="s">
        <v>1106</v>
      </c>
      <c r="O50" s="177"/>
      <c r="P50" s="24"/>
      <c r="T50" s="334"/>
      <c r="U50" s="330"/>
    </row>
    <row r="51" spans="1:21" s="18" customFormat="1" ht="24" hidden="1" customHeight="1">
      <c r="A51" s="22"/>
      <c r="B51" s="22"/>
      <c r="C51" s="25"/>
      <c r="D51" s="356"/>
      <c r="E51" s="357"/>
      <c r="F51" s="177"/>
      <c r="G51" s="359"/>
      <c r="H51" s="21"/>
      <c r="I51" s="22">
        <v>2</v>
      </c>
      <c r="J51" s="23" t="s">
        <v>771</v>
      </c>
      <c r="K51" s="24" t="s">
        <v>1106</v>
      </c>
      <c r="L51" s="25" t="s">
        <v>1106</v>
      </c>
      <c r="M51" s="49" t="s">
        <v>1106</v>
      </c>
      <c r="N51" s="49" t="s">
        <v>1106</v>
      </c>
      <c r="O51" s="177"/>
      <c r="P51" s="24"/>
      <c r="T51" s="334"/>
      <c r="U51" s="330"/>
    </row>
    <row r="52" spans="1:21" s="18" customFormat="1" ht="24" hidden="1" customHeight="1">
      <c r="A52" s="22"/>
      <c r="B52" s="22"/>
      <c r="C52" s="25"/>
      <c r="D52" s="356"/>
      <c r="E52" s="357"/>
      <c r="F52" s="177"/>
      <c r="G52" s="359"/>
      <c r="H52" s="21"/>
      <c r="I52" s="22">
        <v>3</v>
      </c>
      <c r="J52" s="23" t="s">
        <v>772</v>
      </c>
      <c r="K52" s="24" t="s">
        <v>1106</v>
      </c>
      <c r="L52" s="25" t="s">
        <v>1106</v>
      </c>
      <c r="M52" s="49" t="s">
        <v>1106</v>
      </c>
      <c r="N52" s="49" t="s">
        <v>1106</v>
      </c>
      <c r="O52" s="177"/>
      <c r="P52" s="24"/>
      <c r="T52" s="334"/>
      <c r="U52" s="330"/>
    </row>
    <row r="53" spans="1:21" s="18" customFormat="1" ht="24" hidden="1" customHeight="1">
      <c r="A53" s="22"/>
      <c r="B53" s="22"/>
      <c r="C53" s="25"/>
      <c r="D53" s="356"/>
      <c r="E53" s="357"/>
      <c r="F53" s="177"/>
      <c r="G53" s="359"/>
      <c r="H53" s="21"/>
      <c r="I53" s="22">
        <v>4</v>
      </c>
      <c r="J53" s="23" t="s">
        <v>773</v>
      </c>
      <c r="K53" s="24" t="s">
        <v>1106</v>
      </c>
      <c r="L53" s="25" t="s">
        <v>1106</v>
      </c>
      <c r="M53" s="49" t="s">
        <v>1106</v>
      </c>
      <c r="N53" s="49" t="s">
        <v>1106</v>
      </c>
      <c r="O53" s="177"/>
      <c r="P53" s="24"/>
      <c r="T53" s="334"/>
      <c r="U53" s="330"/>
    </row>
    <row r="54" spans="1:21" s="18" customFormat="1" ht="24" hidden="1" customHeight="1">
      <c r="A54" s="22"/>
      <c r="B54" s="22"/>
      <c r="C54" s="25"/>
      <c r="D54" s="356"/>
      <c r="E54" s="357"/>
      <c r="F54" s="177"/>
      <c r="G54" s="359"/>
      <c r="H54" s="21"/>
      <c r="I54" s="22">
        <v>5</v>
      </c>
      <c r="J54" s="23" t="s">
        <v>774</v>
      </c>
      <c r="K54" s="24" t="s">
        <v>1106</v>
      </c>
      <c r="L54" s="25" t="s">
        <v>1106</v>
      </c>
      <c r="M54" s="49" t="s">
        <v>1106</v>
      </c>
      <c r="N54" s="49" t="s">
        <v>1106</v>
      </c>
      <c r="O54" s="177"/>
      <c r="P54" s="24"/>
      <c r="T54" s="334"/>
      <c r="U54" s="330"/>
    </row>
    <row r="55" spans="1:21" s="18" customFormat="1" ht="24" hidden="1" customHeight="1">
      <c r="A55" s="22"/>
      <c r="B55" s="22"/>
      <c r="C55" s="25"/>
      <c r="D55" s="356"/>
      <c r="E55" s="357"/>
      <c r="F55" s="177"/>
      <c r="G55" s="359"/>
      <c r="H55" s="21"/>
      <c r="I55" s="22">
        <v>6</v>
      </c>
      <c r="J55" s="23" t="s">
        <v>775</v>
      </c>
      <c r="K55" s="24" t="s">
        <v>1106</v>
      </c>
      <c r="L55" s="25" t="s">
        <v>1106</v>
      </c>
      <c r="M55" s="49" t="s">
        <v>1106</v>
      </c>
      <c r="N55" s="49" t="s">
        <v>1106</v>
      </c>
      <c r="O55" s="177"/>
      <c r="P55" s="24"/>
      <c r="T55" s="334"/>
      <c r="U55" s="330"/>
    </row>
    <row r="56" spans="1:21" s="18" customFormat="1" ht="24" hidden="1" customHeight="1">
      <c r="A56" s="22"/>
      <c r="B56" s="22"/>
      <c r="C56" s="25"/>
      <c r="D56" s="356"/>
      <c r="E56" s="357"/>
      <c r="F56" s="177"/>
      <c r="G56" s="359"/>
      <c r="H56" s="21"/>
      <c r="I56" s="22">
        <v>7</v>
      </c>
      <c r="J56" s="23" t="s">
        <v>776</v>
      </c>
      <c r="K56" s="24" t="s">
        <v>1106</v>
      </c>
      <c r="L56" s="25" t="s">
        <v>1106</v>
      </c>
      <c r="M56" s="49" t="s">
        <v>1106</v>
      </c>
      <c r="N56" s="49" t="s">
        <v>1106</v>
      </c>
      <c r="O56" s="177"/>
      <c r="P56" s="24"/>
      <c r="T56" s="334"/>
      <c r="U56" s="330"/>
    </row>
    <row r="57" spans="1:21" s="18" customFormat="1" ht="24" hidden="1" customHeight="1">
      <c r="A57" s="22"/>
      <c r="B57" s="22"/>
      <c r="C57" s="25"/>
      <c r="D57" s="356"/>
      <c r="E57" s="357"/>
      <c r="F57" s="177"/>
      <c r="G57" s="359"/>
      <c r="H57" s="21"/>
      <c r="I57" s="22">
        <v>8</v>
      </c>
      <c r="J57" s="23" t="s">
        <v>777</v>
      </c>
      <c r="K57" s="24" t="s">
        <v>1106</v>
      </c>
      <c r="L57" s="25" t="s">
        <v>1106</v>
      </c>
      <c r="M57" s="49" t="s">
        <v>1106</v>
      </c>
      <c r="N57" s="49" t="s">
        <v>1106</v>
      </c>
      <c r="O57" s="177"/>
      <c r="P57" s="24"/>
      <c r="T57" s="334"/>
      <c r="U57" s="330"/>
    </row>
    <row r="58" spans="1:21" s="18" customFormat="1" ht="24" hidden="1" customHeight="1">
      <c r="A58" s="22"/>
      <c r="B58" s="22"/>
      <c r="C58" s="25"/>
      <c r="D58" s="356"/>
      <c r="E58" s="357"/>
      <c r="F58" s="177"/>
      <c r="G58" s="359"/>
      <c r="H58" s="21"/>
      <c r="I58" s="22">
        <v>9</v>
      </c>
      <c r="J58" s="23" t="s">
        <v>778</v>
      </c>
      <c r="K58" s="24" t="s">
        <v>1106</v>
      </c>
      <c r="L58" s="25" t="s">
        <v>1106</v>
      </c>
      <c r="M58" s="49" t="s">
        <v>1106</v>
      </c>
      <c r="N58" s="49" t="s">
        <v>1106</v>
      </c>
      <c r="O58" s="177"/>
      <c r="P58" s="24"/>
      <c r="T58" s="334"/>
      <c r="U58" s="330"/>
    </row>
    <row r="59" spans="1:21" s="18" customFormat="1" ht="24" hidden="1" customHeight="1">
      <c r="A59" s="22"/>
      <c r="B59" s="22"/>
      <c r="C59" s="25"/>
      <c r="D59" s="356"/>
      <c r="E59" s="357"/>
      <c r="F59" s="177"/>
      <c r="G59" s="359"/>
      <c r="H59" s="21"/>
      <c r="I59" s="22">
        <v>10</v>
      </c>
      <c r="J59" s="23" t="s">
        <v>779</v>
      </c>
      <c r="K59" s="24" t="s">
        <v>1106</v>
      </c>
      <c r="L59" s="25" t="s">
        <v>1106</v>
      </c>
      <c r="M59" s="49" t="s">
        <v>1106</v>
      </c>
      <c r="N59" s="49" t="s">
        <v>1106</v>
      </c>
      <c r="O59" s="177"/>
      <c r="P59" s="24"/>
      <c r="T59" s="334"/>
      <c r="U59" s="330"/>
    </row>
    <row r="60" spans="1:21" s="18" customFormat="1" ht="24" hidden="1" customHeight="1">
      <c r="A60" s="22"/>
      <c r="B60" s="22"/>
      <c r="C60" s="25"/>
      <c r="D60" s="356"/>
      <c r="E60" s="357"/>
      <c r="F60" s="177"/>
      <c r="G60" s="359"/>
      <c r="H60" s="21"/>
      <c r="I60" s="22">
        <v>11</v>
      </c>
      <c r="J60" s="23" t="s">
        <v>780</v>
      </c>
      <c r="K60" s="24" t="s">
        <v>1106</v>
      </c>
      <c r="L60" s="25" t="s">
        <v>1106</v>
      </c>
      <c r="M60" s="49" t="s">
        <v>1106</v>
      </c>
      <c r="N60" s="49" t="s">
        <v>1106</v>
      </c>
      <c r="O60" s="177"/>
      <c r="P60" s="24"/>
      <c r="T60" s="334"/>
      <c r="U60" s="330"/>
    </row>
    <row r="61" spans="1:21" s="18" customFormat="1" ht="24" hidden="1" customHeight="1">
      <c r="A61" s="22"/>
      <c r="B61" s="22"/>
      <c r="C61" s="25"/>
      <c r="D61" s="356"/>
      <c r="E61" s="357"/>
      <c r="F61" s="177"/>
      <c r="G61" s="359"/>
      <c r="H61" s="21"/>
      <c r="I61" s="22">
        <v>12</v>
      </c>
      <c r="J61" s="23" t="s">
        <v>781</v>
      </c>
      <c r="K61" s="24" t="s">
        <v>1106</v>
      </c>
      <c r="L61" s="25" t="s">
        <v>1106</v>
      </c>
      <c r="M61" s="49" t="s">
        <v>1106</v>
      </c>
      <c r="N61" s="49" t="s">
        <v>1106</v>
      </c>
      <c r="O61" s="177"/>
      <c r="P61" s="24"/>
      <c r="T61" s="334"/>
      <c r="U61" s="330"/>
    </row>
    <row r="62" spans="1:21" ht="15.75" customHeight="1">
      <c r="A62" s="34"/>
      <c r="B62" s="34"/>
      <c r="C62" s="35"/>
      <c r="D62" s="56"/>
      <c r="E62" s="36"/>
      <c r="F62" s="182"/>
      <c r="G62" s="38"/>
      <c r="I62" s="39"/>
      <c r="J62" s="40"/>
      <c r="K62" s="41"/>
      <c r="L62" s="42"/>
      <c r="M62" s="52"/>
      <c r="N62" s="52"/>
      <c r="O62" s="178"/>
      <c r="P62" s="41"/>
    </row>
    <row r="63" spans="1:21" ht="24" customHeight="1">
      <c r="A63" s="569" t="s">
        <v>18</v>
      </c>
      <c r="B63" s="569"/>
      <c r="C63" s="569"/>
      <c r="D63" s="570"/>
      <c r="E63" s="571" t="s">
        <v>0</v>
      </c>
      <c r="F63" s="626" t="s">
        <v>1</v>
      </c>
      <c r="G63" s="572"/>
      <c r="H63" s="573" t="s">
        <v>2</v>
      </c>
      <c r="I63" s="573"/>
      <c r="J63" s="573"/>
      <c r="K63" s="573"/>
      <c r="L63" s="574"/>
      <c r="M63" s="575" t="s">
        <v>3</v>
      </c>
      <c r="N63" s="576" t="s">
        <v>3</v>
      </c>
      <c r="O63" s="627" t="s">
        <v>3</v>
      </c>
      <c r="P63" s="569"/>
      <c r="Q63" s="32"/>
    </row>
  </sheetData>
  <sortState ref="B8:F15">
    <sortCondition ref="F8:F15"/>
  </sortState>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M3"/>
    <mergeCell ref="N3:P3"/>
    <mergeCell ref="D4:E4"/>
    <mergeCell ref="N4:P4"/>
  </mergeCells>
  <conditionalFormatting sqref="N1:N1048576">
    <cfRule type="containsText" dxfId="4" priority="4" stopIfTrue="1" operator="containsText" text="FERDİ">
      <formula>NOT(ISERROR(SEARCH("FERDİ",N1)))</formula>
    </cfRule>
  </conditionalFormatting>
  <conditionalFormatting sqref="E1:E1048576">
    <cfRule type="containsText" dxfId="3" priority="3" stopIfTrue="1" operator="containsText" text="FERDİ">
      <formula>NOT(ISERROR(SEARCH("FERDİ",E1)))</formula>
    </cfRule>
  </conditionalFormatting>
  <conditionalFormatting sqref="N3">
    <cfRule type="containsText" dxfId="2" priority="2" stopIfTrue="1" operator="containsText" text="FERDİ">
      <formula>NOT(ISERROR(SEARCH("FERDİ",N3)))</formula>
    </cfRule>
  </conditionalFormatting>
  <conditionalFormatting sqref="N4">
    <cfRule type="containsText" dxfId="1" priority="1" stopIfTrue="1" operator="containsText" text="FERDİ">
      <formula>NOT(ISERROR(SEARCH("FERDİ",N4)))</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codeName="Sayfa25">
    <tabColor rgb="FFFFC000"/>
  </sheetPr>
  <dimension ref="A1:Z65551"/>
  <sheetViews>
    <sheetView view="pageBreakPreview" zoomScale="70" zoomScaleSheetLayoutView="70" workbookViewId="0">
      <selection sqref="A1:P1"/>
    </sheetView>
  </sheetViews>
  <sheetFormatPr defaultRowHeight="12.75"/>
  <cols>
    <col min="1" max="1" width="4.85546875" style="27" customWidth="1"/>
    <col min="2" max="2" width="7.7109375" style="27" bestFit="1" customWidth="1"/>
    <col min="3" max="3" width="16" style="20" customWidth="1"/>
    <col min="4" max="4" width="23.140625" style="51" customWidth="1"/>
    <col min="5" max="5" width="29.5703125" style="51" customWidth="1"/>
    <col min="6" max="6" width="12.5703125" style="20" customWidth="1"/>
    <col min="7" max="7" width="9.85546875" style="28" customWidth="1"/>
    <col min="8" max="8" width="5.85546875" style="397" customWidth="1"/>
    <col min="9" max="9" width="7.7109375" style="27" customWidth="1"/>
    <col min="10" max="10" width="11.85546875" style="27" hidden="1" customWidth="1"/>
    <col min="11" max="11" width="10" style="27" customWidth="1"/>
    <col min="12" max="12" width="15.28515625" style="29" customWidth="1"/>
    <col min="13" max="13" width="32" style="55" customWidth="1"/>
    <col min="14" max="14" width="26" style="55" customWidth="1"/>
    <col min="15" max="15" width="11.28515625" style="55" customWidth="1"/>
    <col min="16" max="16" width="7.7109375" style="20" customWidth="1"/>
    <col min="17" max="17" width="5.7109375" style="423" hidden="1" customWidth="1"/>
    <col min="18" max="19" width="9.140625" style="20"/>
    <col min="20" max="20" width="7.7109375" style="334" bestFit="1" customWidth="1"/>
    <col min="21" max="21" width="4.42578125" style="330" bestFit="1" customWidth="1"/>
    <col min="22" max="24" width="9.140625" style="20"/>
    <col min="25" max="25" width="9.5703125" style="380" customWidth="1"/>
    <col min="26" max="26" width="4.85546875" style="20" customWidth="1"/>
    <col min="27" max="16384" width="9.140625" style="20"/>
  </cols>
  <sheetData>
    <row r="1" spans="1:26" s="10" customFormat="1" ht="48.75" customHeight="1">
      <c r="A1" s="847" t="s">
        <v>1105</v>
      </c>
      <c r="B1" s="847"/>
      <c r="C1" s="847"/>
      <c r="D1" s="847"/>
      <c r="E1" s="847"/>
      <c r="F1" s="847"/>
      <c r="G1" s="847"/>
      <c r="H1" s="847"/>
      <c r="I1" s="847"/>
      <c r="J1" s="847"/>
      <c r="K1" s="847"/>
      <c r="L1" s="847"/>
      <c r="M1" s="847"/>
      <c r="N1" s="847"/>
      <c r="O1" s="847"/>
      <c r="P1" s="847"/>
      <c r="Q1" s="420"/>
      <c r="T1" s="333"/>
      <c r="U1" s="329"/>
      <c r="Y1" s="370"/>
    </row>
    <row r="2" spans="1:26" s="10" customFormat="1" ht="24.75" customHeight="1">
      <c r="A2" s="848" t="s">
        <v>1078</v>
      </c>
      <c r="B2" s="848"/>
      <c r="C2" s="848"/>
      <c r="D2" s="848"/>
      <c r="E2" s="848"/>
      <c r="F2" s="848"/>
      <c r="G2" s="848"/>
      <c r="H2" s="848"/>
      <c r="I2" s="848"/>
      <c r="J2" s="848"/>
      <c r="K2" s="848"/>
      <c r="L2" s="848"/>
      <c r="M2" s="848"/>
      <c r="N2" s="848"/>
      <c r="O2" s="848"/>
      <c r="P2" s="848"/>
      <c r="Q2" s="420"/>
      <c r="T2" s="333"/>
      <c r="U2" s="329"/>
      <c r="Y2" s="370"/>
    </row>
    <row r="3" spans="1:26" s="11" customFormat="1" ht="27" customHeight="1">
      <c r="A3" s="840" t="s">
        <v>115</v>
      </c>
      <c r="B3" s="840"/>
      <c r="C3" s="840"/>
      <c r="D3" s="845" t="s">
        <v>827</v>
      </c>
      <c r="E3" s="845"/>
      <c r="F3" s="846"/>
      <c r="G3" s="846"/>
      <c r="H3" s="680"/>
      <c r="I3" s="885"/>
      <c r="J3" s="885"/>
      <c r="K3" s="885"/>
      <c r="L3" s="885"/>
      <c r="M3" s="415" t="s">
        <v>730</v>
      </c>
      <c r="N3" s="812" t="s">
        <v>1108</v>
      </c>
      <c r="O3" s="812"/>
      <c r="P3" s="812"/>
      <c r="Q3" s="421"/>
      <c r="T3" s="333"/>
      <c r="U3" s="329"/>
      <c r="Y3" s="371"/>
    </row>
    <row r="4" spans="1:26" s="11" customFormat="1" ht="17.25" customHeight="1">
      <c r="A4" s="827" t="s">
        <v>105</v>
      </c>
      <c r="B4" s="827"/>
      <c r="C4" s="827"/>
      <c r="D4" s="844" t="s">
        <v>732</v>
      </c>
      <c r="E4" s="844"/>
      <c r="F4" s="597"/>
      <c r="G4" s="597"/>
      <c r="H4" s="681"/>
      <c r="I4" s="597"/>
      <c r="J4" s="597"/>
      <c r="K4" s="597"/>
      <c r="L4" s="598"/>
      <c r="M4" s="416" t="s">
        <v>113</v>
      </c>
      <c r="N4" s="818" t="s">
        <v>1047</v>
      </c>
      <c r="O4" s="818"/>
      <c r="P4" s="818"/>
      <c r="Q4" s="421"/>
      <c r="T4" s="333"/>
      <c r="U4" s="329"/>
      <c r="Y4" s="371"/>
    </row>
    <row r="5" spans="1:26" s="10" customFormat="1" ht="15" customHeight="1">
      <c r="A5" s="682"/>
      <c r="B5" s="682"/>
      <c r="C5" s="683"/>
      <c r="D5" s="684"/>
      <c r="E5" s="685"/>
      <c r="F5" s="685"/>
      <c r="G5" s="685"/>
      <c r="H5" s="686"/>
      <c r="I5" s="682"/>
      <c r="J5" s="682"/>
      <c r="K5" s="682"/>
      <c r="L5" s="687"/>
      <c r="M5" s="688"/>
      <c r="N5" s="898">
        <v>41793.98006736111</v>
      </c>
      <c r="O5" s="898"/>
      <c r="P5" s="898"/>
      <c r="Q5" s="420"/>
      <c r="T5" s="333"/>
      <c r="U5" s="329"/>
      <c r="Y5" s="370"/>
    </row>
    <row r="6" spans="1:26" s="18" customFormat="1" ht="24" customHeight="1">
      <c r="A6" s="824" t="s">
        <v>11</v>
      </c>
      <c r="B6" s="825" t="s">
        <v>100</v>
      </c>
      <c r="C6" s="833" t="s">
        <v>112</v>
      </c>
      <c r="D6" s="832" t="s">
        <v>13</v>
      </c>
      <c r="E6" s="832" t="s">
        <v>853</v>
      </c>
      <c r="F6" s="832" t="s">
        <v>14</v>
      </c>
      <c r="G6" s="830" t="s">
        <v>301</v>
      </c>
      <c r="H6" s="372"/>
      <c r="I6" s="349" t="s">
        <v>15</v>
      </c>
      <c r="J6" s="350"/>
      <c r="K6" s="350"/>
      <c r="L6" s="350"/>
      <c r="M6" s="350"/>
      <c r="N6" s="350"/>
      <c r="O6" s="350"/>
      <c r="P6" s="351"/>
      <c r="Q6" s="422"/>
      <c r="T6" s="334"/>
      <c r="U6" s="330"/>
      <c r="Y6" s="373"/>
    </row>
    <row r="7" spans="1:26" ht="24" customHeight="1" thickBot="1">
      <c r="A7" s="825"/>
      <c r="B7" s="899"/>
      <c r="C7" s="900"/>
      <c r="D7" s="830"/>
      <c r="E7" s="832"/>
      <c r="F7" s="830"/>
      <c r="G7" s="901"/>
      <c r="H7" s="374"/>
      <c r="I7" s="375" t="s">
        <v>11</v>
      </c>
      <c r="J7" s="376" t="s">
        <v>101</v>
      </c>
      <c r="K7" s="376" t="s">
        <v>100</v>
      </c>
      <c r="L7" s="377" t="s">
        <v>12</v>
      </c>
      <c r="M7" s="378" t="s">
        <v>13</v>
      </c>
      <c r="N7" s="378" t="s">
        <v>853</v>
      </c>
      <c r="O7" s="379" t="s">
        <v>828</v>
      </c>
      <c r="P7" s="376" t="s">
        <v>27</v>
      </c>
    </row>
    <row r="8" spans="1:26" s="18" customFormat="1" ht="30" customHeight="1">
      <c r="A8" s="886">
        <v>1</v>
      </c>
      <c r="B8" s="402">
        <v>414</v>
      </c>
      <c r="C8" s="403">
        <v>33418</v>
      </c>
      <c r="D8" s="404" t="s">
        <v>912</v>
      </c>
      <c r="E8" s="889" t="s">
        <v>896</v>
      </c>
      <c r="F8" s="892">
        <v>4035</v>
      </c>
      <c r="G8" s="895">
        <v>8</v>
      </c>
      <c r="H8" s="400" t="s">
        <v>1106</v>
      </c>
      <c r="I8" s="908">
        <v>1</v>
      </c>
      <c r="J8" s="905" t="s">
        <v>829</v>
      </c>
      <c r="K8" s="387">
        <v>510</v>
      </c>
      <c r="L8" s="677">
        <v>510</v>
      </c>
      <c r="M8" s="411" t="s">
        <v>1000</v>
      </c>
      <c r="N8" s="902" t="s">
        <v>999</v>
      </c>
      <c r="O8" s="892">
        <v>4372</v>
      </c>
      <c r="P8" s="911">
        <v>4</v>
      </c>
      <c r="Q8" s="381">
        <v>6</v>
      </c>
      <c r="R8" s="401">
        <v>4</v>
      </c>
      <c r="T8" s="334"/>
      <c r="U8" s="330"/>
      <c r="Y8" s="382"/>
      <c r="Z8" s="383"/>
    </row>
    <row r="9" spans="1:26" s="18" customFormat="1" ht="30" customHeight="1">
      <c r="A9" s="887"/>
      <c r="B9" s="405">
        <v>413</v>
      </c>
      <c r="C9" s="406">
        <v>33070</v>
      </c>
      <c r="D9" s="407" t="s">
        <v>911</v>
      </c>
      <c r="E9" s="890"/>
      <c r="F9" s="893"/>
      <c r="G9" s="896"/>
      <c r="H9" s="400" t="s">
        <v>1106</v>
      </c>
      <c r="I9" s="909"/>
      <c r="J9" s="906"/>
      <c r="K9" s="412">
        <v>523</v>
      </c>
      <c r="L9" s="678">
        <v>523</v>
      </c>
      <c r="M9" s="384" t="s">
        <v>1013</v>
      </c>
      <c r="N9" s="903"/>
      <c r="O9" s="893"/>
      <c r="P9" s="912"/>
      <c r="Q9" s="381"/>
      <c r="T9" s="334"/>
      <c r="U9" s="330"/>
      <c r="Y9" s="382"/>
      <c r="Z9" s="383"/>
    </row>
    <row r="10" spans="1:26" s="18" customFormat="1" ht="30" customHeight="1">
      <c r="A10" s="887"/>
      <c r="B10" s="405">
        <v>415</v>
      </c>
      <c r="C10" s="406">
        <v>34998</v>
      </c>
      <c r="D10" s="407" t="s">
        <v>913</v>
      </c>
      <c r="E10" s="890"/>
      <c r="F10" s="893"/>
      <c r="G10" s="896"/>
      <c r="H10" s="400" t="s">
        <v>1106</v>
      </c>
      <c r="I10" s="909"/>
      <c r="J10" s="906"/>
      <c r="K10" s="412">
        <v>509</v>
      </c>
      <c r="L10" s="678">
        <v>509</v>
      </c>
      <c r="M10" s="384" t="s">
        <v>998</v>
      </c>
      <c r="N10" s="903"/>
      <c r="O10" s="893"/>
      <c r="P10" s="912"/>
      <c r="Q10" s="381"/>
      <c r="T10" s="334"/>
      <c r="U10" s="330"/>
      <c r="Y10" s="382"/>
      <c r="Z10" s="383"/>
    </row>
    <row r="11" spans="1:26" s="18" customFormat="1" ht="30" customHeight="1">
      <c r="A11" s="888"/>
      <c r="B11" s="408">
        <v>399</v>
      </c>
      <c r="C11" s="409">
        <v>33022</v>
      </c>
      <c r="D11" s="410" t="s">
        <v>895</v>
      </c>
      <c r="E11" s="891"/>
      <c r="F11" s="894"/>
      <c r="G11" s="897"/>
      <c r="H11" s="400" t="s">
        <v>1106</v>
      </c>
      <c r="I11" s="909"/>
      <c r="J11" s="906"/>
      <c r="K11" s="413">
        <v>524</v>
      </c>
      <c r="L11" s="679">
        <v>524</v>
      </c>
      <c r="M11" s="385" t="s">
        <v>1014</v>
      </c>
      <c r="N11" s="903"/>
      <c r="O11" s="893"/>
      <c r="P11" s="912"/>
      <c r="Q11" s="381"/>
      <c r="T11" s="334"/>
      <c r="U11" s="330"/>
      <c r="Y11" s="382"/>
      <c r="Z11" s="383"/>
    </row>
    <row r="12" spans="1:26" s="18" customFormat="1" ht="30" customHeight="1">
      <c r="A12" s="534"/>
      <c r="B12" s="537"/>
      <c r="C12" s="538"/>
      <c r="D12" s="539"/>
      <c r="E12" s="735"/>
      <c r="F12" s="733"/>
      <c r="G12" s="734"/>
      <c r="H12" s="400" t="s">
        <v>1106</v>
      </c>
      <c r="I12" s="909"/>
      <c r="J12" s="906"/>
      <c r="K12" s="536"/>
      <c r="L12" s="679"/>
      <c r="M12" s="385"/>
      <c r="N12" s="903"/>
      <c r="O12" s="893"/>
      <c r="P12" s="912"/>
      <c r="Q12" s="381"/>
      <c r="T12" s="334"/>
      <c r="U12" s="330"/>
      <c r="Y12" s="382"/>
      <c r="Z12" s="383"/>
    </row>
    <row r="13" spans="1:26" s="18" customFormat="1" ht="30" customHeight="1">
      <c r="A13" s="534"/>
      <c r="B13" s="537"/>
      <c r="C13" s="538"/>
      <c r="D13" s="539"/>
      <c r="E13" s="735"/>
      <c r="F13" s="733"/>
      <c r="G13" s="734"/>
      <c r="H13" s="400" t="s">
        <v>1106</v>
      </c>
      <c r="I13" s="910"/>
      <c r="J13" s="907"/>
      <c r="K13" s="536"/>
      <c r="L13" s="679"/>
      <c r="M13" s="385"/>
      <c r="N13" s="904"/>
      <c r="O13" s="894"/>
      <c r="P13" s="913"/>
      <c r="Q13" s="381"/>
      <c r="T13" s="334"/>
      <c r="U13" s="330"/>
      <c r="Y13" s="382"/>
      <c r="Z13" s="383"/>
    </row>
    <row r="14" spans="1:26" s="18" customFormat="1" ht="30" customHeight="1">
      <c r="A14" s="886">
        <v>2</v>
      </c>
      <c r="B14" s="402">
        <v>396</v>
      </c>
      <c r="C14" s="403">
        <v>33400</v>
      </c>
      <c r="D14" s="404" t="s">
        <v>888</v>
      </c>
      <c r="E14" s="889" t="s">
        <v>870</v>
      </c>
      <c r="F14" s="892">
        <v>4044</v>
      </c>
      <c r="G14" s="895">
        <v>7</v>
      </c>
      <c r="H14" s="400" t="s">
        <v>1106</v>
      </c>
      <c r="I14" s="915">
        <v>2</v>
      </c>
      <c r="J14" s="914" t="s">
        <v>830</v>
      </c>
      <c r="K14" s="387">
        <v>445</v>
      </c>
      <c r="L14" s="677">
        <v>32143</v>
      </c>
      <c r="M14" s="388" t="s">
        <v>927</v>
      </c>
      <c r="N14" s="902" t="s">
        <v>919</v>
      </c>
      <c r="O14" s="892">
        <v>4444</v>
      </c>
      <c r="P14" s="911">
        <v>6</v>
      </c>
      <c r="Q14" s="381">
        <v>6</v>
      </c>
      <c r="R14" s="401">
        <v>6</v>
      </c>
      <c r="T14" s="334"/>
      <c r="U14" s="330"/>
      <c r="Y14" s="382"/>
      <c r="Z14" s="383"/>
    </row>
    <row r="15" spans="1:26" s="18" customFormat="1" ht="30" customHeight="1">
      <c r="A15" s="887">
        <v>6</v>
      </c>
      <c r="B15" s="405">
        <v>380</v>
      </c>
      <c r="C15" s="406">
        <v>33064</v>
      </c>
      <c r="D15" s="407" t="s">
        <v>869</v>
      </c>
      <c r="E15" s="890" t="s">
        <v>870</v>
      </c>
      <c r="F15" s="893">
        <v>4044</v>
      </c>
      <c r="G15" s="896">
        <v>7</v>
      </c>
      <c r="H15" s="400" t="s">
        <v>1106</v>
      </c>
      <c r="I15" s="909"/>
      <c r="J15" s="906"/>
      <c r="K15" s="387">
        <v>442</v>
      </c>
      <c r="L15" s="677">
        <v>34335</v>
      </c>
      <c r="M15" s="388" t="s">
        <v>924</v>
      </c>
      <c r="N15" s="903"/>
      <c r="O15" s="893"/>
      <c r="P15" s="912"/>
      <c r="Q15" s="381"/>
      <c r="T15" s="334"/>
      <c r="U15" s="330"/>
      <c r="Y15" s="382"/>
      <c r="Z15" s="383"/>
    </row>
    <row r="16" spans="1:26" s="18" customFormat="1" ht="30" customHeight="1">
      <c r="A16" s="887">
        <v>7</v>
      </c>
      <c r="B16" s="405">
        <v>391</v>
      </c>
      <c r="C16" s="406">
        <v>34914</v>
      </c>
      <c r="D16" s="407" t="s">
        <v>890</v>
      </c>
      <c r="E16" s="890" t="s">
        <v>870</v>
      </c>
      <c r="F16" s="893">
        <v>4044</v>
      </c>
      <c r="G16" s="896">
        <v>7</v>
      </c>
      <c r="H16" s="400" t="s">
        <v>1106</v>
      </c>
      <c r="I16" s="909"/>
      <c r="J16" s="906"/>
      <c r="K16" s="387">
        <v>439</v>
      </c>
      <c r="L16" s="677">
        <v>33604</v>
      </c>
      <c r="M16" s="388" t="s">
        <v>921</v>
      </c>
      <c r="N16" s="903"/>
      <c r="O16" s="893"/>
      <c r="P16" s="912"/>
      <c r="Q16" s="381"/>
      <c r="T16" s="334"/>
      <c r="U16" s="330"/>
      <c r="Y16" s="382"/>
      <c r="Z16" s="383"/>
    </row>
    <row r="17" spans="1:26" s="18" customFormat="1" ht="30" customHeight="1">
      <c r="A17" s="888">
        <v>8</v>
      </c>
      <c r="B17" s="408">
        <v>397</v>
      </c>
      <c r="C17" s="409">
        <v>33721</v>
      </c>
      <c r="D17" s="410" t="s">
        <v>891</v>
      </c>
      <c r="E17" s="891" t="s">
        <v>870</v>
      </c>
      <c r="F17" s="894">
        <v>4044</v>
      </c>
      <c r="G17" s="897">
        <v>7</v>
      </c>
      <c r="H17" s="400" t="s">
        <v>1106</v>
      </c>
      <c r="I17" s="909"/>
      <c r="J17" s="906"/>
      <c r="K17" s="387">
        <v>437</v>
      </c>
      <c r="L17" s="677">
        <v>31778</v>
      </c>
      <c r="M17" s="388" t="s">
        <v>918</v>
      </c>
      <c r="N17" s="903"/>
      <c r="O17" s="893"/>
      <c r="P17" s="912"/>
      <c r="Q17" s="381"/>
      <c r="T17" s="334"/>
      <c r="U17" s="330"/>
      <c r="Y17" s="382"/>
      <c r="Z17" s="383"/>
    </row>
    <row r="18" spans="1:26" s="18" customFormat="1" ht="30" customHeight="1">
      <c r="A18" s="534"/>
      <c r="B18" s="537"/>
      <c r="C18" s="538"/>
      <c r="D18" s="539"/>
      <c r="E18" s="735"/>
      <c r="F18" s="733"/>
      <c r="G18" s="734"/>
      <c r="H18" s="400" t="s">
        <v>1106</v>
      </c>
      <c r="I18" s="909"/>
      <c r="J18" s="906"/>
      <c r="K18" s="535"/>
      <c r="L18" s="677"/>
      <c r="M18" s="388"/>
      <c r="N18" s="903"/>
      <c r="O18" s="893"/>
      <c r="P18" s="912"/>
      <c r="Q18" s="381"/>
      <c r="T18" s="334"/>
      <c r="U18" s="330"/>
      <c r="Y18" s="382"/>
      <c r="Z18" s="383"/>
    </row>
    <row r="19" spans="1:26" s="18" customFormat="1" ht="30" customHeight="1">
      <c r="A19" s="534"/>
      <c r="B19" s="537"/>
      <c r="C19" s="538"/>
      <c r="D19" s="539"/>
      <c r="E19" s="735"/>
      <c r="F19" s="733"/>
      <c r="G19" s="734"/>
      <c r="H19" s="400" t="s">
        <v>1106</v>
      </c>
      <c r="I19" s="910"/>
      <c r="J19" s="907"/>
      <c r="K19" s="535"/>
      <c r="L19" s="677"/>
      <c r="M19" s="388"/>
      <c r="N19" s="904"/>
      <c r="O19" s="894"/>
      <c r="P19" s="913"/>
      <c r="Q19" s="381"/>
      <c r="T19" s="334"/>
      <c r="U19" s="330"/>
      <c r="Y19" s="382"/>
      <c r="Z19" s="383"/>
    </row>
    <row r="20" spans="1:26" s="18" customFormat="1" ht="30" customHeight="1">
      <c r="A20" s="886">
        <v>3</v>
      </c>
      <c r="B20" s="535">
        <v>465</v>
      </c>
      <c r="C20" s="677">
        <v>35951</v>
      </c>
      <c r="D20" s="411" t="s">
        <v>946</v>
      </c>
      <c r="E20" s="889" t="s">
        <v>1015</v>
      </c>
      <c r="F20" s="892">
        <v>4328</v>
      </c>
      <c r="G20" s="895">
        <v>6</v>
      </c>
      <c r="H20" s="400" t="s">
        <v>1106</v>
      </c>
      <c r="I20" s="915">
        <v>3</v>
      </c>
      <c r="J20" s="914" t="s">
        <v>831</v>
      </c>
      <c r="K20" s="387">
        <v>429</v>
      </c>
      <c r="L20" s="677">
        <v>34710</v>
      </c>
      <c r="M20" s="388" t="s">
        <v>987</v>
      </c>
      <c r="N20" s="902" t="s">
        <v>917</v>
      </c>
      <c r="O20" s="892" t="s">
        <v>1103</v>
      </c>
      <c r="P20" s="911"/>
      <c r="Q20" s="381">
        <v>6</v>
      </c>
      <c r="R20" s="401">
        <v>6</v>
      </c>
      <c r="T20" s="334"/>
      <c r="U20" s="330"/>
      <c r="Y20" s="382"/>
      <c r="Z20" s="383"/>
    </row>
    <row r="21" spans="1:26" s="18" customFormat="1" ht="30" customHeight="1">
      <c r="A21" s="887">
        <v>10</v>
      </c>
      <c r="B21" s="412">
        <v>458</v>
      </c>
      <c r="C21" s="678">
        <v>33750</v>
      </c>
      <c r="D21" s="384" t="s">
        <v>939</v>
      </c>
      <c r="E21" s="890" t="s">
        <v>1015</v>
      </c>
      <c r="F21" s="893">
        <v>4328</v>
      </c>
      <c r="G21" s="896">
        <v>6</v>
      </c>
      <c r="H21" s="400" t="s">
        <v>1106</v>
      </c>
      <c r="I21" s="909"/>
      <c r="J21" s="906"/>
      <c r="K21" s="387">
        <v>421</v>
      </c>
      <c r="L21" s="677">
        <v>34580</v>
      </c>
      <c r="M21" s="388" t="s">
        <v>980</v>
      </c>
      <c r="N21" s="903"/>
      <c r="O21" s="893"/>
      <c r="P21" s="912"/>
      <c r="Q21" s="381"/>
      <c r="T21" s="334"/>
      <c r="U21" s="330"/>
      <c r="Y21" s="382"/>
      <c r="Z21" s="383"/>
    </row>
    <row r="22" spans="1:26" s="18" customFormat="1" ht="30" customHeight="1">
      <c r="A22" s="887">
        <v>11</v>
      </c>
      <c r="B22" s="412">
        <v>459</v>
      </c>
      <c r="C22" s="678">
        <v>34256</v>
      </c>
      <c r="D22" s="384" t="s">
        <v>940</v>
      </c>
      <c r="E22" s="890" t="s">
        <v>1015</v>
      </c>
      <c r="F22" s="893">
        <v>4328</v>
      </c>
      <c r="G22" s="896">
        <v>6</v>
      </c>
      <c r="H22" s="400" t="s">
        <v>1106</v>
      </c>
      <c r="I22" s="909"/>
      <c r="J22" s="906"/>
      <c r="K22" s="387">
        <v>420</v>
      </c>
      <c r="L22" s="677">
        <v>32149</v>
      </c>
      <c r="M22" s="388" t="s">
        <v>979</v>
      </c>
      <c r="N22" s="903"/>
      <c r="O22" s="893"/>
      <c r="P22" s="912"/>
      <c r="Q22" s="381"/>
      <c r="T22" s="334"/>
      <c r="U22" s="330"/>
      <c r="Y22" s="382"/>
      <c r="Z22" s="383"/>
    </row>
    <row r="23" spans="1:26" s="18" customFormat="1" ht="30" customHeight="1">
      <c r="A23" s="888">
        <v>12</v>
      </c>
      <c r="B23" s="536">
        <v>453</v>
      </c>
      <c r="C23" s="679">
        <v>35681</v>
      </c>
      <c r="D23" s="385" t="s">
        <v>934</v>
      </c>
      <c r="E23" s="891" t="s">
        <v>1015</v>
      </c>
      <c r="F23" s="894">
        <v>4328</v>
      </c>
      <c r="G23" s="897">
        <v>6</v>
      </c>
      <c r="H23" s="400" t="s">
        <v>1106</v>
      </c>
      <c r="I23" s="909"/>
      <c r="J23" s="906"/>
      <c r="K23" s="387">
        <v>422</v>
      </c>
      <c r="L23" s="677">
        <v>35164</v>
      </c>
      <c r="M23" s="388" t="s">
        <v>981</v>
      </c>
      <c r="N23" s="903"/>
      <c r="O23" s="893"/>
      <c r="P23" s="912"/>
      <c r="Q23" s="381"/>
      <c r="T23" s="334"/>
      <c r="U23" s="330"/>
      <c r="Y23" s="382"/>
      <c r="Z23" s="383"/>
    </row>
    <row r="24" spans="1:26" s="18" customFormat="1" ht="30" customHeight="1">
      <c r="A24" s="534"/>
      <c r="B24" s="537"/>
      <c r="C24" s="538"/>
      <c r="D24" s="539"/>
      <c r="E24" s="735"/>
      <c r="F24" s="733"/>
      <c r="G24" s="734"/>
      <c r="H24" s="400" t="s">
        <v>1106</v>
      </c>
      <c r="I24" s="909"/>
      <c r="J24" s="906"/>
      <c r="K24" s="535"/>
      <c r="L24" s="677"/>
      <c r="M24" s="388"/>
      <c r="N24" s="903"/>
      <c r="O24" s="893"/>
      <c r="P24" s="912"/>
      <c r="Q24" s="381"/>
      <c r="T24" s="334"/>
      <c r="U24" s="330"/>
      <c r="Y24" s="382"/>
      <c r="Z24" s="383"/>
    </row>
    <row r="25" spans="1:26" s="18" customFormat="1" ht="30" customHeight="1">
      <c r="A25" s="534"/>
      <c r="B25" s="537"/>
      <c r="C25" s="538"/>
      <c r="D25" s="539"/>
      <c r="E25" s="735"/>
      <c r="F25" s="733"/>
      <c r="G25" s="734"/>
      <c r="H25" s="400" t="s">
        <v>1106</v>
      </c>
      <c r="I25" s="910"/>
      <c r="J25" s="907"/>
      <c r="K25" s="535"/>
      <c r="L25" s="677"/>
      <c r="M25" s="388"/>
      <c r="N25" s="904"/>
      <c r="O25" s="894"/>
      <c r="P25" s="913"/>
      <c r="Q25" s="381"/>
      <c r="T25" s="334"/>
      <c r="U25" s="330"/>
      <c r="Y25" s="382"/>
      <c r="Z25" s="383"/>
    </row>
    <row r="26" spans="1:26" s="18" customFormat="1" ht="30" customHeight="1">
      <c r="A26" s="886">
        <v>4</v>
      </c>
      <c r="B26" s="402">
        <v>510</v>
      </c>
      <c r="C26" s="403">
        <v>510</v>
      </c>
      <c r="D26" s="404" t="s">
        <v>1000</v>
      </c>
      <c r="E26" s="889" t="s">
        <v>999</v>
      </c>
      <c r="F26" s="892">
        <v>4372</v>
      </c>
      <c r="G26" s="895">
        <v>5</v>
      </c>
      <c r="H26" s="400" t="s">
        <v>1106</v>
      </c>
      <c r="I26" s="915">
        <v>4</v>
      </c>
      <c r="J26" s="914" t="s">
        <v>832</v>
      </c>
      <c r="K26" s="387">
        <v>396</v>
      </c>
      <c r="L26" s="677">
        <v>33400</v>
      </c>
      <c r="M26" s="388" t="s">
        <v>888</v>
      </c>
      <c r="N26" s="902" t="s">
        <v>870</v>
      </c>
      <c r="O26" s="892">
        <v>4044</v>
      </c>
      <c r="P26" s="911">
        <v>2</v>
      </c>
      <c r="Q26" s="381">
        <v>6</v>
      </c>
      <c r="R26" s="401">
        <v>6</v>
      </c>
      <c r="T26" s="334"/>
      <c r="U26" s="330"/>
      <c r="Y26" s="382"/>
      <c r="Z26" s="383"/>
    </row>
    <row r="27" spans="1:26" s="18" customFormat="1" ht="30" customHeight="1">
      <c r="A27" s="887">
        <v>14</v>
      </c>
      <c r="B27" s="405">
        <v>523</v>
      </c>
      <c r="C27" s="406">
        <v>523</v>
      </c>
      <c r="D27" s="407" t="s">
        <v>1013</v>
      </c>
      <c r="E27" s="890" t="s">
        <v>999</v>
      </c>
      <c r="F27" s="893">
        <v>4372</v>
      </c>
      <c r="G27" s="896">
        <v>5</v>
      </c>
      <c r="H27" s="400" t="s">
        <v>1106</v>
      </c>
      <c r="I27" s="909"/>
      <c r="J27" s="906"/>
      <c r="K27" s="532">
        <v>380</v>
      </c>
      <c r="L27" s="677">
        <v>33064</v>
      </c>
      <c r="M27" s="388" t="s">
        <v>869</v>
      </c>
      <c r="N27" s="903"/>
      <c r="O27" s="893"/>
      <c r="P27" s="912"/>
      <c r="Q27" s="381"/>
      <c r="T27" s="334"/>
      <c r="U27" s="330"/>
      <c r="Y27" s="382"/>
      <c r="Z27" s="383"/>
    </row>
    <row r="28" spans="1:26" s="18" customFormat="1" ht="30" customHeight="1">
      <c r="A28" s="887">
        <v>15</v>
      </c>
      <c r="B28" s="405">
        <v>509</v>
      </c>
      <c r="C28" s="406">
        <v>509</v>
      </c>
      <c r="D28" s="407" t="s">
        <v>998</v>
      </c>
      <c r="E28" s="890" t="s">
        <v>999</v>
      </c>
      <c r="F28" s="893">
        <v>4372</v>
      </c>
      <c r="G28" s="896">
        <v>5</v>
      </c>
      <c r="H28" s="400" t="s">
        <v>1106</v>
      </c>
      <c r="I28" s="909"/>
      <c r="J28" s="906"/>
      <c r="K28" s="532">
        <v>391</v>
      </c>
      <c r="L28" s="677">
        <v>34914</v>
      </c>
      <c r="M28" s="388" t="s">
        <v>890</v>
      </c>
      <c r="N28" s="903"/>
      <c r="O28" s="893"/>
      <c r="P28" s="912"/>
      <c r="Q28" s="381"/>
      <c r="T28" s="334"/>
      <c r="U28" s="330"/>
      <c r="Y28" s="382"/>
      <c r="Z28" s="383"/>
    </row>
    <row r="29" spans="1:26" s="18" customFormat="1" ht="30" customHeight="1">
      <c r="A29" s="888">
        <v>16</v>
      </c>
      <c r="B29" s="408">
        <v>524</v>
      </c>
      <c r="C29" s="409">
        <v>524</v>
      </c>
      <c r="D29" s="410" t="s">
        <v>1014</v>
      </c>
      <c r="E29" s="891" t="s">
        <v>999</v>
      </c>
      <c r="F29" s="894">
        <v>4372</v>
      </c>
      <c r="G29" s="897">
        <v>5</v>
      </c>
      <c r="H29" s="400" t="s">
        <v>1106</v>
      </c>
      <c r="I29" s="909"/>
      <c r="J29" s="906"/>
      <c r="K29" s="532">
        <v>397</v>
      </c>
      <c r="L29" s="677">
        <v>33721</v>
      </c>
      <c r="M29" s="388" t="s">
        <v>891</v>
      </c>
      <c r="N29" s="903"/>
      <c r="O29" s="893"/>
      <c r="P29" s="912"/>
      <c r="Q29" s="381"/>
      <c r="T29" s="334"/>
      <c r="U29" s="330"/>
      <c r="Y29" s="382"/>
      <c r="Z29" s="383"/>
    </row>
    <row r="30" spans="1:26" s="18" customFormat="1" ht="30" customHeight="1">
      <c r="A30" s="533"/>
      <c r="B30" s="537"/>
      <c r="C30" s="538"/>
      <c r="D30" s="539"/>
      <c r="E30" s="735"/>
      <c r="F30" s="733"/>
      <c r="G30" s="734"/>
      <c r="H30" s="400" t="s">
        <v>1106</v>
      </c>
      <c r="I30" s="909"/>
      <c r="J30" s="906"/>
      <c r="K30" s="532"/>
      <c r="L30" s="677"/>
      <c r="M30" s="388"/>
      <c r="N30" s="903"/>
      <c r="O30" s="893"/>
      <c r="P30" s="912"/>
      <c r="Q30" s="381"/>
      <c r="T30" s="334"/>
      <c r="U30" s="330"/>
      <c r="Y30" s="382"/>
      <c r="Z30" s="383"/>
    </row>
    <row r="31" spans="1:26" s="18" customFormat="1" ht="30" customHeight="1">
      <c r="A31" s="533"/>
      <c r="B31" s="537"/>
      <c r="C31" s="538"/>
      <c r="D31" s="539"/>
      <c r="E31" s="735"/>
      <c r="F31" s="733"/>
      <c r="G31" s="734"/>
      <c r="H31" s="400" t="s">
        <v>1106</v>
      </c>
      <c r="I31" s="910"/>
      <c r="J31" s="907"/>
      <c r="K31" s="532"/>
      <c r="L31" s="677"/>
      <c r="M31" s="388"/>
      <c r="N31" s="904"/>
      <c r="O31" s="894"/>
      <c r="P31" s="913"/>
      <c r="Q31" s="381"/>
      <c r="T31" s="334"/>
      <c r="U31" s="330"/>
      <c r="Y31" s="382"/>
      <c r="Z31" s="383"/>
    </row>
    <row r="32" spans="1:26" s="18" customFormat="1" ht="30" customHeight="1">
      <c r="A32" s="886">
        <v>5</v>
      </c>
      <c r="B32" s="402">
        <v>487</v>
      </c>
      <c r="C32" s="403">
        <v>35490</v>
      </c>
      <c r="D32" s="404" t="s">
        <v>1017</v>
      </c>
      <c r="E32" s="889" t="s">
        <v>1018</v>
      </c>
      <c r="F32" s="892">
        <v>4442</v>
      </c>
      <c r="G32" s="895">
        <v>4</v>
      </c>
      <c r="H32" s="400" t="s">
        <v>1106</v>
      </c>
      <c r="I32" s="915">
        <v>5</v>
      </c>
      <c r="J32" s="914" t="s">
        <v>833</v>
      </c>
      <c r="K32" s="387">
        <v>414</v>
      </c>
      <c r="L32" s="677">
        <v>33418</v>
      </c>
      <c r="M32" s="739" t="s">
        <v>912</v>
      </c>
      <c r="N32" s="902" t="s">
        <v>896</v>
      </c>
      <c r="O32" s="892">
        <v>4035</v>
      </c>
      <c r="P32" s="911">
        <v>1</v>
      </c>
      <c r="Q32" s="381">
        <v>6</v>
      </c>
      <c r="R32" s="401">
        <v>6</v>
      </c>
      <c r="T32" s="334"/>
      <c r="U32" s="330"/>
      <c r="Y32" s="382"/>
      <c r="Z32" s="383"/>
    </row>
    <row r="33" spans="1:26" s="18" customFormat="1" ht="30" customHeight="1">
      <c r="A33" s="887">
        <v>18</v>
      </c>
      <c r="B33" s="405">
        <v>493</v>
      </c>
      <c r="C33" s="406">
        <v>34436</v>
      </c>
      <c r="D33" s="407" t="s">
        <v>1023</v>
      </c>
      <c r="E33" s="890" t="s">
        <v>1018</v>
      </c>
      <c r="F33" s="893">
        <v>4442</v>
      </c>
      <c r="G33" s="896">
        <v>4</v>
      </c>
      <c r="H33" s="400" t="s">
        <v>1106</v>
      </c>
      <c r="I33" s="909"/>
      <c r="J33" s="906"/>
      <c r="K33" s="535">
        <v>413</v>
      </c>
      <c r="L33" s="677">
        <v>33070</v>
      </c>
      <c r="M33" s="388" t="s">
        <v>911</v>
      </c>
      <c r="N33" s="903"/>
      <c r="O33" s="893"/>
      <c r="P33" s="912"/>
      <c r="Q33" s="381"/>
      <c r="T33" s="334"/>
      <c r="U33" s="330"/>
      <c r="Y33" s="382"/>
      <c r="Z33" s="383"/>
    </row>
    <row r="34" spans="1:26" ht="30" customHeight="1">
      <c r="A34" s="887">
        <v>19</v>
      </c>
      <c r="B34" s="405">
        <v>496</v>
      </c>
      <c r="C34" s="406">
        <v>35569</v>
      </c>
      <c r="D34" s="407" t="s">
        <v>1027</v>
      </c>
      <c r="E34" s="890" t="s">
        <v>1018</v>
      </c>
      <c r="F34" s="893">
        <v>4442</v>
      </c>
      <c r="G34" s="896">
        <v>4</v>
      </c>
      <c r="H34" s="400" t="s">
        <v>1106</v>
      </c>
      <c r="I34" s="909"/>
      <c r="J34" s="906"/>
      <c r="K34" s="535">
        <v>415</v>
      </c>
      <c r="L34" s="677">
        <v>34998</v>
      </c>
      <c r="M34" s="388" t="s">
        <v>913</v>
      </c>
      <c r="N34" s="903"/>
      <c r="O34" s="893"/>
      <c r="P34" s="912"/>
      <c r="Q34" s="381"/>
      <c r="Y34" s="382"/>
      <c r="Z34" s="383"/>
    </row>
    <row r="35" spans="1:26" ht="30" customHeight="1">
      <c r="A35" s="888">
        <v>20</v>
      </c>
      <c r="B35" s="408">
        <v>503</v>
      </c>
      <c r="C35" s="409">
        <v>0</v>
      </c>
      <c r="D35" s="410" t="s">
        <v>1035</v>
      </c>
      <c r="E35" s="891" t="s">
        <v>1018</v>
      </c>
      <c r="F35" s="894">
        <v>4442</v>
      </c>
      <c r="G35" s="897">
        <v>4</v>
      </c>
      <c r="H35" s="400" t="s">
        <v>1106</v>
      </c>
      <c r="I35" s="909"/>
      <c r="J35" s="906"/>
      <c r="K35" s="535">
        <v>399</v>
      </c>
      <c r="L35" s="677">
        <v>33022</v>
      </c>
      <c r="M35" s="388" t="s">
        <v>895</v>
      </c>
      <c r="N35" s="903"/>
      <c r="O35" s="893"/>
      <c r="P35" s="912"/>
      <c r="Q35" s="381"/>
      <c r="Y35" s="382"/>
      <c r="Z35" s="383"/>
    </row>
    <row r="36" spans="1:26" ht="30" customHeight="1">
      <c r="A36" s="534"/>
      <c r="B36" s="537"/>
      <c r="C36" s="538"/>
      <c r="D36" s="539"/>
      <c r="E36" s="735"/>
      <c r="F36" s="733"/>
      <c r="G36" s="734"/>
      <c r="H36" s="400" t="s">
        <v>1106</v>
      </c>
      <c r="I36" s="909"/>
      <c r="J36" s="906"/>
      <c r="K36" s="535"/>
      <c r="L36" s="677"/>
      <c r="M36" s="388"/>
      <c r="N36" s="903"/>
      <c r="O36" s="893"/>
      <c r="P36" s="912"/>
      <c r="Q36" s="381"/>
      <c r="Y36" s="382"/>
      <c r="Z36" s="383"/>
    </row>
    <row r="37" spans="1:26" ht="30" customHeight="1">
      <c r="A37" s="534"/>
      <c r="B37" s="537"/>
      <c r="C37" s="538"/>
      <c r="D37" s="539"/>
      <c r="E37" s="735"/>
      <c r="F37" s="733"/>
      <c r="G37" s="734"/>
      <c r="H37" s="400" t="s">
        <v>1106</v>
      </c>
      <c r="I37" s="910"/>
      <c r="J37" s="907"/>
      <c r="K37" s="535"/>
      <c r="L37" s="677"/>
      <c r="M37" s="388"/>
      <c r="N37" s="904"/>
      <c r="O37" s="894"/>
      <c r="P37" s="913"/>
      <c r="Q37" s="381"/>
      <c r="Y37" s="382"/>
      <c r="Z37" s="383"/>
    </row>
    <row r="38" spans="1:26" ht="30" customHeight="1">
      <c r="A38" s="886">
        <v>6</v>
      </c>
      <c r="B38" s="402">
        <v>445</v>
      </c>
      <c r="C38" s="403">
        <v>32143</v>
      </c>
      <c r="D38" s="404" t="s">
        <v>927</v>
      </c>
      <c r="E38" s="889" t="s">
        <v>919</v>
      </c>
      <c r="F38" s="892">
        <v>4444</v>
      </c>
      <c r="G38" s="895">
        <v>3</v>
      </c>
      <c r="H38" s="400" t="s">
        <v>1106</v>
      </c>
      <c r="I38" s="915">
        <v>6</v>
      </c>
      <c r="J38" s="914" t="s">
        <v>834</v>
      </c>
      <c r="K38" s="387">
        <v>465</v>
      </c>
      <c r="L38" s="677">
        <v>35951</v>
      </c>
      <c r="M38" s="388" t="s">
        <v>946</v>
      </c>
      <c r="N38" s="902" t="s">
        <v>1015</v>
      </c>
      <c r="O38" s="892">
        <v>4328</v>
      </c>
      <c r="P38" s="911">
        <v>3</v>
      </c>
      <c r="Q38" s="381">
        <v>6</v>
      </c>
      <c r="R38" s="401">
        <v>6</v>
      </c>
      <c r="Y38" s="382"/>
      <c r="Z38" s="383"/>
    </row>
    <row r="39" spans="1:26" ht="30" customHeight="1">
      <c r="A39" s="887">
        <v>22</v>
      </c>
      <c r="B39" s="405">
        <v>442</v>
      </c>
      <c r="C39" s="406">
        <v>34335</v>
      </c>
      <c r="D39" s="407" t="s">
        <v>924</v>
      </c>
      <c r="E39" s="890" t="s">
        <v>919</v>
      </c>
      <c r="F39" s="893">
        <v>4444</v>
      </c>
      <c r="G39" s="896">
        <v>3</v>
      </c>
      <c r="H39" s="400" t="s">
        <v>1106</v>
      </c>
      <c r="I39" s="909"/>
      <c r="J39" s="906"/>
      <c r="K39" s="535">
        <v>458</v>
      </c>
      <c r="L39" s="677">
        <v>33750</v>
      </c>
      <c r="M39" s="388" t="s">
        <v>939</v>
      </c>
      <c r="N39" s="903"/>
      <c r="O39" s="893"/>
      <c r="P39" s="912"/>
      <c r="Q39" s="381"/>
      <c r="Y39" s="382"/>
      <c r="Z39" s="383"/>
    </row>
    <row r="40" spans="1:26" ht="30" customHeight="1">
      <c r="A40" s="887">
        <v>23</v>
      </c>
      <c r="B40" s="405">
        <v>439</v>
      </c>
      <c r="C40" s="406">
        <v>33604</v>
      </c>
      <c r="D40" s="407" t="s">
        <v>921</v>
      </c>
      <c r="E40" s="890" t="s">
        <v>919</v>
      </c>
      <c r="F40" s="893">
        <v>4444</v>
      </c>
      <c r="G40" s="896">
        <v>3</v>
      </c>
      <c r="H40" s="400" t="s">
        <v>1106</v>
      </c>
      <c r="I40" s="909"/>
      <c r="J40" s="906"/>
      <c r="K40" s="535">
        <v>459</v>
      </c>
      <c r="L40" s="677">
        <v>34256</v>
      </c>
      <c r="M40" s="388" t="s">
        <v>940</v>
      </c>
      <c r="N40" s="903"/>
      <c r="O40" s="893"/>
      <c r="P40" s="912"/>
      <c r="Q40" s="381"/>
      <c r="Y40" s="382"/>
      <c r="Z40" s="383"/>
    </row>
    <row r="41" spans="1:26" ht="30" customHeight="1">
      <c r="A41" s="888">
        <v>24</v>
      </c>
      <c r="B41" s="408">
        <v>437</v>
      </c>
      <c r="C41" s="409">
        <v>31778</v>
      </c>
      <c r="D41" s="410" t="s">
        <v>918</v>
      </c>
      <c r="E41" s="891" t="s">
        <v>919</v>
      </c>
      <c r="F41" s="894">
        <v>4444</v>
      </c>
      <c r="G41" s="897">
        <v>3</v>
      </c>
      <c r="H41" s="400" t="s">
        <v>1106</v>
      </c>
      <c r="I41" s="909"/>
      <c r="J41" s="906"/>
      <c r="K41" s="535">
        <v>453</v>
      </c>
      <c r="L41" s="677">
        <v>35681</v>
      </c>
      <c r="M41" s="388" t="s">
        <v>934</v>
      </c>
      <c r="N41" s="903"/>
      <c r="O41" s="893"/>
      <c r="P41" s="912"/>
      <c r="Q41" s="381"/>
      <c r="Y41" s="382"/>
      <c r="Z41" s="383"/>
    </row>
    <row r="42" spans="1:26" ht="30" customHeight="1">
      <c r="A42" s="534"/>
      <c r="B42" s="537"/>
      <c r="C42" s="538"/>
      <c r="D42" s="539"/>
      <c r="E42" s="735"/>
      <c r="F42" s="733"/>
      <c r="G42" s="734"/>
      <c r="H42" s="400" t="s">
        <v>1106</v>
      </c>
      <c r="I42" s="909"/>
      <c r="J42" s="906"/>
      <c r="K42" s="535"/>
      <c r="L42" s="677"/>
      <c r="M42" s="388"/>
      <c r="N42" s="903"/>
      <c r="O42" s="893"/>
      <c r="P42" s="912"/>
      <c r="Q42" s="381"/>
      <c r="Y42" s="382"/>
      <c r="Z42" s="383"/>
    </row>
    <row r="43" spans="1:26" ht="30" customHeight="1">
      <c r="A43" s="534"/>
      <c r="B43" s="537"/>
      <c r="C43" s="538"/>
      <c r="D43" s="539"/>
      <c r="E43" s="735"/>
      <c r="F43" s="733"/>
      <c r="G43" s="734"/>
      <c r="H43" s="400" t="s">
        <v>1106</v>
      </c>
      <c r="I43" s="910"/>
      <c r="J43" s="907"/>
      <c r="K43" s="535"/>
      <c r="L43" s="677"/>
      <c r="M43" s="388"/>
      <c r="N43" s="904"/>
      <c r="O43" s="894"/>
      <c r="P43" s="913"/>
      <c r="Q43" s="381"/>
      <c r="Y43" s="382"/>
      <c r="Z43" s="383"/>
    </row>
    <row r="44" spans="1:26" ht="30" customHeight="1">
      <c r="A44" s="886">
        <v>7</v>
      </c>
      <c r="B44" s="402">
        <v>468</v>
      </c>
      <c r="C44" s="403">
        <v>35350</v>
      </c>
      <c r="D44" s="404" t="s">
        <v>947</v>
      </c>
      <c r="E44" s="889" t="s">
        <v>948</v>
      </c>
      <c r="F44" s="892">
        <v>4493</v>
      </c>
      <c r="G44" s="895">
        <v>2</v>
      </c>
      <c r="H44" s="400" t="s">
        <v>1106</v>
      </c>
      <c r="I44" s="915">
        <v>7</v>
      </c>
      <c r="J44" s="914" t="s">
        <v>835</v>
      </c>
      <c r="K44" s="389">
        <v>487</v>
      </c>
      <c r="L44" s="677">
        <v>35490</v>
      </c>
      <c r="M44" s="388" t="s">
        <v>1017</v>
      </c>
      <c r="N44" s="902" t="s">
        <v>1018</v>
      </c>
      <c r="O44" s="892">
        <v>4442</v>
      </c>
      <c r="P44" s="911">
        <v>5</v>
      </c>
      <c r="Q44" s="381">
        <v>6</v>
      </c>
      <c r="R44" s="401">
        <v>6</v>
      </c>
      <c r="Y44" s="382"/>
      <c r="Z44" s="383"/>
    </row>
    <row r="45" spans="1:26" ht="30" customHeight="1">
      <c r="A45" s="887">
        <v>26</v>
      </c>
      <c r="B45" s="405">
        <v>469</v>
      </c>
      <c r="C45" s="406">
        <v>34682</v>
      </c>
      <c r="D45" s="407" t="s">
        <v>949</v>
      </c>
      <c r="E45" s="890" t="s">
        <v>948</v>
      </c>
      <c r="F45" s="893">
        <v>4493</v>
      </c>
      <c r="G45" s="896">
        <v>2</v>
      </c>
      <c r="H45" s="400" t="s">
        <v>1106</v>
      </c>
      <c r="I45" s="909"/>
      <c r="J45" s="906"/>
      <c r="K45" s="389">
        <v>493</v>
      </c>
      <c r="L45" s="677">
        <v>34436</v>
      </c>
      <c r="M45" s="388" t="s">
        <v>1023</v>
      </c>
      <c r="N45" s="903"/>
      <c r="O45" s="893"/>
      <c r="P45" s="912"/>
      <c r="Q45" s="381"/>
      <c r="Y45" s="382"/>
      <c r="Z45" s="383"/>
    </row>
    <row r="46" spans="1:26" ht="30" customHeight="1">
      <c r="A46" s="887">
        <v>27</v>
      </c>
      <c r="B46" s="405">
        <v>484</v>
      </c>
      <c r="C46" s="406">
        <v>32541</v>
      </c>
      <c r="D46" s="407" t="s">
        <v>963</v>
      </c>
      <c r="E46" s="890" t="s">
        <v>948</v>
      </c>
      <c r="F46" s="893">
        <v>4493</v>
      </c>
      <c r="G46" s="896">
        <v>2</v>
      </c>
      <c r="H46" s="400" t="s">
        <v>1106</v>
      </c>
      <c r="I46" s="909"/>
      <c r="J46" s="906"/>
      <c r="K46" s="389">
        <v>496</v>
      </c>
      <c r="L46" s="677">
        <v>35569</v>
      </c>
      <c r="M46" s="388" t="s">
        <v>1027</v>
      </c>
      <c r="N46" s="903"/>
      <c r="O46" s="893"/>
      <c r="P46" s="912"/>
      <c r="Q46" s="381"/>
      <c r="Y46" s="382"/>
      <c r="Z46" s="383"/>
    </row>
    <row r="47" spans="1:26" ht="30" customHeight="1">
      <c r="A47" s="888">
        <v>28</v>
      </c>
      <c r="B47" s="408">
        <v>473</v>
      </c>
      <c r="C47" s="409">
        <v>0</v>
      </c>
      <c r="D47" s="410" t="s">
        <v>953</v>
      </c>
      <c r="E47" s="891" t="s">
        <v>948</v>
      </c>
      <c r="F47" s="894">
        <v>4493</v>
      </c>
      <c r="G47" s="897">
        <v>2</v>
      </c>
      <c r="H47" s="400" t="s">
        <v>1106</v>
      </c>
      <c r="I47" s="909"/>
      <c r="J47" s="906"/>
      <c r="K47" s="389">
        <v>503</v>
      </c>
      <c r="L47" s="677">
        <v>0</v>
      </c>
      <c r="M47" s="388" t="s">
        <v>1035</v>
      </c>
      <c r="N47" s="903"/>
      <c r="O47" s="893"/>
      <c r="P47" s="912"/>
      <c r="Q47" s="381"/>
      <c r="Y47" s="382"/>
      <c r="Z47" s="383"/>
    </row>
    <row r="48" spans="1:26" ht="38.25" customHeight="1">
      <c r="A48" s="534"/>
      <c r="B48" s="537"/>
      <c r="C48" s="538"/>
      <c r="D48" s="539"/>
      <c r="E48" s="735"/>
      <c r="F48" s="733"/>
      <c r="G48" s="734"/>
      <c r="H48" s="400" t="s">
        <v>1106</v>
      </c>
      <c r="I48" s="909"/>
      <c r="J48" s="906"/>
      <c r="K48" s="389"/>
      <c r="L48" s="677"/>
      <c r="M48" s="388"/>
      <c r="N48" s="903"/>
      <c r="O48" s="893"/>
      <c r="P48" s="912"/>
      <c r="Q48" s="381"/>
      <c r="Y48" s="382"/>
      <c r="Z48" s="383"/>
    </row>
    <row r="49" spans="1:26" ht="30" customHeight="1">
      <c r="A49" s="534"/>
      <c r="B49" s="537"/>
      <c r="C49" s="538"/>
      <c r="D49" s="539"/>
      <c r="E49" s="735"/>
      <c r="F49" s="733"/>
      <c r="G49" s="734"/>
      <c r="H49" s="400" t="s">
        <v>1106</v>
      </c>
      <c r="I49" s="910"/>
      <c r="J49" s="907"/>
      <c r="K49" s="389"/>
      <c r="L49" s="677"/>
      <c r="M49" s="388"/>
      <c r="N49" s="904"/>
      <c r="O49" s="894"/>
      <c r="P49" s="913"/>
      <c r="Q49" s="381"/>
      <c r="Y49" s="382"/>
      <c r="Z49" s="383"/>
    </row>
    <row r="50" spans="1:26" ht="30" customHeight="1">
      <c r="A50" s="886" t="s">
        <v>978</v>
      </c>
      <c r="B50" s="402">
        <v>429</v>
      </c>
      <c r="C50" s="403">
        <v>34710</v>
      </c>
      <c r="D50" s="404" t="s">
        <v>987</v>
      </c>
      <c r="E50" s="889" t="s">
        <v>917</v>
      </c>
      <c r="F50" s="916" t="s">
        <v>1104</v>
      </c>
      <c r="G50" s="895">
        <v>0</v>
      </c>
      <c r="H50" s="400" t="s">
        <v>1106</v>
      </c>
      <c r="I50" s="915">
        <v>8</v>
      </c>
      <c r="J50" s="914" t="s">
        <v>836</v>
      </c>
      <c r="K50" s="387">
        <v>468</v>
      </c>
      <c r="L50" s="677">
        <v>35350</v>
      </c>
      <c r="M50" s="388" t="s">
        <v>947</v>
      </c>
      <c r="N50" s="902" t="s">
        <v>948</v>
      </c>
      <c r="O50" s="892">
        <v>4493</v>
      </c>
      <c r="P50" s="911">
        <v>7</v>
      </c>
      <c r="Q50" s="381">
        <v>6</v>
      </c>
      <c r="R50" s="401">
        <v>6</v>
      </c>
      <c r="Y50" s="382"/>
      <c r="Z50" s="383"/>
    </row>
    <row r="51" spans="1:26" ht="30" customHeight="1">
      <c r="A51" s="887">
        <v>30</v>
      </c>
      <c r="B51" s="405">
        <v>421</v>
      </c>
      <c r="C51" s="406">
        <v>34580</v>
      </c>
      <c r="D51" s="407" t="s">
        <v>980</v>
      </c>
      <c r="E51" s="890" t="s">
        <v>917</v>
      </c>
      <c r="F51" s="917">
        <v>5036</v>
      </c>
      <c r="G51" s="896">
        <v>1</v>
      </c>
      <c r="H51" s="400" t="s">
        <v>1106</v>
      </c>
      <c r="I51" s="909"/>
      <c r="J51" s="906"/>
      <c r="K51" s="387">
        <v>469</v>
      </c>
      <c r="L51" s="677">
        <v>34682</v>
      </c>
      <c r="M51" s="388" t="s">
        <v>949</v>
      </c>
      <c r="N51" s="903"/>
      <c r="O51" s="893"/>
      <c r="P51" s="912"/>
      <c r="Q51" s="381"/>
      <c r="Y51" s="382"/>
      <c r="Z51" s="383"/>
    </row>
    <row r="52" spans="1:26" ht="30" customHeight="1">
      <c r="A52" s="887">
        <v>31</v>
      </c>
      <c r="B52" s="405">
        <v>420</v>
      </c>
      <c r="C52" s="406">
        <v>32149</v>
      </c>
      <c r="D52" s="407" t="s">
        <v>979</v>
      </c>
      <c r="E52" s="890" t="s">
        <v>917</v>
      </c>
      <c r="F52" s="917">
        <v>5036</v>
      </c>
      <c r="G52" s="896">
        <v>1</v>
      </c>
      <c r="H52" s="400" t="s">
        <v>1106</v>
      </c>
      <c r="I52" s="909"/>
      <c r="J52" s="906"/>
      <c r="K52" s="387">
        <v>484</v>
      </c>
      <c r="L52" s="677">
        <v>32541</v>
      </c>
      <c r="M52" s="388" t="s">
        <v>963</v>
      </c>
      <c r="N52" s="903"/>
      <c r="O52" s="893"/>
      <c r="P52" s="912"/>
      <c r="Q52" s="381"/>
      <c r="Y52" s="382"/>
      <c r="Z52" s="383"/>
    </row>
    <row r="53" spans="1:26" ht="30" customHeight="1">
      <c r="A53" s="888">
        <v>32</v>
      </c>
      <c r="B53" s="408">
        <v>422</v>
      </c>
      <c r="C53" s="409">
        <v>35164</v>
      </c>
      <c r="D53" s="410" t="s">
        <v>981</v>
      </c>
      <c r="E53" s="891" t="s">
        <v>917</v>
      </c>
      <c r="F53" s="918">
        <v>5036</v>
      </c>
      <c r="G53" s="897">
        <v>1</v>
      </c>
      <c r="H53" s="400" t="s">
        <v>1106</v>
      </c>
      <c r="I53" s="909"/>
      <c r="J53" s="906"/>
      <c r="K53" s="387">
        <v>473</v>
      </c>
      <c r="L53" s="677">
        <v>0</v>
      </c>
      <c r="M53" s="388" t="s">
        <v>953</v>
      </c>
      <c r="N53" s="903"/>
      <c r="O53" s="893"/>
      <c r="P53" s="912"/>
      <c r="Q53" s="381"/>
      <c r="Y53" s="382"/>
      <c r="Z53" s="383"/>
    </row>
    <row r="54" spans="1:26" ht="30" customHeight="1">
      <c r="A54" s="534"/>
      <c r="B54" s="537"/>
      <c r="C54" s="538"/>
      <c r="D54" s="539"/>
      <c r="E54" s="735"/>
      <c r="F54" s="733"/>
      <c r="G54" s="734"/>
      <c r="H54" s="400" t="s">
        <v>1106</v>
      </c>
      <c r="I54" s="909"/>
      <c r="J54" s="906"/>
      <c r="K54" s="535"/>
      <c r="L54" s="677"/>
      <c r="M54" s="388"/>
      <c r="N54" s="903"/>
      <c r="O54" s="893"/>
      <c r="P54" s="912"/>
      <c r="Q54" s="381"/>
      <c r="Y54" s="382"/>
      <c r="Z54" s="383"/>
    </row>
    <row r="55" spans="1:26" ht="30" customHeight="1">
      <c r="A55" s="534"/>
      <c r="B55" s="537"/>
      <c r="C55" s="538"/>
      <c r="D55" s="539"/>
      <c r="E55" s="735"/>
      <c r="F55" s="733"/>
      <c r="G55" s="734"/>
      <c r="H55" s="400" t="s">
        <v>1106</v>
      </c>
      <c r="I55" s="910"/>
      <c r="J55" s="907"/>
      <c r="K55" s="535"/>
      <c r="L55" s="677"/>
      <c r="M55" s="388"/>
      <c r="N55" s="904"/>
      <c r="O55" s="894"/>
      <c r="P55" s="913"/>
      <c r="Q55" s="381"/>
      <c r="Y55" s="382"/>
      <c r="Z55" s="383"/>
    </row>
    <row r="56" spans="1:26" ht="23.25" hidden="1" customHeight="1">
      <c r="A56" s="886">
        <v>9</v>
      </c>
      <c r="B56" s="402" t="s">
        <v>1107</v>
      </c>
      <c r="C56" s="403" t="s">
        <v>1107</v>
      </c>
      <c r="D56" s="404" t="s">
        <v>1107</v>
      </c>
      <c r="E56" s="926" t="s">
        <v>1107</v>
      </c>
      <c r="F56" s="929" t="s">
        <v>1106</v>
      </c>
      <c r="G56" s="932"/>
      <c r="H56" s="400" t="s">
        <v>1106</v>
      </c>
      <c r="I56" s="390" t="s">
        <v>16</v>
      </c>
      <c r="J56" s="391"/>
      <c r="K56" s="391"/>
      <c r="L56" s="391"/>
      <c r="M56" s="391"/>
      <c r="N56" s="391"/>
      <c r="O56" s="391"/>
      <c r="P56" s="392"/>
      <c r="Q56" s="381"/>
      <c r="Y56" s="382"/>
      <c r="Z56" s="383"/>
    </row>
    <row r="57" spans="1:26" ht="23.25" hidden="1" customHeight="1" thickBot="1">
      <c r="A57" s="887">
        <v>34</v>
      </c>
      <c r="B57" s="405" t="s">
        <v>1107</v>
      </c>
      <c r="C57" s="406" t="s">
        <v>1107</v>
      </c>
      <c r="D57" s="407" t="s">
        <v>1107</v>
      </c>
      <c r="E57" s="927" t="e">
        <v>#N/A</v>
      </c>
      <c r="F57" s="930" t="s">
        <v>1106</v>
      </c>
      <c r="G57" s="933"/>
      <c r="H57" s="400" t="s">
        <v>1106</v>
      </c>
      <c r="I57" s="48" t="s">
        <v>11</v>
      </c>
      <c r="J57" s="45" t="s">
        <v>101</v>
      </c>
      <c r="K57" s="45" t="s">
        <v>100</v>
      </c>
      <c r="L57" s="46" t="s">
        <v>12</v>
      </c>
      <c r="M57" s="47" t="s">
        <v>13</v>
      </c>
      <c r="N57" s="47" t="s">
        <v>853</v>
      </c>
      <c r="O57" s="393" t="s">
        <v>828</v>
      </c>
      <c r="P57" s="45" t="s">
        <v>27</v>
      </c>
      <c r="Q57" s="381"/>
      <c r="Y57" s="382"/>
      <c r="Z57" s="383"/>
    </row>
    <row r="58" spans="1:26" ht="23.25" hidden="1" customHeight="1" thickTop="1">
      <c r="A58" s="887">
        <v>35</v>
      </c>
      <c r="B58" s="405" t="s">
        <v>1107</v>
      </c>
      <c r="C58" s="406" t="s">
        <v>1107</v>
      </c>
      <c r="D58" s="407" t="s">
        <v>1107</v>
      </c>
      <c r="E58" s="927" t="e">
        <v>#N/A</v>
      </c>
      <c r="F58" s="930" t="s">
        <v>1106</v>
      </c>
      <c r="G58" s="933"/>
      <c r="H58" s="400" t="s">
        <v>1106</v>
      </c>
      <c r="I58" s="935">
        <v>1</v>
      </c>
      <c r="J58" s="914" t="s">
        <v>837</v>
      </c>
      <c r="K58" s="394" t="s">
        <v>1106</v>
      </c>
      <c r="L58" s="395" t="s">
        <v>1106</v>
      </c>
      <c r="M58" s="394" t="s">
        <v>1106</v>
      </c>
      <c r="N58" s="919" t="s">
        <v>1107</v>
      </c>
      <c r="O58" s="922"/>
      <c r="P58" s="911"/>
      <c r="Q58" s="381">
        <v>0</v>
      </c>
      <c r="R58" s="401">
        <v>0</v>
      </c>
      <c r="Y58" s="382"/>
      <c r="Z58" s="383"/>
    </row>
    <row r="59" spans="1:26" ht="23.25" hidden="1" customHeight="1">
      <c r="A59" s="888">
        <v>36</v>
      </c>
      <c r="B59" s="408" t="s">
        <v>1107</v>
      </c>
      <c r="C59" s="409" t="s">
        <v>1107</v>
      </c>
      <c r="D59" s="410" t="s">
        <v>1107</v>
      </c>
      <c r="E59" s="928" t="e">
        <v>#N/A</v>
      </c>
      <c r="F59" s="931" t="s">
        <v>1106</v>
      </c>
      <c r="G59" s="934"/>
      <c r="H59" s="400" t="s">
        <v>1106</v>
      </c>
      <c r="I59" s="936">
        <v>26</v>
      </c>
      <c r="J59" s="906"/>
      <c r="K59" s="394" t="s">
        <v>1106</v>
      </c>
      <c r="L59" s="395" t="s">
        <v>1106</v>
      </c>
      <c r="M59" s="394" t="s">
        <v>1106</v>
      </c>
      <c r="N59" s="920"/>
      <c r="O59" s="923"/>
      <c r="P59" s="912"/>
      <c r="Q59" s="381"/>
      <c r="Y59" s="382"/>
      <c r="Z59" s="383"/>
    </row>
    <row r="60" spans="1:26" ht="23.25" hidden="1" customHeight="1">
      <c r="A60" s="886">
        <v>10</v>
      </c>
      <c r="B60" s="402" t="s">
        <v>1107</v>
      </c>
      <c r="C60" s="403" t="s">
        <v>1107</v>
      </c>
      <c r="D60" s="404" t="s">
        <v>1107</v>
      </c>
      <c r="E60" s="926" t="s">
        <v>1107</v>
      </c>
      <c r="F60" s="929" t="s">
        <v>1106</v>
      </c>
      <c r="G60" s="932"/>
      <c r="H60" s="400" t="s">
        <v>1106</v>
      </c>
      <c r="I60" s="936">
        <v>27</v>
      </c>
      <c r="J60" s="906"/>
      <c r="K60" s="394" t="s">
        <v>1106</v>
      </c>
      <c r="L60" s="395" t="s">
        <v>1106</v>
      </c>
      <c r="M60" s="394" t="s">
        <v>1106</v>
      </c>
      <c r="N60" s="920"/>
      <c r="O60" s="923"/>
      <c r="P60" s="912"/>
      <c r="Q60" s="381"/>
      <c r="Y60" s="382"/>
      <c r="Z60" s="383"/>
    </row>
    <row r="61" spans="1:26" ht="23.25" hidden="1" customHeight="1" thickBot="1">
      <c r="A61" s="887">
        <v>38</v>
      </c>
      <c r="B61" s="405" t="s">
        <v>1107</v>
      </c>
      <c r="C61" s="406" t="s">
        <v>1107</v>
      </c>
      <c r="D61" s="407" t="s">
        <v>1107</v>
      </c>
      <c r="E61" s="927" t="e">
        <v>#N/A</v>
      </c>
      <c r="F61" s="930" t="s">
        <v>1106</v>
      </c>
      <c r="G61" s="933"/>
      <c r="H61" s="400" t="s">
        <v>1106</v>
      </c>
      <c r="I61" s="937">
        <v>28</v>
      </c>
      <c r="J61" s="907"/>
      <c r="K61" s="394" t="s">
        <v>1106</v>
      </c>
      <c r="L61" s="395" t="s">
        <v>1106</v>
      </c>
      <c r="M61" s="394" t="s">
        <v>1106</v>
      </c>
      <c r="N61" s="921"/>
      <c r="O61" s="924"/>
      <c r="P61" s="925"/>
      <c r="Q61" s="381"/>
      <c r="Y61" s="382"/>
      <c r="Z61" s="383"/>
    </row>
    <row r="62" spans="1:26" ht="23.25" hidden="1" customHeight="1" thickTop="1">
      <c r="A62" s="887">
        <v>39</v>
      </c>
      <c r="B62" s="405" t="s">
        <v>1107</v>
      </c>
      <c r="C62" s="406" t="s">
        <v>1107</v>
      </c>
      <c r="D62" s="407" t="s">
        <v>1107</v>
      </c>
      <c r="E62" s="927" t="e">
        <v>#N/A</v>
      </c>
      <c r="F62" s="930" t="s">
        <v>1106</v>
      </c>
      <c r="G62" s="933"/>
      <c r="H62" s="400" t="s">
        <v>1106</v>
      </c>
      <c r="I62" s="935">
        <v>2</v>
      </c>
      <c r="J62" s="914" t="s">
        <v>838</v>
      </c>
      <c r="K62" s="394" t="s">
        <v>1106</v>
      </c>
      <c r="L62" s="395" t="s">
        <v>1106</v>
      </c>
      <c r="M62" s="394" t="s">
        <v>1106</v>
      </c>
      <c r="N62" s="919" t="s">
        <v>1107</v>
      </c>
      <c r="O62" s="922"/>
      <c r="P62" s="911"/>
      <c r="Q62" s="381">
        <v>0</v>
      </c>
      <c r="R62" s="401">
        <v>0</v>
      </c>
      <c r="Y62" s="382"/>
      <c r="Z62" s="383"/>
    </row>
    <row r="63" spans="1:26" ht="23.25" hidden="1" customHeight="1">
      <c r="A63" s="888">
        <v>40</v>
      </c>
      <c r="B63" s="408" t="s">
        <v>1107</v>
      </c>
      <c r="C63" s="409" t="s">
        <v>1107</v>
      </c>
      <c r="D63" s="410" t="s">
        <v>1107</v>
      </c>
      <c r="E63" s="928" t="e">
        <v>#N/A</v>
      </c>
      <c r="F63" s="931" t="s">
        <v>1106</v>
      </c>
      <c r="G63" s="934"/>
      <c r="H63" s="400" t="s">
        <v>1106</v>
      </c>
      <c r="I63" s="936">
        <v>30</v>
      </c>
      <c r="J63" s="906"/>
      <c r="K63" s="394" t="s">
        <v>1106</v>
      </c>
      <c r="L63" s="395" t="s">
        <v>1106</v>
      </c>
      <c r="M63" s="394" t="s">
        <v>1106</v>
      </c>
      <c r="N63" s="920"/>
      <c r="O63" s="923"/>
      <c r="P63" s="912"/>
      <c r="Q63" s="381"/>
      <c r="Y63" s="382"/>
      <c r="Z63" s="383"/>
    </row>
    <row r="64" spans="1:26" ht="23.25" hidden="1" customHeight="1">
      <c r="A64" s="886">
        <v>11</v>
      </c>
      <c r="B64" s="402" t="s">
        <v>1107</v>
      </c>
      <c r="C64" s="403" t="s">
        <v>1107</v>
      </c>
      <c r="D64" s="404" t="s">
        <v>1107</v>
      </c>
      <c r="E64" s="926" t="s">
        <v>1107</v>
      </c>
      <c r="F64" s="929" t="s">
        <v>1106</v>
      </c>
      <c r="G64" s="932"/>
      <c r="H64" s="400" t="s">
        <v>1106</v>
      </c>
      <c r="I64" s="936">
        <v>31</v>
      </c>
      <c r="J64" s="906"/>
      <c r="K64" s="394" t="s">
        <v>1106</v>
      </c>
      <c r="L64" s="395" t="s">
        <v>1106</v>
      </c>
      <c r="M64" s="394" t="s">
        <v>1106</v>
      </c>
      <c r="N64" s="920"/>
      <c r="O64" s="923"/>
      <c r="P64" s="912"/>
      <c r="Q64" s="381"/>
      <c r="Y64" s="382"/>
      <c r="Z64" s="383"/>
    </row>
    <row r="65" spans="1:26" ht="23.25" hidden="1" customHeight="1" thickBot="1">
      <c r="A65" s="887">
        <v>42</v>
      </c>
      <c r="B65" s="405" t="s">
        <v>1107</v>
      </c>
      <c r="C65" s="406" t="s">
        <v>1107</v>
      </c>
      <c r="D65" s="407" t="s">
        <v>1107</v>
      </c>
      <c r="E65" s="927" t="e">
        <v>#N/A</v>
      </c>
      <c r="F65" s="930" t="s">
        <v>1106</v>
      </c>
      <c r="G65" s="933"/>
      <c r="H65" s="400" t="s">
        <v>1106</v>
      </c>
      <c r="I65" s="937">
        <v>32</v>
      </c>
      <c r="J65" s="907"/>
      <c r="K65" s="394" t="s">
        <v>1106</v>
      </c>
      <c r="L65" s="395" t="s">
        <v>1106</v>
      </c>
      <c r="M65" s="394" t="s">
        <v>1106</v>
      </c>
      <c r="N65" s="921"/>
      <c r="O65" s="924"/>
      <c r="P65" s="925"/>
      <c r="Q65" s="381"/>
      <c r="Y65" s="382"/>
      <c r="Z65" s="383"/>
    </row>
    <row r="66" spans="1:26" ht="23.25" hidden="1" customHeight="1" thickTop="1">
      <c r="A66" s="887">
        <v>43</v>
      </c>
      <c r="B66" s="405" t="s">
        <v>1107</v>
      </c>
      <c r="C66" s="406" t="s">
        <v>1107</v>
      </c>
      <c r="D66" s="407" t="s">
        <v>1107</v>
      </c>
      <c r="E66" s="927" t="e">
        <v>#N/A</v>
      </c>
      <c r="F66" s="930" t="s">
        <v>1106</v>
      </c>
      <c r="G66" s="933"/>
      <c r="H66" s="400" t="s">
        <v>1106</v>
      </c>
      <c r="I66" s="935">
        <v>3</v>
      </c>
      <c r="J66" s="914" t="s">
        <v>839</v>
      </c>
      <c r="K66" s="394" t="s">
        <v>1106</v>
      </c>
      <c r="L66" s="395" t="s">
        <v>1106</v>
      </c>
      <c r="M66" s="394" t="s">
        <v>1106</v>
      </c>
      <c r="N66" s="919" t="s">
        <v>1107</v>
      </c>
      <c r="O66" s="922"/>
      <c r="P66" s="911"/>
      <c r="Q66" s="381">
        <v>0</v>
      </c>
      <c r="R66" s="401">
        <v>0</v>
      </c>
      <c r="Y66" s="382"/>
      <c r="Z66" s="383"/>
    </row>
    <row r="67" spans="1:26" ht="23.25" hidden="1" customHeight="1">
      <c r="A67" s="888">
        <v>44</v>
      </c>
      <c r="B67" s="408" t="s">
        <v>1107</v>
      </c>
      <c r="C67" s="409" t="s">
        <v>1107</v>
      </c>
      <c r="D67" s="410" t="s">
        <v>1107</v>
      </c>
      <c r="E67" s="928" t="e">
        <v>#N/A</v>
      </c>
      <c r="F67" s="931" t="s">
        <v>1106</v>
      </c>
      <c r="G67" s="934"/>
      <c r="H67" s="400" t="s">
        <v>1106</v>
      </c>
      <c r="I67" s="936">
        <v>34</v>
      </c>
      <c r="J67" s="906"/>
      <c r="K67" s="394" t="s">
        <v>1106</v>
      </c>
      <c r="L67" s="395" t="s">
        <v>1106</v>
      </c>
      <c r="M67" s="394" t="s">
        <v>1106</v>
      </c>
      <c r="N67" s="920"/>
      <c r="O67" s="923"/>
      <c r="P67" s="912"/>
      <c r="Q67" s="381"/>
      <c r="Y67" s="382"/>
      <c r="Z67" s="383"/>
    </row>
    <row r="68" spans="1:26" ht="23.25" hidden="1" customHeight="1">
      <c r="A68" s="886">
        <v>12</v>
      </c>
      <c r="B68" s="402" t="s">
        <v>1107</v>
      </c>
      <c r="C68" s="403" t="s">
        <v>1107</v>
      </c>
      <c r="D68" s="404" t="s">
        <v>1107</v>
      </c>
      <c r="E68" s="926" t="s">
        <v>1107</v>
      </c>
      <c r="F68" s="929" t="s">
        <v>1106</v>
      </c>
      <c r="G68" s="932"/>
      <c r="H68" s="400" t="s">
        <v>1106</v>
      </c>
      <c r="I68" s="936">
        <v>35</v>
      </c>
      <c r="J68" s="906"/>
      <c r="K68" s="394" t="s">
        <v>1106</v>
      </c>
      <c r="L68" s="395" t="s">
        <v>1106</v>
      </c>
      <c r="M68" s="394" t="s">
        <v>1106</v>
      </c>
      <c r="N68" s="920"/>
      <c r="O68" s="923"/>
      <c r="P68" s="912"/>
      <c r="Q68" s="381"/>
      <c r="Y68" s="382"/>
      <c r="Z68" s="383"/>
    </row>
    <row r="69" spans="1:26" ht="23.25" hidden="1" customHeight="1" thickBot="1">
      <c r="A69" s="887">
        <v>46</v>
      </c>
      <c r="B69" s="405" t="s">
        <v>1107</v>
      </c>
      <c r="C69" s="406" t="s">
        <v>1107</v>
      </c>
      <c r="D69" s="407" t="s">
        <v>1107</v>
      </c>
      <c r="E69" s="927" t="e">
        <v>#N/A</v>
      </c>
      <c r="F69" s="930" t="s">
        <v>1106</v>
      </c>
      <c r="G69" s="933"/>
      <c r="H69" s="400" t="s">
        <v>1106</v>
      </c>
      <c r="I69" s="937">
        <v>36</v>
      </c>
      <c r="J69" s="907"/>
      <c r="K69" s="394" t="s">
        <v>1106</v>
      </c>
      <c r="L69" s="395" t="s">
        <v>1106</v>
      </c>
      <c r="M69" s="394" t="s">
        <v>1106</v>
      </c>
      <c r="N69" s="921"/>
      <c r="O69" s="924"/>
      <c r="P69" s="925"/>
      <c r="Q69" s="381"/>
      <c r="Y69" s="382"/>
      <c r="Z69" s="383"/>
    </row>
    <row r="70" spans="1:26" ht="23.25" hidden="1" customHeight="1" thickTop="1">
      <c r="A70" s="887">
        <v>47</v>
      </c>
      <c r="B70" s="405" t="s">
        <v>1107</v>
      </c>
      <c r="C70" s="406" t="s">
        <v>1107</v>
      </c>
      <c r="D70" s="407" t="s">
        <v>1107</v>
      </c>
      <c r="E70" s="927" t="e">
        <v>#N/A</v>
      </c>
      <c r="F70" s="930" t="s">
        <v>1106</v>
      </c>
      <c r="G70" s="933"/>
      <c r="H70" s="400" t="s">
        <v>1106</v>
      </c>
      <c r="I70" s="935">
        <v>4</v>
      </c>
      <c r="J70" s="914" t="s">
        <v>840</v>
      </c>
      <c r="K70" s="394" t="s">
        <v>1106</v>
      </c>
      <c r="L70" s="395" t="s">
        <v>1106</v>
      </c>
      <c r="M70" s="394" t="s">
        <v>1106</v>
      </c>
      <c r="N70" s="919" t="s">
        <v>1107</v>
      </c>
      <c r="O70" s="922"/>
      <c r="P70" s="911"/>
      <c r="Q70" s="381">
        <v>0</v>
      </c>
      <c r="R70" s="401">
        <v>0</v>
      </c>
      <c r="Y70" s="382"/>
      <c r="Z70" s="383"/>
    </row>
    <row r="71" spans="1:26" ht="23.25" hidden="1" customHeight="1">
      <c r="A71" s="888">
        <v>48</v>
      </c>
      <c r="B71" s="408" t="s">
        <v>1107</v>
      </c>
      <c r="C71" s="409" t="s">
        <v>1107</v>
      </c>
      <c r="D71" s="410" t="s">
        <v>1107</v>
      </c>
      <c r="E71" s="928" t="e">
        <v>#N/A</v>
      </c>
      <c r="F71" s="931" t="s">
        <v>1106</v>
      </c>
      <c r="G71" s="934"/>
      <c r="H71" s="400" t="s">
        <v>1106</v>
      </c>
      <c r="I71" s="936">
        <v>38</v>
      </c>
      <c r="J71" s="906"/>
      <c r="K71" s="394" t="s">
        <v>1106</v>
      </c>
      <c r="L71" s="395" t="s">
        <v>1106</v>
      </c>
      <c r="M71" s="394" t="s">
        <v>1106</v>
      </c>
      <c r="N71" s="920"/>
      <c r="O71" s="923"/>
      <c r="P71" s="912"/>
      <c r="Q71" s="381"/>
      <c r="Y71" s="382"/>
      <c r="Z71" s="383"/>
    </row>
    <row r="72" spans="1:26" ht="23.25" hidden="1" customHeight="1">
      <c r="A72" s="886">
        <v>13</v>
      </c>
      <c r="B72" s="402" t="s">
        <v>1107</v>
      </c>
      <c r="C72" s="403" t="s">
        <v>1107</v>
      </c>
      <c r="D72" s="404" t="s">
        <v>1107</v>
      </c>
      <c r="E72" s="926" t="s">
        <v>1107</v>
      </c>
      <c r="F72" s="929" t="s">
        <v>1106</v>
      </c>
      <c r="G72" s="932"/>
      <c r="H72" s="400" t="s">
        <v>1106</v>
      </c>
      <c r="I72" s="936">
        <v>39</v>
      </c>
      <c r="J72" s="906"/>
      <c r="K72" s="394" t="s">
        <v>1106</v>
      </c>
      <c r="L72" s="395" t="s">
        <v>1106</v>
      </c>
      <c r="M72" s="394" t="s">
        <v>1106</v>
      </c>
      <c r="N72" s="920"/>
      <c r="O72" s="923"/>
      <c r="P72" s="912"/>
      <c r="Q72" s="381"/>
      <c r="Y72" s="382"/>
      <c r="Z72" s="383"/>
    </row>
    <row r="73" spans="1:26" ht="23.25" hidden="1" customHeight="1" thickBot="1">
      <c r="A73" s="887">
        <v>50</v>
      </c>
      <c r="B73" s="405" t="s">
        <v>1107</v>
      </c>
      <c r="C73" s="406" t="s">
        <v>1107</v>
      </c>
      <c r="D73" s="407" t="s">
        <v>1107</v>
      </c>
      <c r="E73" s="927" t="e">
        <v>#N/A</v>
      </c>
      <c r="F73" s="930" t="s">
        <v>1106</v>
      </c>
      <c r="G73" s="933"/>
      <c r="H73" s="400" t="s">
        <v>1106</v>
      </c>
      <c r="I73" s="937">
        <v>40</v>
      </c>
      <c r="J73" s="907"/>
      <c r="K73" s="394" t="s">
        <v>1106</v>
      </c>
      <c r="L73" s="395" t="s">
        <v>1106</v>
      </c>
      <c r="M73" s="394" t="s">
        <v>1106</v>
      </c>
      <c r="N73" s="921"/>
      <c r="O73" s="924"/>
      <c r="P73" s="925"/>
      <c r="Q73" s="381"/>
      <c r="Y73" s="382"/>
      <c r="Z73" s="383"/>
    </row>
    <row r="74" spans="1:26" ht="23.25" hidden="1" customHeight="1" thickTop="1">
      <c r="A74" s="887">
        <v>51</v>
      </c>
      <c r="B74" s="405" t="s">
        <v>1107</v>
      </c>
      <c r="C74" s="406" t="s">
        <v>1107</v>
      </c>
      <c r="D74" s="407" t="s">
        <v>1107</v>
      </c>
      <c r="E74" s="927" t="e">
        <v>#N/A</v>
      </c>
      <c r="F74" s="930" t="s">
        <v>1106</v>
      </c>
      <c r="G74" s="933"/>
      <c r="H74" s="400" t="s">
        <v>1106</v>
      </c>
      <c r="I74" s="935">
        <v>5</v>
      </c>
      <c r="J74" s="914" t="s">
        <v>841</v>
      </c>
      <c r="K74" s="394" t="s">
        <v>1106</v>
      </c>
      <c r="L74" s="395" t="s">
        <v>1106</v>
      </c>
      <c r="M74" s="394" t="s">
        <v>1106</v>
      </c>
      <c r="N74" s="919" t="s">
        <v>1107</v>
      </c>
      <c r="O74" s="922"/>
      <c r="P74" s="911"/>
      <c r="Q74" s="381">
        <v>0</v>
      </c>
      <c r="R74" s="401">
        <v>0</v>
      </c>
      <c r="Y74" s="382"/>
      <c r="Z74" s="383"/>
    </row>
    <row r="75" spans="1:26" ht="23.25" hidden="1" customHeight="1">
      <c r="A75" s="888">
        <v>52</v>
      </c>
      <c r="B75" s="408" t="s">
        <v>1107</v>
      </c>
      <c r="C75" s="409" t="s">
        <v>1107</v>
      </c>
      <c r="D75" s="410" t="s">
        <v>1107</v>
      </c>
      <c r="E75" s="928" t="e">
        <v>#N/A</v>
      </c>
      <c r="F75" s="931" t="s">
        <v>1106</v>
      </c>
      <c r="G75" s="934"/>
      <c r="H75" s="400" t="s">
        <v>1106</v>
      </c>
      <c r="I75" s="936">
        <v>42</v>
      </c>
      <c r="J75" s="906"/>
      <c r="K75" s="394" t="s">
        <v>1106</v>
      </c>
      <c r="L75" s="395" t="s">
        <v>1106</v>
      </c>
      <c r="M75" s="394" t="s">
        <v>1106</v>
      </c>
      <c r="N75" s="920"/>
      <c r="O75" s="923"/>
      <c r="P75" s="912"/>
      <c r="Q75" s="381"/>
      <c r="Y75" s="382"/>
      <c r="Z75" s="383"/>
    </row>
    <row r="76" spans="1:26" ht="23.25" hidden="1" customHeight="1">
      <c r="A76" s="886">
        <v>14</v>
      </c>
      <c r="B76" s="402" t="s">
        <v>1107</v>
      </c>
      <c r="C76" s="403" t="s">
        <v>1107</v>
      </c>
      <c r="D76" s="404" t="s">
        <v>1107</v>
      </c>
      <c r="E76" s="926" t="s">
        <v>1107</v>
      </c>
      <c r="F76" s="929" t="s">
        <v>1106</v>
      </c>
      <c r="G76" s="932"/>
      <c r="H76" s="400" t="s">
        <v>1106</v>
      </c>
      <c r="I76" s="936">
        <v>43</v>
      </c>
      <c r="J76" s="906"/>
      <c r="K76" s="394" t="s">
        <v>1106</v>
      </c>
      <c r="L76" s="395" t="s">
        <v>1106</v>
      </c>
      <c r="M76" s="394" t="s">
        <v>1106</v>
      </c>
      <c r="N76" s="920"/>
      <c r="O76" s="923"/>
      <c r="P76" s="912"/>
      <c r="Q76" s="381"/>
      <c r="Y76" s="382"/>
      <c r="Z76" s="383"/>
    </row>
    <row r="77" spans="1:26" ht="23.25" hidden="1" customHeight="1" thickBot="1">
      <c r="A77" s="887">
        <v>54</v>
      </c>
      <c r="B77" s="405" t="s">
        <v>1107</v>
      </c>
      <c r="C77" s="406" t="s">
        <v>1107</v>
      </c>
      <c r="D77" s="407" t="s">
        <v>1107</v>
      </c>
      <c r="E77" s="927" t="e">
        <v>#N/A</v>
      </c>
      <c r="F77" s="930" t="s">
        <v>1106</v>
      </c>
      <c r="G77" s="933"/>
      <c r="H77" s="400" t="s">
        <v>1106</v>
      </c>
      <c r="I77" s="937">
        <v>44</v>
      </c>
      <c r="J77" s="907"/>
      <c r="K77" s="394" t="s">
        <v>1106</v>
      </c>
      <c r="L77" s="395" t="s">
        <v>1106</v>
      </c>
      <c r="M77" s="394" t="s">
        <v>1106</v>
      </c>
      <c r="N77" s="921"/>
      <c r="O77" s="924"/>
      <c r="P77" s="925"/>
      <c r="Q77" s="381"/>
      <c r="Y77" s="382"/>
      <c r="Z77" s="383"/>
    </row>
    <row r="78" spans="1:26" ht="23.25" hidden="1" customHeight="1" thickTop="1">
      <c r="A78" s="887">
        <v>55</v>
      </c>
      <c r="B78" s="405" t="s">
        <v>1107</v>
      </c>
      <c r="C78" s="406" t="s">
        <v>1107</v>
      </c>
      <c r="D78" s="407" t="s">
        <v>1107</v>
      </c>
      <c r="E78" s="927" t="e">
        <v>#N/A</v>
      </c>
      <c r="F78" s="930" t="s">
        <v>1106</v>
      </c>
      <c r="G78" s="933"/>
      <c r="H78" s="400" t="s">
        <v>1106</v>
      </c>
      <c r="I78" s="935">
        <v>6</v>
      </c>
      <c r="J78" s="914" t="s">
        <v>842</v>
      </c>
      <c r="K78" s="394" t="s">
        <v>1106</v>
      </c>
      <c r="L78" s="395" t="s">
        <v>1106</v>
      </c>
      <c r="M78" s="394" t="s">
        <v>1106</v>
      </c>
      <c r="N78" s="919" t="s">
        <v>1107</v>
      </c>
      <c r="O78" s="922"/>
      <c r="P78" s="911"/>
      <c r="Q78" s="381">
        <v>0</v>
      </c>
      <c r="R78" s="401">
        <v>0</v>
      </c>
      <c r="Y78" s="382"/>
      <c r="Z78" s="383"/>
    </row>
    <row r="79" spans="1:26" ht="23.25" hidden="1" customHeight="1">
      <c r="A79" s="888">
        <v>56</v>
      </c>
      <c r="B79" s="408" t="s">
        <v>1107</v>
      </c>
      <c r="C79" s="409" t="s">
        <v>1107</v>
      </c>
      <c r="D79" s="410" t="s">
        <v>1107</v>
      </c>
      <c r="E79" s="928" t="e">
        <v>#N/A</v>
      </c>
      <c r="F79" s="931" t="s">
        <v>1106</v>
      </c>
      <c r="G79" s="934"/>
      <c r="H79" s="400" t="s">
        <v>1106</v>
      </c>
      <c r="I79" s="936">
        <v>46</v>
      </c>
      <c r="J79" s="906"/>
      <c r="K79" s="394" t="s">
        <v>1106</v>
      </c>
      <c r="L79" s="395" t="s">
        <v>1106</v>
      </c>
      <c r="M79" s="394" t="s">
        <v>1106</v>
      </c>
      <c r="N79" s="920"/>
      <c r="O79" s="923"/>
      <c r="P79" s="912"/>
      <c r="Q79" s="381"/>
      <c r="Y79" s="382"/>
      <c r="Z79" s="383"/>
    </row>
    <row r="80" spans="1:26" ht="23.25" hidden="1" customHeight="1">
      <c r="A80" s="886">
        <v>15</v>
      </c>
      <c r="B80" s="402" t="s">
        <v>1107</v>
      </c>
      <c r="C80" s="403" t="s">
        <v>1107</v>
      </c>
      <c r="D80" s="404" t="s">
        <v>1107</v>
      </c>
      <c r="E80" s="926" t="s">
        <v>1107</v>
      </c>
      <c r="F80" s="929" t="s">
        <v>1106</v>
      </c>
      <c r="G80" s="932"/>
      <c r="H80" s="400" t="s">
        <v>1106</v>
      </c>
      <c r="I80" s="936">
        <v>47</v>
      </c>
      <c r="J80" s="906"/>
      <c r="K80" s="394" t="s">
        <v>1106</v>
      </c>
      <c r="L80" s="395" t="s">
        <v>1106</v>
      </c>
      <c r="M80" s="394" t="s">
        <v>1106</v>
      </c>
      <c r="N80" s="920"/>
      <c r="O80" s="923"/>
      <c r="P80" s="912"/>
      <c r="Q80" s="381"/>
      <c r="Y80" s="382"/>
      <c r="Z80" s="383"/>
    </row>
    <row r="81" spans="1:26" ht="23.25" hidden="1" customHeight="1" thickBot="1">
      <c r="A81" s="887">
        <v>58</v>
      </c>
      <c r="B81" s="405" t="s">
        <v>1107</v>
      </c>
      <c r="C81" s="406" t="s">
        <v>1107</v>
      </c>
      <c r="D81" s="407" t="s">
        <v>1107</v>
      </c>
      <c r="E81" s="927" t="e">
        <v>#N/A</v>
      </c>
      <c r="F81" s="930" t="s">
        <v>1106</v>
      </c>
      <c r="G81" s="933"/>
      <c r="H81" s="400" t="s">
        <v>1106</v>
      </c>
      <c r="I81" s="937">
        <v>48</v>
      </c>
      <c r="J81" s="907"/>
      <c r="K81" s="394" t="s">
        <v>1106</v>
      </c>
      <c r="L81" s="395" t="s">
        <v>1106</v>
      </c>
      <c r="M81" s="394" t="s">
        <v>1106</v>
      </c>
      <c r="N81" s="921"/>
      <c r="O81" s="924"/>
      <c r="P81" s="925"/>
      <c r="Q81" s="381"/>
      <c r="Y81" s="382"/>
      <c r="Z81" s="383"/>
    </row>
    <row r="82" spans="1:26" ht="23.25" hidden="1" customHeight="1" thickTop="1">
      <c r="A82" s="887">
        <v>59</v>
      </c>
      <c r="B82" s="405" t="s">
        <v>1107</v>
      </c>
      <c r="C82" s="406" t="s">
        <v>1107</v>
      </c>
      <c r="D82" s="407" t="s">
        <v>1107</v>
      </c>
      <c r="E82" s="927" t="e">
        <v>#N/A</v>
      </c>
      <c r="F82" s="930" t="s">
        <v>1106</v>
      </c>
      <c r="G82" s="933"/>
      <c r="H82" s="400" t="s">
        <v>1106</v>
      </c>
      <c r="I82" s="935">
        <v>7</v>
      </c>
      <c r="J82" s="914" t="s">
        <v>843</v>
      </c>
      <c r="K82" s="394" t="s">
        <v>1106</v>
      </c>
      <c r="L82" s="395" t="s">
        <v>1106</v>
      </c>
      <c r="M82" s="394" t="s">
        <v>1106</v>
      </c>
      <c r="N82" s="919" t="s">
        <v>1107</v>
      </c>
      <c r="O82" s="922"/>
      <c r="P82" s="911"/>
      <c r="Q82" s="381">
        <v>0</v>
      </c>
      <c r="R82" s="401">
        <v>0</v>
      </c>
      <c r="Y82" s="382"/>
      <c r="Z82" s="383"/>
    </row>
    <row r="83" spans="1:26" ht="23.25" hidden="1" customHeight="1">
      <c r="A83" s="888">
        <v>60</v>
      </c>
      <c r="B83" s="408" t="s">
        <v>1107</v>
      </c>
      <c r="C83" s="409" t="s">
        <v>1107</v>
      </c>
      <c r="D83" s="410" t="s">
        <v>1107</v>
      </c>
      <c r="E83" s="928" t="e">
        <v>#N/A</v>
      </c>
      <c r="F83" s="931" t="s">
        <v>1106</v>
      </c>
      <c r="G83" s="934"/>
      <c r="H83" s="400" t="s">
        <v>1106</v>
      </c>
      <c r="I83" s="936">
        <v>50</v>
      </c>
      <c r="J83" s="906"/>
      <c r="K83" s="394" t="s">
        <v>1106</v>
      </c>
      <c r="L83" s="395" t="s">
        <v>1106</v>
      </c>
      <c r="M83" s="394" t="s">
        <v>1106</v>
      </c>
      <c r="N83" s="920"/>
      <c r="O83" s="923"/>
      <c r="P83" s="912"/>
      <c r="Q83" s="381"/>
      <c r="Y83" s="382"/>
      <c r="Z83" s="383"/>
    </row>
    <row r="84" spans="1:26" ht="23.25" hidden="1" customHeight="1">
      <c r="A84" s="886">
        <v>16</v>
      </c>
      <c r="B84" s="402" t="s">
        <v>1107</v>
      </c>
      <c r="C84" s="403" t="s">
        <v>1107</v>
      </c>
      <c r="D84" s="404" t="s">
        <v>1107</v>
      </c>
      <c r="E84" s="926" t="s">
        <v>1107</v>
      </c>
      <c r="F84" s="929" t="s">
        <v>1106</v>
      </c>
      <c r="G84" s="932"/>
      <c r="H84" s="400" t="s">
        <v>1106</v>
      </c>
      <c r="I84" s="936">
        <v>51</v>
      </c>
      <c r="J84" s="906"/>
      <c r="K84" s="394" t="s">
        <v>1106</v>
      </c>
      <c r="L84" s="395" t="s">
        <v>1106</v>
      </c>
      <c r="M84" s="394" t="s">
        <v>1106</v>
      </c>
      <c r="N84" s="920"/>
      <c r="O84" s="923"/>
      <c r="P84" s="912"/>
      <c r="Q84" s="381"/>
      <c r="Y84" s="382"/>
      <c r="Z84" s="383"/>
    </row>
    <row r="85" spans="1:26" ht="23.25" hidden="1" customHeight="1" thickBot="1">
      <c r="A85" s="887">
        <v>62</v>
      </c>
      <c r="B85" s="405" t="s">
        <v>1107</v>
      </c>
      <c r="C85" s="406" t="s">
        <v>1107</v>
      </c>
      <c r="D85" s="407" t="s">
        <v>1107</v>
      </c>
      <c r="E85" s="927" t="e">
        <v>#N/A</v>
      </c>
      <c r="F85" s="930" t="s">
        <v>1106</v>
      </c>
      <c r="G85" s="933"/>
      <c r="H85" s="400" t="s">
        <v>1106</v>
      </c>
      <c r="I85" s="937">
        <v>52</v>
      </c>
      <c r="J85" s="907"/>
      <c r="K85" s="394" t="s">
        <v>1106</v>
      </c>
      <c r="L85" s="395" t="s">
        <v>1106</v>
      </c>
      <c r="M85" s="394" t="s">
        <v>1106</v>
      </c>
      <c r="N85" s="921"/>
      <c r="O85" s="924"/>
      <c r="P85" s="925"/>
      <c r="Q85" s="381"/>
      <c r="Y85" s="382"/>
      <c r="Z85" s="383"/>
    </row>
    <row r="86" spans="1:26" ht="23.25" hidden="1" customHeight="1" thickTop="1">
      <c r="A86" s="887">
        <v>63</v>
      </c>
      <c r="B86" s="405" t="s">
        <v>1107</v>
      </c>
      <c r="C86" s="406" t="s">
        <v>1107</v>
      </c>
      <c r="D86" s="407" t="s">
        <v>1107</v>
      </c>
      <c r="E86" s="927" t="e">
        <v>#N/A</v>
      </c>
      <c r="F86" s="930" t="s">
        <v>1106</v>
      </c>
      <c r="G86" s="933"/>
      <c r="H86" s="400" t="s">
        <v>1106</v>
      </c>
      <c r="I86" s="935">
        <v>8</v>
      </c>
      <c r="J86" s="914" t="s">
        <v>844</v>
      </c>
      <c r="K86" s="394" t="s">
        <v>1106</v>
      </c>
      <c r="L86" s="395" t="s">
        <v>1106</v>
      </c>
      <c r="M86" s="394" t="s">
        <v>1106</v>
      </c>
      <c r="N86" s="919" t="s">
        <v>1107</v>
      </c>
      <c r="O86" s="922"/>
      <c r="P86" s="911"/>
      <c r="Q86" s="381">
        <v>0</v>
      </c>
      <c r="R86" s="401">
        <v>0</v>
      </c>
      <c r="Y86" s="382"/>
      <c r="Z86" s="383"/>
    </row>
    <row r="87" spans="1:26" ht="23.25" hidden="1" customHeight="1" thickBot="1">
      <c r="A87" s="888">
        <v>64</v>
      </c>
      <c r="B87" s="408" t="s">
        <v>1107</v>
      </c>
      <c r="C87" s="409" t="s">
        <v>1107</v>
      </c>
      <c r="D87" s="410" t="s">
        <v>1107</v>
      </c>
      <c r="E87" s="928" t="e">
        <v>#N/A</v>
      </c>
      <c r="F87" s="931" t="s">
        <v>1106</v>
      </c>
      <c r="G87" s="934"/>
      <c r="H87" s="400" t="s">
        <v>1106</v>
      </c>
      <c r="I87" s="936">
        <v>54</v>
      </c>
      <c r="J87" s="906"/>
      <c r="K87" s="394" t="s">
        <v>1106</v>
      </c>
      <c r="L87" s="395" t="s">
        <v>1106</v>
      </c>
      <c r="M87" s="394" t="s">
        <v>1106</v>
      </c>
      <c r="N87" s="920"/>
      <c r="O87" s="923"/>
      <c r="P87" s="912"/>
      <c r="Q87" s="381"/>
      <c r="Y87" s="382"/>
      <c r="Z87" s="383"/>
    </row>
    <row r="88" spans="1:26" ht="23.25" hidden="1" customHeight="1" thickTop="1">
      <c r="A88" s="22"/>
      <c r="B88" s="386"/>
      <c r="C88" s="25"/>
      <c r="D88" s="356"/>
      <c r="E88" s="938"/>
      <c r="F88" s="940"/>
      <c r="G88" s="359"/>
      <c r="H88" s="396" t="s">
        <v>1106</v>
      </c>
      <c r="I88" s="936">
        <v>55</v>
      </c>
      <c r="J88" s="906"/>
      <c r="K88" s="394" t="s">
        <v>1106</v>
      </c>
      <c r="L88" s="395" t="s">
        <v>1106</v>
      </c>
      <c r="M88" s="394" t="s">
        <v>1106</v>
      </c>
      <c r="N88" s="920"/>
      <c r="O88" s="923"/>
      <c r="P88" s="912"/>
      <c r="Q88" s="381"/>
      <c r="Y88" s="382"/>
      <c r="Z88" s="383"/>
    </row>
    <row r="89" spans="1:26" ht="23.25" hidden="1" customHeight="1" thickBot="1">
      <c r="A89" s="22"/>
      <c r="B89" s="386"/>
      <c r="C89" s="25"/>
      <c r="D89" s="356"/>
      <c r="E89" s="939"/>
      <c r="F89" s="941"/>
      <c r="G89" s="359"/>
      <c r="H89" s="396" t="s">
        <v>1106</v>
      </c>
      <c r="I89" s="937">
        <v>56</v>
      </c>
      <c r="J89" s="907"/>
      <c r="K89" s="394" t="s">
        <v>1106</v>
      </c>
      <c r="L89" s="395" t="s">
        <v>1106</v>
      </c>
      <c r="M89" s="394" t="s">
        <v>1106</v>
      </c>
      <c r="N89" s="921"/>
      <c r="O89" s="924"/>
      <c r="P89" s="925"/>
      <c r="Q89" s="381"/>
      <c r="Y89" s="382"/>
      <c r="Z89" s="383"/>
    </row>
    <row r="90" spans="1:26" ht="6" customHeight="1">
      <c r="Z90" s="382"/>
    </row>
    <row r="91" spans="1:26">
      <c r="A91" s="30" t="s">
        <v>18</v>
      </c>
      <c r="B91" s="30"/>
      <c r="C91" s="30"/>
      <c r="D91" s="57"/>
      <c r="E91" s="50" t="s">
        <v>0</v>
      </c>
      <c r="F91" s="44" t="s">
        <v>1</v>
      </c>
      <c r="G91" s="27"/>
      <c r="H91" s="398" t="s">
        <v>2</v>
      </c>
      <c r="M91" s="53" t="s">
        <v>3</v>
      </c>
      <c r="N91" s="54" t="s">
        <v>3</v>
      </c>
      <c r="O91" s="54"/>
      <c r="P91" s="30"/>
    </row>
    <row r="65551" spans="1:25" s="27" customFormat="1">
      <c r="A65551" s="27" t="s">
        <v>845</v>
      </c>
      <c r="C65551" s="20"/>
      <c r="D65551" s="51"/>
      <c r="E65551" s="51"/>
      <c r="F65551" s="20"/>
      <c r="G65551" s="28"/>
      <c r="H65551" s="397"/>
      <c r="L65551" s="29"/>
      <c r="M65551" s="55"/>
      <c r="N65551" s="55"/>
      <c r="O65551" s="55"/>
      <c r="P65551" s="20"/>
      <c r="Q65551" s="423"/>
      <c r="R65551" s="20"/>
      <c r="S65551" s="20"/>
      <c r="T65551" s="334"/>
      <c r="U65551" s="330"/>
      <c r="Y65551" s="399"/>
    </row>
  </sheetData>
  <sortState ref="B8:F55">
    <sortCondition ref="F8:F55"/>
  </sortState>
  <mergeCells count="164">
    <mergeCell ref="I20:I25"/>
    <mergeCell ref="I26:I31"/>
    <mergeCell ref="I38:I43"/>
    <mergeCell ref="I32:I37"/>
    <mergeCell ref="N32:N37"/>
    <mergeCell ref="O32:O37"/>
    <mergeCell ref="N14:N19"/>
    <mergeCell ref="O14:O19"/>
    <mergeCell ref="N38:N43"/>
    <mergeCell ref="O38:O43"/>
    <mergeCell ref="J20:J25"/>
    <mergeCell ref="J26:J31"/>
    <mergeCell ref="J32:J37"/>
    <mergeCell ref="J38:J43"/>
    <mergeCell ref="P32:P37"/>
    <mergeCell ref="O26:O31"/>
    <mergeCell ref="P26:P31"/>
    <mergeCell ref="N20:N25"/>
    <mergeCell ref="O20:O25"/>
    <mergeCell ref="P20:P25"/>
    <mergeCell ref="N26:N31"/>
    <mergeCell ref="J86:J89"/>
    <mergeCell ref="N86:N89"/>
    <mergeCell ref="O86:O89"/>
    <mergeCell ref="P86:P89"/>
    <mergeCell ref="N82:N85"/>
    <mergeCell ref="O82:O85"/>
    <mergeCell ref="P82:P85"/>
    <mergeCell ref="J78:J81"/>
    <mergeCell ref="N78:N81"/>
    <mergeCell ref="O78:O81"/>
    <mergeCell ref="P78:P81"/>
    <mergeCell ref="P74:P77"/>
    <mergeCell ref="J70:J73"/>
    <mergeCell ref="N70:N73"/>
    <mergeCell ref="O70:O73"/>
    <mergeCell ref="P70:P73"/>
    <mergeCell ref="P66:P69"/>
    <mergeCell ref="E88:E89"/>
    <mergeCell ref="F88:F89"/>
    <mergeCell ref="A84:A87"/>
    <mergeCell ref="E84:E87"/>
    <mergeCell ref="F84:F87"/>
    <mergeCell ref="G84:G87"/>
    <mergeCell ref="I86:I89"/>
    <mergeCell ref="I82:I85"/>
    <mergeCell ref="J82:J85"/>
    <mergeCell ref="A80:A83"/>
    <mergeCell ref="E80:E83"/>
    <mergeCell ref="F80:F83"/>
    <mergeCell ref="G80:G83"/>
    <mergeCell ref="A76:A79"/>
    <mergeCell ref="E76:E79"/>
    <mergeCell ref="F76:F79"/>
    <mergeCell ref="G76:G79"/>
    <mergeCell ref="I78:I81"/>
    <mergeCell ref="I74:I77"/>
    <mergeCell ref="J74:J77"/>
    <mergeCell ref="N74:N77"/>
    <mergeCell ref="O74:O77"/>
    <mergeCell ref="A72:A75"/>
    <mergeCell ref="E72:E75"/>
    <mergeCell ref="F72:F75"/>
    <mergeCell ref="G72:G75"/>
    <mergeCell ref="A68:A71"/>
    <mergeCell ref="E68:E71"/>
    <mergeCell ref="F68:F71"/>
    <mergeCell ref="G68:G71"/>
    <mergeCell ref="I70:I73"/>
    <mergeCell ref="I66:I69"/>
    <mergeCell ref="J66:J69"/>
    <mergeCell ref="N66:N69"/>
    <mergeCell ref="O66:O69"/>
    <mergeCell ref="J62:J65"/>
    <mergeCell ref="N62:N65"/>
    <mergeCell ref="O62:O65"/>
    <mergeCell ref="P62:P65"/>
    <mergeCell ref="A64:A67"/>
    <mergeCell ref="E64:E67"/>
    <mergeCell ref="F64:F67"/>
    <mergeCell ref="G64:G67"/>
    <mergeCell ref="A60:A63"/>
    <mergeCell ref="E60:E63"/>
    <mergeCell ref="F60:F63"/>
    <mergeCell ref="G60:G63"/>
    <mergeCell ref="I62:I65"/>
    <mergeCell ref="I58:I61"/>
    <mergeCell ref="J58:J61"/>
    <mergeCell ref="N58:N61"/>
    <mergeCell ref="O58:O61"/>
    <mergeCell ref="P58:P61"/>
    <mergeCell ref="A56:A59"/>
    <mergeCell ref="E56:E59"/>
    <mergeCell ref="F56:F59"/>
    <mergeCell ref="G56:G59"/>
    <mergeCell ref="A50:A53"/>
    <mergeCell ref="E50:E53"/>
    <mergeCell ref="F50:F53"/>
    <mergeCell ref="G50:G53"/>
    <mergeCell ref="J50:J55"/>
    <mergeCell ref="I50:I55"/>
    <mergeCell ref="N50:N55"/>
    <mergeCell ref="O50:O55"/>
    <mergeCell ref="P50:P55"/>
    <mergeCell ref="P38:P43"/>
    <mergeCell ref="P44:P49"/>
    <mergeCell ref="A44:A47"/>
    <mergeCell ref="E44:E47"/>
    <mergeCell ref="F44:F47"/>
    <mergeCell ref="G44:G47"/>
    <mergeCell ref="A38:A41"/>
    <mergeCell ref="E38:E41"/>
    <mergeCell ref="F38:F41"/>
    <mergeCell ref="G38:G41"/>
    <mergeCell ref="I44:I49"/>
    <mergeCell ref="N44:N49"/>
    <mergeCell ref="O44:O49"/>
    <mergeCell ref="J44:J49"/>
    <mergeCell ref="A32:A35"/>
    <mergeCell ref="E32:E35"/>
    <mergeCell ref="F32:F35"/>
    <mergeCell ref="G32:G35"/>
    <mergeCell ref="A26:A29"/>
    <mergeCell ref="E26:E29"/>
    <mergeCell ref="F26:F29"/>
    <mergeCell ref="G26:G29"/>
    <mergeCell ref="A20:A23"/>
    <mergeCell ref="E20:E23"/>
    <mergeCell ref="F20:F23"/>
    <mergeCell ref="G20:G23"/>
    <mergeCell ref="A14:A17"/>
    <mergeCell ref="E14:E17"/>
    <mergeCell ref="F14:F17"/>
    <mergeCell ref="G14:G17"/>
    <mergeCell ref="N5:P5"/>
    <mergeCell ref="A6:A7"/>
    <mergeCell ref="B6:B7"/>
    <mergeCell ref="C6:C7"/>
    <mergeCell ref="D6:D7"/>
    <mergeCell ref="E6:E7"/>
    <mergeCell ref="F6:F7"/>
    <mergeCell ref="G6:G7"/>
    <mergeCell ref="A8:A11"/>
    <mergeCell ref="E8:E11"/>
    <mergeCell ref="F8:F11"/>
    <mergeCell ref="G8:G11"/>
    <mergeCell ref="N8:N13"/>
    <mergeCell ref="J8:J13"/>
    <mergeCell ref="I8:I13"/>
    <mergeCell ref="O8:O13"/>
    <mergeCell ref="P14:P19"/>
    <mergeCell ref="P8:P13"/>
    <mergeCell ref="J14:J19"/>
    <mergeCell ref="I14:I19"/>
    <mergeCell ref="A1:P1"/>
    <mergeCell ref="A2:P2"/>
    <mergeCell ref="A3:C3"/>
    <mergeCell ref="D3:E3"/>
    <mergeCell ref="F3:G3"/>
    <mergeCell ref="I3:L3"/>
    <mergeCell ref="N3:P3"/>
    <mergeCell ref="A4:C4"/>
    <mergeCell ref="D4:E4"/>
    <mergeCell ref="N4:P4"/>
  </mergeCells>
  <conditionalFormatting sqref="O7 O57 N4 E6:E7">
    <cfRule type="containsText" dxfId="0" priority="4" stopIfTrue="1" operator="containsText" text="FERDİ">
      <formula>NOT(ISERROR(SEARCH("FERDİ",E4)))</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46"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sheetPr codeName="Sayfa15">
    <tabColor rgb="FF00B0F0"/>
    <pageSetUpPr fitToPage="1"/>
  </sheetPr>
  <dimension ref="A1:AA86"/>
  <sheetViews>
    <sheetView tabSelected="1" view="pageBreakPreview" zoomScale="50" zoomScaleSheetLayoutView="50" workbookViewId="0"/>
  </sheetViews>
  <sheetFormatPr defaultRowHeight="12.75"/>
  <cols>
    <col min="2" max="2" width="63" bestFit="1" customWidth="1"/>
    <col min="3" max="18" width="13.28515625" customWidth="1"/>
    <col min="19" max="19" width="17" customWidth="1"/>
    <col min="20" max="22" width="13.28515625" customWidth="1"/>
    <col min="23" max="23" width="15" customWidth="1"/>
  </cols>
  <sheetData>
    <row r="1" spans="1:27" ht="72.75" customHeight="1">
      <c r="A1" s="530"/>
      <c r="B1" s="530"/>
      <c r="C1" s="948" t="s">
        <v>1105</v>
      </c>
      <c r="D1" s="948"/>
      <c r="E1" s="948"/>
      <c r="F1" s="948"/>
      <c r="G1" s="948"/>
      <c r="H1" s="948"/>
      <c r="I1" s="948"/>
      <c r="J1" s="948"/>
      <c r="K1" s="948"/>
      <c r="L1" s="948"/>
      <c r="M1" s="948"/>
      <c r="N1" s="948"/>
      <c r="O1" s="948"/>
      <c r="P1" s="948"/>
      <c r="Q1" s="948"/>
      <c r="R1" s="530"/>
      <c r="S1" s="530"/>
      <c r="T1" s="530"/>
      <c r="U1" s="530"/>
      <c r="V1" s="530"/>
      <c r="W1" s="530"/>
      <c r="X1" s="530"/>
      <c r="Y1" s="530"/>
    </row>
    <row r="2" spans="1:27" ht="27.75" customHeight="1">
      <c r="A2" s="955" t="s">
        <v>1078</v>
      </c>
      <c r="B2" s="955"/>
      <c r="C2" s="955"/>
      <c r="D2" s="955"/>
      <c r="E2" s="955"/>
      <c r="F2" s="955"/>
      <c r="G2" s="955"/>
      <c r="H2" s="955"/>
      <c r="I2" s="955"/>
      <c r="J2" s="955"/>
      <c r="K2" s="955"/>
      <c r="L2" s="955"/>
      <c r="M2" s="955"/>
      <c r="N2" s="955"/>
      <c r="O2" s="955"/>
      <c r="P2" s="955"/>
      <c r="Q2" s="955"/>
      <c r="R2" s="955"/>
      <c r="S2" s="955"/>
      <c r="T2" s="955"/>
      <c r="U2" s="955"/>
      <c r="V2" s="955"/>
      <c r="W2" s="955"/>
      <c r="X2" s="531"/>
      <c r="Y2" s="531"/>
    </row>
    <row r="3" spans="1:27" ht="23.25" customHeight="1">
      <c r="A3" s="957" t="s">
        <v>484</v>
      </c>
      <c r="B3" s="957"/>
      <c r="C3" s="957"/>
      <c r="D3" s="957"/>
      <c r="E3" s="957"/>
      <c r="F3" s="957"/>
      <c r="G3" s="957"/>
      <c r="H3" s="957"/>
      <c r="I3" s="957"/>
      <c r="J3" s="957"/>
      <c r="K3" s="957"/>
      <c r="L3" s="957"/>
      <c r="M3" s="957"/>
      <c r="N3" s="957"/>
      <c r="O3" s="957"/>
      <c r="P3" s="957"/>
      <c r="Q3" s="957"/>
      <c r="R3" s="957"/>
      <c r="S3" s="957"/>
      <c r="T3" s="957"/>
      <c r="U3" s="957"/>
      <c r="V3" s="957"/>
      <c r="W3" s="956"/>
      <c r="X3" s="956"/>
      <c r="Y3" s="956"/>
      <c r="Z3" s="956"/>
      <c r="AA3" s="956"/>
    </row>
    <row r="4" spans="1:27" ht="29.25" customHeight="1">
      <c r="A4" s="958" t="s">
        <v>732</v>
      </c>
      <c r="B4" s="958"/>
      <c r="C4" s="958"/>
      <c r="D4" s="958"/>
      <c r="E4" s="958"/>
      <c r="F4" s="958"/>
      <c r="G4" s="958"/>
      <c r="H4" s="958"/>
      <c r="I4" s="958"/>
      <c r="J4" s="958"/>
      <c r="K4" s="958"/>
      <c r="L4" s="958"/>
      <c r="M4" s="958"/>
      <c r="N4" s="958"/>
      <c r="O4" s="958"/>
      <c r="P4" s="958"/>
      <c r="Q4" s="958"/>
      <c r="R4" s="958"/>
      <c r="S4" s="958"/>
      <c r="T4" s="958"/>
      <c r="U4" s="958"/>
      <c r="V4" s="958"/>
      <c r="W4" s="956"/>
      <c r="X4" s="956"/>
      <c r="Y4" s="956"/>
      <c r="Z4" s="956"/>
      <c r="AA4" s="956"/>
    </row>
    <row r="5" spans="1:27" ht="23.25" customHeight="1">
      <c r="A5" s="327"/>
      <c r="B5" s="327"/>
      <c r="C5" s="327"/>
      <c r="D5" s="327"/>
      <c r="E5" s="327"/>
      <c r="F5" s="327"/>
      <c r="G5" s="327"/>
      <c r="H5" s="327"/>
      <c r="I5" s="327"/>
      <c r="J5" s="327"/>
      <c r="K5" s="327"/>
      <c r="L5" s="327"/>
      <c r="M5" s="327"/>
      <c r="N5" s="327"/>
      <c r="O5" s="327"/>
      <c r="P5" s="327"/>
      <c r="Q5" s="327"/>
      <c r="R5" s="327"/>
      <c r="S5" s="327"/>
      <c r="T5" s="959">
        <v>41793.979905092594</v>
      </c>
      <c r="U5" s="956"/>
      <c r="V5" s="956"/>
      <c r="W5" s="956"/>
      <c r="X5" s="327"/>
      <c r="Y5" s="327"/>
      <c r="Z5" s="327"/>
      <c r="AA5" s="327"/>
    </row>
    <row r="6" spans="1:27" ht="60" customHeight="1">
      <c r="A6" s="942" t="s">
        <v>297</v>
      </c>
      <c r="B6" s="942" t="s">
        <v>854</v>
      </c>
      <c r="C6" s="950" t="s">
        <v>292</v>
      </c>
      <c r="D6" s="950"/>
      <c r="E6" s="951" t="s">
        <v>491</v>
      </c>
      <c r="F6" s="952"/>
      <c r="G6" s="950" t="s">
        <v>294</v>
      </c>
      <c r="H6" s="950"/>
      <c r="I6" s="951" t="s">
        <v>296</v>
      </c>
      <c r="J6" s="952"/>
      <c r="K6" s="950" t="s">
        <v>441</v>
      </c>
      <c r="L6" s="950"/>
      <c r="M6" s="951" t="s">
        <v>440</v>
      </c>
      <c r="N6" s="952"/>
      <c r="O6" s="950" t="s">
        <v>706</v>
      </c>
      <c r="P6" s="950"/>
      <c r="Q6" s="951" t="s">
        <v>852</v>
      </c>
      <c r="R6" s="952"/>
      <c r="S6" s="951" t="s">
        <v>855</v>
      </c>
      <c r="T6" s="952"/>
      <c r="U6" s="950" t="s">
        <v>857</v>
      </c>
      <c r="V6" s="950"/>
      <c r="W6" s="953" t="s">
        <v>298</v>
      </c>
    </row>
    <row r="7" spans="1:27" ht="60" customHeight="1">
      <c r="A7" s="942"/>
      <c r="B7" s="942"/>
      <c r="C7" s="511" t="s">
        <v>26</v>
      </c>
      <c r="D7" s="512" t="s">
        <v>164</v>
      </c>
      <c r="E7" s="511" t="s">
        <v>26</v>
      </c>
      <c r="F7" s="512" t="s">
        <v>164</v>
      </c>
      <c r="G7" s="511" t="s">
        <v>26</v>
      </c>
      <c r="H7" s="512" t="s">
        <v>164</v>
      </c>
      <c r="I7" s="511" t="s">
        <v>26</v>
      </c>
      <c r="J7" s="512" t="s">
        <v>164</v>
      </c>
      <c r="K7" s="511" t="s">
        <v>26</v>
      </c>
      <c r="L7" s="512" t="s">
        <v>164</v>
      </c>
      <c r="M7" s="511" t="s">
        <v>26</v>
      </c>
      <c r="N7" s="512" t="s">
        <v>164</v>
      </c>
      <c r="O7" s="511" t="s">
        <v>26</v>
      </c>
      <c r="P7" s="512" t="s">
        <v>164</v>
      </c>
      <c r="Q7" s="511" t="s">
        <v>26</v>
      </c>
      <c r="R7" s="512" t="s">
        <v>164</v>
      </c>
      <c r="S7" s="511" t="s">
        <v>26</v>
      </c>
      <c r="T7" s="512" t="s">
        <v>164</v>
      </c>
      <c r="U7" s="511" t="s">
        <v>26</v>
      </c>
      <c r="V7" s="512" t="s">
        <v>164</v>
      </c>
      <c r="W7" s="954"/>
    </row>
    <row r="8" spans="1:27" ht="126" customHeight="1">
      <c r="A8" s="199">
        <v>1</v>
      </c>
      <c r="B8" s="720" t="s">
        <v>870</v>
      </c>
      <c r="C8" s="721">
        <v>1064</v>
      </c>
      <c r="D8" s="722">
        <v>7</v>
      </c>
      <c r="E8" s="723">
        <v>4769</v>
      </c>
      <c r="F8" s="724">
        <v>7</v>
      </c>
      <c r="G8" s="725" t="s">
        <v>1101</v>
      </c>
      <c r="H8" s="726">
        <v>8</v>
      </c>
      <c r="I8" s="723">
        <v>699</v>
      </c>
      <c r="J8" s="724">
        <v>7</v>
      </c>
      <c r="K8" s="727">
        <v>1929</v>
      </c>
      <c r="L8" s="722">
        <v>8</v>
      </c>
      <c r="M8" s="728">
        <v>34377</v>
      </c>
      <c r="N8" s="729">
        <v>8</v>
      </c>
      <c r="O8" s="721">
        <v>1449</v>
      </c>
      <c r="P8" s="722">
        <v>8</v>
      </c>
      <c r="Q8" s="723">
        <v>7458</v>
      </c>
      <c r="R8" s="730">
        <v>8</v>
      </c>
      <c r="S8" s="728">
        <v>141523</v>
      </c>
      <c r="T8" s="729">
        <v>8</v>
      </c>
      <c r="U8" s="721">
        <v>4044</v>
      </c>
      <c r="V8" s="729">
        <v>7</v>
      </c>
      <c r="W8" s="732">
        <v>76</v>
      </c>
    </row>
    <row r="9" spans="1:27" ht="126" customHeight="1">
      <c r="A9" s="199">
        <v>2</v>
      </c>
      <c r="B9" s="720" t="s">
        <v>896</v>
      </c>
      <c r="C9" s="721">
        <v>1053</v>
      </c>
      <c r="D9" s="722">
        <v>8</v>
      </c>
      <c r="E9" s="723">
        <v>4787</v>
      </c>
      <c r="F9" s="724">
        <v>6</v>
      </c>
      <c r="G9" s="725" t="s">
        <v>1100</v>
      </c>
      <c r="H9" s="726">
        <v>7</v>
      </c>
      <c r="I9" s="723">
        <v>746</v>
      </c>
      <c r="J9" s="724">
        <v>8</v>
      </c>
      <c r="K9" s="727">
        <v>1755</v>
      </c>
      <c r="L9" s="722">
        <v>7</v>
      </c>
      <c r="M9" s="728">
        <v>34727</v>
      </c>
      <c r="N9" s="729">
        <v>7</v>
      </c>
      <c r="O9" s="731" t="s">
        <v>1082</v>
      </c>
      <c r="P9" s="722">
        <v>0</v>
      </c>
      <c r="Q9" s="723">
        <v>7035</v>
      </c>
      <c r="R9" s="730">
        <v>7</v>
      </c>
      <c r="S9" s="728">
        <v>141612</v>
      </c>
      <c r="T9" s="729">
        <v>7</v>
      </c>
      <c r="U9" s="721">
        <v>4035</v>
      </c>
      <c r="V9" s="729">
        <v>8</v>
      </c>
      <c r="W9" s="732">
        <v>65</v>
      </c>
    </row>
    <row r="10" spans="1:27" ht="126" customHeight="1">
      <c r="A10" s="199">
        <v>3</v>
      </c>
      <c r="B10" s="720" t="s">
        <v>917</v>
      </c>
      <c r="C10" s="721">
        <v>1094</v>
      </c>
      <c r="D10" s="722">
        <v>6</v>
      </c>
      <c r="E10" s="723">
        <v>4721</v>
      </c>
      <c r="F10" s="724">
        <v>8</v>
      </c>
      <c r="G10" s="725" t="s">
        <v>1096</v>
      </c>
      <c r="H10" s="726">
        <v>5.5</v>
      </c>
      <c r="I10" s="723">
        <v>679</v>
      </c>
      <c r="J10" s="724">
        <v>3</v>
      </c>
      <c r="K10" s="727">
        <v>1365</v>
      </c>
      <c r="L10" s="722">
        <v>4</v>
      </c>
      <c r="M10" s="728">
        <v>35038</v>
      </c>
      <c r="N10" s="729">
        <v>5</v>
      </c>
      <c r="O10" s="721">
        <v>1558</v>
      </c>
      <c r="P10" s="722">
        <v>6</v>
      </c>
      <c r="Q10" s="723">
        <v>6472</v>
      </c>
      <c r="R10" s="730">
        <v>6</v>
      </c>
      <c r="S10" s="728">
        <v>143206</v>
      </c>
      <c r="T10" s="729">
        <v>4</v>
      </c>
      <c r="U10" s="731" t="s">
        <v>1104</v>
      </c>
      <c r="V10" s="729">
        <v>0</v>
      </c>
      <c r="W10" s="732">
        <v>47.5</v>
      </c>
    </row>
    <row r="11" spans="1:27" ht="126" customHeight="1">
      <c r="A11" s="199">
        <v>4</v>
      </c>
      <c r="B11" s="720" t="s">
        <v>1015</v>
      </c>
      <c r="C11" s="721">
        <v>1136</v>
      </c>
      <c r="D11" s="722">
        <v>2</v>
      </c>
      <c r="E11" s="723">
        <v>5053</v>
      </c>
      <c r="F11" s="724">
        <v>5</v>
      </c>
      <c r="G11" s="725" t="s">
        <v>1099</v>
      </c>
      <c r="H11" s="726">
        <v>3</v>
      </c>
      <c r="I11" s="723">
        <v>693</v>
      </c>
      <c r="J11" s="724">
        <v>6</v>
      </c>
      <c r="K11" s="727">
        <v>1499</v>
      </c>
      <c r="L11" s="722">
        <v>5</v>
      </c>
      <c r="M11" s="728">
        <v>35525</v>
      </c>
      <c r="N11" s="729">
        <v>3</v>
      </c>
      <c r="O11" s="721">
        <v>1495</v>
      </c>
      <c r="P11" s="722">
        <v>7</v>
      </c>
      <c r="Q11" s="723">
        <v>5087</v>
      </c>
      <c r="R11" s="730">
        <v>2</v>
      </c>
      <c r="S11" s="728">
        <v>143438</v>
      </c>
      <c r="T11" s="729">
        <v>3</v>
      </c>
      <c r="U11" s="721">
        <v>4328</v>
      </c>
      <c r="V11" s="729">
        <v>6</v>
      </c>
      <c r="W11" s="732">
        <v>42</v>
      </c>
    </row>
    <row r="12" spans="1:27" ht="126" customHeight="1">
      <c r="A12" s="199">
        <v>5</v>
      </c>
      <c r="B12" s="720" t="s">
        <v>999</v>
      </c>
      <c r="C12" s="721">
        <v>1108</v>
      </c>
      <c r="D12" s="722">
        <v>4</v>
      </c>
      <c r="E12" s="723">
        <v>5983</v>
      </c>
      <c r="F12" s="724">
        <v>1</v>
      </c>
      <c r="G12" s="725" t="s">
        <v>1096</v>
      </c>
      <c r="H12" s="726">
        <v>5.5</v>
      </c>
      <c r="I12" s="723">
        <v>686</v>
      </c>
      <c r="J12" s="724">
        <v>5</v>
      </c>
      <c r="K12" s="727">
        <v>1192</v>
      </c>
      <c r="L12" s="722">
        <v>1</v>
      </c>
      <c r="M12" s="728">
        <v>35369</v>
      </c>
      <c r="N12" s="729">
        <v>4</v>
      </c>
      <c r="O12" s="721">
        <v>1564</v>
      </c>
      <c r="P12" s="722">
        <v>5</v>
      </c>
      <c r="Q12" s="723">
        <v>4737</v>
      </c>
      <c r="R12" s="730">
        <v>1</v>
      </c>
      <c r="S12" s="728">
        <v>150992</v>
      </c>
      <c r="T12" s="729">
        <v>1</v>
      </c>
      <c r="U12" s="721">
        <v>4372</v>
      </c>
      <c r="V12" s="729">
        <v>5</v>
      </c>
      <c r="W12" s="732">
        <v>32.5</v>
      </c>
    </row>
    <row r="13" spans="1:27" ht="126" customHeight="1">
      <c r="A13" s="199">
        <v>6</v>
      </c>
      <c r="B13" s="720" t="s">
        <v>919</v>
      </c>
      <c r="C13" s="721">
        <v>1107</v>
      </c>
      <c r="D13" s="722">
        <v>5</v>
      </c>
      <c r="E13" s="723">
        <v>5204</v>
      </c>
      <c r="F13" s="724">
        <v>3</v>
      </c>
      <c r="G13" s="725" t="s">
        <v>1098</v>
      </c>
      <c r="H13" s="726">
        <v>2</v>
      </c>
      <c r="I13" s="723">
        <v>676</v>
      </c>
      <c r="J13" s="724">
        <v>2</v>
      </c>
      <c r="K13" s="727">
        <v>1513</v>
      </c>
      <c r="L13" s="736">
        <v>6</v>
      </c>
      <c r="M13" s="728">
        <v>40296</v>
      </c>
      <c r="N13" s="729">
        <v>2</v>
      </c>
      <c r="O13" s="721">
        <v>1719</v>
      </c>
      <c r="P13" s="722">
        <v>2</v>
      </c>
      <c r="Q13" s="723">
        <v>5240</v>
      </c>
      <c r="R13" s="737">
        <v>5</v>
      </c>
      <c r="S13" s="728">
        <v>145710</v>
      </c>
      <c r="T13" s="729">
        <v>2</v>
      </c>
      <c r="U13" s="721">
        <v>4444</v>
      </c>
      <c r="V13" s="729">
        <v>3</v>
      </c>
      <c r="W13" s="732">
        <v>32</v>
      </c>
    </row>
    <row r="14" spans="1:27" ht="126" customHeight="1">
      <c r="A14" s="199">
        <v>7</v>
      </c>
      <c r="B14" s="720" t="s">
        <v>948</v>
      </c>
      <c r="C14" s="721">
        <v>1113</v>
      </c>
      <c r="D14" s="722">
        <v>3</v>
      </c>
      <c r="E14" s="723">
        <v>5486</v>
      </c>
      <c r="F14" s="724">
        <v>2</v>
      </c>
      <c r="G14" s="725" t="s">
        <v>1096</v>
      </c>
      <c r="H14" s="726">
        <v>4</v>
      </c>
      <c r="I14" s="723">
        <v>684</v>
      </c>
      <c r="J14" s="724">
        <v>4</v>
      </c>
      <c r="K14" s="727">
        <v>1335</v>
      </c>
      <c r="L14" s="722">
        <v>3</v>
      </c>
      <c r="M14" s="728">
        <v>41540</v>
      </c>
      <c r="N14" s="729">
        <v>1</v>
      </c>
      <c r="O14" s="721">
        <v>1604</v>
      </c>
      <c r="P14" s="722">
        <v>3</v>
      </c>
      <c r="Q14" s="723">
        <v>5155</v>
      </c>
      <c r="R14" s="730">
        <v>4</v>
      </c>
      <c r="S14" s="728">
        <v>141943</v>
      </c>
      <c r="T14" s="738">
        <v>6</v>
      </c>
      <c r="U14" s="721">
        <v>4493</v>
      </c>
      <c r="V14" s="729">
        <v>2</v>
      </c>
      <c r="W14" s="732">
        <v>32</v>
      </c>
    </row>
    <row r="15" spans="1:27" ht="126" customHeight="1">
      <c r="A15" s="199">
        <v>8</v>
      </c>
      <c r="B15" s="720" t="s">
        <v>1018</v>
      </c>
      <c r="C15" s="721">
        <v>1137</v>
      </c>
      <c r="D15" s="722">
        <v>1</v>
      </c>
      <c r="E15" s="723">
        <v>5109</v>
      </c>
      <c r="F15" s="724">
        <v>4</v>
      </c>
      <c r="G15" s="725" t="s">
        <v>1097</v>
      </c>
      <c r="H15" s="726">
        <v>1</v>
      </c>
      <c r="I15" s="723">
        <v>654</v>
      </c>
      <c r="J15" s="724">
        <v>1</v>
      </c>
      <c r="K15" s="727">
        <v>1320</v>
      </c>
      <c r="L15" s="722">
        <v>2</v>
      </c>
      <c r="M15" s="728">
        <v>34750</v>
      </c>
      <c r="N15" s="729">
        <v>6</v>
      </c>
      <c r="O15" s="721">
        <v>1583</v>
      </c>
      <c r="P15" s="722">
        <v>4</v>
      </c>
      <c r="Q15" s="723">
        <v>5100</v>
      </c>
      <c r="R15" s="730">
        <v>3</v>
      </c>
      <c r="S15" s="728">
        <v>143040</v>
      </c>
      <c r="T15" s="729">
        <v>5</v>
      </c>
      <c r="U15" s="721">
        <v>4442</v>
      </c>
      <c r="V15" s="729">
        <v>4</v>
      </c>
      <c r="W15" s="732">
        <v>31</v>
      </c>
    </row>
    <row r="16" spans="1:27" ht="31.5" hidden="1" customHeight="1">
      <c r="A16" s="199">
        <v>9</v>
      </c>
      <c r="B16" s="203"/>
      <c r="C16" s="200" t="s">
        <v>1106</v>
      </c>
      <c r="D16" s="343" t="s">
        <v>1106</v>
      </c>
      <c r="E16" s="201" t="s">
        <v>1106</v>
      </c>
      <c r="F16" s="344" t="s">
        <v>1106</v>
      </c>
      <c r="G16" s="233" t="s">
        <v>1106</v>
      </c>
      <c r="H16" s="345" t="s">
        <v>1106</v>
      </c>
      <c r="I16" s="201" t="s">
        <v>1106</v>
      </c>
      <c r="J16" s="344" t="s">
        <v>1106</v>
      </c>
      <c r="K16" s="244" t="s">
        <v>1106</v>
      </c>
      <c r="L16" s="343" t="s">
        <v>1106</v>
      </c>
      <c r="M16" s="232" t="s">
        <v>1106</v>
      </c>
      <c r="N16" s="346" t="s">
        <v>1106</v>
      </c>
      <c r="O16" s="200" t="s">
        <v>1106</v>
      </c>
      <c r="P16" s="343" t="s">
        <v>1106</v>
      </c>
      <c r="Q16" s="201" t="s">
        <v>1106</v>
      </c>
      <c r="R16" s="510" t="s">
        <v>1106</v>
      </c>
      <c r="S16" s="232" t="s">
        <v>1106</v>
      </c>
      <c r="T16" s="346" t="s">
        <v>1106</v>
      </c>
      <c r="U16" s="200" t="s">
        <v>1106</v>
      </c>
      <c r="V16" s="346" t="s">
        <v>1106</v>
      </c>
      <c r="W16" s="348"/>
    </row>
    <row r="17" spans="1:23" ht="31.5" hidden="1" customHeight="1">
      <c r="A17" s="199"/>
      <c r="B17" s="203"/>
      <c r="C17" s="200" t="s">
        <v>1106</v>
      </c>
      <c r="D17" s="343" t="s">
        <v>1106</v>
      </c>
      <c r="E17" s="201" t="s">
        <v>1106</v>
      </c>
      <c r="F17" s="344" t="s">
        <v>1106</v>
      </c>
      <c r="G17" s="233" t="s">
        <v>1106</v>
      </c>
      <c r="H17" s="345" t="s">
        <v>1106</v>
      </c>
      <c r="I17" s="201" t="s">
        <v>1106</v>
      </c>
      <c r="J17" s="344" t="s">
        <v>1106</v>
      </c>
      <c r="K17" s="244" t="s">
        <v>1106</v>
      </c>
      <c r="L17" s="343" t="s">
        <v>1106</v>
      </c>
      <c r="M17" s="232" t="s">
        <v>1106</v>
      </c>
      <c r="N17" s="346" t="s">
        <v>1106</v>
      </c>
      <c r="O17" s="200" t="s">
        <v>1106</v>
      </c>
      <c r="P17" s="343" t="s">
        <v>1106</v>
      </c>
      <c r="Q17" s="201" t="s">
        <v>1106</v>
      </c>
      <c r="R17" s="510" t="s">
        <v>1106</v>
      </c>
      <c r="S17" s="232" t="s">
        <v>1106</v>
      </c>
      <c r="T17" s="346" t="s">
        <v>1106</v>
      </c>
      <c r="U17" s="200" t="s">
        <v>1106</v>
      </c>
      <c r="V17" s="346" t="s">
        <v>1106</v>
      </c>
      <c r="W17" s="348"/>
    </row>
    <row r="18" spans="1:23" ht="31.5" hidden="1" customHeight="1">
      <c r="A18" s="199"/>
      <c r="B18" s="203"/>
      <c r="C18" s="200" t="s">
        <v>1106</v>
      </c>
      <c r="D18" s="343" t="s">
        <v>1106</v>
      </c>
      <c r="E18" s="201" t="s">
        <v>1106</v>
      </c>
      <c r="F18" s="344" t="s">
        <v>1106</v>
      </c>
      <c r="G18" s="233" t="s">
        <v>1106</v>
      </c>
      <c r="H18" s="345" t="s">
        <v>1106</v>
      </c>
      <c r="I18" s="201" t="s">
        <v>1106</v>
      </c>
      <c r="J18" s="344" t="s">
        <v>1106</v>
      </c>
      <c r="K18" s="244" t="s">
        <v>1106</v>
      </c>
      <c r="L18" s="343" t="s">
        <v>1106</v>
      </c>
      <c r="M18" s="232" t="s">
        <v>1106</v>
      </c>
      <c r="N18" s="346" t="s">
        <v>1106</v>
      </c>
      <c r="O18" s="200" t="s">
        <v>1106</v>
      </c>
      <c r="P18" s="343" t="s">
        <v>1106</v>
      </c>
      <c r="Q18" s="201" t="s">
        <v>1106</v>
      </c>
      <c r="R18" s="510" t="s">
        <v>1106</v>
      </c>
      <c r="S18" s="232" t="s">
        <v>1106</v>
      </c>
      <c r="T18" s="346" t="s">
        <v>1106</v>
      </c>
      <c r="U18" s="200" t="s">
        <v>1106</v>
      </c>
      <c r="V18" s="346" t="s">
        <v>1106</v>
      </c>
      <c r="W18" s="348"/>
    </row>
    <row r="19" spans="1:23" ht="31.5" hidden="1" customHeight="1">
      <c r="A19" s="199"/>
      <c r="B19" s="203"/>
      <c r="C19" s="200" t="s">
        <v>1106</v>
      </c>
      <c r="D19" s="343" t="s">
        <v>1106</v>
      </c>
      <c r="E19" s="201" t="s">
        <v>1106</v>
      </c>
      <c r="F19" s="344" t="s">
        <v>1106</v>
      </c>
      <c r="G19" s="233" t="s">
        <v>1106</v>
      </c>
      <c r="H19" s="345" t="s">
        <v>1106</v>
      </c>
      <c r="I19" s="201" t="s">
        <v>1106</v>
      </c>
      <c r="J19" s="344" t="s">
        <v>1106</v>
      </c>
      <c r="K19" s="244" t="s">
        <v>1106</v>
      </c>
      <c r="L19" s="343" t="s">
        <v>1106</v>
      </c>
      <c r="M19" s="232" t="s">
        <v>1106</v>
      </c>
      <c r="N19" s="346" t="s">
        <v>1106</v>
      </c>
      <c r="O19" s="200" t="s">
        <v>1106</v>
      </c>
      <c r="P19" s="343" t="s">
        <v>1106</v>
      </c>
      <c r="Q19" s="201" t="s">
        <v>1106</v>
      </c>
      <c r="R19" s="510" t="s">
        <v>1106</v>
      </c>
      <c r="S19" s="232" t="s">
        <v>1106</v>
      </c>
      <c r="T19" s="346" t="s">
        <v>1106</v>
      </c>
      <c r="U19" s="200" t="s">
        <v>1106</v>
      </c>
      <c r="V19" s="346" t="s">
        <v>1106</v>
      </c>
      <c r="W19" s="348"/>
    </row>
    <row r="20" spans="1:23" ht="31.5" hidden="1" customHeight="1">
      <c r="A20" s="199"/>
      <c r="B20" s="203"/>
      <c r="C20" s="200" t="s">
        <v>1106</v>
      </c>
      <c r="D20" s="343" t="s">
        <v>1106</v>
      </c>
      <c r="E20" s="201" t="s">
        <v>1106</v>
      </c>
      <c r="F20" s="344" t="s">
        <v>1106</v>
      </c>
      <c r="G20" s="233" t="s">
        <v>1106</v>
      </c>
      <c r="H20" s="345" t="s">
        <v>1106</v>
      </c>
      <c r="I20" s="201" t="s">
        <v>1106</v>
      </c>
      <c r="J20" s="344" t="s">
        <v>1106</v>
      </c>
      <c r="K20" s="244" t="s">
        <v>1106</v>
      </c>
      <c r="L20" s="343" t="s">
        <v>1106</v>
      </c>
      <c r="M20" s="232" t="s">
        <v>1106</v>
      </c>
      <c r="N20" s="346" t="s">
        <v>1106</v>
      </c>
      <c r="O20" s="200" t="s">
        <v>1106</v>
      </c>
      <c r="P20" s="343" t="s">
        <v>1106</v>
      </c>
      <c r="Q20" s="201" t="s">
        <v>1106</v>
      </c>
      <c r="R20" s="510" t="s">
        <v>1106</v>
      </c>
      <c r="S20" s="232" t="s">
        <v>1106</v>
      </c>
      <c r="T20" s="346" t="s">
        <v>1106</v>
      </c>
      <c r="U20" s="200" t="s">
        <v>1106</v>
      </c>
      <c r="V20" s="346" t="s">
        <v>1106</v>
      </c>
      <c r="W20" s="348"/>
    </row>
    <row r="21" spans="1:23" ht="31.5" hidden="1" customHeight="1">
      <c r="A21" s="199"/>
      <c r="B21" s="203"/>
      <c r="C21" s="200" t="s">
        <v>1106</v>
      </c>
      <c r="D21" s="343" t="s">
        <v>1106</v>
      </c>
      <c r="E21" s="201" t="s">
        <v>1106</v>
      </c>
      <c r="F21" s="344" t="s">
        <v>1106</v>
      </c>
      <c r="G21" s="233" t="s">
        <v>1106</v>
      </c>
      <c r="H21" s="345" t="s">
        <v>1106</v>
      </c>
      <c r="I21" s="201" t="s">
        <v>1106</v>
      </c>
      <c r="J21" s="344" t="s">
        <v>1106</v>
      </c>
      <c r="K21" s="244" t="s">
        <v>1106</v>
      </c>
      <c r="L21" s="343" t="s">
        <v>1106</v>
      </c>
      <c r="M21" s="232" t="s">
        <v>1106</v>
      </c>
      <c r="N21" s="346" t="s">
        <v>1106</v>
      </c>
      <c r="O21" s="200" t="s">
        <v>1106</v>
      </c>
      <c r="P21" s="343" t="s">
        <v>1106</v>
      </c>
      <c r="Q21" s="201" t="s">
        <v>1106</v>
      </c>
      <c r="R21" s="510" t="s">
        <v>1106</v>
      </c>
      <c r="S21" s="232" t="s">
        <v>1106</v>
      </c>
      <c r="T21" s="346" t="s">
        <v>1106</v>
      </c>
      <c r="U21" s="200" t="s">
        <v>1106</v>
      </c>
      <c r="V21" s="346" t="s">
        <v>1106</v>
      </c>
      <c r="W21" s="348"/>
    </row>
    <row r="22" spans="1:23" ht="31.5" hidden="1" customHeight="1">
      <c r="A22" s="199"/>
      <c r="B22" s="203"/>
      <c r="C22" s="200" t="s">
        <v>1106</v>
      </c>
      <c r="D22" s="343" t="s">
        <v>1106</v>
      </c>
      <c r="E22" s="201" t="s">
        <v>1106</v>
      </c>
      <c r="F22" s="344" t="s">
        <v>1106</v>
      </c>
      <c r="G22" s="233" t="s">
        <v>1106</v>
      </c>
      <c r="H22" s="345" t="s">
        <v>1106</v>
      </c>
      <c r="I22" s="201" t="s">
        <v>1106</v>
      </c>
      <c r="J22" s="344" t="s">
        <v>1106</v>
      </c>
      <c r="K22" s="244" t="s">
        <v>1106</v>
      </c>
      <c r="L22" s="343" t="s">
        <v>1106</v>
      </c>
      <c r="M22" s="232" t="s">
        <v>1106</v>
      </c>
      <c r="N22" s="346" t="s">
        <v>1106</v>
      </c>
      <c r="O22" s="200" t="s">
        <v>1106</v>
      </c>
      <c r="P22" s="343" t="s">
        <v>1106</v>
      </c>
      <c r="Q22" s="201" t="s">
        <v>1106</v>
      </c>
      <c r="R22" s="510" t="s">
        <v>1106</v>
      </c>
      <c r="S22" s="232" t="s">
        <v>1106</v>
      </c>
      <c r="T22" s="346" t="s">
        <v>1106</v>
      </c>
      <c r="U22" s="200" t="s">
        <v>1106</v>
      </c>
      <c r="V22" s="346" t="s">
        <v>1106</v>
      </c>
      <c r="W22" s="348"/>
    </row>
    <row r="23" spans="1:23" ht="31.5" hidden="1" customHeight="1">
      <c r="A23" s="199"/>
      <c r="B23" s="203"/>
      <c r="C23" s="200" t="s">
        <v>1106</v>
      </c>
      <c r="D23" s="343" t="s">
        <v>1106</v>
      </c>
      <c r="E23" s="201" t="s">
        <v>1106</v>
      </c>
      <c r="F23" s="344" t="s">
        <v>1106</v>
      </c>
      <c r="G23" s="233" t="s">
        <v>1106</v>
      </c>
      <c r="H23" s="345" t="s">
        <v>1106</v>
      </c>
      <c r="I23" s="201" t="s">
        <v>1106</v>
      </c>
      <c r="J23" s="344" t="s">
        <v>1106</v>
      </c>
      <c r="K23" s="244" t="s">
        <v>1106</v>
      </c>
      <c r="L23" s="343" t="s">
        <v>1106</v>
      </c>
      <c r="M23" s="232" t="s">
        <v>1106</v>
      </c>
      <c r="N23" s="346" t="s">
        <v>1106</v>
      </c>
      <c r="O23" s="200" t="s">
        <v>1106</v>
      </c>
      <c r="P23" s="343" t="s">
        <v>1106</v>
      </c>
      <c r="Q23" s="201" t="s">
        <v>1106</v>
      </c>
      <c r="R23" s="510" t="s">
        <v>1106</v>
      </c>
      <c r="S23" s="232" t="s">
        <v>1106</v>
      </c>
      <c r="T23" s="346" t="s">
        <v>1106</v>
      </c>
      <c r="U23" s="200" t="s">
        <v>1106</v>
      </c>
      <c r="V23" s="346" t="s">
        <v>1106</v>
      </c>
      <c r="W23" s="348"/>
    </row>
    <row r="24" spans="1:23" ht="31.5" hidden="1" customHeight="1">
      <c r="A24" s="199"/>
      <c r="B24" s="203"/>
      <c r="C24" s="200" t="s">
        <v>1106</v>
      </c>
      <c r="D24" s="343" t="s">
        <v>1106</v>
      </c>
      <c r="E24" s="201" t="s">
        <v>1106</v>
      </c>
      <c r="F24" s="344" t="s">
        <v>1106</v>
      </c>
      <c r="G24" s="233" t="s">
        <v>1106</v>
      </c>
      <c r="H24" s="345" t="s">
        <v>1106</v>
      </c>
      <c r="I24" s="201" t="s">
        <v>1106</v>
      </c>
      <c r="J24" s="344" t="s">
        <v>1106</v>
      </c>
      <c r="K24" s="244" t="s">
        <v>1106</v>
      </c>
      <c r="L24" s="343" t="s">
        <v>1106</v>
      </c>
      <c r="M24" s="232" t="s">
        <v>1106</v>
      </c>
      <c r="N24" s="346" t="s">
        <v>1106</v>
      </c>
      <c r="O24" s="200" t="s">
        <v>1106</v>
      </c>
      <c r="P24" s="343" t="s">
        <v>1106</v>
      </c>
      <c r="Q24" s="201" t="s">
        <v>1106</v>
      </c>
      <c r="R24" s="510" t="s">
        <v>1106</v>
      </c>
      <c r="S24" s="232" t="s">
        <v>1106</v>
      </c>
      <c r="T24" s="346" t="s">
        <v>1106</v>
      </c>
      <c r="U24" s="200" t="s">
        <v>1106</v>
      </c>
      <c r="V24" s="346" t="s">
        <v>1106</v>
      </c>
      <c r="W24" s="348"/>
    </row>
    <row r="25" spans="1:23" ht="31.5" hidden="1" customHeight="1">
      <c r="A25" s="199"/>
      <c r="B25" s="203"/>
      <c r="C25" s="200" t="s">
        <v>1106</v>
      </c>
      <c r="D25" s="343" t="s">
        <v>1106</v>
      </c>
      <c r="E25" s="201" t="s">
        <v>1106</v>
      </c>
      <c r="F25" s="344" t="s">
        <v>1106</v>
      </c>
      <c r="G25" s="233" t="s">
        <v>1106</v>
      </c>
      <c r="H25" s="345" t="s">
        <v>1106</v>
      </c>
      <c r="I25" s="201" t="s">
        <v>1106</v>
      </c>
      <c r="J25" s="344" t="s">
        <v>1106</v>
      </c>
      <c r="K25" s="244" t="s">
        <v>1106</v>
      </c>
      <c r="L25" s="343" t="s">
        <v>1106</v>
      </c>
      <c r="M25" s="232" t="s">
        <v>1106</v>
      </c>
      <c r="N25" s="346" t="s">
        <v>1106</v>
      </c>
      <c r="O25" s="200" t="s">
        <v>1106</v>
      </c>
      <c r="P25" s="343" t="s">
        <v>1106</v>
      </c>
      <c r="Q25" s="201" t="s">
        <v>1106</v>
      </c>
      <c r="R25" s="510" t="s">
        <v>1106</v>
      </c>
      <c r="S25" s="232" t="s">
        <v>1106</v>
      </c>
      <c r="T25" s="346" t="s">
        <v>1106</v>
      </c>
      <c r="U25" s="200" t="s">
        <v>1106</v>
      </c>
      <c r="V25" s="346" t="s">
        <v>1106</v>
      </c>
      <c r="W25" s="348"/>
    </row>
    <row r="26" spans="1:23" ht="31.5" hidden="1" customHeight="1">
      <c r="A26" s="199"/>
      <c r="B26" s="203"/>
      <c r="C26" s="200" t="s">
        <v>1106</v>
      </c>
      <c r="D26" s="343" t="s">
        <v>1106</v>
      </c>
      <c r="E26" s="201" t="s">
        <v>1106</v>
      </c>
      <c r="F26" s="344" t="s">
        <v>1106</v>
      </c>
      <c r="G26" s="233" t="s">
        <v>1106</v>
      </c>
      <c r="H26" s="345" t="s">
        <v>1106</v>
      </c>
      <c r="I26" s="201" t="s">
        <v>1106</v>
      </c>
      <c r="J26" s="344" t="s">
        <v>1106</v>
      </c>
      <c r="K26" s="244" t="s">
        <v>1106</v>
      </c>
      <c r="L26" s="343" t="s">
        <v>1106</v>
      </c>
      <c r="M26" s="232" t="s">
        <v>1106</v>
      </c>
      <c r="N26" s="346" t="s">
        <v>1106</v>
      </c>
      <c r="O26" s="200" t="s">
        <v>1106</v>
      </c>
      <c r="P26" s="343" t="s">
        <v>1106</v>
      </c>
      <c r="Q26" s="201" t="s">
        <v>1106</v>
      </c>
      <c r="R26" s="510" t="s">
        <v>1106</v>
      </c>
      <c r="S26" s="232" t="s">
        <v>1106</v>
      </c>
      <c r="T26" s="346" t="s">
        <v>1106</v>
      </c>
      <c r="U26" s="200" t="s">
        <v>1106</v>
      </c>
      <c r="V26" s="346" t="s">
        <v>1106</v>
      </c>
      <c r="W26" s="348"/>
    </row>
    <row r="27" spans="1:23" ht="31.5" hidden="1" customHeight="1">
      <c r="A27" s="199"/>
      <c r="B27" s="203"/>
      <c r="C27" s="200" t="s">
        <v>1106</v>
      </c>
      <c r="D27" s="343" t="s">
        <v>1106</v>
      </c>
      <c r="E27" s="201" t="s">
        <v>1106</v>
      </c>
      <c r="F27" s="344" t="s">
        <v>1106</v>
      </c>
      <c r="G27" s="233" t="s">
        <v>1106</v>
      </c>
      <c r="H27" s="345" t="s">
        <v>1106</v>
      </c>
      <c r="I27" s="201" t="s">
        <v>1106</v>
      </c>
      <c r="J27" s="344" t="s">
        <v>1106</v>
      </c>
      <c r="K27" s="244" t="s">
        <v>1106</v>
      </c>
      <c r="L27" s="343" t="s">
        <v>1106</v>
      </c>
      <c r="M27" s="232" t="s">
        <v>1106</v>
      </c>
      <c r="N27" s="346" t="s">
        <v>1106</v>
      </c>
      <c r="O27" s="200" t="s">
        <v>1106</v>
      </c>
      <c r="P27" s="343" t="s">
        <v>1106</v>
      </c>
      <c r="Q27" s="201" t="s">
        <v>1106</v>
      </c>
      <c r="R27" s="510" t="s">
        <v>1106</v>
      </c>
      <c r="S27" s="232" t="s">
        <v>1106</v>
      </c>
      <c r="T27" s="346" t="s">
        <v>1106</v>
      </c>
      <c r="U27" s="200" t="s">
        <v>1106</v>
      </c>
      <c r="V27" s="346" t="s">
        <v>1106</v>
      </c>
      <c r="W27" s="348"/>
    </row>
    <row r="28" spans="1:23" ht="31.5" hidden="1" customHeight="1">
      <c r="A28" s="199"/>
      <c r="B28" s="203"/>
      <c r="C28" s="200" t="s">
        <v>1106</v>
      </c>
      <c r="D28" s="343" t="s">
        <v>1106</v>
      </c>
      <c r="E28" s="201" t="s">
        <v>1106</v>
      </c>
      <c r="F28" s="344" t="s">
        <v>1106</v>
      </c>
      <c r="G28" s="233" t="s">
        <v>1106</v>
      </c>
      <c r="H28" s="345" t="s">
        <v>1106</v>
      </c>
      <c r="I28" s="201" t="s">
        <v>1106</v>
      </c>
      <c r="J28" s="344" t="s">
        <v>1106</v>
      </c>
      <c r="K28" s="244" t="s">
        <v>1106</v>
      </c>
      <c r="L28" s="343" t="s">
        <v>1106</v>
      </c>
      <c r="M28" s="232" t="s">
        <v>1106</v>
      </c>
      <c r="N28" s="346" t="s">
        <v>1106</v>
      </c>
      <c r="O28" s="200" t="s">
        <v>1106</v>
      </c>
      <c r="P28" s="343" t="s">
        <v>1106</v>
      </c>
      <c r="Q28" s="201" t="s">
        <v>1106</v>
      </c>
      <c r="R28" s="510" t="s">
        <v>1106</v>
      </c>
      <c r="S28" s="232" t="s">
        <v>1106</v>
      </c>
      <c r="T28" s="346" t="s">
        <v>1106</v>
      </c>
      <c r="U28" s="200" t="s">
        <v>1106</v>
      </c>
      <c r="V28" s="346" t="s">
        <v>1106</v>
      </c>
      <c r="W28" s="348"/>
    </row>
    <row r="29" spans="1:23" ht="31.5" hidden="1" customHeight="1">
      <c r="A29" s="199"/>
      <c r="B29" s="203"/>
      <c r="C29" s="200" t="s">
        <v>1106</v>
      </c>
      <c r="D29" s="343" t="s">
        <v>1106</v>
      </c>
      <c r="E29" s="201" t="s">
        <v>1106</v>
      </c>
      <c r="F29" s="344" t="s">
        <v>1106</v>
      </c>
      <c r="G29" s="233" t="s">
        <v>1106</v>
      </c>
      <c r="H29" s="345" t="s">
        <v>1106</v>
      </c>
      <c r="I29" s="201" t="s">
        <v>1106</v>
      </c>
      <c r="J29" s="344" t="s">
        <v>1106</v>
      </c>
      <c r="K29" s="244" t="s">
        <v>1106</v>
      </c>
      <c r="L29" s="343" t="s">
        <v>1106</v>
      </c>
      <c r="M29" s="232" t="s">
        <v>1106</v>
      </c>
      <c r="N29" s="346" t="s">
        <v>1106</v>
      </c>
      <c r="O29" s="200" t="s">
        <v>1106</v>
      </c>
      <c r="P29" s="343" t="s">
        <v>1106</v>
      </c>
      <c r="Q29" s="201" t="s">
        <v>1106</v>
      </c>
      <c r="R29" s="510" t="s">
        <v>1106</v>
      </c>
      <c r="S29" s="232" t="s">
        <v>1106</v>
      </c>
      <c r="T29" s="346" t="s">
        <v>1106</v>
      </c>
      <c r="U29" s="200" t="s">
        <v>1106</v>
      </c>
      <c r="V29" s="346" t="s">
        <v>1106</v>
      </c>
      <c r="W29" s="348"/>
    </row>
    <row r="30" spans="1:23" ht="31.5" hidden="1" customHeight="1">
      <c r="A30" s="199"/>
      <c r="B30" s="203"/>
      <c r="C30" s="200" t="s">
        <v>1106</v>
      </c>
      <c r="D30" s="343" t="s">
        <v>1106</v>
      </c>
      <c r="E30" s="201" t="s">
        <v>1106</v>
      </c>
      <c r="F30" s="344" t="s">
        <v>1106</v>
      </c>
      <c r="G30" s="233" t="s">
        <v>1106</v>
      </c>
      <c r="H30" s="345" t="s">
        <v>1106</v>
      </c>
      <c r="I30" s="201" t="s">
        <v>1106</v>
      </c>
      <c r="J30" s="344" t="s">
        <v>1106</v>
      </c>
      <c r="K30" s="244" t="s">
        <v>1106</v>
      </c>
      <c r="L30" s="343" t="s">
        <v>1106</v>
      </c>
      <c r="M30" s="232" t="s">
        <v>1106</v>
      </c>
      <c r="N30" s="346" t="s">
        <v>1106</v>
      </c>
      <c r="O30" s="200" t="s">
        <v>1106</v>
      </c>
      <c r="P30" s="343" t="s">
        <v>1106</v>
      </c>
      <c r="Q30" s="201" t="s">
        <v>1106</v>
      </c>
      <c r="R30" s="510" t="s">
        <v>1106</v>
      </c>
      <c r="S30" s="232" t="s">
        <v>1106</v>
      </c>
      <c r="T30" s="346" t="s">
        <v>1106</v>
      </c>
      <c r="U30" s="200" t="s">
        <v>1106</v>
      </c>
      <c r="V30" s="346" t="s">
        <v>1106</v>
      </c>
      <c r="W30" s="348"/>
    </row>
    <row r="31" spans="1:23" ht="31.5" hidden="1" customHeight="1">
      <c r="A31" s="199"/>
      <c r="B31" s="203"/>
      <c r="C31" s="200" t="s">
        <v>1106</v>
      </c>
      <c r="D31" s="343" t="s">
        <v>1106</v>
      </c>
      <c r="E31" s="201" t="s">
        <v>1106</v>
      </c>
      <c r="F31" s="344" t="s">
        <v>1106</v>
      </c>
      <c r="G31" s="233" t="s">
        <v>1106</v>
      </c>
      <c r="H31" s="345" t="s">
        <v>1106</v>
      </c>
      <c r="I31" s="201" t="s">
        <v>1106</v>
      </c>
      <c r="J31" s="344" t="s">
        <v>1106</v>
      </c>
      <c r="K31" s="244" t="s">
        <v>1106</v>
      </c>
      <c r="L31" s="343" t="s">
        <v>1106</v>
      </c>
      <c r="M31" s="232" t="s">
        <v>1106</v>
      </c>
      <c r="N31" s="346" t="s">
        <v>1106</v>
      </c>
      <c r="O31" s="200" t="s">
        <v>1106</v>
      </c>
      <c r="P31" s="343" t="s">
        <v>1106</v>
      </c>
      <c r="Q31" s="201" t="s">
        <v>1106</v>
      </c>
      <c r="R31" s="510" t="s">
        <v>1106</v>
      </c>
      <c r="S31" s="232" t="s">
        <v>1106</v>
      </c>
      <c r="T31" s="346" t="s">
        <v>1106</v>
      </c>
      <c r="U31" s="200" t="s">
        <v>1106</v>
      </c>
      <c r="V31" s="346" t="s">
        <v>1106</v>
      </c>
      <c r="W31" s="348"/>
    </row>
    <row r="32" spans="1:23" ht="31.5" hidden="1" customHeight="1">
      <c r="A32" s="199"/>
      <c r="B32" s="203"/>
      <c r="C32" s="200" t="s">
        <v>1106</v>
      </c>
      <c r="D32" s="343" t="s">
        <v>1106</v>
      </c>
      <c r="E32" s="201" t="s">
        <v>1106</v>
      </c>
      <c r="F32" s="344" t="s">
        <v>1106</v>
      </c>
      <c r="G32" s="233" t="s">
        <v>1106</v>
      </c>
      <c r="H32" s="345" t="s">
        <v>1106</v>
      </c>
      <c r="I32" s="201" t="s">
        <v>1106</v>
      </c>
      <c r="J32" s="344" t="s">
        <v>1106</v>
      </c>
      <c r="K32" s="244" t="s">
        <v>1106</v>
      </c>
      <c r="L32" s="343" t="s">
        <v>1106</v>
      </c>
      <c r="M32" s="232" t="s">
        <v>1106</v>
      </c>
      <c r="N32" s="346" t="s">
        <v>1106</v>
      </c>
      <c r="O32" s="200" t="s">
        <v>1106</v>
      </c>
      <c r="P32" s="343" t="s">
        <v>1106</v>
      </c>
      <c r="Q32" s="201" t="s">
        <v>1106</v>
      </c>
      <c r="R32" s="510" t="s">
        <v>1106</v>
      </c>
      <c r="S32" s="232" t="s">
        <v>1106</v>
      </c>
      <c r="T32" s="346" t="s">
        <v>1106</v>
      </c>
      <c r="U32" s="200" t="s">
        <v>1106</v>
      </c>
      <c r="V32" s="346" t="s">
        <v>1106</v>
      </c>
      <c r="W32" s="348"/>
    </row>
    <row r="33" spans="1:25" ht="30" customHeight="1">
      <c r="A33" s="949" t="s">
        <v>485</v>
      </c>
      <c r="B33" s="949"/>
      <c r="C33" s="949"/>
      <c r="D33" s="949"/>
      <c r="E33" s="949"/>
      <c r="F33" s="949"/>
      <c r="G33" s="949"/>
      <c r="H33" s="949"/>
      <c r="I33" s="949"/>
      <c r="J33" s="949"/>
      <c r="K33" s="949"/>
      <c r="L33" s="949"/>
      <c r="M33" s="949"/>
      <c r="N33" s="949"/>
      <c r="O33" s="949"/>
      <c r="P33" s="949"/>
      <c r="Q33" s="949"/>
      <c r="R33" s="949"/>
      <c r="S33" s="949"/>
      <c r="T33" s="949"/>
      <c r="U33" s="949"/>
      <c r="V33" s="949"/>
      <c r="W33" s="949"/>
      <c r="X33" s="949"/>
      <c r="Y33" s="949"/>
    </row>
    <row r="34" spans="1:25" ht="24" customHeight="1">
      <c r="A34" s="945" t="s">
        <v>732</v>
      </c>
      <c r="B34" s="945"/>
      <c r="C34" s="945"/>
      <c r="D34" s="945"/>
      <c r="E34" s="945"/>
      <c r="F34" s="945"/>
      <c r="G34" s="945"/>
      <c r="H34" s="945"/>
      <c r="I34" s="945"/>
      <c r="J34" s="945"/>
      <c r="K34" s="945"/>
      <c r="L34" s="945"/>
      <c r="M34" s="945"/>
      <c r="N34" s="945"/>
      <c r="O34" s="945"/>
      <c r="P34" s="945"/>
      <c r="Q34" s="945"/>
      <c r="R34" s="945"/>
      <c r="S34" s="945"/>
      <c r="T34" s="945"/>
      <c r="U34" s="945"/>
      <c r="V34" s="945"/>
      <c r="W34" s="945"/>
      <c r="X34" s="945"/>
      <c r="Y34" s="945"/>
    </row>
    <row r="35" spans="1:25" ht="69" customHeight="1">
      <c r="A35" s="245" t="s">
        <v>297</v>
      </c>
      <c r="B35" s="942" t="s">
        <v>854</v>
      </c>
      <c r="C35" s="943" t="s">
        <v>506</v>
      </c>
      <c r="D35" s="944"/>
      <c r="E35" s="943" t="s">
        <v>858</v>
      </c>
      <c r="F35" s="944"/>
      <c r="G35" s="943" t="s">
        <v>860</v>
      </c>
      <c r="H35" s="944"/>
      <c r="I35" s="943" t="s">
        <v>678</v>
      </c>
      <c r="J35" s="944"/>
      <c r="K35" s="943" t="s">
        <v>500</v>
      </c>
      <c r="L35" s="944"/>
      <c r="M35" s="943" t="s">
        <v>482</v>
      </c>
      <c r="N35" s="944"/>
      <c r="O35" s="943" t="s">
        <v>483</v>
      </c>
      <c r="P35" s="944"/>
      <c r="Q35" s="943" t="s">
        <v>295</v>
      </c>
      <c r="R35" s="944"/>
      <c r="S35" s="943" t="s">
        <v>504</v>
      </c>
      <c r="T35" s="944"/>
      <c r="U35" s="943" t="s">
        <v>859</v>
      </c>
      <c r="V35" s="944"/>
      <c r="W35" s="946" t="s">
        <v>298</v>
      </c>
      <c r="X35" s="946" t="s">
        <v>299</v>
      </c>
      <c r="Y35" s="946" t="s">
        <v>300</v>
      </c>
    </row>
    <row r="36" spans="1:25" ht="69" customHeight="1">
      <c r="A36" s="246"/>
      <c r="B36" s="942"/>
      <c r="C36" s="197" t="s">
        <v>26</v>
      </c>
      <c r="D36" s="198" t="s">
        <v>164</v>
      </c>
      <c r="E36" s="197" t="s">
        <v>26</v>
      </c>
      <c r="F36" s="198" t="s">
        <v>164</v>
      </c>
      <c r="G36" s="197" t="s">
        <v>26</v>
      </c>
      <c r="H36" s="198" t="s">
        <v>164</v>
      </c>
      <c r="I36" s="197" t="s">
        <v>26</v>
      </c>
      <c r="J36" s="198" t="s">
        <v>164</v>
      </c>
      <c r="K36" s="197" t="s">
        <v>26</v>
      </c>
      <c r="L36" s="198" t="s">
        <v>164</v>
      </c>
      <c r="M36" s="197" t="s">
        <v>26</v>
      </c>
      <c r="N36" s="198" t="s">
        <v>164</v>
      </c>
      <c r="O36" s="197" t="s">
        <v>26</v>
      </c>
      <c r="P36" s="198" t="s">
        <v>164</v>
      </c>
      <c r="Q36" s="197" t="s">
        <v>26</v>
      </c>
      <c r="R36" s="198" t="s">
        <v>164</v>
      </c>
      <c r="S36" s="197" t="s">
        <v>26</v>
      </c>
      <c r="T36" s="198" t="s">
        <v>164</v>
      </c>
      <c r="U36" s="197" t="s">
        <v>26</v>
      </c>
      <c r="V36" s="198" t="s">
        <v>164</v>
      </c>
      <c r="W36" s="947"/>
      <c r="X36" s="947"/>
      <c r="Y36" s="947"/>
    </row>
    <row r="37" spans="1:25" ht="69" customHeight="1">
      <c r="A37" s="199">
        <v>1</v>
      </c>
      <c r="B37" s="644" t="s">
        <v>870</v>
      </c>
      <c r="C37" s="200" t="s">
        <v>1106</v>
      </c>
      <c r="D37" s="343" t="s">
        <v>1106</v>
      </c>
      <c r="E37" s="201" t="s">
        <v>1106</v>
      </c>
      <c r="F37" s="344" t="s">
        <v>1106</v>
      </c>
      <c r="G37" s="516" t="s">
        <v>1106</v>
      </c>
      <c r="H37" s="517" t="s">
        <v>1106</v>
      </c>
      <c r="I37" s="516" t="s">
        <v>1106</v>
      </c>
      <c r="J37" s="517" t="s">
        <v>1106</v>
      </c>
      <c r="K37" s="518" t="s">
        <v>1106</v>
      </c>
      <c r="L37" s="519" t="s">
        <v>1106</v>
      </c>
      <c r="M37" s="515" t="s">
        <v>1106</v>
      </c>
      <c r="N37" s="517" t="s">
        <v>1106</v>
      </c>
      <c r="O37" s="520" t="s">
        <v>1106</v>
      </c>
      <c r="P37" s="521" t="s">
        <v>1106</v>
      </c>
      <c r="Q37" s="516" t="s">
        <v>1106</v>
      </c>
      <c r="R37" s="517" t="s">
        <v>1106</v>
      </c>
      <c r="S37" s="518" t="s">
        <v>1106</v>
      </c>
      <c r="T37" s="519" t="s">
        <v>1106</v>
      </c>
      <c r="U37" s="513" t="s">
        <v>1106</v>
      </c>
      <c r="V37" s="514" t="s">
        <v>1106</v>
      </c>
      <c r="W37" s="347">
        <v>76</v>
      </c>
      <c r="X37" s="529">
        <v>0</v>
      </c>
      <c r="Y37" s="348">
        <v>76</v>
      </c>
    </row>
    <row r="38" spans="1:25" ht="69" customHeight="1">
      <c r="A38" s="199">
        <v>2</v>
      </c>
      <c r="B38" s="644" t="s">
        <v>896</v>
      </c>
      <c r="C38" s="200" t="s">
        <v>1106</v>
      </c>
      <c r="D38" s="343" t="s">
        <v>1106</v>
      </c>
      <c r="E38" s="201" t="s">
        <v>1106</v>
      </c>
      <c r="F38" s="344" t="s">
        <v>1106</v>
      </c>
      <c r="G38" s="516" t="s">
        <v>1106</v>
      </c>
      <c r="H38" s="517" t="s">
        <v>1106</v>
      </c>
      <c r="I38" s="516" t="s">
        <v>1106</v>
      </c>
      <c r="J38" s="517" t="s">
        <v>1106</v>
      </c>
      <c r="K38" s="518" t="s">
        <v>1106</v>
      </c>
      <c r="L38" s="519" t="s">
        <v>1106</v>
      </c>
      <c r="M38" s="515" t="s">
        <v>1106</v>
      </c>
      <c r="N38" s="517" t="s">
        <v>1106</v>
      </c>
      <c r="O38" s="520" t="s">
        <v>1106</v>
      </c>
      <c r="P38" s="521" t="s">
        <v>1106</v>
      </c>
      <c r="Q38" s="516" t="s">
        <v>1106</v>
      </c>
      <c r="R38" s="517" t="s">
        <v>1106</v>
      </c>
      <c r="S38" s="518" t="s">
        <v>1106</v>
      </c>
      <c r="T38" s="519" t="s">
        <v>1106</v>
      </c>
      <c r="U38" s="513" t="s">
        <v>1106</v>
      </c>
      <c r="V38" s="514" t="s">
        <v>1106</v>
      </c>
      <c r="W38" s="347">
        <v>65</v>
      </c>
      <c r="X38" s="529">
        <v>0</v>
      </c>
      <c r="Y38" s="348">
        <v>65</v>
      </c>
    </row>
    <row r="39" spans="1:25" ht="69" customHeight="1">
      <c r="A39" s="199">
        <v>3</v>
      </c>
      <c r="B39" s="644" t="s">
        <v>917</v>
      </c>
      <c r="C39" s="200" t="s">
        <v>1106</v>
      </c>
      <c r="D39" s="343" t="s">
        <v>1106</v>
      </c>
      <c r="E39" s="201" t="s">
        <v>1106</v>
      </c>
      <c r="F39" s="344" t="s">
        <v>1106</v>
      </c>
      <c r="G39" s="516" t="s">
        <v>1106</v>
      </c>
      <c r="H39" s="517" t="s">
        <v>1106</v>
      </c>
      <c r="I39" s="516" t="s">
        <v>1106</v>
      </c>
      <c r="J39" s="517" t="s">
        <v>1106</v>
      </c>
      <c r="K39" s="518" t="s">
        <v>1106</v>
      </c>
      <c r="L39" s="519" t="s">
        <v>1106</v>
      </c>
      <c r="M39" s="515" t="s">
        <v>1106</v>
      </c>
      <c r="N39" s="517" t="s">
        <v>1106</v>
      </c>
      <c r="O39" s="520" t="s">
        <v>1106</v>
      </c>
      <c r="P39" s="521" t="s">
        <v>1106</v>
      </c>
      <c r="Q39" s="516" t="s">
        <v>1106</v>
      </c>
      <c r="R39" s="517" t="s">
        <v>1106</v>
      </c>
      <c r="S39" s="518" t="s">
        <v>1106</v>
      </c>
      <c r="T39" s="519" t="s">
        <v>1106</v>
      </c>
      <c r="U39" s="513" t="s">
        <v>1106</v>
      </c>
      <c r="V39" s="514" t="s">
        <v>1106</v>
      </c>
      <c r="W39" s="347">
        <v>47.5</v>
      </c>
      <c r="X39" s="529">
        <v>0</v>
      </c>
      <c r="Y39" s="348">
        <v>47.5</v>
      </c>
    </row>
    <row r="40" spans="1:25" ht="69" customHeight="1">
      <c r="A40" s="199">
        <v>4</v>
      </c>
      <c r="B40" s="644" t="s">
        <v>1015</v>
      </c>
      <c r="C40" s="200" t="s">
        <v>1106</v>
      </c>
      <c r="D40" s="343" t="s">
        <v>1106</v>
      </c>
      <c r="E40" s="201" t="s">
        <v>1106</v>
      </c>
      <c r="F40" s="344" t="s">
        <v>1106</v>
      </c>
      <c r="G40" s="516" t="s">
        <v>1106</v>
      </c>
      <c r="H40" s="517" t="s">
        <v>1106</v>
      </c>
      <c r="I40" s="516" t="s">
        <v>1106</v>
      </c>
      <c r="J40" s="517" t="s">
        <v>1106</v>
      </c>
      <c r="K40" s="518" t="s">
        <v>1106</v>
      </c>
      <c r="L40" s="519" t="s">
        <v>1106</v>
      </c>
      <c r="M40" s="515" t="s">
        <v>1106</v>
      </c>
      <c r="N40" s="517" t="s">
        <v>1106</v>
      </c>
      <c r="O40" s="520" t="s">
        <v>1106</v>
      </c>
      <c r="P40" s="521" t="s">
        <v>1106</v>
      </c>
      <c r="Q40" s="516" t="s">
        <v>1106</v>
      </c>
      <c r="R40" s="517" t="s">
        <v>1106</v>
      </c>
      <c r="S40" s="518" t="s">
        <v>1106</v>
      </c>
      <c r="T40" s="519" t="s">
        <v>1106</v>
      </c>
      <c r="U40" s="513" t="s">
        <v>1106</v>
      </c>
      <c r="V40" s="514" t="s">
        <v>1106</v>
      </c>
      <c r="W40" s="347">
        <v>42</v>
      </c>
      <c r="X40" s="529">
        <v>0</v>
      </c>
      <c r="Y40" s="348">
        <v>42</v>
      </c>
    </row>
    <row r="41" spans="1:25" ht="69" customHeight="1">
      <c r="A41" s="199">
        <v>5</v>
      </c>
      <c r="B41" s="644" t="s">
        <v>919</v>
      </c>
      <c r="C41" s="200" t="s">
        <v>1106</v>
      </c>
      <c r="D41" s="343" t="s">
        <v>1106</v>
      </c>
      <c r="E41" s="201" t="s">
        <v>1106</v>
      </c>
      <c r="F41" s="344" t="s">
        <v>1106</v>
      </c>
      <c r="G41" s="516" t="s">
        <v>1106</v>
      </c>
      <c r="H41" s="517" t="s">
        <v>1106</v>
      </c>
      <c r="I41" s="516" t="s">
        <v>1106</v>
      </c>
      <c r="J41" s="517" t="s">
        <v>1106</v>
      </c>
      <c r="K41" s="518" t="s">
        <v>1106</v>
      </c>
      <c r="L41" s="519" t="s">
        <v>1106</v>
      </c>
      <c r="M41" s="515" t="s">
        <v>1106</v>
      </c>
      <c r="N41" s="517" t="s">
        <v>1106</v>
      </c>
      <c r="O41" s="520" t="s">
        <v>1106</v>
      </c>
      <c r="P41" s="521" t="s">
        <v>1106</v>
      </c>
      <c r="Q41" s="516" t="s">
        <v>1106</v>
      </c>
      <c r="R41" s="517" t="s">
        <v>1106</v>
      </c>
      <c r="S41" s="518" t="s">
        <v>1106</v>
      </c>
      <c r="T41" s="519" t="s">
        <v>1106</v>
      </c>
      <c r="U41" s="513" t="s">
        <v>1106</v>
      </c>
      <c r="V41" s="514" t="s">
        <v>1106</v>
      </c>
      <c r="W41" s="347">
        <v>32</v>
      </c>
      <c r="X41" s="529">
        <v>0</v>
      </c>
      <c r="Y41" s="348">
        <v>32</v>
      </c>
    </row>
    <row r="42" spans="1:25" ht="69" customHeight="1">
      <c r="A42" s="199">
        <v>6</v>
      </c>
      <c r="B42" s="644" t="s">
        <v>1018</v>
      </c>
      <c r="C42" s="200" t="s">
        <v>1106</v>
      </c>
      <c r="D42" s="343" t="s">
        <v>1106</v>
      </c>
      <c r="E42" s="201" t="s">
        <v>1106</v>
      </c>
      <c r="F42" s="344" t="s">
        <v>1106</v>
      </c>
      <c r="G42" s="516" t="s">
        <v>1106</v>
      </c>
      <c r="H42" s="517" t="s">
        <v>1106</v>
      </c>
      <c r="I42" s="516" t="s">
        <v>1106</v>
      </c>
      <c r="J42" s="517" t="s">
        <v>1106</v>
      </c>
      <c r="K42" s="518" t="s">
        <v>1106</v>
      </c>
      <c r="L42" s="519" t="s">
        <v>1106</v>
      </c>
      <c r="M42" s="515" t="s">
        <v>1106</v>
      </c>
      <c r="N42" s="517" t="s">
        <v>1106</v>
      </c>
      <c r="O42" s="520" t="s">
        <v>1106</v>
      </c>
      <c r="P42" s="521" t="s">
        <v>1106</v>
      </c>
      <c r="Q42" s="516" t="s">
        <v>1106</v>
      </c>
      <c r="R42" s="517" t="s">
        <v>1106</v>
      </c>
      <c r="S42" s="518" t="s">
        <v>1106</v>
      </c>
      <c r="T42" s="519" t="s">
        <v>1106</v>
      </c>
      <c r="U42" s="513" t="s">
        <v>1106</v>
      </c>
      <c r="V42" s="514" t="s">
        <v>1106</v>
      </c>
      <c r="W42" s="347">
        <v>31</v>
      </c>
      <c r="X42" s="529">
        <v>0</v>
      </c>
      <c r="Y42" s="348">
        <v>31</v>
      </c>
    </row>
    <row r="43" spans="1:25" ht="69" customHeight="1">
      <c r="A43" s="199">
        <v>7</v>
      </c>
      <c r="B43" s="644" t="s">
        <v>999</v>
      </c>
      <c r="C43" s="200" t="s">
        <v>1106</v>
      </c>
      <c r="D43" s="343" t="s">
        <v>1106</v>
      </c>
      <c r="E43" s="201" t="s">
        <v>1106</v>
      </c>
      <c r="F43" s="344" t="s">
        <v>1106</v>
      </c>
      <c r="G43" s="516" t="s">
        <v>1106</v>
      </c>
      <c r="H43" s="517" t="s">
        <v>1106</v>
      </c>
      <c r="I43" s="516" t="s">
        <v>1106</v>
      </c>
      <c r="J43" s="517" t="s">
        <v>1106</v>
      </c>
      <c r="K43" s="518" t="s">
        <v>1106</v>
      </c>
      <c r="L43" s="519" t="s">
        <v>1106</v>
      </c>
      <c r="M43" s="515" t="s">
        <v>1106</v>
      </c>
      <c r="N43" s="517" t="s">
        <v>1106</v>
      </c>
      <c r="O43" s="520" t="s">
        <v>1106</v>
      </c>
      <c r="P43" s="521" t="s">
        <v>1106</v>
      </c>
      <c r="Q43" s="516" t="s">
        <v>1106</v>
      </c>
      <c r="R43" s="517" t="s">
        <v>1106</v>
      </c>
      <c r="S43" s="518" t="s">
        <v>1106</v>
      </c>
      <c r="T43" s="519" t="s">
        <v>1106</v>
      </c>
      <c r="U43" s="513" t="s">
        <v>1106</v>
      </c>
      <c r="V43" s="514" t="s">
        <v>1106</v>
      </c>
      <c r="W43" s="347" t="s">
        <v>1107</v>
      </c>
      <c r="X43" s="529">
        <v>0</v>
      </c>
      <c r="Y43" s="348">
        <v>0</v>
      </c>
    </row>
    <row r="44" spans="1:25" ht="69" customHeight="1">
      <c r="A44" s="199">
        <v>8</v>
      </c>
      <c r="B44" s="644" t="s">
        <v>948</v>
      </c>
      <c r="C44" s="200" t="s">
        <v>1106</v>
      </c>
      <c r="D44" s="343" t="s">
        <v>1106</v>
      </c>
      <c r="E44" s="201" t="s">
        <v>1106</v>
      </c>
      <c r="F44" s="344" t="s">
        <v>1106</v>
      </c>
      <c r="G44" s="516" t="s">
        <v>1106</v>
      </c>
      <c r="H44" s="517" t="s">
        <v>1106</v>
      </c>
      <c r="I44" s="516" t="s">
        <v>1106</v>
      </c>
      <c r="J44" s="517" t="s">
        <v>1106</v>
      </c>
      <c r="K44" s="518" t="s">
        <v>1106</v>
      </c>
      <c r="L44" s="519" t="s">
        <v>1106</v>
      </c>
      <c r="M44" s="515" t="s">
        <v>1106</v>
      </c>
      <c r="N44" s="517" t="s">
        <v>1106</v>
      </c>
      <c r="O44" s="520" t="s">
        <v>1106</v>
      </c>
      <c r="P44" s="521" t="s">
        <v>1106</v>
      </c>
      <c r="Q44" s="516" t="s">
        <v>1106</v>
      </c>
      <c r="R44" s="517" t="s">
        <v>1106</v>
      </c>
      <c r="S44" s="518" t="s">
        <v>1106</v>
      </c>
      <c r="T44" s="519" t="s">
        <v>1106</v>
      </c>
      <c r="U44" s="513" t="s">
        <v>1106</v>
      </c>
      <c r="V44" s="514" t="s">
        <v>1106</v>
      </c>
      <c r="W44" s="347" t="s">
        <v>1107</v>
      </c>
      <c r="X44" s="529">
        <v>0</v>
      </c>
      <c r="Y44" s="348">
        <v>0</v>
      </c>
    </row>
    <row r="45" spans="1:25" ht="34.5" hidden="1" customHeight="1">
      <c r="A45" s="199"/>
      <c r="B45" s="203"/>
      <c r="C45" s="200" t="s">
        <v>1106</v>
      </c>
      <c r="D45" s="343" t="s">
        <v>1106</v>
      </c>
      <c r="E45" s="201" t="s">
        <v>1106</v>
      </c>
      <c r="F45" s="344" t="s">
        <v>1106</v>
      </c>
      <c r="G45" s="516" t="s">
        <v>1106</v>
      </c>
      <c r="H45" s="517" t="s">
        <v>1106</v>
      </c>
      <c r="I45" s="516" t="s">
        <v>1106</v>
      </c>
      <c r="J45" s="517" t="s">
        <v>1106</v>
      </c>
      <c r="K45" s="518" t="s">
        <v>1106</v>
      </c>
      <c r="L45" s="519" t="s">
        <v>1106</v>
      </c>
      <c r="M45" s="515" t="s">
        <v>1106</v>
      </c>
      <c r="N45" s="517" t="s">
        <v>1106</v>
      </c>
      <c r="O45" s="520" t="s">
        <v>1106</v>
      </c>
      <c r="P45" s="521" t="s">
        <v>1106</v>
      </c>
      <c r="Q45" s="516" t="s">
        <v>1106</v>
      </c>
      <c r="R45" s="517" t="s">
        <v>1106</v>
      </c>
      <c r="S45" s="518" t="s">
        <v>1106</v>
      </c>
      <c r="T45" s="519" t="s">
        <v>1106</v>
      </c>
      <c r="U45" s="513" t="s">
        <v>1106</v>
      </c>
      <c r="V45" s="514" t="s">
        <v>1106</v>
      </c>
      <c r="W45" s="347" t="s">
        <v>1107</v>
      </c>
      <c r="X45" s="529" t="s">
        <v>1106</v>
      </c>
      <c r="Y45" s="348">
        <v>0</v>
      </c>
    </row>
    <row r="46" spans="1:25" ht="34.5" hidden="1" customHeight="1">
      <c r="A46" s="199"/>
      <c r="B46" s="203"/>
      <c r="C46" s="200" t="s">
        <v>1106</v>
      </c>
      <c r="D46" s="343" t="s">
        <v>1106</v>
      </c>
      <c r="E46" s="201" t="s">
        <v>1106</v>
      </c>
      <c r="F46" s="344" t="s">
        <v>1106</v>
      </c>
      <c r="G46" s="516" t="s">
        <v>1106</v>
      </c>
      <c r="H46" s="517" t="s">
        <v>1106</v>
      </c>
      <c r="I46" s="516" t="s">
        <v>1106</v>
      </c>
      <c r="J46" s="517" t="s">
        <v>1106</v>
      </c>
      <c r="K46" s="518" t="s">
        <v>1106</v>
      </c>
      <c r="L46" s="519" t="s">
        <v>1106</v>
      </c>
      <c r="M46" s="515" t="s">
        <v>1106</v>
      </c>
      <c r="N46" s="517" t="s">
        <v>1106</v>
      </c>
      <c r="O46" s="520" t="s">
        <v>1106</v>
      </c>
      <c r="P46" s="521" t="s">
        <v>1106</v>
      </c>
      <c r="Q46" s="516" t="s">
        <v>1106</v>
      </c>
      <c r="R46" s="517" t="s">
        <v>1106</v>
      </c>
      <c r="S46" s="518" t="s">
        <v>1106</v>
      </c>
      <c r="T46" s="519" t="s">
        <v>1106</v>
      </c>
      <c r="U46" s="513" t="s">
        <v>1106</v>
      </c>
      <c r="V46" s="514" t="s">
        <v>1106</v>
      </c>
      <c r="W46" s="347" t="s">
        <v>1107</v>
      </c>
      <c r="X46" s="529" t="s">
        <v>1106</v>
      </c>
      <c r="Y46" s="348">
        <v>0</v>
      </c>
    </row>
    <row r="47" spans="1:25" ht="34.5" hidden="1" customHeight="1">
      <c r="A47" s="199"/>
      <c r="B47" s="203"/>
      <c r="C47" s="200" t="s">
        <v>1106</v>
      </c>
      <c r="D47" s="343" t="s">
        <v>1106</v>
      </c>
      <c r="E47" s="201" t="s">
        <v>1106</v>
      </c>
      <c r="F47" s="344" t="s">
        <v>1106</v>
      </c>
      <c r="G47" s="516" t="s">
        <v>1106</v>
      </c>
      <c r="H47" s="517" t="s">
        <v>1106</v>
      </c>
      <c r="I47" s="516" t="s">
        <v>1106</v>
      </c>
      <c r="J47" s="517" t="s">
        <v>1106</v>
      </c>
      <c r="K47" s="518" t="s">
        <v>1106</v>
      </c>
      <c r="L47" s="519" t="s">
        <v>1106</v>
      </c>
      <c r="M47" s="515" t="s">
        <v>1106</v>
      </c>
      <c r="N47" s="517" t="s">
        <v>1106</v>
      </c>
      <c r="O47" s="520" t="s">
        <v>1106</v>
      </c>
      <c r="P47" s="521" t="s">
        <v>1106</v>
      </c>
      <c r="Q47" s="516" t="s">
        <v>1106</v>
      </c>
      <c r="R47" s="517" t="s">
        <v>1106</v>
      </c>
      <c r="S47" s="518" t="s">
        <v>1106</v>
      </c>
      <c r="T47" s="519" t="s">
        <v>1106</v>
      </c>
      <c r="U47" s="513" t="s">
        <v>1106</v>
      </c>
      <c r="V47" s="514" t="s">
        <v>1106</v>
      </c>
      <c r="W47" s="347" t="s">
        <v>1107</v>
      </c>
      <c r="X47" s="529" t="s">
        <v>1106</v>
      </c>
      <c r="Y47" s="348">
        <v>0</v>
      </c>
    </row>
    <row r="48" spans="1:25" ht="34.5" hidden="1" customHeight="1">
      <c r="A48" s="199"/>
      <c r="B48" s="203"/>
      <c r="C48" s="200" t="s">
        <v>1106</v>
      </c>
      <c r="D48" s="343" t="s">
        <v>1106</v>
      </c>
      <c r="E48" s="201" t="s">
        <v>1106</v>
      </c>
      <c r="F48" s="344" t="s">
        <v>1106</v>
      </c>
      <c r="G48" s="516" t="s">
        <v>1106</v>
      </c>
      <c r="H48" s="517" t="s">
        <v>1106</v>
      </c>
      <c r="I48" s="516" t="s">
        <v>1106</v>
      </c>
      <c r="J48" s="517" t="s">
        <v>1106</v>
      </c>
      <c r="K48" s="518" t="s">
        <v>1106</v>
      </c>
      <c r="L48" s="519" t="s">
        <v>1106</v>
      </c>
      <c r="M48" s="515" t="s">
        <v>1106</v>
      </c>
      <c r="N48" s="517" t="s">
        <v>1106</v>
      </c>
      <c r="O48" s="520" t="s">
        <v>1106</v>
      </c>
      <c r="P48" s="521" t="s">
        <v>1106</v>
      </c>
      <c r="Q48" s="516" t="s">
        <v>1106</v>
      </c>
      <c r="R48" s="517" t="s">
        <v>1106</v>
      </c>
      <c r="S48" s="518" t="s">
        <v>1106</v>
      </c>
      <c r="T48" s="519" t="s">
        <v>1106</v>
      </c>
      <c r="U48" s="513" t="s">
        <v>1106</v>
      </c>
      <c r="V48" s="514" t="s">
        <v>1106</v>
      </c>
      <c r="W48" s="347" t="s">
        <v>1107</v>
      </c>
      <c r="X48" s="529" t="s">
        <v>1106</v>
      </c>
      <c r="Y48" s="348">
        <v>0</v>
      </c>
    </row>
    <row r="49" spans="1:25" ht="34.5" hidden="1" customHeight="1">
      <c r="A49" s="199"/>
      <c r="B49" s="203"/>
      <c r="C49" s="200" t="s">
        <v>1106</v>
      </c>
      <c r="D49" s="343" t="s">
        <v>1106</v>
      </c>
      <c r="E49" s="201" t="s">
        <v>1106</v>
      </c>
      <c r="F49" s="344" t="s">
        <v>1106</v>
      </c>
      <c r="G49" s="516" t="s">
        <v>1106</v>
      </c>
      <c r="H49" s="517" t="s">
        <v>1106</v>
      </c>
      <c r="I49" s="516" t="s">
        <v>1106</v>
      </c>
      <c r="J49" s="517" t="s">
        <v>1106</v>
      </c>
      <c r="K49" s="518" t="s">
        <v>1106</v>
      </c>
      <c r="L49" s="519" t="s">
        <v>1106</v>
      </c>
      <c r="M49" s="515" t="s">
        <v>1106</v>
      </c>
      <c r="N49" s="517" t="s">
        <v>1106</v>
      </c>
      <c r="O49" s="520" t="s">
        <v>1106</v>
      </c>
      <c r="P49" s="521" t="s">
        <v>1106</v>
      </c>
      <c r="Q49" s="516" t="s">
        <v>1106</v>
      </c>
      <c r="R49" s="517" t="s">
        <v>1106</v>
      </c>
      <c r="S49" s="518" t="s">
        <v>1106</v>
      </c>
      <c r="T49" s="519" t="s">
        <v>1106</v>
      </c>
      <c r="U49" s="513" t="s">
        <v>1106</v>
      </c>
      <c r="V49" s="514" t="s">
        <v>1106</v>
      </c>
      <c r="W49" s="347" t="s">
        <v>1107</v>
      </c>
      <c r="X49" s="529" t="s">
        <v>1106</v>
      </c>
      <c r="Y49" s="348">
        <v>0</v>
      </c>
    </row>
    <row r="50" spans="1:25" ht="34.5" hidden="1" customHeight="1">
      <c r="A50" s="199"/>
      <c r="B50" s="203"/>
      <c r="C50" s="200" t="s">
        <v>1106</v>
      </c>
      <c r="D50" s="343" t="s">
        <v>1106</v>
      </c>
      <c r="E50" s="201" t="s">
        <v>1106</v>
      </c>
      <c r="F50" s="344" t="s">
        <v>1106</v>
      </c>
      <c r="G50" s="516" t="s">
        <v>1106</v>
      </c>
      <c r="H50" s="517" t="s">
        <v>1106</v>
      </c>
      <c r="I50" s="516" t="s">
        <v>1106</v>
      </c>
      <c r="J50" s="517" t="s">
        <v>1106</v>
      </c>
      <c r="K50" s="518" t="s">
        <v>1106</v>
      </c>
      <c r="L50" s="519" t="s">
        <v>1106</v>
      </c>
      <c r="M50" s="515" t="s">
        <v>1106</v>
      </c>
      <c r="N50" s="517" t="s">
        <v>1106</v>
      </c>
      <c r="O50" s="520" t="s">
        <v>1106</v>
      </c>
      <c r="P50" s="521" t="s">
        <v>1106</v>
      </c>
      <c r="Q50" s="516" t="s">
        <v>1106</v>
      </c>
      <c r="R50" s="517" t="s">
        <v>1106</v>
      </c>
      <c r="S50" s="518" t="s">
        <v>1106</v>
      </c>
      <c r="T50" s="519" t="s">
        <v>1106</v>
      </c>
      <c r="U50" s="513" t="s">
        <v>1106</v>
      </c>
      <c r="V50" s="514" t="s">
        <v>1106</v>
      </c>
      <c r="W50" s="347" t="s">
        <v>1107</v>
      </c>
      <c r="X50" s="529" t="s">
        <v>1106</v>
      </c>
      <c r="Y50" s="348">
        <v>0</v>
      </c>
    </row>
    <row r="51" spans="1:25" ht="34.5" hidden="1" customHeight="1">
      <c r="A51" s="199"/>
      <c r="B51" s="203"/>
      <c r="C51" s="200" t="s">
        <v>1106</v>
      </c>
      <c r="D51" s="343" t="s">
        <v>1106</v>
      </c>
      <c r="E51" s="201" t="s">
        <v>1106</v>
      </c>
      <c r="F51" s="344" t="s">
        <v>1106</v>
      </c>
      <c r="G51" s="516" t="s">
        <v>1106</v>
      </c>
      <c r="H51" s="517" t="s">
        <v>1106</v>
      </c>
      <c r="I51" s="516" t="s">
        <v>1106</v>
      </c>
      <c r="J51" s="517" t="s">
        <v>1106</v>
      </c>
      <c r="K51" s="518" t="s">
        <v>1106</v>
      </c>
      <c r="L51" s="519" t="s">
        <v>1106</v>
      </c>
      <c r="M51" s="515" t="s">
        <v>1106</v>
      </c>
      <c r="N51" s="517" t="s">
        <v>1106</v>
      </c>
      <c r="O51" s="520" t="s">
        <v>1106</v>
      </c>
      <c r="P51" s="521" t="s">
        <v>1106</v>
      </c>
      <c r="Q51" s="516" t="s">
        <v>1106</v>
      </c>
      <c r="R51" s="517" t="s">
        <v>1106</v>
      </c>
      <c r="S51" s="518" t="s">
        <v>1106</v>
      </c>
      <c r="T51" s="519" t="s">
        <v>1106</v>
      </c>
      <c r="U51" s="513" t="s">
        <v>1106</v>
      </c>
      <c r="V51" s="514" t="s">
        <v>1106</v>
      </c>
      <c r="W51" s="347" t="s">
        <v>1107</v>
      </c>
      <c r="X51" s="529" t="s">
        <v>1106</v>
      </c>
      <c r="Y51" s="348">
        <v>0</v>
      </c>
    </row>
    <row r="52" spans="1:25" ht="34.5" hidden="1" customHeight="1">
      <c r="A52" s="199"/>
      <c r="B52" s="203"/>
      <c r="C52" s="200" t="s">
        <v>1106</v>
      </c>
      <c r="D52" s="343" t="s">
        <v>1106</v>
      </c>
      <c r="E52" s="201" t="s">
        <v>1106</v>
      </c>
      <c r="F52" s="344" t="s">
        <v>1106</v>
      </c>
      <c r="G52" s="516" t="s">
        <v>1106</v>
      </c>
      <c r="H52" s="517" t="s">
        <v>1106</v>
      </c>
      <c r="I52" s="516" t="s">
        <v>1106</v>
      </c>
      <c r="J52" s="517" t="s">
        <v>1106</v>
      </c>
      <c r="K52" s="518" t="s">
        <v>1106</v>
      </c>
      <c r="L52" s="519" t="s">
        <v>1106</v>
      </c>
      <c r="M52" s="515" t="s">
        <v>1106</v>
      </c>
      <c r="N52" s="517" t="s">
        <v>1106</v>
      </c>
      <c r="O52" s="520" t="s">
        <v>1106</v>
      </c>
      <c r="P52" s="521" t="s">
        <v>1106</v>
      </c>
      <c r="Q52" s="516" t="s">
        <v>1106</v>
      </c>
      <c r="R52" s="517" t="s">
        <v>1106</v>
      </c>
      <c r="S52" s="518" t="s">
        <v>1106</v>
      </c>
      <c r="T52" s="519" t="s">
        <v>1106</v>
      </c>
      <c r="U52" s="513" t="s">
        <v>1106</v>
      </c>
      <c r="V52" s="514" t="s">
        <v>1106</v>
      </c>
      <c r="W52" s="347" t="s">
        <v>1107</v>
      </c>
      <c r="X52" s="529" t="s">
        <v>1106</v>
      </c>
      <c r="Y52" s="348">
        <v>0</v>
      </c>
    </row>
    <row r="53" spans="1:25" ht="34.5" hidden="1" customHeight="1">
      <c r="A53" s="199"/>
      <c r="B53" s="203"/>
      <c r="C53" s="200" t="s">
        <v>1106</v>
      </c>
      <c r="D53" s="343" t="s">
        <v>1106</v>
      </c>
      <c r="E53" s="201" t="s">
        <v>1106</v>
      </c>
      <c r="F53" s="344" t="s">
        <v>1106</v>
      </c>
      <c r="G53" s="516" t="s">
        <v>1106</v>
      </c>
      <c r="H53" s="517" t="s">
        <v>1106</v>
      </c>
      <c r="I53" s="516" t="s">
        <v>1106</v>
      </c>
      <c r="J53" s="517" t="s">
        <v>1106</v>
      </c>
      <c r="K53" s="518" t="s">
        <v>1106</v>
      </c>
      <c r="L53" s="519" t="s">
        <v>1106</v>
      </c>
      <c r="M53" s="515" t="s">
        <v>1106</v>
      </c>
      <c r="N53" s="517" t="s">
        <v>1106</v>
      </c>
      <c r="O53" s="520" t="s">
        <v>1106</v>
      </c>
      <c r="P53" s="521" t="s">
        <v>1106</v>
      </c>
      <c r="Q53" s="516" t="s">
        <v>1106</v>
      </c>
      <c r="R53" s="517" t="s">
        <v>1106</v>
      </c>
      <c r="S53" s="518" t="s">
        <v>1106</v>
      </c>
      <c r="T53" s="519" t="s">
        <v>1106</v>
      </c>
      <c r="U53" s="513" t="s">
        <v>1106</v>
      </c>
      <c r="V53" s="514" t="s">
        <v>1106</v>
      </c>
      <c r="W53" s="347" t="s">
        <v>1107</v>
      </c>
      <c r="X53" s="529" t="s">
        <v>1106</v>
      </c>
      <c r="Y53" s="348">
        <v>0</v>
      </c>
    </row>
    <row r="54" spans="1:25" ht="34.5" hidden="1" customHeight="1">
      <c r="A54" s="199"/>
      <c r="B54" s="203"/>
      <c r="C54" s="200" t="s">
        <v>1106</v>
      </c>
      <c r="D54" s="343" t="s">
        <v>1106</v>
      </c>
      <c r="E54" s="201" t="s">
        <v>1106</v>
      </c>
      <c r="F54" s="344" t="s">
        <v>1106</v>
      </c>
      <c r="G54" s="516" t="s">
        <v>1106</v>
      </c>
      <c r="H54" s="517" t="s">
        <v>1106</v>
      </c>
      <c r="I54" s="516" t="s">
        <v>1106</v>
      </c>
      <c r="J54" s="517" t="s">
        <v>1106</v>
      </c>
      <c r="K54" s="518" t="s">
        <v>1106</v>
      </c>
      <c r="L54" s="519" t="s">
        <v>1106</v>
      </c>
      <c r="M54" s="515" t="s">
        <v>1106</v>
      </c>
      <c r="N54" s="517" t="s">
        <v>1106</v>
      </c>
      <c r="O54" s="520" t="s">
        <v>1106</v>
      </c>
      <c r="P54" s="521" t="s">
        <v>1106</v>
      </c>
      <c r="Q54" s="516" t="s">
        <v>1106</v>
      </c>
      <c r="R54" s="517" t="s">
        <v>1106</v>
      </c>
      <c r="S54" s="518" t="s">
        <v>1106</v>
      </c>
      <c r="T54" s="519" t="s">
        <v>1106</v>
      </c>
      <c r="U54" s="513" t="s">
        <v>1106</v>
      </c>
      <c r="V54" s="514" t="s">
        <v>1106</v>
      </c>
      <c r="W54" s="347" t="s">
        <v>1107</v>
      </c>
      <c r="X54" s="529" t="s">
        <v>1106</v>
      </c>
      <c r="Y54" s="348">
        <v>0</v>
      </c>
    </row>
    <row r="55" spans="1:25" ht="34.5" hidden="1" customHeight="1">
      <c r="A55" s="199"/>
      <c r="B55" s="203"/>
      <c r="C55" s="200" t="s">
        <v>1106</v>
      </c>
      <c r="D55" s="343" t="s">
        <v>1106</v>
      </c>
      <c r="E55" s="201" t="s">
        <v>1106</v>
      </c>
      <c r="F55" s="344" t="s">
        <v>1106</v>
      </c>
      <c r="G55" s="516" t="s">
        <v>1106</v>
      </c>
      <c r="H55" s="517" t="s">
        <v>1106</v>
      </c>
      <c r="I55" s="516" t="s">
        <v>1106</v>
      </c>
      <c r="J55" s="517" t="s">
        <v>1106</v>
      </c>
      <c r="K55" s="518" t="s">
        <v>1106</v>
      </c>
      <c r="L55" s="519" t="s">
        <v>1106</v>
      </c>
      <c r="M55" s="515" t="s">
        <v>1106</v>
      </c>
      <c r="N55" s="517" t="s">
        <v>1106</v>
      </c>
      <c r="O55" s="520" t="s">
        <v>1106</v>
      </c>
      <c r="P55" s="521" t="s">
        <v>1106</v>
      </c>
      <c r="Q55" s="516" t="s">
        <v>1106</v>
      </c>
      <c r="R55" s="517" t="s">
        <v>1106</v>
      </c>
      <c r="S55" s="518" t="s">
        <v>1106</v>
      </c>
      <c r="T55" s="519" t="s">
        <v>1106</v>
      </c>
      <c r="U55" s="513" t="s">
        <v>1106</v>
      </c>
      <c r="V55" s="514" t="s">
        <v>1106</v>
      </c>
      <c r="W55" s="347" t="s">
        <v>1107</v>
      </c>
      <c r="X55" s="529" t="s">
        <v>1106</v>
      </c>
      <c r="Y55" s="348">
        <v>0</v>
      </c>
    </row>
    <row r="56" spans="1:25" ht="34.5" hidden="1" customHeight="1">
      <c r="A56" s="199"/>
      <c r="B56" s="203"/>
      <c r="C56" s="200" t="s">
        <v>1106</v>
      </c>
      <c r="D56" s="343" t="s">
        <v>1106</v>
      </c>
      <c r="E56" s="201" t="s">
        <v>1106</v>
      </c>
      <c r="F56" s="344" t="s">
        <v>1106</v>
      </c>
      <c r="G56" s="516" t="s">
        <v>1106</v>
      </c>
      <c r="H56" s="517" t="s">
        <v>1106</v>
      </c>
      <c r="I56" s="516" t="s">
        <v>1106</v>
      </c>
      <c r="J56" s="517" t="s">
        <v>1106</v>
      </c>
      <c r="K56" s="518" t="s">
        <v>1106</v>
      </c>
      <c r="L56" s="519" t="s">
        <v>1106</v>
      </c>
      <c r="M56" s="515" t="s">
        <v>1106</v>
      </c>
      <c r="N56" s="517" t="s">
        <v>1106</v>
      </c>
      <c r="O56" s="520" t="s">
        <v>1106</v>
      </c>
      <c r="P56" s="521" t="s">
        <v>1106</v>
      </c>
      <c r="Q56" s="516" t="s">
        <v>1106</v>
      </c>
      <c r="R56" s="517" t="s">
        <v>1106</v>
      </c>
      <c r="S56" s="518" t="s">
        <v>1106</v>
      </c>
      <c r="T56" s="519" t="s">
        <v>1106</v>
      </c>
      <c r="U56" s="513" t="s">
        <v>1106</v>
      </c>
      <c r="V56" s="514" t="s">
        <v>1106</v>
      </c>
      <c r="W56" s="347" t="s">
        <v>1107</v>
      </c>
      <c r="X56" s="529" t="s">
        <v>1106</v>
      </c>
      <c r="Y56" s="348">
        <v>0</v>
      </c>
    </row>
    <row r="57" spans="1:25" ht="34.5" hidden="1" customHeight="1">
      <c r="A57" s="199"/>
      <c r="B57" s="203"/>
      <c r="C57" s="200" t="s">
        <v>1106</v>
      </c>
      <c r="D57" s="343" t="s">
        <v>1106</v>
      </c>
      <c r="E57" s="201" t="s">
        <v>1106</v>
      </c>
      <c r="F57" s="344" t="s">
        <v>1106</v>
      </c>
      <c r="G57" s="516" t="s">
        <v>1106</v>
      </c>
      <c r="H57" s="517" t="s">
        <v>1106</v>
      </c>
      <c r="I57" s="516" t="s">
        <v>1106</v>
      </c>
      <c r="J57" s="517" t="s">
        <v>1106</v>
      </c>
      <c r="K57" s="518" t="s">
        <v>1106</v>
      </c>
      <c r="L57" s="519" t="s">
        <v>1106</v>
      </c>
      <c r="M57" s="515" t="s">
        <v>1106</v>
      </c>
      <c r="N57" s="517" t="s">
        <v>1106</v>
      </c>
      <c r="O57" s="520" t="s">
        <v>1106</v>
      </c>
      <c r="P57" s="521" t="s">
        <v>1106</v>
      </c>
      <c r="Q57" s="516" t="s">
        <v>1106</v>
      </c>
      <c r="R57" s="517" t="s">
        <v>1106</v>
      </c>
      <c r="S57" s="518" t="s">
        <v>1106</v>
      </c>
      <c r="T57" s="519" t="s">
        <v>1106</v>
      </c>
      <c r="U57" s="513" t="s">
        <v>1106</v>
      </c>
      <c r="V57" s="514" t="s">
        <v>1106</v>
      </c>
      <c r="W57" s="347" t="s">
        <v>1107</v>
      </c>
      <c r="X57" s="529" t="s">
        <v>1106</v>
      </c>
      <c r="Y57" s="348">
        <v>0</v>
      </c>
    </row>
    <row r="58" spans="1:25" ht="34.5" hidden="1" customHeight="1">
      <c r="A58" s="199"/>
      <c r="B58" s="203"/>
      <c r="C58" s="200" t="s">
        <v>1106</v>
      </c>
      <c r="D58" s="343" t="s">
        <v>1106</v>
      </c>
      <c r="E58" s="201" t="s">
        <v>1106</v>
      </c>
      <c r="F58" s="344" t="s">
        <v>1106</v>
      </c>
      <c r="G58" s="516" t="s">
        <v>1106</v>
      </c>
      <c r="H58" s="517" t="s">
        <v>1106</v>
      </c>
      <c r="I58" s="516" t="s">
        <v>1106</v>
      </c>
      <c r="J58" s="517" t="s">
        <v>1106</v>
      </c>
      <c r="K58" s="518" t="s">
        <v>1106</v>
      </c>
      <c r="L58" s="519" t="s">
        <v>1106</v>
      </c>
      <c r="M58" s="515" t="s">
        <v>1106</v>
      </c>
      <c r="N58" s="517" t="s">
        <v>1106</v>
      </c>
      <c r="O58" s="520" t="s">
        <v>1106</v>
      </c>
      <c r="P58" s="521" t="s">
        <v>1106</v>
      </c>
      <c r="Q58" s="516" t="s">
        <v>1106</v>
      </c>
      <c r="R58" s="517" t="s">
        <v>1106</v>
      </c>
      <c r="S58" s="518" t="s">
        <v>1106</v>
      </c>
      <c r="T58" s="519" t="s">
        <v>1106</v>
      </c>
      <c r="U58" s="513" t="s">
        <v>1106</v>
      </c>
      <c r="V58" s="514" t="s">
        <v>1106</v>
      </c>
      <c r="W58" s="347" t="s">
        <v>1107</v>
      </c>
      <c r="X58" s="529" t="s">
        <v>1106</v>
      </c>
      <c r="Y58" s="348">
        <v>0</v>
      </c>
    </row>
    <row r="59" spans="1:25" ht="34.5" hidden="1" customHeight="1">
      <c r="A59" s="199"/>
      <c r="B59" s="203"/>
      <c r="C59" s="200" t="s">
        <v>1106</v>
      </c>
      <c r="D59" s="343" t="s">
        <v>1106</v>
      </c>
      <c r="E59" s="201" t="s">
        <v>1106</v>
      </c>
      <c r="F59" s="344" t="s">
        <v>1106</v>
      </c>
      <c r="G59" s="516" t="s">
        <v>1106</v>
      </c>
      <c r="H59" s="517" t="s">
        <v>1106</v>
      </c>
      <c r="I59" s="516" t="s">
        <v>1106</v>
      </c>
      <c r="J59" s="517" t="s">
        <v>1106</v>
      </c>
      <c r="K59" s="518" t="s">
        <v>1106</v>
      </c>
      <c r="L59" s="519" t="s">
        <v>1106</v>
      </c>
      <c r="M59" s="515" t="s">
        <v>1106</v>
      </c>
      <c r="N59" s="517" t="s">
        <v>1106</v>
      </c>
      <c r="O59" s="520" t="s">
        <v>1106</v>
      </c>
      <c r="P59" s="521" t="s">
        <v>1106</v>
      </c>
      <c r="Q59" s="516" t="s">
        <v>1106</v>
      </c>
      <c r="R59" s="517" t="s">
        <v>1106</v>
      </c>
      <c r="S59" s="518" t="s">
        <v>1106</v>
      </c>
      <c r="T59" s="519" t="s">
        <v>1106</v>
      </c>
      <c r="U59" s="513" t="s">
        <v>1106</v>
      </c>
      <c r="V59" s="514" t="s">
        <v>1106</v>
      </c>
      <c r="W59" s="347" t="s">
        <v>1107</v>
      </c>
      <c r="X59" s="529" t="s">
        <v>1106</v>
      </c>
      <c r="Y59" s="348">
        <v>0</v>
      </c>
    </row>
    <row r="60" spans="1:25" ht="34.5" hidden="1" customHeight="1">
      <c r="A60" s="199"/>
      <c r="B60" s="203"/>
      <c r="C60" s="200" t="s">
        <v>1106</v>
      </c>
      <c r="D60" s="343" t="s">
        <v>1106</v>
      </c>
      <c r="E60" s="201" t="s">
        <v>1106</v>
      </c>
      <c r="F60" s="344" t="s">
        <v>1106</v>
      </c>
      <c r="G60" s="516" t="s">
        <v>1106</v>
      </c>
      <c r="H60" s="517" t="s">
        <v>1106</v>
      </c>
      <c r="I60" s="516" t="s">
        <v>1106</v>
      </c>
      <c r="J60" s="517" t="s">
        <v>1106</v>
      </c>
      <c r="K60" s="518" t="s">
        <v>1106</v>
      </c>
      <c r="L60" s="519" t="s">
        <v>1106</v>
      </c>
      <c r="M60" s="515" t="s">
        <v>1106</v>
      </c>
      <c r="N60" s="517" t="s">
        <v>1106</v>
      </c>
      <c r="O60" s="520" t="s">
        <v>1106</v>
      </c>
      <c r="P60" s="521" t="s">
        <v>1106</v>
      </c>
      <c r="Q60" s="516" t="s">
        <v>1106</v>
      </c>
      <c r="R60" s="517" t="s">
        <v>1106</v>
      </c>
      <c r="S60" s="518" t="s">
        <v>1106</v>
      </c>
      <c r="T60" s="519" t="s">
        <v>1106</v>
      </c>
      <c r="U60" s="513" t="s">
        <v>1106</v>
      </c>
      <c r="V60" s="514" t="s">
        <v>1106</v>
      </c>
      <c r="W60" s="347" t="s">
        <v>1107</v>
      </c>
      <c r="X60" s="529" t="s">
        <v>1106</v>
      </c>
      <c r="Y60" s="348">
        <v>0</v>
      </c>
    </row>
    <row r="61" spans="1:25" ht="34.5" hidden="1" customHeight="1">
      <c r="A61" s="199"/>
      <c r="B61" s="203"/>
      <c r="C61" s="200" t="s">
        <v>1106</v>
      </c>
      <c r="D61" s="343" t="s">
        <v>1106</v>
      </c>
      <c r="E61" s="201" t="s">
        <v>1106</v>
      </c>
      <c r="F61" s="344" t="s">
        <v>1106</v>
      </c>
      <c r="G61" s="516" t="s">
        <v>1106</v>
      </c>
      <c r="H61" s="517" t="s">
        <v>1106</v>
      </c>
      <c r="I61" s="516" t="s">
        <v>1106</v>
      </c>
      <c r="J61" s="517" t="s">
        <v>1106</v>
      </c>
      <c r="K61" s="518" t="s">
        <v>1106</v>
      </c>
      <c r="L61" s="519" t="s">
        <v>1106</v>
      </c>
      <c r="M61" s="515" t="s">
        <v>1106</v>
      </c>
      <c r="N61" s="517" t="s">
        <v>1106</v>
      </c>
      <c r="O61" s="520" t="s">
        <v>1106</v>
      </c>
      <c r="P61" s="521" t="s">
        <v>1106</v>
      </c>
      <c r="Q61" s="516" t="s">
        <v>1106</v>
      </c>
      <c r="R61" s="517" t="s">
        <v>1106</v>
      </c>
      <c r="S61" s="518" t="s">
        <v>1106</v>
      </c>
      <c r="T61" s="519" t="s">
        <v>1106</v>
      </c>
      <c r="U61" s="513" t="s">
        <v>1106</v>
      </c>
      <c r="V61" s="514" t="s">
        <v>1106</v>
      </c>
      <c r="W61" s="347" t="s">
        <v>1107</v>
      </c>
      <c r="X61" s="529" t="s">
        <v>1106</v>
      </c>
      <c r="Y61" s="348">
        <v>0</v>
      </c>
    </row>
    <row r="62" spans="1:25" ht="24" customHeight="1"/>
    <row r="63" spans="1:25" ht="24" customHeight="1"/>
    <row r="64" spans="1:25" ht="24" customHeight="1"/>
    <row r="65" ht="24" customHeight="1"/>
    <row r="66" ht="22.5" customHeight="1"/>
    <row r="69" ht="50.25" customHeight="1"/>
    <row r="70" ht="50.25" customHeight="1"/>
    <row r="71" ht="50.25" customHeight="1"/>
    <row r="72" ht="50.25" customHeight="1"/>
    <row r="73" ht="50.25" customHeight="1"/>
    <row r="74" ht="50.25" customHeight="1"/>
    <row r="75" ht="50.25" customHeight="1"/>
    <row r="76" ht="50.25" customHeight="1"/>
    <row r="79" ht="61.5" customHeight="1"/>
    <row r="80" ht="61.5" customHeight="1"/>
    <row r="81" ht="61.5" customHeight="1"/>
    <row r="82" ht="61.5" customHeight="1"/>
    <row r="83" ht="61.5" customHeight="1"/>
    <row r="84" ht="61.5" customHeight="1"/>
    <row r="85" ht="61.5" customHeight="1"/>
    <row r="86" ht="61.5" customHeight="1"/>
  </sheetData>
  <sortState ref="B8:W15">
    <sortCondition descending="1" ref="W8:W15"/>
  </sortState>
  <mergeCells count="36">
    <mergeCell ref="W4:AA4"/>
    <mergeCell ref="A3:V3"/>
    <mergeCell ref="A4:V4"/>
    <mergeCell ref="T5:W5"/>
    <mergeCell ref="B6:B7"/>
    <mergeCell ref="E6:F6"/>
    <mergeCell ref="G6:H6"/>
    <mergeCell ref="I6:J6"/>
    <mergeCell ref="Q6:R6"/>
    <mergeCell ref="C1:Q1"/>
    <mergeCell ref="A33:Y33"/>
    <mergeCell ref="C6:D6"/>
    <mergeCell ref="C35:D35"/>
    <mergeCell ref="K6:L6"/>
    <mergeCell ref="O6:P6"/>
    <mergeCell ref="M6:N6"/>
    <mergeCell ref="E35:F35"/>
    <mergeCell ref="A6:A7"/>
    <mergeCell ref="S6:T6"/>
    <mergeCell ref="U6:V6"/>
    <mergeCell ref="W6:W7"/>
    <mergeCell ref="X35:X36"/>
    <mergeCell ref="Y35:Y36"/>
    <mergeCell ref="A2:W2"/>
    <mergeCell ref="W3:AA3"/>
    <mergeCell ref="B35:B36"/>
    <mergeCell ref="K35:L35"/>
    <mergeCell ref="M35:N35"/>
    <mergeCell ref="A34:Y34"/>
    <mergeCell ref="O35:P35"/>
    <mergeCell ref="Q35:R35"/>
    <mergeCell ref="S35:T35"/>
    <mergeCell ref="U35:V35"/>
    <mergeCell ref="W35:W36"/>
    <mergeCell ref="I35:J35"/>
    <mergeCell ref="G35:H35"/>
  </mergeCells>
  <hyperlinks>
    <hyperlink ref="A3:S3" location="'YARIŞMA PROGRAMI'!A1" display="GENEL PUAN TABLOSU"/>
    <hyperlink ref="A33:S33" location="'YARIŞMA PROGRAMI'!A1" display="GENEL PUAN TABLOSU"/>
  </hyperlinks>
  <printOptions horizontalCentered="1"/>
  <pageMargins left="0.31496062992125984" right="0.31496062992125984" top="0.35433070866141736" bottom="0.55118110236220474" header="0.31496062992125984" footer="0.31496062992125984"/>
  <pageSetup paperSize="9" scale="37" fitToHeight="0" orientation="landscape" r:id="rId1"/>
  <rowBreaks count="1" manualBreakCount="1">
    <brk id="15" max="24" man="1"/>
  </rowBreaks>
  <drawing r:id="rId2"/>
</worksheet>
</file>

<file path=xl/worksheets/sheet16.xml><?xml version="1.0" encoding="utf-8"?>
<worksheet xmlns="http://schemas.openxmlformats.org/spreadsheetml/2006/main" xmlns:r="http://schemas.openxmlformats.org/officeDocument/2006/relationships">
  <sheetPr codeName="Sayfa20">
    <tabColor theme="8" tint="0.39997558519241921"/>
  </sheetPr>
  <dimension ref="A1:O282"/>
  <sheetViews>
    <sheetView view="pageBreakPreview" topLeftCell="A31" zoomScale="60" workbookViewId="0">
      <selection activeCell="M15" sqref="M15"/>
    </sheetView>
  </sheetViews>
  <sheetFormatPr defaultRowHeight="12.75"/>
  <cols>
    <col min="2" max="2" width="15.140625" hidden="1" customWidth="1"/>
    <col min="3" max="3" width="15.5703125" customWidth="1"/>
    <col min="4" max="4" width="24" customWidth="1"/>
    <col min="5" max="5" width="33.140625" customWidth="1"/>
    <col min="6" max="6" width="26.7109375" customWidth="1"/>
    <col min="7" max="7" width="12.85546875" customWidth="1"/>
    <col min="8" max="8" width="9.140625" customWidth="1"/>
    <col min="9" max="9" width="10.5703125" customWidth="1"/>
    <col min="10" max="10" width="13.7109375" hidden="1" customWidth="1"/>
    <col min="11" max="11" width="13.140625" customWidth="1"/>
    <col min="12" max="12" width="17.42578125" customWidth="1"/>
    <col min="13" max="13" width="29.85546875" customWidth="1"/>
    <col min="14" max="14" width="31" customWidth="1"/>
    <col min="15" max="15" width="16" customWidth="1"/>
  </cols>
  <sheetData>
    <row r="1" spans="1:15" ht="48" customHeight="1">
      <c r="A1" s="965" t="str">
        <f>('YARIŞMA BİLGİLERİ'!A2)</f>
        <v>Atletizm Federasyonu                                                                                                                                                                                                                                                               İzmir Atletizm İl Temsilciliği</v>
      </c>
      <c r="B1" s="965"/>
      <c r="C1" s="965"/>
      <c r="D1" s="965"/>
      <c r="E1" s="965"/>
      <c r="F1" s="965"/>
      <c r="G1" s="965"/>
      <c r="H1" s="965"/>
      <c r="I1" s="965"/>
      <c r="J1" s="965"/>
      <c r="K1" s="965"/>
      <c r="L1" s="965"/>
      <c r="M1" s="965"/>
      <c r="N1" s="965"/>
      <c r="O1" s="965"/>
    </row>
    <row r="2" spans="1:15" ht="18" customHeight="1">
      <c r="A2" s="966" t="str">
        <f>'YARIŞMA BİLGİLERİ'!F19</f>
        <v>Kulüpler Arası Atletizm Süper lig 1. Kademe Yarışmaları</v>
      </c>
      <c r="B2" s="966"/>
      <c r="C2" s="966"/>
      <c r="D2" s="966"/>
      <c r="E2" s="966"/>
      <c r="F2" s="966"/>
      <c r="G2" s="966"/>
      <c r="H2" s="966"/>
      <c r="I2" s="966"/>
      <c r="J2" s="966"/>
      <c r="K2" s="966"/>
      <c r="L2" s="966"/>
      <c r="M2" s="966"/>
      <c r="N2" s="966"/>
      <c r="O2" s="966"/>
    </row>
    <row r="3" spans="1:15" ht="23.25" customHeight="1">
      <c r="A3" s="967" t="s">
        <v>707</v>
      </c>
      <c r="B3" s="967"/>
      <c r="C3" s="967"/>
      <c r="D3" s="967"/>
      <c r="E3" s="967"/>
      <c r="F3" s="967"/>
      <c r="G3" s="967"/>
      <c r="H3" s="967"/>
      <c r="I3" s="967"/>
      <c r="J3" s="967"/>
      <c r="K3" s="967"/>
      <c r="L3" s="967"/>
      <c r="M3" s="967"/>
      <c r="N3" s="967"/>
      <c r="O3" s="967"/>
    </row>
    <row r="4" spans="1:15" ht="23.25" customHeight="1">
      <c r="A4" s="802" t="s">
        <v>295</v>
      </c>
      <c r="B4" s="802"/>
      <c r="C4" s="802"/>
      <c r="D4" s="802"/>
      <c r="E4" s="802"/>
      <c r="F4" s="802"/>
      <c r="G4" s="802"/>
      <c r="H4" s="225"/>
      <c r="I4" s="800" t="s">
        <v>504</v>
      </c>
      <c r="J4" s="800"/>
      <c r="K4" s="800"/>
      <c r="L4" s="800"/>
      <c r="M4" s="800"/>
      <c r="N4" s="800"/>
      <c r="O4" s="800"/>
    </row>
    <row r="5" spans="1:15" ht="27" customHeight="1">
      <c r="A5" s="803" t="s">
        <v>15</v>
      </c>
      <c r="B5" s="804"/>
      <c r="C5" s="804"/>
      <c r="D5" s="804"/>
      <c r="E5" s="804"/>
      <c r="F5" s="804"/>
      <c r="G5" s="804"/>
      <c r="H5" s="222"/>
      <c r="I5" s="226"/>
      <c r="J5" s="227"/>
      <c r="K5" s="228"/>
      <c r="L5" s="228"/>
      <c r="M5" s="228"/>
      <c r="N5" s="228"/>
      <c r="O5" s="228"/>
    </row>
    <row r="6" spans="1:15" ht="42.75" customHeight="1">
      <c r="A6" s="193" t="s">
        <v>11</v>
      </c>
      <c r="B6" s="193" t="s">
        <v>101</v>
      </c>
      <c r="C6" s="193" t="s">
        <v>100</v>
      </c>
      <c r="D6" s="194" t="s">
        <v>12</v>
      </c>
      <c r="E6" s="195" t="s">
        <v>13</v>
      </c>
      <c r="F6" s="195" t="s">
        <v>226</v>
      </c>
      <c r="G6" s="196" t="s">
        <v>293</v>
      </c>
      <c r="H6" s="223"/>
      <c r="I6" s="963" t="s">
        <v>6</v>
      </c>
      <c r="J6" s="968"/>
      <c r="K6" s="963" t="s">
        <v>99</v>
      </c>
      <c r="L6" s="963" t="s">
        <v>20</v>
      </c>
      <c r="M6" s="963" t="s">
        <v>7</v>
      </c>
      <c r="N6" s="963" t="s">
        <v>225</v>
      </c>
      <c r="O6" s="963" t="s">
        <v>302</v>
      </c>
    </row>
    <row r="7" spans="1:15" ht="42.75" customHeight="1">
      <c r="A7" s="71">
        <v>1</v>
      </c>
      <c r="B7" s="205" t="s">
        <v>75</v>
      </c>
      <c r="C7" s="358">
        <f>IF(ISERROR(VLOOKUP(B7,'KAYIT LİSTESİ'!$B$4:$H$1015,2,0)),"",(VLOOKUP(B7,'KAYIT LİSTESİ'!$B$4:$H$1015,2,0)))</f>
        <v>0</v>
      </c>
      <c r="D7" s="115">
        <f>IF(ISERROR(VLOOKUP(B7,'KAYIT LİSTESİ'!$B$4:$H$1015,4,0)),"",(VLOOKUP(B7,'KAYIT LİSTESİ'!$B$4:$H$1015,4,0)))</f>
        <v>34335</v>
      </c>
      <c r="E7" s="206" t="str">
        <f>IF(ISERROR(VLOOKUP(B7,'KAYIT LİSTESİ'!$B$4:$H$1015,5,0)),"",(VLOOKUP(B7,'KAYIT LİSTESİ'!$B$4:$H$1015,5,0)))</f>
        <v>AYETULLAH BELİR</v>
      </c>
      <c r="F7" s="206" t="str">
        <f>IF(ISERROR(VLOOKUP(B7,'KAYIT LİSTESİ'!$B$4:$H$1015,6,0)),"",(VLOOKUP(B7,'KAYIT LİSTESİ'!$B$4:$H$1015,6,0)))</f>
        <v>KOCAELİ-DARICA BELEDİYE EĞİTİM SPOR KULÜBÜ</v>
      </c>
      <c r="G7" s="181"/>
      <c r="H7" s="223"/>
      <c r="I7" s="964"/>
      <c r="J7" s="968"/>
      <c r="K7" s="964"/>
      <c r="L7" s="964"/>
      <c r="M7" s="964"/>
      <c r="N7" s="964"/>
      <c r="O7" s="964"/>
    </row>
    <row r="8" spans="1:15" ht="42.75" customHeight="1">
      <c r="A8" s="71">
        <v>2</v>
      </c>
      <c r="B8" s="205" t="s">
        <v>76</v>
      </c>
      <c r="C8" s="358">
        <f>IF(ISERROR(VLOOKUP(B8,'KAYIT LİSTESİ'!$B$4:$H$1015,2,0)),"",(VLOOKUP(B8,'KAYIT LİSTESİ'!$B$4:$H$1015,2,0)))</f>
        <v>0</v>
      </c>
      <c r="D8" s="115">
        <f>IF(ISERROR(VLOOKUP(B8,'KAYIT LİSTESİ'!$B$4:$H$1015,4,0)),"",(VLOOKUP(B8,'KAYIT LİSTESİ'!$B$4:$H$1015,4,0)))</f>
        <v>35796</v>
      </c>
      <c r="E8" s="206" t="str">
        <f>IF(ISERROR(VLOOKUP(B8,'KAYIT LİSTESİ'!$B$4:$H$1015,5,0)),"",(VLOOKUP(B8,'KAYIT LİSTESİ'!$B$4:$H$1015,5,0)))</f>
        <v>ABDURRAHMAN GEDİKLİOĞLU</v>
      </c>
      <c r="F8" s="206" t="str">
        <f>IF(ISERROR(VLOOKUP(B8,'KAYIT LİSTESİ'!$B$4:$H$1015,6,0)),"",(VLOOKUP(B8,'KAYIT LİSTESİ'!$B$4:$H$1015,6,0)))</f>
        <v>İZMİR-İZMİR BÜYÜKŞEHİR BELEDİYE SPOR KLUBÜ</v>
      </c>
      <c r="G8" s="181"/>
      <c r="H8" s="223"/>
      <c r="I8" s="71">
        <v>1</v>
      </c>
      <c r="J8" s="205" t="s">
        <v>533</v>
      </c>
      <c r="K8" s="360">
        <f>IF(ISERROR(VLOOKUP(J8,'KAYIT LİSTESİ'!$B$4:$H$1015,2,0)),"",(VLOOKUP(J8,'KAYIT LİSTESİ'!$B$4:$H$1015,2,0)))</f>
        <v>0</v>
      </c>
      <c r="L8" s="207">
        <f>IF(ISERROR(VLOOKUP(J8,'KAYIT LİSTESİ'!$B$4:$H$1015,4,0)),"",(VLOOKUP(J8,'KAYIT LİSTESİ'!$B$4:$H$1015,4,0)))</f>
        <v>29750</v>
      </c>
      <c r="M8" s="174" t="str">
        <f>IF(ISERROR(VLOOKUP(J8,'KAYIT LİSTESİ'!$B$4:$H$1015,5,0)),"",(VLOOKUP(J8,'KAYIT LİSTESİ'!$B$4:$H$1015,5,0)))</f>
        <v>FERHAT ÇİÇEK</v>
      </c>
      <c r="N8" s="174" t="str">
        <f>IF(ISERROR(VLOOKUP(J8,'KAYIT LİSTESİ'!$B$4:$H$1015,6,0)),"",(VLOOKUP(J8,'KAYIT LİSTESİ'!$B$4:$H$1015,6,0)))</f>
        <v>MERSİN-MESKİSPOR</v>
      </c>
      <c r="O8" s="208"/>
    </row>
    <row r="9" spans="1:15" ht="42.75" customHeight="1">
      <c r="A9" s="71">
        <v>3</v>
      </c>
      <c r="B9" s="205" t="s">
        <v>77</v>
      </c>
      <c r="C9" s="358">
        <f>IF(ISERROR(VLOOKUP(B9,'KAYIT LİSTESİ'!$B$4:$H$1015,2,0)),"",(VLOOKUP(B9,'KAYIT LİSTESİ'!$B$4:$H$1015,2,0)))</f>
        <v>0</v>
      </c>
      <c r="D9" s="115">
        <f>IF(ISERROR(VLOOKUP(B9,'KAYIT LİSTESİ'!$B$4:$H$1015,4,0)),"",(VLOOKUP(B9,'KAYIT LİSTESİ'!$B$4:$H$1015,4,0)))</f>
        <v>33317</v>
      </c>
      <c r="E9" s="206" t="str">
        <f>IF(ISERROR(VLOOKUP(B9,'KAYIT LİSTESİ'!$B$4:$H$1015,5,0)),"",(VLOOKUP(B9,'KAYIT LİSTESİ'!$B$4:$H$1015,5,0)))</f>
        <v>LEVENT ATEŞ</v>
      </c>
      <c r="F9" s="206" t="str">
        <f>IF(ISERROR(VLOOKUP(B9,'KAYIT LİSTESİ'!$B$4:$H$1015,6,0)),"",(VLOOKUP(B9,'KAYIT LİSTESİ'!$B$4:$H$1015,6,0)))</f>
        <v>İSTANBUL-GALATASARAY</v>
      </c>
      <c r="G9" s="181"/>
      <c r="H9" s="223"/>
      <c r="I9" s="71">
        <v>2</v>
      </c>
      <c r="J9" s="205" t="s">
        <v>534</v>
      </c>
      <c r="K9" s="360">
        <f>IF(ISERROR(VLOOKUP(J9,'KAYIT LİSTESİ'!$B$4:$H$1015,2,0)),"",(VLOOKUP(J9,'KAYIT LİSTESİ'!$B$4:$H$1015,2,0)))</f>
        <v>0</v>
      </c>
      <c r="L9" s="207">
        <f>IF(ISERROR(VLOOKUP(J9,'KAYIT LİSTESİ'!$B$4:$H$1015,4,0)),"",(VLOOKUP(J9,'KAYIT LİSTESİ'!$B$4:$H$1015,4,0)))</f>
        <v>35065</v>
      </c>
      <c r="M9" s="174" t="str">
        <f>IF(ISERROR(VLOOKUP(J9,'KAYIT LİSTESİ'!$B$4:$H$1015,5,0)),"",(VLOOKUP(J9,'KAYIT LİSTESİ'!$B$4:$H$1015,5,0)))</f>
        <v>MUSTAFA ÖZDEMİR</v>
      </c>
      <c r="N9" s="174" t="str">
        <f>IF(ISERROR(VLOOKUP(J9,'KAYIT LİSTESİ'!$B$4:$H$1015,6,0)),"",(VLOOKUP(J9,'KAYIT LİSTESİ'!$B$4:$H$1015,6,0)))</f>
        <v>KOCAELİ-DARICA BELEDİYE EĞİTİM SPOR KULÜBÜ</v>
      </c>
      <c r="O9" s="208"/>
    </row>
    <row r="10" spans="1:15" ht="42.75" customHeight="1">
      <c r="A10" s="71">
        <v>4</v>
      </c>
      <c r="B10" s="205" t="s">
        <v>78</v>
      </c>
      <c r="C10" s="358">
        <f>IF(ISERROR(VLOOKUP(B10,'KAYIT LİSTESİ'!$B$4:$H$1015,2,0)),"",(VLOOKUP(B10,'KAYIT LİSTESİ'!$B$4:$H$1015,2,0)))</f>
        <v>0</v>
      </c>
      <c r="D10" s="115">
        <f>IF(ISERROR(VLOOKUP(B10,'KAYIT LİSTESİ'!$B$4:$H$1015,4,0)),"",(VLOOKUP(B10,'KAYIT LİSTESİ'!$B$4:$H$1015,4,0)))</f>
        <v>32937</v>
      </c>
      <c r="E10" s="206" t="str">
        <f>IF(ISERROR(VLOOKUP(B10,'KAYIT LİSTESİ'!$B$4:$H$1015,5,0)),"",(VLOOKUP(B10,'KAYIT LİSTESİ'!$B$4:$H$1015,5,0)))</f>
        <v>İLHAM TANUİ ÖZBİLEN</v>
      </c>
      <c r="F10" s="206" t="str">
        <f>IF(ISERROR(VLOOKUP(B10,'KAYIT LİSTESİ'!$B$4:$H$1015,6,0)),"",(VLOOKUP(B10,'KAYIT LİSTESİ'!$B$4:$H$1015,6,0)))</f>
        <v>İSTANBUL-ENKA SPOR KULÜBÜ</v>
      </c>
      <c r="G10" s="181"/>
      <c r="H10" s="223"/>
      <c r="I10" s="71">
        <v>3</v>
      </c>
      <c r="J10" s="205" t="s">
        <v>535</v>
      </c>
      <c r="K10" s="360">
        <f>IF(ISERROR(VLOOKUP(J10,'KAYIT LİSTESİ'!$B$4:$H$1015,2,0)),"",(VLOOKUP(J10,'KAYIT LİSTESİ'!$B$4:$H$1015,2,0)))</f>
        <v>0</v>
      </c>
      <c r="L10" s="207">
        <f>IF(ISERROR(VLOOKUP(J10,'KAYIT LİSTESİ'!$B$4:$H$1015,4,0)),"",(VLOOKUP(J10,'KAYIT LİSTESİ'!$B$4:$H$1015,4,0)))</f>
        <v>35569</v>
      </c>
      <c r="M10" s="174" t="str">
        <f>IF(ISERROR(VLOOKUP(J10,'KAYIT LİSTESİ'!$B$4:$H$1015,5,0)),"",(VLOOKUP(J10,'KAYIT LİSTESİ'!$B$4:$H$1015,5,0)))</f>
        <v>ALPER KAAN YASİN</v>
      </c>
      <c r="N10" s="174" t="str">
        <f>IF(ISERROR(VLOOKUP(J10,'KAYIT LİSTESİ'!$B$4:$H$1015,6,0)),"",(VLOOKUP(J10,'KAYIT LİSTESİ'!$B$4:$H$1015,6,0)))</f>
        <v>ANKARA-EGO SPOR</v>
      </c>
      <c r="O10" s="208"/>
    </row>
    <row r="11" spans="1:15" ht="42.75" customHeight="1">
      <c r="A11" s="71">
        <v>5</v>
      </c>
      <c r="B11" s="205" t="s">
        <v>79</v>
      </c>
      <c r="C11" s="358">
        <f>IF(ISERROR(VLOOKUP(B11,'KAYIT LİSTESİ'!$B$4:$H$1015,2,0)),"",(VLOOKUP(B11,'KAYIT LİSTESİ'!$B$4:$H$1015,2,0)))</f>
        <v>0</v>
      </c>
      <c r="D11" s="115">
        <f>IF(ISERROR(VLOOKUP(B11,'KAYIT LİSTESİ'!$B$4:$H$1015,4,0)),"",(VLOOKUP(B11,'KAYIT LİSTESİ'!$B$4:$H$1015,4,0)))</f>
        <v>33851</v>
      </c>
      <c r="E11" s="206" t="str">
        <f>IF(ISERROR(VLOOKUP(B11,'KAYIT LİSTESİ'!$B$4:$H$1015,5,0)),"",(VLOOKUP(B11,'KAYIT LİSTESİ'!$B$4:$H$1015,5,0)))</f>
        <v>ZEBENE ALEMAYAHU BEKELE</v>
      </c>
      <c r="F11" s="206" t="str">
        <f>IF(ISERROR(VLOOKUP(B11,'KAYIT LİSTESİ'!$B$4:$H$1015,6,0)),"",(VLOOKUP(B11,'KAYIT LİSTESİ'!$B$4:$H$1015,6,0)))</f>
        <v>İSTANBUL-FENERBAHÇE</v>
      </c>
      <c r="G11" s="181"/>
      <c r="H11" s="223"/>
      <c r="I11" s="71">
        <v>4</v>
      </c>
      <c r="J11" s="205" t="s">
        <v>536</v>
      </c>
      <c r="K11" s="360">
        <f>IF(ISERROR(VLOOKUP(J11,'KAYIT LİSTESİ'!$B$4:$H$1015,2,0)),"",(VLOOKUP(J11,'KAYIT LİSTESİ'!$B$4:$H$1015,2,0)))</f>
        <v>0</v>
      </c>
      <c r="L11" s="207">
        <f>IF(ISERROR(VLOOKUP(J11,'KAYIT LİSTESİ'!$B$4:$H$1015,4,0)),"",(VLOOKUP(J11,'KAYIT LİSTESİ'!$B$4:$H$1015,4,0)))</f>
        <v>35065</v>
      </c>
      <c r="M11" s="174" t="str">
        <f>IF(ISERROR(VLOOKUP(J11,'KAYIT LİSTESİ'!$B$4:$H$1015,5,0)),"",(VLOOKUP(J11,'KAYIT LİSTESİ'!$B$4:$H$1015,5,0)))</f>
        <v>ENES ÇAĞLAR</v>
      </c>
      <c r="N11" s="174" t="str">
        <f>IF(ISERROR(VLOOKUP(J11,'KAYIT LİSTESİ'!$B$4:$H$1015,6,0)),"",(VLOOKUP(J11,'KAYIT LİSTESİ'!$B$4:$H$1015,6,0)))</f>
        <v>İZMİR-İZMİR BÜYÜKŞEHİR BELEDİYE SPOR KLUBÜ</v>
      </c>
      <c r="O11" s="208"/>
    </row>
    <row r="12" spans="1:15" ht="42.75" customHeight="1">
      <c r="A12" s="71">
        <v>6</v>
      </c>
      <c r="B12" s="205" t="s">
        <v>80</v>
      </c>
      <c r="C12" s="358">
        <f>IF(ISERROR(VLOOKUP(B12,'KAYIT LİSTESİ'!$B$4:$H$1015,2,0)),"",(VLOOKUP(B12,'KAYIT LİSTESİ'!$B$4:$H$1015,2,0)))</f>
        <v>0</v>
      </c>
      <c r="D12" s="115">
        <f>IF(ISERROR(VLOOKUP(B12,'KAYIT LİSTESİ'!$B$4:$H$1015,4,0)),"",(VLOOKUP(B12,'KAYIT LİSTESİ'!$B$4:$H$1015,4,0)))</f>
        <v>35056</v>
      </c>
      <c r="E12" s="206" t="str">
        <f>IF(ISERROR(VLOOKUP(B12,'KAYIT LİSTESİ'!$B$4:$H$1015,5,0)),"",(VLOOKUP(B12,'KAYIT LİSTESİ'!$B$4:$H$1015,5,0)))</f>
        <v>SİNAN TATLI</v>
      </c>
      <c r="F12" s="206" t="str">
        <f>IF(ISERROR(VLOOKUP(B12,'KAYIT LİSTESİ'!$B$4:$H$1015,6,0)),"",(VLOOKUP(B12,'KAYIT LİSTESİ'!$B$4:$H$1015,6,0)))</f>
        <v>KOCAELİ BÜYÜKŞEHİR BELEDİYE KAĞITSPOR KULÜBÜ</v>
      </c>
      <c r="G12" s="181"/>
      <c r="H12" s="223"/>
      <c r="I12" s="71">
        <v>5</v>
      </c>
      <c r="J12" s="205" t="s">
        <v>537</v>
      </c>
      <c r="K12" s="360">
        <f>IF(ISERROR(VLOOKUP(J12,'KAYIT LİSTESİ'!$B$4:$H$1015,2,0)),"",(VLOOKUP(J12,'KAYIT LİSTESİ'!$B$4:$H$1015,2,0)))</f>
        <v>0</v>
      </c>
      <c r="L12" s="207">
        <f>IF(ISERROR(VLOOKUP(J12,'KAYIT LİSTESİ'!$B$4:$H$1015,4,0)),"",(VLOOKUP(J12,'KAYIT LİSTESİ'!$B$4:$H$1015,4,0)))</f>
        <v>35021</v>
      </c>
      <c r="M12" s="174" t="str">
        <f>IF(ISERROR(VLOOKUP(J12,'KAYIT LİSTESİ'!$B$4:$H$1015,5,0)),"",(VLOOKUP(J12,'KAYIT LİSTESİ'!$B$4:$H$1015,5,0)))</f>
        <v>KUBİLAY PARILTI</v>
      </c>
      <c r="N12" s="174" t="str">
        <f>IF(ISERROR(VLOOKUP(J12,'KAYIT LİSTESİ'!$B$4:$H$1015,6,0)),"",(VLOOKUP(J12,'KAYIT LİSTESİ'!$B$4:$H$1015,6,0)))</f>
        <v>KOCAELİ BÜYÜKŞEHİR BELEDİYE KAĞITSPOR KULÜBÜ</v>
      </c>
      <c r="O12" s="208"/>
    </row>
    <row r="13" spans="1:15" ht="42.75" customHeight="1">
      <c r="A13" s="71">
        <v>7</v>
      </c>
      <c r="B13" s="205" t="s">
        <v>267</v>
      </c>
      <c r="C13" s="358">
        <f>IF(ISERROR(VLOOKUP(B13,'KAYIT LİSTESİ'!$B$4:$H$1015,2,0)),"",(VLOOKUP(B13,'KAYIT LİSTESİ'!$B$4:$H$1015,2,0)))</f>
        <v>0</v>
      </c>
      <c r="D13" s="115">
        <f>IF(ISERROR(VLOOKUP(B13,'KAYIT LİSTESİ'!$B$4:$H$1015,4,0)),"",(VLOOKUP(B13,'KAYIT LİSTESİ'!$B$4:$H$1015,4,0)))</f>
        <v>32888</v>
      </c>
      <c r="E13" s="206" t="str">
        <f>IF(ISERROR(VLOOKUP(B13,'KAYIT LİSTESİ'!$B$4:$H$1015,5,0)),"",(VLOOKUP(B13,'KAYIT LİSTESİ'!$B$4:$H$1015,5,0)))</f>
        <v>YÜSEYİN YAĞLI</v>
      </c>
      <c r="F13" s="206" t="str">
        <f>IF(ISERROR(VLOOKUP(B13,'KAYIT LİSTESİ'!$B$4:$H$1015,6,0)),"",(VLOOKUP(B13,'KAYIT LİSTESİ'!$B$4:$H$1015,6,0)))</f>
        <v>ANKARA-EGO SPOR</v>
      </c>
      <c r="G13" s="181"/>
      <c r="H13" s="223"/>
      <c r="I13" s="71">
        <v>6</v>
      </c>
      <c r="J13" s="205" t="s">
        <v>538</v>
      </c>
      <c r="K13" s="360">
        <f>IF(ISERROR(VLOOKUP(J13,'KAYIT LİSTESİ'!$B$4:$H$1015,2,0)),"",(VLOOKUP(J13,'KAYIT LİSTESİ'!$B$4:$H$1015,2,0)))</f>
        <v>0</v>
      </c>
      <c r="L13" s="207">
        <f>IF(ISERROR(VLOOKUP(J13,'KAYIT LİSTESİ'!$B$4:$H$1015,4,0)),"",(VLOOKUP(J13,'KAYIT LİSTESİ'!$B$4:$H$1015,4,0)))</f>
        <v>31941</v>
      </c>
      <c r="M13" s="174" t="str">
        <f>IF(ISERROR(VLOOKUP(J13,'KAYIT LİSTESİ'!$B$4:$H$1015,5,0)),"",(VLOOKUP(J13,'KAYIT LİSTESİ'!$B$4:$H$1015,5,0)))</f>
        <v>HAŞİM YILMAZ</v>
      </c>
      <c r="N13" s="174" t="str">
        <f>IF(ISERROR(VLOOKUP(J13,'KAYIT LİSTESİ'!$B$4:$H$1015,6,0)),"",(VLOOKUP(J13,'KAYIT LİSTESİ'!$B$4:$H$1015,6,0)))</f>
        <v>İSTANBUL-GALATASARAY</v>
      </c>
      <c r="O13" s="208"/>
    </row>
    <row r="14" spans="1:15" ht="42.75" customHeight="1">
      <c r="A14" s="71">
        <v>8</v>
      </c>
      <c r="B14" s="205" t="s">
        <v>268</v>
      </c>
      <c r="C14" s="358">
        <f>IF(ISERROR(VLOOKUP(B14,'KAYIT LİSTESİ'!$B$4:$H$1015,2,0)),"",(VLOOKUP(B14,'KAYIT LİSTESİ'!$B$4:$H$1015,2,0)))</f>
        <v>0</v>
      </c>
      <c r="D14" s="115">
        <f>IF(ISERROR(VLOOKUP(B14,'KAYIT LİSTESİ'!$B$4:$H$1015,4,0)),"",(VLOOKUP(B14,'KAYIT LİSTESİ'!$B$4:$H$1015,4,0)))</f>
        <v>35431</v>
      </c>
      <c r="E14" s="206" t="str">
        <f>IF(ISERROR(VLOOKUP(B14,'KAYIT LİSTESİ'!$B$4:$H$1015,5,0)),"",(VLOOKUP(B14,'KAYIT LİSTESİ'!$B$4:$H$1015,5,0)))</f>
        <v>K.EŞREF KARAASLAN</v>
      </c>
      <c r="F14" s="206" t="str">
        <f>IF(ISERROR(VLOOKUP(B14,'KAYIT LİSTESİ'!$B$4:$H$1015,6,0)),"",(VLOOKUP(B14,'KAYIT LİSTESİ'!$B$4:$H$1015,6,0)))</f>
        <v>MERSİN-MESKİSPOR</v>
      </c>
      <c r="G14" s="181"/>
      <c r="H14" s="223"/>
      <c r="I14" s="71">
        <v>7</v>
      </c>
      <c r="J14" s="205" t="s">
        <v>539</v>
      </c>
      <c r="K14" s="360">
        <f>IF(ISERROR(VLOOKUP(J14,'KAYIT LİSTESİ'!$B$4:$H$1015,2,0)),"",(VLOOKUP(J14,'KAYIT LİSTESİ'!$B$4:$H$1015,2,0)))</f>
        <v>0</v>
      </c>
      <c r="L14" s="207">
        <f>IF(ISERROR(VLOOKUP(J14,'KAYIT LİSTESİ'!$B$4:$H$1015,4,0)),"",(VLOOKUP(J14,'KAYIT LİSTESİ'!$B$4:$H$1015,4,0)))</f>
        <v>34576</v>
      </c>
      <c r="M14" s="174" t="str">
        <f>IF(ISERROR(VLOOKUP(J14,'KAYIT LİSTESİ'!$B$4:$H$1015,5,0)),"",(VLOOKUP(J14,'KAYIT LİSTESİ'!$B$4:$H$1015,5,0)))</f>
        <v>MUSA TÜZEN</v>
      </c>
      <c r="N14" s="174" t="str">
        <f>IF(ISERROR(VLOOKUP(J14,'KAYIT LİSTESİ'!$B$4:$H$1015,6,0)),"",(VLOOKUP(J14,'KAYIT LİSTESİ'!$B$4:$H$1015,6,0)))</f>
        <v>İSTANBUL-FENERBAHÇE</v>
      </c>
      <c r="O14" s="208"/>
    </row>
    <row r="15" spans="1:15" ht="42.75" customHeight="1">
      <c r="A15" s="71">
        <v>9</v>
      </c>
      <c r="B15" s="205" t="s">
        <v>269</v>
      </c>
      <c r="C15" s="358" t="str">
        <f>IF(ISERROR(VLOOKUP(B15,'KAYIT LİSTESİ'!$B$4:$H$1015,2,0)),"",(VLOOKUP(B15,'KAYIT LİSTESİ'!$B$4:$H$1015,2,0)))</f>
        <v/>
      </c>
      <c r="D15" s="115" t="str">
        <f>IF(ISERROR(VLOOKUP(B15,'KAYIT LİSTESİ'!$B$4:$H$1015,4,0)),"",(VLOOKUP(B15,'KAYIT LİSTESİ'!$B$4:$H$1015,4,0)))</f>
        <v/>
      </c>
      <c r="E15" s="206" t="str">
        <f>IF(ISERROR(VLOOKUP(B15,'KAYIT LİSTESİ'!$B$4:$H$1015,5,0)),"",(VLOOKUP(B15,'KAYIT LİSTESİ'!$B$4:$H$1015,5,0)))</f>
        <v/>
      </c>
      <c r="F15" s="206" t="str">
        <f>IF(ISERROR(VLOOKUP(B15,'KAYIT LİSTESİ'!$B$4:$H$1015,6,0)),"",(VLOOKUP(B15,'KAYIT LİSTESİ'!$B$4:$H$1015,6,0)))</f>
        <v/>
      </c>
      <c r="G15" s="181"/>
      <c r="H15" s="223"/>
      <c r="I15" s="71">
        <v>8</v>
      </c>
      <c r="J15" s="205" t="s">
        <v>540</v>
      </c>
      <c r="K15" s="360">
        <f>IF(ISERROR(VLOOKUP(J15,'KAYIT LİSTESİ'!$B$4:$H$1015,2,0)),"",(VLOOKUP(J15,'KAYIT LİSTESİ'!$B$4:$H$1015,2,0)))</f>
        <v>0</v>
      </c>
      <c r="L15" s="207">
        <f>IF(ISERROR(VLOOKUP(J15,'KAYIT LİSTESİ'!$B$4:$H$1015,4,0)),"",(VLOOKUP(J15,'KAYIT LİSTESİ'!$B$4:$H$1015,4,0)))</f>
        <v>32510</v>
      </c>
      <c r="M15" s="174" t="str">
        <f>IF(ISERROR(VLOOKUP(J15,'KAYIT LİSTESİ'!$B$4:$H$1015,5,0)),"",(VLOOKUP(J15,'KAYIT LİSTESİ'!$B$4:$H$1015,5,0)))</f>
        <v>ŞEREF OSMANOĞLU</v>
      </c>
      <c r="N15" s="174" t="str">
        <f>IF(ISERROR(VLOOKUP(J15,'KAYIT LİSTESİ'!$B$4:$H$1015,6,0)),"",(VLOOKUP(J15,'KAYIT LİSTESİ'!$B$4:$H$1015,6,0)))</f>
        <v>İSTANBUL-ENKA SPOR KULÜBÜ</v>
      </c>
      <c r="O15" s="208"/>
    </row>
    <row r="16" spans="1:15" ht="42.75" customHeight="1">
      <c r="A16" s="71">
        <v>10</v>
      </c>
      <c r="B16" s="205" t="s">
        <v>270</v>
      </c>
      <c r="C16" s="358" t="str">
        <f>IF(ISERROR(VLOOKUP(B16,'KAYIT LİSTESİ'!$B$4:$H$1015,2,0)),"",(VLOOKUP(B16,'KAYIT LİSTESİ'!$B$4:$H$1015,2,0)))</f>
        <v/>
      </c>
      <c r="D16" s="115" t="str">
        <f>IF(ISERROR(VLOOKUP(B16,'KAYIT LİSTESİ'!$B$4:$H$1015,4,0)),"",(VLOOKUP(B16,'KAYIT LİSTESİ'!$B$4:$H$1015,4,0)))</f>
        <v/>
      </c>
      <c r="E16" s="206" t="str">
        <f>IF(ISERROR(VLOOKUP(B16,'KAYIT LİSTESİ'!$B$4:$H$1015,5,0)),"",(VLOOKUP(B16,'KAYIT LİSTESİ'!$B$4:$H$1015,5,0)))</f>
        <v/>
      </c>
      <c r="F16" s="206" t="str">
        <f>IF(ISERROR(VLOOKUP(B16,'KAYIT LİSTESİ'!$B$4:$H$1015,6,0)),"",(VLOOKUP(B16,'KAYIT LİSTESİ'!$B$4:$H$1015,6,0)))</f>
        <v/>
      </c>
      <c r="G16" s="181"/>
      <c r="H16" s="223"/>
      <c r="I16" s="71">
        <v>9</v>
      </c>
      <c r="J16" s="205" t="s">
        <v>541</v>
      </c>
      <c r="K16" s="360" t="str">
        <f>IF(ISERROR(VLOOKUP(J16,'KAYIT LİSTESİ'!$B$4:$H$1015,2,0)),"",(VLOOKUP(J16,'KAYIT LİSTESİ'!$B$4:$H$1015,2,0)))</f>
        <v/>
      </c>
      <c r="L16" s="207" t="str">
        <f>IF(ISERROR(VLOOKUP(J16,'KAYIT LİSTESİ'!$B$4:$H$1015,4,0)),"",(VLOOKUP(J16,'KAYIT LİSTESİ'!$B$4:$H$1015,4,0)))</f>
        <v/>
      </c>
      <c r="M16" s="174" t="str">
        <f>IF(ISERROR(VLOOKUP(J16,'KAYIT LİSTESİ'!$B$4:$H$1015,5,0)),"",(VLOOKUP(J16,'KAYIT LİSTESİ'!$B$4:$H$1015,5,0)))</f>
        <v/>
      </c>
      <c r="N16" s="174" t="str">
        <f>IF(ISERROR(VLOOKUP(J16,'KAYIT LİSTESİ'!$B$4:$H$1015,6,0)),"",(VLOOKUP(J16,'KAYIT LİSTESİ'!$B$4:$H$1015,6,0)))</f>
        <v/>
      </c>
      <c r="O16" s="208"/>
    </row>
    <row r="17" spans="1:15" ht="42.75" customHeight="1">
      <c r="A17" s="71">
        <v>11</v>
      </c>
      <c r="B17" s="205" t="s">
        <v>271</v>
      </c>
      <c r="C17" s="358" t="str">
        <f>IF(ISERROR(VLOOKUP(B17,'KAYIT LİSTESİ'!$B$4:$H$1015,2,0)),"",(VLOOKUP(B17,'KAYIT LİSTESİ'!$B$4:$H$1015,2,0)))</f>
        <v/>
      </c>
      <c r="D17" s="115" t="str">
        <f>IF(ISERROR(VLOOKUP(B17,'KAYIT LİSTESİ'!$B$4:$H$1015,4,0)),"",(VLOOKUP(B17,'KAYIT LİSTESİ'!$B$4:$H$1015,4,0)))</f>
        <v/>
      </c>
      <c r="E17" s="206" t="str">
        <f>IF(ISERROR(VLOOKUP(B17,'KAYIT LİSTESİ'!$B$4:$H$1015,5,0)),"",(VLOOKUP(B17,'KAYIT LİSTESİ'!$B$4:$H$1015,5,0)))</f>
        <v/>
      </c>
      <c r="F17" s="206" t="str">
        <f>IF(ISERROR(VLOOKUP(B17,'KAYIT LİSTESİ'!$B$4:$H$1015,6,0)),"",(VLOOKUP(B17,'KAYIT LİSTESİ'!$B$4:$H$1015,6,0)))</f>
        <v/>
      </c>
      <c r="G17" s="181"/>
      <c r="H17" s="223"/>
      <c r="I17" s="71">
        <v>10</v>
      </c>
      <c r="J17" s="205" t="s">
        <v>542</v>
      </c>
      <c r="K17" s="360" t="str">
        <f>IF(ISERROR(VLOOKUP(J17,'KAYIT LİSTESİ'!$B$4:$H$1015,2,0)),"",(VLOOKUP(J17,'KAYIT LİSTESİ'!$B$4:$H$1015,2,0)))</f>
        <v/>
      </c>
      <c r="L17" s="207" t="str">
        <f>IF(ISERROR(VLOOKUP(J17,'KAYIT LİSTESİ'!$B$4:$H$1015,4,0)),"",(VLOOKUP(J17,'KAYIT LİSTESİ'!$B$4:$H$1015,4,0)))</f>
        <v/>
      </c>
      <c r="M17" s="174" t="str">
        <f>IF(ISERROR(VLOOKUP(J17,'KAYIT LİSTESİ'!$B$4:$H$1015,5,0)),"",(VLOOKUP(J17,'KAYIT LİSTESİ'!$B$4:$H$1015,5,0)))</f>
        <v/>
      </c>
      <c r="N17" s="174" t="str">
        <f>IF(ISERROR(VLOOKUP(J17,'KAYIT LİSTESİ'!$B$4:$H$1015,6,0)),"",(VLOOKUP(J17,'KAYIT LİSTESİ'!$B$4:$H$1015,6,0)))</f>
        <v/>
      </c>
      <c r="O17" s="208"/>
    </row>
    <row r="18" spans="1:15" ht="42.75" customHeight="1">
      <c r="A18" s="71">
        <v>12</v>
      </c>
      <c r="B18" s="205" t="s">
        <v>272</v>
      </c>
      <c r="C18" s="358" t="str">
        <f>IF(ISERROR(VLOOKUP(B18,'KAYIT LİSTESİ'!$B$4:$H$1015,2,0)),"",(VLOOKUP(B18,'KAYIT LİSTESİ'!$B$4:$H$1015,2,0)))</f>
        <v/>
      </c>
      <c r="D18" s="115" t="str">
        <f>IF(ISERROR(VLOOKUP(B18,'KAYIT LİSTESİ'!$B$4:$H$1015,4,0)),"",(VLOOKUP(B18,'KAYIT LİSTESİ'!$B$4:$H$1015,4,0)))</f>
        <v/>
      </c>
      <c r="E18" s="206" t="str">
        <f>IF(ISERROR(VLOOKUP(B18,'KAYIT LİSTESİ'!$B$4:$H$1015,5,0)),"",(VLOOKUP(B18,'KAYIT LİSTESİ'!$B$4:$H$1015,5,0)))</f>
        <v/>
      </c>
      <c r="F18" s="206" t="str">
        <f>IF(ISERROR(VLOOKUP(B18,'KAYIT LİSTESİ'!$B$4:$H$1015,6,0)),"",(VLOOKUP(B18,'KAYIT LİSTESİ'!$B$4:$H$1015,6,0)))</f>
        <v/>
      </c>
      <c r="G18" s="181"/>
      <c r="H18" s="223"/>
      <c r="I18" s="71">
        <v>11</v>
      </c>
      <c r="J18" s="205" t="s">
        <v>543</v>
      </c>
      <c r="K18" s="360" t="str">
        <f>IF(ISERROR(VLOOKUP(J18,'KAYIT LİSTESİ'!$B$4:$H$1015,2,0)),"",(VLOOKUP(J18,'KAYIT LİSTESİ'!$B$4:$H$1015,2,0)))</f>
        <v/>
      </c>
      <c r="L18" s="207" t="str">
        <f>IF(ISERROR(VLOOKUP(J18,'KAYIT LİSTESİ'!$B$4:$H$1015,4,0)),"",(VLOOKUP(J18,'KAYIT LİSTESİ'!$B$4:$H$1015,4,0)))</f>
        <v/>
      </c>
      <c r="M18" s="174" t="str">
        <f>IF(ISERROR(VLOOKUP(J18,'KAYIT LİSTESİ'!$B$4:$H$1015,5,0)),"",(VLOOKUP(J18,'KAYIT LİSTESİ'!$B$4:$H$1015,5,0)))</f>
        <v/>
      </c>
      <c r="N18" s="174" t="str">
        <f>IF(ISERROR(VLOOKUP(J18,'KAYIT LİSTESİ'!$B$4:$H$1015,6,0)),"",(VLOOKUP(J18,'KAYIT LİSTESİ'!$B$4:$H$1015,6,0)))</f>
        <v/>
      </c>
      <c r="O18" s="208"/>
    </row>
    <row r="19" spans="1:15" ht="42.75" customHeight="1">
      <c r="A19" s="803" t="s">
        <v>16</v>
      </c>
      <c r="B19" s="804"/>
      <c r="C19" s="804"/>
      <c r="D19" s="804"/>
      <c r="E19" s="804"/>
      <c r="F19" s="804"/>
      <c r="G19" s="804"/>
      <c r="H19" s="223"/>
      <c r="I19" s="71">
        <v>12</v>
      </c>
      <c r="J19" s="205" t="s">
        <v>544</v>
      </c>
      <c r="K19" s="360" t="str">
        <f>IF(ISERROR(VLOOKUP(J19,'KAYIT LİSTESİ'!$B$4:$H$1015,2,0)),"",(VLOOKUP(J19,'KAYIT LİSTESİ'!$B$4:$H$1015,2,0)))</f>
        <v/>
      </c>
      <c r="L19" s="207" t="str">
        <f>IF(ISERROR(VLOOKUP(J19,'KAYIT LİSTESİ'!$B$4:$H$1015,4,0)),"",(VLOOKUP(J19,'KAYIT LİSTESİ'!$B$4:$H$1015,4,0)))</f>
        <v/>
      </c>
      <c r="M19" s="174" t="str">
        <f>IF(ISERROR(VLOOKUP(J19,'KAYIT LİSTESİ'!$B$4:$H$1015,5,0)),"",(VLOOKUP(J19,'KAYIT LİSTESİ'!$B$4:$H$1015,5,0)))</f>
        <v/>
      </c>
      <c r="N19" s="174" t="str">
        <f>IF(ISERROR(VLOOKUP(J19,'KAYIT LİSTESİ'!$B$4:$H$1015,6,0)),"",(VLOOKUP(J19,'KAYIT LİSTESİ'!$B$4:$H$1015,6,0)))</f>
        <v/>
      </c>
      <c r="O19" s="208"/>
    </row>
    <row r="20" spans="1:15" ht="42.75" customHeight="1">
      <c r="A20" s="193" t="s">
        <v>11</v>
      </c>
      <c r="B20" s="193" t="s">
        <v>101</v>
      </c>
      <c r="C20" s="193" t="s">
        <v>100</v>
      </c>
      <c r="D20" s="194" t="s">
        <v>12</v>
      </c>
      <c r="E20" s="195" t="s">
        <v>13</v>
      </c>
      <c r="F20" s="195" t="s">
        <v>226</v>
      </c>
      <c r="G20" s="196" t="s">
        <v>293</v>
      </c>
      <c r="H20" s="223"/>
      <c r="I20" s="71">
        <v>13</v>
      </c>
      <c r="J20" s="205" t="s">
        <v>545</v>
      </c>
      <c r="K20" s="360" t="str">
        <f>IF(ISERROR(VLOOKUP(J20,'KAYIT LİSTESİ'!$B$4:$H$1015,2,0)),"",(VLOOKUP(J20,'KAYIT LİSTESİ'!$B$4:$H$1015,2,0)))</f>
        <v/>
      </c>
      <c r="L20" s="207" t="str">
        <f>IF(ISERROR(VLOOKUP(J20,'KAYIT LİSTESİ'!$B$4:$H$1015,4,0)),"",(VLOOKUP(J20,'KAYIT LİSTESİ'!$B$4:$H$1015,4,0)))</f>
        <v/>
      </c>
      <c r="M20" s="174" t="str">
        <f>IF(ISERROR(VLOOKUP(J20,'KAYIT LİSTESİ'!$B$4:$H$1015,5,0)),"",(VLOOKUP(J20,'KAYIT LİSTESİ'!$B$4:$H$1015,5,0)))</f>
        <v/>
      </c>
      <c r="N20" s="174" t="str">
        <f>IF(ISERROR(VLOOKUP(J20,'KAYIT LİSTESİ'!$B$4:$H$1015,6,0)),"",(VLOOKUP(J20,'KAYIT LİSTESİ'!$B$4:$H$1015,6,0)))</f>
        <v/>
      </c>
      <c r="O20" s="208"/>
    </row>
    <row r="21" spans="1:15" ht="42.75" customHeight="1">
      <c r="A21" s="71">
        <v>1</v>
      </c>
      <c r="B21" s="205" t="s">
        <v>81</v>
      </c>
      <c r="C21" s="358" t="str">
        <f>IF(ISERROR(VLOOKUP(B21,'KAYIT LİSTESİ'!$B$4:$H$1015,2,0)),"",(VLOOKUP(B21,'KAYIT LİSTESİ'!$B$4:$H$1015,2,0)))</f>
        <v/>
      </c>
      <c r="D21" s="115" t="str">
        <f>IF(ISERROR(VLOOKUP(B21,'KAYIT LİSTESİ'!$B$4:$H$1015,4,0)),"",(VLOOKUP(B21,'KAYIT LİSTESİ'!$B$4:$H$1015,4,0)))</f>
        <v/>
      </c>
      <c r="E21" s="206" t="str">
        <f>IF(ISERROR(VLOOKUP(B21,'KAYIT LİSTESİ'!$B$4:$H$1015,5,0)),"",(VLOOKUP(B21,'KAYIT LİSTESİ'!$B$4:$H$1015,5,0)))</f>
        <v/>
      </c>
      <c r="F21" s="206" t="str">
        <f>IF(ISERROR(VLOOKUP(B21,'KAYIT LİSTESİ'!$B$4:$H$1015,6,0)),"",(VLOOKUP(B21,'KAYIT LİSTESİ'!$B$4:$H$1015,6,0)))</f>
        <v/>
      </c>
      <c r="G21" s="181"/>
      <c r="H21" s="223"/>
      <c r="I21" s="71">
        <v>14</v>
      </c>
      <c r="J21" s="205" t="s">
        <v>546</v>
      </c>
      <c r="K21" s="360" t="str">
        <f>IF(ISERROR(VLOOKUP(J21,'KAYIT LİSTESİ'!$B$4:$H$1015,2,0)),"",(VLOOKUP(J21,'KAYIT LİSTESİ'!$B$4:$H$1015,2,0)))</f>
        <v/>
      </c>
      <c r="L21" s="207" t="str">
        <f>IF(ISERROR(VLOOKUP(J21,'KAYIT LİSTESİ'!$B$4:$H$1015,4,0)),"",(VLOOKUP(J21,'KAYIT LİSTESİ'!$B$4:$H$1015,4,0)))</f>
        <v/>
      </c>
      <c r="M21" s="174" t="str">
        <f>IF(ISERROR(VLOOKUP(J21,'KAYIT LİSTESİ'!$B$4:$H$1015,5,0)),"",(VLOOKUP(J21,'KAYIT LİSTESİ'!$B$4:$H$1015,5,0)))</f>
        <v/>
      </c>
      <c r="N21" s="174" t="str">
        <f>IF(ISERROR(VLOOKUP(J21,'KAYIT LİSTESİ'!$B$4:$H$1015,6,0)),"",(VLOOKUP(J21,'KAYIT LİSTESİ'!$B$4:$H$1015,6,0)))</f>
        <v/>
      </c>
      <c r="O21" s="208"/>
    </row>
    <row r="22" spans="1:15" ht="42.75" customHeight="1">
      <c r="A22" s="71">
        <v>2</v>
      </c>
      <c r="B22" s="205" t="s">
        <v>82</v>
      </c>
      <c r="C22" s="358" t="str">
        <f>IF(ISERROR(VLOOKUP(B22,'KAYIT LİSTESİ'!$B$4:$H$1015,2,0)),"",(VLOOKUP(B22,'KAYIT LİSTESİ'!$B$4:$H$1015,2,0)))</f>
        <v/>
      </c>
      <c r="D22" s="115" t="str">
        <f>IF(ISERROR(VLOOKUP(B22,'KAYIT LİSTESİ'!$B$4:$H$1015,4,0)),"",(VLOOKUP(B22,'KAYIT LİSTESİ'!$B$4:$H$1015,4,0)))</f>
        <v/>
      </c>
      <c r="E22" s="206" t="str">
        <f>IF(ISERROR(VLOOKUP(B22,'KAYIT LİSTESİ'!$B$4:$H$1015,5,0)),"",(VLOOKUP(B22,'KAYIT LİSTESİ'!$B$4:$H$1015,5,0)))</f>
        <v/>
      </c>
      <c r="F22" s="206" t="str">
        <f>IF(ISERROR(VLOOKUP(B22,'KAYIT LİSTESİ'!$B$4:$H$1015,6,0)),"",(VLOOKUP(B22,'KAYIT LİSTESİ'!$B$4:$H$1015,6,0)))</f>
        <v/>
      </c>
      <c r="G22" s="181"/>
      <c r="H22" s="223"/>
      <c r="I22" s="71">
        <v>15</v>
      </c>
      <c r="J22" s="205" t="s">
        <v>547</v>
      </c>
      <c r="K22" s="360" t="str">
        <f>IF(ISERROR(VLOOKUP(J22,'KAYIT LİSTESİ'!$B$4:$H$1015,2,0)),"",(VLOOKUP(J22,'KAYIT LİSTESİ'!$B$4:$H$1015,2,0)))</f>
        <v/>
      </c>
      <c r="L22" s="207" t="str">
        <f>IF(ISERROR(VLOOKUP(J22,'KAYIT LİSTESİ'!$B$4:$H$1015,4,0)),"",(VLOOKUP(J22,'KAYIT LİSTESİ'!$B$4:$H$1015,4,0)))</f>
        <v/>
      </c>
      <c r="M22" s="174" t="str">
        <f>IF(ISERROR(VLOOKUP(J22,'KAYIT LİSTESİ'!$B$4:$H$1015,5,0)),"",(VLOOKUP(J22,'KAYIT LİSTESİ'!$B$4:$H$1015,5,0)))</f>
        <v/>
      </c>
      <c r="N22" s="174" t="str">
        <f>IF(ISERROR(VLOOKUP(J22,'KAYIT LİSTESİ'!$B$4:$H$1015,6,0)),"",(VLOOKUP(J22,'KAYIT LİSTESİ'!$B$4:$H$1015,6,0)))</f>
        <v/>
      </c>
      <c r="O22" s="208"/>
    </row>
    <row r="23" spans="1:15" ht="42.75" customHeight="1">
      <c r="A23" s="71">
        <v>3</v>
      </c>
      <c r="B23" s="205" t="s">
        <v>83</v>
      </c>
      <c r="C23" s="358" t="str">
        <f>IF(ISERROR(VLOOKUP(B23,'KAYIT LİSTESİ'!$B$4:$H$1015,2,0)),"",(VLOOKUP(B23,'KAYIT LİSTESİ'!$B$4:$H$1015,2,0)))</f>
        <v/>
      </c>
      <c r="D23" s="115" t="str">
        <f>IF(ISERROR(VLOOKUP(B23,'KAYIT LİSTESİ'!$B$4:$H$1015,4,0)),"",(VLOOKUP(B23,'KAYIT LİSTESİ'!$B$4:$H$1015,4,0)))</f>
        <v/>
      </c>
      <c r="E23" s="206" t="str">
        <f>IF(ISERROR(VLOOKUP(B23,'KAYIT LİSTESİ'!$B$4:$H$1015,5,0)),"",(VLOOKUP(B23,'KAYIT LİSTESİ'!$B$4:$H$1015,5,0)))</f>
        <v/>
      </c>
      <c r="F23" s="206" t="str">
        <f>IF(ISERROR(VLOOKUP(B23,'KAYIT LİSTESİ'!$B$4:$H$1015,6,0)),"",(VLOOKUP(B23,'KAYIT LİSTESİ'!$B$4:$H$1015,6,0)))</f>
        <v/>
      </c>
      <c r="G23" s="181"/>
      <c r="H23" s="223"/>
      <c r="I23" s="71">
        <v>16</v>
      </c>
      <c r="J23" s="205" t="s">
        <v>548</v>
      </c>
      <c r="K23" s="360" t="str">
        <f>IF(ISERROR(VLOOKUP(J23,'KAYIT LİSTESİ'!$B$4:$H$1015,2,0)),"",(VLOOKUP(J23,'KAYIT LİSTESİ'!$B$4:$H$1015,2,0)))</f>
        <v/>
      </c>
      <c r="L23" s="207" t="str">
        <f>IF(ISERROR(VLOOKUP(J23,'KAYIT LİSTESİ'!$B$4:$H$1015,4,0)),"",(VLOOKUP(J23,'KAYIT LİSTESİ'!$B$4:$H$1015,4,0)))</f>
        <v/>
      </c>
      <c r="M23" s="174" t="str">
        <f>IF(ISERROR(VLOOKUP(J23,'KAYIT LİSTESİ'!$B$4:$H$1015,5,0)),"",(VLOOKUP(J23,'KAYIT LİSTESİ'!$B$4:$H$1015,5,0)))</f>
        <v/>
      </c>
      <c r="N23" s="174" t="str">
        <f>IF(ISERROR(VLOOKUP(J23,'KAYIT LİSTESİ'!$B$4:$H$1015,6,0)),"",(VLOOKUP(J23,'KAYIT LİSTESİ'!$B$4:$H$1015,6,0)))</f>
        <v/>
      </c>
      <c r="O23" s="208"/>
    </row>
    <row r="24" spans="1:15" ht="42.75" customHeight="1">
      <c r="A24" s="71">
        <v>4</v>
      </c>
      <c r="B24" s="205" t="s">
        <v>84</v>
      </c>
      <c r="C24" s="358" t="str">
        <f>IF(ISERROR(VLOOKUP(B24,'KAYIT LİSTESİ'!$B$4:$H$1015,2,0)),"",(VLOOKUP(B24,'KAYIT LİSTESİ'!$B$4:$H$1015,2,0)))</f>
        <v/>
      </c>
      <c r="D24" s="115" t="str">
        <f>IF(ISERROR(VLOOKUP(B24,'KAYIT LİSTESİ'!$B$4:$H$1015,4,0)),"",(VLOOKUP(B24,'KAYIT LİSTESİ'!$B$4:$H$1015,4,0)))</f>
        <v/>
      </c>
      <c r="E24" s="206" t="str">
        <f>IF(ISERROR(VLOOKUP(B24,'KAYIT LİSTESİ'!$B$4:$H$1015,5,0)),"",(VLOOKUP(B24,'KAYIT LİSTESİ'!$B$4:$H$1015,5,0)))</f>
        <v/>
      </c>
      <c r="F24" s="206" t="str">
        <f>IF(ISERROR(VLOOKUP(B24,'KAYIT LİSTESİ'!$B$4:$H$1015,6,0)),"",(VLOOKUP(B24,'KAYIT LİSTESİ'!$B$4:$H$1015,6,0)))</f>
        <v/>
      </c>
      <c r="G24" s="181"/>
      <c r="H24" s="223"/>
      <c r="I24" s="71">
        <v>17</v>
      </c>
      <c r="J24" s="205" t="s">
        <v>549</v>
      </c>
      <c r="K24" s="360" t="str">
        <f>IF(ISERROR(VLOOKUP(J24,'KAYIT LİSTESİ'!$B$4:$H$1015,2,0)),"",(VLOOKUP(J24,'KAYIT LİSTESİ'!$B$4:$H$1015,2,0)))</f>
        <v/>
      </c>
      <c r="L24" s="207" t="str">
        <f>IF(ISERROR(VLOOKUP(J24,'KAYIT LİSTESİ'!$B$4:$H$1015,4,0)),"",(VLOOKUP(J24,'KAYIT LİSTESİ'!$B$4:$H$1015,4,0)))</f>
        <v/>
      </c>
      <c r="M24" s="174" t="str">
        <f>IF(ISERROR(VLOOKUP(J24,'KAYIT LİSTESİ'!$B$4:$H$1015,5,0)),"",(VLOOKUP(J24,'KAYIT LİSTESİ'!$B$4:$H$1015,5,0)))</f>
        <v/>
      </c>
      <c r="N24" s="174" t="str">
        <f>IF(ISERROR(VLOOKUP(J24,'KAYIT LİSTESİ'!$B$4:$H$1015,6,0)),"",(VLOOKUP(J24,'KAYIT LİSTESİ'!$B$4:$H$1015,6,0)))</f>
        <v/>
      </c>
      <c r="O24" s="208"/>
    </row>
    <row r="25" spans="1:15" ht="42.75" customHeight="1">
      <c r="A25" s="71">
        <v>5</v>
      </c>
      <c r="B25" s="205" t="s">
        <v>85</v>
      </c>
      <c r="C25" s="358" t="str">
        <f>IF(ISERROR(VLOOKUP(B25,'KAYIT LİSTESİ'!$B$4:$H$1015,2,0)),"",(VLOOKUP(B25,'KAYIT LİSTESİ'!$B$4:$H$1015,2,0)))</f>
        <v/>
      </c>
      <c r="D25" s="115" t="str">
        <f>IF(ISERROR(VLOOKUP(B25,'KAYIT LİSTESİ'!$B$4:$H$1015,4,0)),"",(VLOOKUP(B25,'KAYIT LİSTESİ'!$B$4:$H$1015,4,0)))</f>
        <v/>
      </c>
      <c r="E25" s="206" t="str">
        <f>IF(ISERROR(VLOOKUP(B25,'KAYIT LİSTESİ'!$B$4:$H$1015,5,0)),"",(VLOOKUP(B25,'KAYIT LİSTESİ'!$B$4:$H$1015,5,0)))</f>
        <v/>
      </c>
      <c r="F25" s="206" t="str">
        <f>IF(ISERROR(VLOOKUP(B25,'KAYIT LİSTESİ'!$B$4:$H$1015,6,0)),"",(VLOOKUP(B25,'KAYIT LİSTESİ'!$B$4:$H$1015,6,0)))</f>
        <v/>
      </c>
      <c r="G25" s="181"/>
      <c r="H25" s="223"/>
      <c r="I25" s="71">
        <v>18</v>
      </c>
      <c r="J25" s="205" t="s">
        <v>550</v>
      </c>
      <c r="K25" s="360" t="str">
        <f>IF(ISERROR(VLOOKUP(J25,'KAYIT LİSTESİ'!$B$4:$H$1015,2,0)),"",(VLOOKUP(J25,'KAYIT LİSTESİ'!$B$4:$H$1015,2,0)))</f>
        <v/>
      </c>
      <c r="L25" s="207" t="str">
        <f>IF(ISERROR(VLOOKUP(J25,'KAYIT LİSTESİ'!$B$4:$H$1015,4,0)),"",(VLOOKUP(J25,'KAYIT LİSTESİ'!$B$4:$H$1015,4,0)))</f>
        <v/>
      </c>
      <c r="M25" s="174" t="str">
        <f>IF(ISERROR(VLOOKUP(J25,'KAYIT LİSTESİ'!$B$4:$H$1015,5,0)),"",(VLOOKUP(J25,'KAYIT LİSTESİ'!$B$4:$H$1015,5,0)))</f>
        <v/>
      </c>
      <c r="N25" s="174" t="str">
        <f>IF(ISERROR(VLOOKUP(J25,'KAYIT LİSTESİ'!$B$4:$H$1015,6,0)),"",(VLOOKUP(J25,'KAYIT LİSTESİ'!$B$4:$H$1015,6,0)))</f>
        <v/>
      </c>
      <c r="O25" s="208"/>
    </row>
    <row r="26" spans="1:15" ht="42.75" customHeight="1">
      <c r="A26" s="71">
        <v>6</v>
      </c>
      <c r="B26" s="205" t="s">
        <v>86</v>
      </c>
      <c r="C26" s="358" t="str">
        <f>IF(ISERROR(VLOOKUP(B26,'KAYIT LİSTESİ'!$B$4:$H$1015,2,0)),"",(VLOOKUP(B26,'KAYIT LİSTESİ'!$B$4:$H$1015,2,0)))</f>
        <v/>
      </c>
      <c r="D26" s="115" t="str">
        <f>IF(ISERROR(VLOOKUP(B26,'KAYIT LİSTESİ'!$B$4:$H$1015,4,0)),"",(VLOOKUP(B26,'KAYIT LİSTESİ'!$B$4:$H$1015,4,0)))</f>
        <v/>
      </c>
      <c r="E26" s="206" t="str">
        <f>IF(ISERROR(VLOOKUP(B26,'KAYIT LİSTESİ'!$B$4:$H$1015,5,0)),"",(VLOOKUP(B26,'KAYIT LİSTESİ'!$B$4:$H$1015,5,0)))</f>
        <v/>
      </c>
      <c r="F26" s="206" t="str">
        <f>IF(ISERROR(VLOOKUP(B26,'KAYIT LİSTESİ'!$B$4:$H$1015,6,0)),"",(VLOOKUP(B26,'KAYIT LİSTESİ'!$B$4:$H$1015,6,0)))</f>
        <v/>
      </c>
      <c r="G26" s="181"/>
      <c r="H26" s="223"/>
      <c r="I26" s="71">
        <v>19</v>
      </c>
      <c r="J26" s="205" t="s">
        <v>551</v>
      </c>
      <c r="K26" s="360" t="str">
        <f>IF(ISERROR(VLOOKUP(J26,'KAYIT LİSTESİ'!$B$4:$H$1015,2,0)),"",(VLOOKUP(J26,'KAYIT LİSTESİ'!$B$4:$H$1015,2,0)))</f>
        <v/>
      </c>
      <c r="L26" s="207" t="str">
        <f>IF(ISERROR(VLOOKUP(J26,'KAYIT LİSTESİ'!$B$4:$H$1015,4,0)),"",(VLOOKUP(J26,'KAYIT LİSTESİ'!$B$4:$H$1015,4,0)))</f>
        <v/>
      </c>
      <c r="M26" s="174" t="str">
        <f>IF(ISERROR(VLOOKUP(J26,'KAYIT LİSTESİ'!$B$4:$H$1015,5,0)),"",(VLOOKUP(J26,'KAYIT LİSTESİ'!$B$4:$H$1015,5,0)))</f>
        <v/>
      </c>
      <c r="N26" s="174" t="str">
        <f>IF(ISERROR(VLOOKUP(J26,'KAYIT LİSTESİ'!$B$4:$H$1015,6,0)),"",(VLOOKUP(J26,'KAYIT LİSTESİ'!$B$4:$H$1015,6,0)))</f>
        <v/>
      </c>
      <c r="O26" s="208"/>
    </row>
    <row r="27" spans="1:15" ht="42.75" customHeight="1">
      <c r="A27" s="71">
        <v>7</v>
      </c>
      <c r="B27" s="205" t="s">
        <v>273</v>
      </c>
      <c r="C27" s="358" t="str">
        <f>IF(ISERROR(VLOOKUP(B27,'KAYIT LİSTESİ'!$B$4:$H$1015,2,0)),"",(VLOOKUP(B27,'KAYIT LİSTESİ'!$B$4:$H$1015,2,0)))</f>
        <v/>
      </c>
      <c r="D27" s="115" t="str">
        <f>IF(ISERROR(VLOOKUP(B27,'KAYIT LİSTESİ'!$B$4:$H$1015,4,0)),"",(VLOOKUP(B27,'KAYIT LİSTESİ'!$B$4:$H$1015,4,0)))</f>
        <v/>
      </c>
      <c r="E27" s="206" t="str">
        <f>IF(ISERROR(VLOOKUP(B27,'KAYIT LİSTESİ'!$B$4:$H$1015,5,0)),"",(VLOOKUP(B27,'KAYIT LİSTESİ'!$B$4:$H$1015,5,0)))</f>
        <v/>
      </c>
      <c r="F27" s="206" t="str">
        <f>IF(ISERROR(VLOOKUP(B27,'KAYIT LİSTESİ'!$B$4:$H$1015,6,0)),"",(VLOOKUP(B27,'KAYIT LİSTESİ'!$B$4:$H$1015,6,0)))</f>
        <v/>
      </c>
      <c r="G27" s="181"/>
      <c r="H27" s="223"/>
      <c r="I27" s="71">
        <v>20</v>
      </c>
      <c r="J27" s="205" t="s">
        <v>552</v>
      </c>
      <c r="K27" s="360" t="str">
        <f>IF(ISERROR(VLOOKUP(J27,'KAYIT LİSTESİ'!$B$4:$H$1015,2,0)),"",(VLOOKUP(J27,'KAYIT LİSTESİ'!$B$4:$H$1015,2,0)))</f>
        <v/>
      </c>
      <c r="L27" s="207" t="str">
        <f>IF(ISERROR(VLOOKUP(J27,'KAYIT LİSTESİ'!$B$4:$H$1015,4,0)),"",(VLOOKUP(J27,'KAYIT LİSTESİ'!$B$4:$H$1015,4,0)))</f>
        <v/>
      </c>
      <c r="M27" s="174" t="str">
        <f>IF(ISERROR(VLOOKUP(J27,'KAYIT LİSTESİ'!$B$4:$H$1015,5,0)),"",(VLOOKUP(J27,'KAYIT LİSTESİ'!$B$4:$H$1015,5,0)))</f>
        <v/>
      </c>
      <c r="N27" s="174" t="str">
        <f>IF(ISERROR(VLOOKUP(J27,'KAYIT LİSTESİ'!$B$4:$H$1015,6,0)),"",(VLOOKUP(J27,'KAYIT LİSTESİ'!$B$4:$H$1015,6,0)))</f>
        <v/>
      </c>
      <c r="O27" s="208"/>
    </row>
    <row r="28" spans="1:15" ht="42.75" customHeight="1">
      <c r="A28" s="71">
        <v>8</v>
      </c>
      <c r="B28" s="205" t="s">
        <v>274</v>
      </c>
      <c r="C28" s="358" t="str">
        <f>IF(ISERROR(VLOOKUP(B28,'KAYIT LİSTESİ'!$B$4:$H$1015,2,0)),"",(VLOOKUP(B28,'KAYIT LİSTESİ'!$B$4:$H$1015,2,0)))</f>
        <v/>
      </c>
      <c r="D28" s="115" t="str">
        <f>IF(ISERROR(VLOOKUP(B28,'KAYIT LİSTESİ'!$B$4:$H$1015,4,0)),"",(VLOOKUP(B28,'KAYIT LİSTESİ'!$B$4:$H$1015,4,0)))</f>
        <v/>
      </c>
      <c r="E28" s="206" t="str">
        <f>IF(ISERROR(VLOOKUP(B28,'KAYIT LİSTESİ'!$B$4:$H$1015,5,0)),"",(VLOOKUP(B28,'KAYIT LİSTESİ'!$B$4:$H$1015,5,0)))</f>
        <v/>
      </c>
      <c r="F28" s="206" t="str">
        <f>IF(ISERROR(VLOOKUP(B28,'KAYIT LİSTESİ'!$B$4:$H$1015,6,0)),"",(VLOOKUP(B28,'KAYIT LİSTESİ'!$B$4:$H$1015,6,0)))</f>
        <v/>
      </c>
      <c r="G28" s="181"/>
      <c r="H28" s="223"/>
      <c r="I28" s="71">
        <v>21</v>
      </c>
      <c r="J28" s="205" t="s">
        <v>553</v>
      </c>
      <c r="K28" s="360" t="str">
        <f>IF(ISERROR(VLOOKUP(J28,'KAYIT LİSTESİ'!$B$4:$H$1015,2,0)),"",(VLOOKUP(J28,'KAYIT LİSTESİ'!$B$4:$H$1015,2,0)))</f>
        <v/>
      </c>
      <c r="L28" s="207" t="str">
        <f>IF(ISERROR(VLOOKUP(J28,'KAYIT LİSTESİ'!$B$4:$H$1015,4,0)),"",(VLOOKUP(J28,'KAYIT LİSTESİ'!$B$4:$H$1015,4,0)))</f>
        <v/>
      </c>
      <c r="M28" s="174" t="str">
        <f>IF(ISERROR(VLOOKUP(J28,'KAYIT LİSTESİ'!$B$4:$H$1015,5,0)),"",(VLOOKUP(J28,'KAYIT LİSTESİ'!$B$4:$H$1015,5,0)))</f>
        <v/>
      </c>
      <c r="N28" s="174" t="str">
        <f>IF(ISERROR(VLOOKUP(J28,'KAYIT LİSTESİ'!$B$4:$H$1015,6,0)),"",(VLOOKUP(J28,'KAYIT LİSTESİ'!$B$4:$H$1015,6,0)))</f>
        <v/>
      </c>
      <c r="O28" s="208"/>
    </row>
    <row r="29" spans="1:15" ht="42.75" customHeight="1">
      <c r="A29" s="71">
        <v>9</v>
      </c>
      <c r="B29" s="205" t="s">
        <v>275</v>
      </c>
      <c r="C29" s="358" t="str">
        <f>IF(ISERROR(VLOOKUP(B29,'KAYIT LİSTESİ'!$B$4:$H$1015,2,0)),"",(VLOOKUP(B29,'KAYIT LİSTESİ'!$B$4:$H$1015,2,0)))</f>
        <v/>
      </c>
      <c r="D29" s="115" t="str">
        <f>IF(ISERROR(VLOOKUP(B29,'KAYIT LİSTESİ'!$B$4:$H$1015,4,0)),"",(VLOOKUP(B29,'KAYIT LİSTESİ'!$B$4:$H$1015,4,0)))</f>
        <v/>
      </c>
      <c r="E29" s="206" t="str">
        <f>IF(ISERROR(VLOOKUP(B29,'KAYIT LİSTESİ'!$B$4:$H$1015,5,0)),"",(VLOOKUP(B29,'KAYIT LİSTESİ'!$B$4:$H$1015,5,0)))</f>
        <v/>
      </c>
      <c r="F29" s="206" t="str">
        <f>IF(ISERROR(VLOOKUP(B29,'KAYIT LİSTESİ'!$B$4:$H$1015,6,0)),"",(VLOOKUP(B29,'KAYIT LİSTESİ'!$B$4:$H$1015,6,0)))</f>
        <v/>
      </c>
      <c r="G29" s="181"/>
      <c r="H29" s="223"/>
      <c r="I29" s="71">
        <v>22</v>
      </c>
      <c r="J29" s="205" t="s">
        <v>554</v>
      </c>
      <c r="K29" s="360" t="str">
        <f>IF(ISERROR(VLOOKUP(J29,'KAYIT LİSTESİ'!$B$4:$H$1015,2,0)),"",(VLOOKUP(J29,'KAYIT LİSTESİ'!$B$4:$H$1015,2,0)))</f>
        <v/>
      </c>
      <c r="L29" s="207" t="str">
        <f>IF(ISERROR(VLOOKUP(J29,'KAYIT LİSTESİ'!$B$4:$H$1015,4,0)),"",(VLOOKUP(J29,'KAYIT LİSTESİ'!$B$4:$H$1015,4,0)))</f>
        <v/>
      </c>
      <c r="M29" s="174" t="str">
        <f>IF(ISERROR(VLOOKUP(J29,'KAYIT LİSTESİ'!$B$4:$H$1015,5,0)),"",(VLOOKUP(J29,'KAYIT LİSTESİ'!$B$4:$H$1015,5,0)))</f>
        <v/>
      </c>
      <c r="N29" s="174" t="str">
        <f>IF(ISERROR(VLOOKUP(J29,'KAYIT LİSTESİ'!$B$4:$H$1015,6,0)),"",(VLOOKUP(J29,'KAYIT LİSTESİ'!$B$4:$H$1015,6,0)))</f>
        <v/>
      </c>
      <c r="O29" s="208"/>
    </row>
    <row r="30" spans="1:15" ht="42.75" customHeight="1">
      <c r="A30" s="71">
        <v>10</v>
      </c>
      <c r="B30" s="205" t="s">
        <v>276</v>
      </c>
      <c r="C30" s="358" t="str">
        <f>IF(ISERROR(VLOOKUP(B30,'KAYIT LİSTESİ'!$B$4:$H$1015,2,0)),"",(VLOOKUP(B30,'KAYIT LİSTESİ'!$B$4:$H$1015,2,0)))</f>
        <v/>
      </c>
      <c r="D30" s="115" t="str">
        <f>IF(ISERROR(VLOOKUP(B30,'KAYIT LİSTESİ'!$B$4:$H$1015,4,0)),"",(VLOOKUP(B30,'KAYIT LİSTESİ'!$B$4:$H$1015,4,0)))</f>
        <v/>
      </c>
      <c r="E30" s="206" t="str">
        <f>IF(ISERROR(VLOOKUP(B30,'KAYIT LİSTESİ'!$B$4:$H$1015,5,0)),"",(VLOOKUP(B30,'KAYIT LİSTESİ'!$B$4:$H$1015,5,0)))</f>
        <v/>
      </c>
      <c r="F30" s="206" t="str">
        <f>IF(ISERROR(VLOOKUP(B30,'KAYIT LİSTESİ'!$B$4:$H$1015,6,0)),"",(VLOOKUP(B30,'KAYIT LİSTESİ'!$B$4:$H$1015,6,0)))</f>
        <v/>
      </c>
      <c r="G30" s="181"/>
      <c r="H30" s="223"/>
      <c r="I30" s="71">
        <v>23</v>
      </c>
      <c r="J30" s="205" t="s">
        <v>555</v>
      </c>
      <c r="K30" s="360" t="str">
        <f>IF(ISERROR(VLOOKUP(J30,'KAYIT LİSTESİ'!$B$4:$H$1015,2,0)),"",(VLOOKUP(J30,'KAYIT LİSTESİ'!$B$4:$H$1015,2,0)))</f>
        <v/>
      </c>
      <c r="L30" s="207" t="str">
        <f>IF(ISERROR(VLOOKUP(J30,'KAYIT LİSTESİ'!$B$4:$H$1015,4,0)),"",(VLOOKUP(J30,'KAYIT LİSTESİ'!$B$4:$H$1015,4,0)))</f>
        <v/>
      </c>
      <c r="M30" s="174" t="str">
        <f>IF(ISERROR(VLOOKUP(J30,'KAYIT LİSTESİ'!$B$4:$H$1015,5,0)),"",(VLOOKUP(J30,'KAYIT LİSTESİ'!$B$4:$H$1015,5,0)))</f>
        <v/>
      </c>
      <c r="N30" s="174" t="str">
        <f>IF(ISERROR(VLOOKUP(J30,'KAYIT LİSTESİ'!$B$4:$H$1015,6,0)),"",(VLOOKUP(J30,'KAYIT LİSTESİ'!$B$4:$H$1015,6,0)))</f>
        <v/>
      </c>
      <c r="O30" s="208"/>
    </row>
    <row r="31" spans="1:15" ht="42.75" customHeight="1">
      <c r="A31" s="71">
        <v>11</v>
      </c>
      <c r="B31" s="205" t="s">
        <v>277</v>
      </c>
      <c r="C31" s="358" t="str">
        <f>IF(ISERROR(VLOOKUP(B31,'KAYIT LİSTESİ'!$B$4:$H$1015,2,0)),"",(VLOOKUP(B31,'KAYIT LİSTESİ'!$B$4:$H$1015,2,0)))</f>
        <v/>
      </c>
      <c r="D31" s="115" t="str">
        <f>IF(ISERROR(VLOOKUP(B31,'KAYIT LİSTESİ'!$B$4:$H$1015,4,0)),"",(VLOOKUP(B31,'KAYIT LİSTESİ'!$B$4:$H$1015,4,0)))</f>
        <v/>
      </c>
      <c r="E31" s="206" t="str">
        <f>IF(ISERROR(VLOOKUP(B31,'KAYIT LİSTESİ'!$B$4:$H$1015,5,0)),"",(VLOOKUP(B31,'KAYIT LİSTESİ'!$B$4:$H$1015,5,0)))</f>
        <v/>
      </c>
      <c r="F31" s="206" t="str">
        <f>IF(ISERROR(VLOOKUP(B31,'KAYIT LİSTESİ'!$B$4:$H$1015,6,0)),"",(VLOOKUP(B31,'KAYIT LİSTESİ'!$B$4:$H$1015,6,0)))</f>
        <v/>
      </c>
      <c r="G31" s="181"/>
      <c r="H31" s="223"/>
      <c r="I31" s="71">
        <v>24</v>
      </c>
      <c r="J31" s="205" t="s">
        <v>556</v>
      </c>
      <c r="K31" s="360" t="str">
        <f>IF(ISERROR(VLOOKUP(J31,'KAYIT LİSTESİ'!$B$4:$H$1015,2,0)),"",(VLOOKUP(J31,'KAYIT LİSTESİ'!$B$4:$H$1015,2,0)))</f>
        <v/>
      </c>
      <c r="L31" s="207" t="str">
        <f>IF(ISERROR(VLOOKUP(J31,'KAYIT LİSTESİ'!$B$4:$H$1015,4,0)),"",(VLOOKUP(J31,'KAYIT LİSTESİ'!$B$4:$H$1015,4,0)))</f>
        <v/>
      </c>
      <c r="M31" s="174" t="str">
        <f>IF(ISERROR(VLOOKUP(J31,'KAYIT LİSTESİ'!$B$4:$H$1015,5,0)),"",(VLOOKUP(J31,'KAYIT LİSTESİ'!$B$4:$H$1015,5,0)))</f>
        <v/>
      </c>
      <c r="N31" s="174" t="str">
        <f>IF(ISERROR(VLOOKUP(J31,'KAYIT LİSTESİ'!$B$4:$H$1015,6,0)),"",(VLOOKUP(J31,'KAYIT LİSTESİ'!$B$4:$H$1015,6,0)))</f>
        <v/>
      </c>
      <c r="O31" s="208"/>
    </row>
    <row r="32" spans="1:15" ht="42.75" customHeight="1">
      <c r="A32" s="71">
        <v>12</v>
      </c>
      <c r="B32" s="205" t="s">
        <v>278</v>
      </c>
      <c r="C32" s="358" t="str">
        <f>IF(ISERROR(VLOOKUP(B32,'KAYIT LİSTESİ'!$B$4:$H$1015,2,0)),"",(VLOOKUP(B32,'KAYIT LİSTESİ'!$B$4:$H$1015,2,0)))</f>
        <v/>
      </c>
      <c r="D32" s="115" t="str">
        <f>IF(ISERROR(VLOOKUP(B32,'KAYIT LİSTESİ'!$B$4:$H$1015,4,0)),"",(VLOOKUP(B32,'KAYIT LİSTESİ'!$B$4:$H$1015,4,0)))</f>
        <v/>
      </c>
      <c r="E32" s="206" t="str">
        <f>IF(ISERROR(VLOOKUP(B32,'KAYIT LİSTESİ'!$B$4:$H$1015,5,0)),"",(VLOOKUP(B32,'KAYIT LİSTESİ'!$B$4:$H$1015,5,0)))</f>
        <v/>
      </c>
      <c r="F32" s="206" t="str">
        <f>IF(ISERROR(VLOOKUP(B32,'KAYIT LİSTESİ'!$B$4:$H$1015,6,0)),"",(VLOOKUP(B32,'KAYIT LİSTESİ'!$B$4:$H$1015,6,0)))</f>
        <v/>
      </c>
      <c r="G32" s="181"/>
      <c r="H32" s="223"/>
      <c r="I32" s="71">
        <v>25</v>
      </c>
      <c r="J32" s="205" t="s">
        <v>557</v>
      </c>
      <c r="K32" s="360" t="str">
        <f>IF(ISERROR(VLOOKUP(J32,'KAYIT LİSTESİ'!$B$4:$H$1015,2,0)),"",(VLOOKUP(J32,'KAYIT LİSTESİ'!$B$4:$H$1015,2,0)))</f>
        <v/>
      </c>
      <c r="L32" s="207" t="str">
        <f>IF(ISERROR(VLOOKUP(J32,'KAYIT LİSTESİ'!$B$4:$H$1015,4,0)),"",(VLOOKUP(J32,'KAYIT LİSTESİ'!$B$4:$H$1015,4,0)))</f>
        <v/>
      </c>
      <c r="M32" s="174" t="str">
        <f>IF(ISERROR(VLOOKUP(J32,'KAYIT LİSTESİ'!$B$4:$H$1015,5,0)),"",(VLOOKUP(J32,'KAYIT LİSTESİ'!$B$4:$H$1015,5,0)))</f>
        <v/>
      </c>
      <c r="N32" s="174" t="str">
        <f>IF(ISERROR(VLOOKUP(J32,'KAYIT LİSTESİ'!$B$4:$H$1015,6,0)),"",(VLOOKUP(J32,'KAYIT LİSTESİ'!$B$4:$H$1015,6,0)))</f>
        <v/>
      </c>
      <c r="O32" s="208"/>
    </row>
    <row r="33" spans="1:15" ht="42.75" customHeight="1">
      <c r="A33" s="803" t="s">
        <v>17</v>
      </c>
      <c r="B33" s="804"/>
      <c r="C33" s="804"/>
      <c r="D33" s="804"/>
      <c r="E33" s="804"/>
      <c r="F33" s="804"/>
      <c r="G33" s="804"/>
      <c r="H33" s="223"/>
      <c r="I33" s="805" t="s">
        <v>482</v>
      </c>
      <c r="J33" s="805"/>
      <c r="K33" s="805"/>
      <c r="L33" s="805"/>
      <c r="M33" s="805"/>
      <c r="N33" s="805"/>
      <c r="O33" s="805"/>
    </row>
    <row r="34" spans="1:15" ht="42.75" customHeight="1">
      <c r="A34" s="193" t="s">
        <v>11</v>
      </c>
      <c r="B34" s="193" t="s">
        <v>101</v>
      </c>
      <c r="C34" s="193" t="s">
        <v>100</v>
      </c>
      <c r="D34" s="194" t="s">
        <v>12</v>
      </c>
      <c r="E34" s="195" t="s">
        <v>13</v>
      </c>
      <c r="F34" s="195" t="s">
        <v>226</v>
      </c>
      <c r="G34" s="196" t="s">
        <v>293</v>
      </c>
      <c r="H34" s="223"/>
      <c r="I34" s="224" t="s">
        <v>6</v>
      </c>
      <c r="J34" s="231"/>
      <c r="K34" s="224" t="s">
        <v>99</v>
      </c>
      <c r="L34" s="224" t="s">
        <v>20</v>
      </c>
      <c r="M34" s="224" t="s">
        <v>7</v>
      </c>
      <c r="N34" s="224" t="s">
        <v>225</v>
      </c>
      <c r="O34" s="224" t="s">
        <v>302</v>
      </c>
    </row>
    <row r="35" spans="1:15" ht="42.75" customHeight="1">
      <c r="A35" s="71">
        <v>1</v>
      </c>
      <c r="B35" s="205" t="s">
        <v>87</v>
      </c>
      <c r="C35" s="358" t="str">
        <f>IF(ISERROR(VLOOKUP(B35,'KAYIT LİSTESİ'!$B$4:$H$1015,2,0)),"",(VLOOKUP(B35,'KAYIT LİSTESİ'!$B$4:$H$1015,2,0)))</f>
        <v/>
      </c>
      <c r="D35" s="115" t="str">
        <f>IF(ISERROR(VLOOKUP(B35,'KAYIT LİSTESİ'!$B$4:$H$1015,4,0)),"",(VLOOKUP(B35,'KAYIT LİSTESİ'!$B$4:$H$1015,4,0)))</f>
        <v/>
      </c>
      <c r="E35" s="206" t="str">
        <f>IF(ISERROR(VLOOKUP(B35,'KAYIT LİSTESİ'!$B$4:$H$1015,5,0)),"",(VLOOKUP(B35,'KAYIT LİSTESİ'!$B$4:$H$1015,5,0)))</f>
        <v/>
      </c>
      <c r="F35" s="206" t="str">
        <f>IF(ISERROR(VLOOKUP(B35,'KAYIT LİSTESİ'!$B$4:$H$1015,6,0)),"",(VLOOKUP(B35,'KAYIT LİSTESİ'!$B$4:$H$1015,6,0)))</f>
        <v/>
      </c>
      <c r="G35" s="181"/>
      <c r="H35" s="223"/>
      <c r="I35" s="87">
        <v>1</v>
      </c>
      <c r="J35" s="88" t="s">
        <v>360</v>
      </c>
      <c r="K35" s="361">
        <f>IF(ISERROR(VLOOKUP(J35,'KAYIT LİSTESİ'!$B$4:$H$1015,2,0)),"",(VLOOKUP(J35,'KAYIT LİSTESİ'!$B$4:$H$1015,2,0)))</f>
        <v>0</v>
      </c>
      <c r="L35" s="90">
        <f>IF(ISERROR(VLOOKUP(J35,'KAYIT LİSTESİ'!$B$4:$H$1015,4,0)),"",(VLOOKUP(J35,'KAYIT LİSTESİ'!$B$4:$H$1015,4,0)))</f>
        <v>0</v>
      </c>
      <c r="M35" s="185" t="str">
        <f>IF(ISERROR(VLOOKUP(J35,'KAYIT LİSTESİ'!$B$4:$H$1015,5,0)),"",(VLOOKUP(J35,'KAYIT LİSTESİ'!$B$4:$H$1015,5,0)))</f>
        <v>YUSUF YALÇINKAYA</v>
      </c>
      <c r="N35" s="185" t="str">
        <f>IF(ISERROR(VLOOKUP(J35,'KAYIT LİSTESİ'!$B$4:$H$1015,6,0)),"",(VLOOKUP(J35,'KAYIT LİSTESİ'!$B$4:$H$1015,6,0)))</f>
        <v>MERSİN-MESKİSPOR</v>
      </c>
      <c r="O35" s="208"/>
    </row>
    <row r="36" spans="1:15" ht="42.75" customHeight="1">
      <c r="A36" s="71">
        <v>2</v>
      </c>
      <c r="B36" s="205" t="s">
        <v>88</v>
      </c>
      <c r="C36" s="358" t="str">
        <f>IF(ISERROR(VLOOKUP(B36,'KAYIT LİSTESİ'!$B$4:$H$1015,2,0)),"",(VLOOKUP(B36,'KAYIT LİSTESİ'!$B$4:$H$1015,2,0)))</f>
        <v/>
      </c>
      <c r="D36" s="115" t="str">
        <f>IF(ISERROR(VLOOKUP(B36,'KAYIT LİSTESİ'!$B$4:$H$1015,4,0)),"",(VLOOKUP(B36,'KAYIT LİSTESİ'!$B$4:$H$1015,4,0)))</f>
        <v/>
      </c>
      <c r="E36" s="206" t="str">
        <f>IF(ISERROR(VLOOKUP(B36,'KAYIT LİSTESİ'!$B$4:$H$1015,5,0)),"",(VLOOKUP(B36,'KAYIT LİSTESİ'!$B$4:$H$1015,5,0)))</f>
        <v/>
      </c>
      <c r="F36" s="206" t="str">
        <f>IF(ISERROR(VLOOKUP(B36,'KAYIT LİSTESİ'!$B$4:$H$1015,6,0)),"",(VLOOKUP(B36,'KAYIT LİSTESİ'!$B$4:$H$1015,6,0)))</f>
        <v/>
      </c>
      <c r="G36" s="181"/>
      <c r="H36" s="223"/>
      <c r="I36" s="87">
        <v>2</v>
      </c>
      <c r="J36" s="88" t="s">
        <v>361</v>
      </c>
      <c r="K36" s="361">
        <f>IF(ISERROR(VLOOKUP(J36,'KAYIT LİSTESİ'!$B$4:$H$1015,2,0)),"",(VLOOKUP(J36,'KAYIT LİSTESİ'!$B$4:$H$1015,2,0)))</f>
        <v>0</v>
      </c>
      <c r="L36" s="90">
        <f>IF(ISERROR(VLOOKUP(J36,'KAYIT LİSTESİ'!$B$4:$H$1015,4,0)),"",(VLOOKUP(J36,'KAYIT LİSTESİ'!$B$4:$H$1015,4,0)))</f>
        <v>34700</v>
      </c>
      <c r="M36" s="185" t="str">
        <f>IF(ISERROR(VLOOKUP(J36,'KAYIT LİSTESİ'!$B$4:$H$1015,5,0)),"",(VLOOKUP(J36,'KAYIT LİSTESİ'!$B$4:$H$1015,5,0)))</f>
        <v>MAHSUN ÇELİK</v>
      </c>
      <c r="N36" s="185" t="str">
        <f>IF(ISERROR(VLOOKUP(J36,'KAYIT LİSTESİ'!$B$4:$H$1015,6,0)),"",(VLOOKUP(J36,'KAYIT LİSTESİ'!$B$4:$H$1015,6,0)))</f>
        <v>KOCAELİ-DARICA BELEDİYE EĞİTİM SPOR KULÜBÜ</v>
      </c>
      <c r="O36" s="208"/>
    </row>
    <row r="37" spans="1:15" ht="42.75" customHeight="1">
      <c r="A37" s="71">
        <v>3</v>
      </c>
      <c r="B37" s="205" t="s">
        <v>89</v>
      </c>
      <c r="C37" s="358" t="str">
        <f>IF(ISERROR(VLOOKUP(B37,'KAYIT LİSTESİ'!$B$4:$H$1015,2,0)),"",(VLOOKUP(B37,'KAYIT LİSTESİ'!$B$4:$H$1015,2,0)))</f>
        <v/>
      </c>
      <c r="D37" s="115" t="str">
        <f>IF(ISERROR(VLOOKUP(B37,'KAYIT LİSTESİ'!$B$4:$H$1015,4,0)),"",(VLOOKUP(B37,'KAYIT LİSTESİ'!$B$4:$H$1015,4,0)))</f>
        <v/>
      </c>
      <c r="E37" s="206" t="str">
        <f>IF(ISERROR(VLOOKUP(B37,'KAYIT LİSTESİ'!$B$4:$H$1015,5,0)),"",(VLOOKUP(B37,'KAYIT LİSTESİ'!$B$4:$H$1015,5,0)))</f>
        <v/>
      </c>
      <c r="F37" s="206" t="str">
        <f>IF(ISERROR(VLOOKUP(B37,'KAYIT LİSTESİ'!$B$4:$H$1015,6,0)),"",(VLOOKUP(B37,'KAYIT LİSTESİ'!$B$4:$H$1015,6,0)))</f>
        <v/>
      </c>
      <c r="G37" s="181"/>
      <c r="H37" s="223"/>
      <c r="I37" s="87">
        <v>3</v>
      </c>
      <c r="J37" s="88" t="s">
        <v>362</v>
      </c>
      <c r="K37" s="361">
        <f>IF(ISERROR(VLOOKUP(J37,'KAYIT LİSTESİ'!$B$4:$H$1015,2,0)),"",(VLOOKUP(J37,'KAYIT LİSTESİ'!$B$4:$H$1015,2,0)))</f>
        <v>0</v>
      </c>
      <c r="L37" s="90">
        <f>IF(ISERROR(VLOOKUP(J37,'KAYIT LİSTESİ'!$B$4:$H$1015,4,0)),"",(VLOOKUP(J37,'KAYIT LİSTESİ'!$B$4:$H$1015,4,0)))</f>
        <v>35204</v>
      </c>
      <c r="M37" s="185" t="str">
        <f>IF(ISERROR(VLOOKUP(J37,'KAYIT LİSTESİ'!$B$4:$H$1015,5,0)),"",(VLOOKUP(J37,'KAYIT LİSTESİ'!$B$4:$H$1015,5,0)))</f>
        <v>CELAL TEKCAN</v>
      </c>
      <c r="N37" s="185" t="str">
        <f>IF(ISERROR(VLOOKUP(J37,'KAYIT LİSTESİ'!$B$4:$H$1015,6,0)),"",(VLOOKUP(J37,'KAYIT LİSTESİ'!$B$4:$H$1015,6,0)))</f>
        <v>ANKARA-EGO SPOR</v>
      </c>
      <c r="O37" s="208"/>
    </row>
    <row r="38" spans="1:15" ht="42.75" customHeight="1">
      <c r="A38" s="71">
        <v>4</v>
      </c>
      <c r="B38" s="205" t="s">
        <v>90</v>
      </c>
      <c r="C38" s="358" t="str">
        <f>IF(ISERROR(VLOOKUP(B38,'KAYIT LİSTESİ'!$B$4:$H$1015,2,0)),"",(VLOOKUP(B38,'KAYIT LİSTESİ'!$B$4:$H$1015,2,0)))</f>
        <v/>
      </c>
      <c r="D38" s="115" t="str">
        <f>IF(ISERROR(VLOOKUP(B38,'KAYIT LİSTESİ'!$B$4:$H$1015,4,0)),"",(VLOOKUP(B38,'KAYIT LİSTESİ'!$B$4:$H$1015,4,0)))</f>
        <v/>
      </c>
      <c r="E38" s="206" t="str">
        <f>IF(ISERROR(VLOOKUP(B38,'KAYIT LİSTESİ'!$B$4:$H$1015,5,0)),"",(VLOOKUP(B38,'KAYIT LİSTESİ'!$B$4:$H$1015,5,0)))</f>
        <v/>
      </c>
      <c r="F38" s="206" t="str">
        <f>IF(ISERROR(VLOOKUP(B38,'KAYIT LİSTESİ'!$B$4:$H$1015,6,0)),"",(VLOOKUP(B38,'KAYIT LİSTESİ'!$B$4:$H$1015,6,0)))</f>
        <v/>
      </c>
      <c r="G38" s="181"/>
      <c r="H38" s="223"/>
      <c r="I38" s="87">
        <v>4</v>
      </c>
      <c r="J38" s="88" t="s">
        <v>363</v>
      </c>
      <c r="K38" s="361">
        <f>IF(ISERROR(VLOOKUP(J38,'KAYIT LİSTESİ'!$B$4:$H$1015,2,0)),"",(VLOOKUP(J38,'KAYIT LİSTESİ'!$B$4:$H$1015,2,0)))</f>
        <v>0</v>
      </c>
      <c r="L38" s="90">
        <f>IF(ISERROR(VLOOKUP(J38,'KAYIT LİSTESİ'!$B$4:$H$1015,4,0)),"",(VLOOKUP(J38,'KAYIT LİSTESİ'!$B$4:$H$1015,4,0)))</f>
        <v>33604</v>
      </c>
      <c r="M38" s="185" t="str">
        <f>IF(ISERROR(VLOOKUP(J38,'KAYIT LİSTESİ'!$B$4:$H$1015,5,0)),"",(VLOOKUP(J38,'KAYIT LİSTESİ'!$B$4:$H$1015,5,0)))</f>
        <v>MURAT KÜLEKÇİ</v>
      </c>
      <c r="N38" s="185" t="str">
        <f>IF(ISERROR(VLOOKUP(J38,'KAYIT LİSTESİ'!$B$4:$H$1015,6,0)),"",(VLOOKUP(J38,'KAYIT LİSTESİ'!$B$4:$H$1015,6,0)))</f>
        <v>İZMİR-İZMİR BÜYÜKŞEHİR BELEDİYE SPOR KLUBÜ</v>
      </c>
      <c r="O38" s="208"/>
    </row>
    <row r="39" spans="1:15" ht="42.75" customHeight="1">
      <c r="A39" s="71">
        <v>5</v>
      </c>
      <c r="B39" s="205" t="s">
        <v>91</v>
      </c>
      <c r="C39" s="358" t="str">
        <f>IF(ISERROR(VLOOKUP(B39,'KAYIT LİSTESİ'!$B$4:$H$1015,2,0)),"",(VLOOKUP(B39,'KAYIT LİSTESİ'!$B$4:$H$1015,2,0)))</f>
        <v/>
      </c>
      <c r="D39" s="115" t="str">
        <f>IF(ISERROR(VLOOKUP(B39,'KAYIT LİSTESİ'!$B$4:$H$1015,4,0)),"",(VLOOKUP(B39,'KAYIT LİSTESİ'!$B$4:$H$1015,4,0)))</f>
        <v/>
      </c>
      <c r="E39" s="206" t="str">
        <f>IF(ISERROR(VLOOKUP(B39,'KAYIT LİSTESİ'!$B$4:$H$1015,5,0)),"",(VLOOKUP(B39,'KAYIT LİSTESİ'!$B$4:$H$1015,5,0)))</f>
        <v/>
      </c>
      <c r="F39" s="206" t="str">
        <f>IF(ISERROR(VLOOKUP(B39,'KAYIT LİSTESİ'!$B$4:$H$1015,6,0)),"",(VLOOKUP(B39,'KAYIT LİSTESİ'!$B$4:$H$1015,6,0)))</f>
        <v/>
      </c>
      <c r="G39" s="181"/>
      <c r="H39" s="223"/>
      <c r="I39" s="87">
        <v>5</v>
      </c>
      <c r="J39" s="88" t="s">
        <v>364</v>
      </c>
      <c r="K39" s="361">
        <f>IF(ISERROR(VLOOKUP(J39,'KAYIT LİSTESİ'!$B$4:$H$1015,2,0)),"",(VLOOKUP(J39,'KAYIT LİSTESİ'!$B$4:$H$1015,2,0)))</f>
        <v>0</v>
      </c>
      <c r="L39" s="90">
        <f>IF(ISERROR(VLOOKUP(J39,'KAYIT LİSTESİ'!$B$4:$H$1015,4,0)),"",(VLOOKUP(J39,'KAYIT LİSTESİ'!$B$4:$H$1015,4,0)))</f>
        <v>34371</v>
      </c>
      <c r="M39" s="185" t="str">
        <f>IF(ISERROR(VLOOKUP(J39,'KAYIT LİSTESİ'!$B$4:$H$1015,5,0)),"",(VLOOKUP(J39,'KAYIT LİSTESİ'!$B$4:$H$1015,5,0)))</f>
        <v>SERHAN ÇALHAN</v>
      </c>
      <c r="N39" s="185" t="str">
        <f>IF(ISERROR(VLOOKUP(J39,'KAYIT LİSTESİ'!$B$4:$H$1015,6,0)),"",(VLOOKUP(J39,'KAYIT LİSTESİ'!$B$4:$H$1015,6,0)))</f>
        <v>KOCAELİ BÜYÜKŞEHİR BELEDİYE KAĞITSPOR KULÜBÜ</v>
      </c>
      <c r="O39" s="208"/>
    </row>
    <row r="40" spans="1:15" ht="42.75" customHeight="1">
      <c r="A40" s="71">
        <v>6</v>
      </c>
      <c r="B40" s="205" t="s">
        <v>92</v>
      </c>
      <c r="C40" s="358" t="str">
        <f>IF(ISERROR(VLOOKUP(B40,'KAYIT LİSTESİ'!$B$4:$H$1015,2,0)),"",(VLOOKUP(B40,'KAYIT LİSTESİ'!$B$4:$H$1015,2,0)))</f>
        <v/>
      </c>
      <c r="D40" s="115" t="str">
        <f>IF(ISERROR(VLOOKUP(B40,'KAYIT LİSTESİ'!$B$4:$H$1015,4,0)),"",(VLOOKUP(B40,'KAYIT LİSTESİ'!$B$4:$H$1015,4,0)))</f>
        <v/>
      </c>
      <c r="E40" s="206" t="str">
        <f>IF(ISERROR(VLOOKUP(B40,'KAYIT LİSTESİ'!$B$4:$H$1015,5,0)),"",(VLOOKUP(B40,'KAYIT LİSTESİ'!$B$4:$H$1015,5,0)))</f>
        <v/>
      </c>
      <c r="F40" s="206" t="str">
        <f>IF(ISERROR(VLOOKUP(B40,'KAYIT LİSTESİ'!$B$4:$H$1015,6,0)),"",(VLOOKUP(B40,'KAYIT LİSTESİ'!$B$4:$H$1015,6,0)))</f>
        <v/>
      </c>
      <c r="G40" s="181"/>
      <c r="H40" s="223"/>
      <c r="I40" s="87">
        <v>6</v>
      </c>
      <c r="J40" s="88" t="s">
        <v>365</v>
      </c>
      <c r="K40" s="361">
        <f>IF(ISERROR(VLOOKUP(J40,'KAYIT LİSTESİ'!$B$4:$H$1015,2,0)),"",(VLOOKUP(J40,'KAYIT LİSTESİ'!$B$4:$H$1015,2,0)))</f>
        <v>0</v>
      </c>
      <c r="L40" s="90">
        <f>IF(ISERROR(VLOOKUP(J40,'KAYIT LİSTESİ'!$B$4:$H$1015,4,0)),"",(VLOOKUP(J40,'KAYIT LİSTESİ'!$B$4:$H$1015,4,0)))</f>
        <v>32089</v>
      </c>
      <c r="M40" s="185" t="str">
        <f>IF(ISERROR(VLOOKUP(J40,'KAYIT LİSTESİ'!$B$4:$H$1015,5,0)),"",(VLOOKUP(J40,'KAYIT LİSTESİ'!$B$4:$H$1015,5,0)))</f>
        <v>TALAT ERDOĞAN</v>
      </c>
      <c r="N40" s="185" t="str">
        <f>IF(ISERROR(VLOOKUP(J40,'KAYIT LİSTESİ'!$B$4:$H$1015,6,0)),"",(VLOOKUP(J40,'KAYIT LİSTESİ'!$B$4:$H$1015,6,0)))</f>
        <v>İSTANBUL-GALATASARAY</v>
      </c>
      <c r="O40" s="208"/>
    </row>
    <row r="41" spans="1:15" ht="42.75" customHeight="1">
      <c r="A41" s="71">
        <v>7</v>
      </c>
      <c r="B41" s="205" t="s">
        <v>279</v>
      </c>
      <c r="C41" s="358" t="str">
        <f>IF(ISERROR(VLOOKUP(B41,'KAYIT LİSTESİ'!$B$4:$H$1015,2,0)),"",(VLOOKUP(B41,'KAYIT LİSTESİ'!$B$4:$H$1015,2,0)))</f>
        <v/>
      </c>
      <c r="D41" s="115" t="str">
        <f>IF(ISERROR(VLOOKUP(B41,'KAYIT LİSTESİ'!$B$4:$H$1015,4,0)),"",(VLOOKUP(B41,'KAYIT LİSTESİ'!$B$4:$H$1015,4,0)))</f>
        <v/>
      </c>
      <c r="E41" s="206" t="str">
        <f>IF(ISERROR(VLOOKUP(B41,'KAYIT LİSTESİ'!$B$4:$H$1015,5,0)),"",(VLOOKUP(B41,'KAYIT LİSTESİ'!$B$4:$H$1015,5,0)))</f>
        <v/>
      </c>
      <c r="F41" s="206" t="str">
        <f>IF(ISERROR(VLOOKUP(B41,'KAYIT LİSTESİ'!$B$4:$H$1015,6,0)),"",(VLOOKUP(B41,'KAYIT LİSTESİ'!$B$4:$H$1015,6,0)))</f>
        <v/>
      </c>
      <c r="G41" s="181"/>
      <c r="H41" s="223"/>
      <c r="I41" s="87">
        <v>7</v>
      </c>
      <c r="J41" s="88" t="s">
        <v>366</v>
      </c>
      <c r="K41" s="361">
        <f>IF(ISERROR(VLOOKUP(J41,'KAYIT LİSTESİ'!$B$4:$H$1015,2,0)),"",(VLOOKUP(J41,'KAYIT LİSTESİ'!$B$4:$H$1015,2,0)))</f>
        <v>0</v>
      </c>
      <c r="L41" s="90">
        <f>IF(ISERROR(VLOOKUP(J41,'KAYIT LİSTESİ'!$B$4:$H$1015,4,0)),"",(VLOOKUP(J41,'KAYIT LİSTESİ'!$B$4:$H$1015,4,0)))</f>
        <v>32350</v>
      </c>
      <c r="M41" s="185" t="str">
        <f>IF(ISERROR(VLOOKUP(J41,'KAYIT LİSTESİ'!$B$4:$H$1015,5,0)),"",(VLOOKUP(J41,'KAYIT LİSTESİ'!$B$4:$H$1015,5,0)))</f>
        <v>İRFAN YILDIRIM</v>
      </c>
      <c r="N41" s="185" t="str">
        <f>IF(ISERROR(VLOOKUP(J41,'KAYIT LİSTESİ'!$B$4:$H$1015,6,0)),"",(VLOOKUP(J41,'KAYIT LİSTESİ'!$B$4:$H$1015,6,0)))</f>
        <v>İSTANBUL-FENERBAHÇE</v>
      </c>
      <c r="O41" s="208"/>
    </row>
    <row r="42" spans="1:15" ht="42.75" customHeight="1">
      <c r="A42" s="71">
        <v>8</v>
      </c>
      <c r="B42" s="205" t="s">
        <v>280</v>
      </c>
      <c r="C42" s="358" t="str">
        <f>IF(ISERROR(VLOOKUP(B42,'KAYIT LİSTESİ'!$B$4:$H$1015,2,0)),"",(VLOOKUP(B42,'KAYIT LİSTESİ'!$B$4:$H$1015,2,0)))</f>
        <v/>
      </c>
      <c r="D42" s="115" t="str">
        <f>IF(ISERROR(VLOOKUP(B42,'KAYIT LİSTESİ'!$B$4:$H$1015,4,0)),"",(VLOOKUP(B42,'KAYIT LİSTESİ'!$B$4:$H$1015,4,0)))</f>
        <v/>
      </c>
      <c r="E42" s="206" t="str">
        <f>IF(ISERROR(VLOOKUP(B42,'KAYIT LİSTESİ'!$B$4:$H$1015,5,0)),"",(VLOOKUP(B42,'KAYIT LİSTESİ'!$B$4:$H$1015,5,0)))</f>
        <v/>
      </c>
      <c r="F42" s="206" t="str">
        <f>IF(ISERROR(VLOOKUP(B42,'KAYIT LİSTESİ'!$B$4:$H$1015,6,0)),"",(VLOOKUP(B42,'KAYIT LİSTESİ'!$B$4:$H$1015,6,0)))</f>
        <v/>
      </c>
      <c r="G42" s="181"/>
      <c r="H42" s="223"/>
      <c r="I42" s="87">
        <v>8</v>
      </c>
      <c r="J42" s="88" t="s">
        <v>367</v>
      </c>
      <c r="K42" s="361">
        <f>IF(ISERROR(VLOOKUP(J42,'KAYIT LİSTESİ'!$B$4:$H$1015,2,0)),"",(VLOOKUP(J42,'KAYIT LİSTESİ'!$B$4:$H$1015,2,0)))</f>
        <v>0</v>
      </c>
      <c r="L42" s="90">
        <f>IF(ISERROR(VLOOKUP(J42,'KAYIT LİSTESİ'!$B$4:$H$1015,4,0)),"",(VLOOKUP(J42,'KAYIT LİSTESİ'!$B$4:$H$1015,4,0)))</f>
        <v>27948</v>
      </c>
      <c r="M42" s="185" t="str">
        <f>IF(ISERROR(VLOOKUP(J42,'KAYIT LİSTESİ'!$B$4:$H$1015,5,0)),"",(VLOOKUP(J42,'KAYIT LİSTESİ'!$B$4:$H$1015,5,0)))</f>
        <v>ERCÜMENT OLGUNDENİZ</v>
      </c>
      <c r="N42" s="185" t="str">
        <f>IF(ISERROR(VLOOKUP(J42,'KAYIT LİSTESİ'!$B$4:$H$1015,6,0)),"",(VLOOKUP(J42,'KAYIT LİSTESİ'!$B$4:$H$1015,6,0)))</f>
        <v>İSTANBUL-ENKA SPOR KULÜBÜ</v>
      </c>
      <c r="O42" s="208"/>
    </row>
    <row r="43" spans="1:15" ht="42.75" customHeight="1">
      <c r="A43" s="71">
        <v>9</v>
      </c>
      <c r="B43" s="205" t="s">
        <v>281</v>
      </c>
      <c r="C43" s="358" t="str">
        <f>IF(ISERROR(VLOOKUP(B43,'KAYIT LİSTESİ'!$B$4:$H$1015,2,0)),"",(VLOOKUP(B43,'KAYIT LİSTESİ'!$B$4:$H$1015,2,0)))</f>
        <v/>
      </c>
      <c r="D43" s="115" t="str">
        <f>IF(ISERROR(VLOOKUP(B43,'KAYIT LİSTESİ'!$B$4:$H$1015,4,0)),"",(VLOOKUP(B43,'KAYIT LİSTESİ'!$B$4:$H$1015,4,0)))</f>
        <v/>
      </c>
      <c r="E43" s="206" t="str">
        <f>IF(ISERROR(VLOOKUP(B43,'KAYIT LİSTESİ'!$B$4:$H$1015,5,0)),"",(VLOOKUP(B43,'KAYIT LİSTESİ'!$B$4:$H$1015,5,0)))</f>
        <v/>
      </c>
      <c r="F43" s="206" t="str">
        <f>IF(ISERROR(VLOOKUP(B43,'KAYIT LİSTESİ'!$B$4:$H$1015,6,0)),"",(VLOOKUP(B43,'KAYIT LİSTESİ'!$B$4:$H$1015,6,0)))</f>
        <v/>
      </c>
      <c r="G43" s="181"/>
      <c r="H43" s="223"/>
      <c r="I43" s="87">
        <v>9</v>
      </c>
      <c r="J43" s="88" t="s">
        <v>368</v>
      </c>
      <c r="K43" s="361" t="str">
        <f>IF(ISERROR(VLOOKUP(J43,'KAYIT LİSTESİ'!$B$4:$H$1015,2,0)),"",(VLOOKUP(J43,'KAYIT LİSTESİ'!$B$4:$H$1015,2,0)))</f>
        <v/>
      </c>
      <c r="L43" s="90" t="str">
        <f>IF(ISERROR(VLOOKUP(J43,'KAYIT LİSTESİ'!$B$4:$H$1015,4,0)),"",(VLOOKUP(J43,'KAYIT LİSTESİ'!$B$4:$H$1015,4,0)))</f>
        <v/>
      </c>
      <c r="M43" s="185" t="str">
        <f>IF(ISERROR(VLOOKUP(J43,'KAYIT LİSTESİ'!$B$4:$H$1015,5,0)),"",(VLOOKUP(J43,'KAYIT LİSTESİ'!$B$4:$H$1015,5,0)))</f>
        <v/>
      </c>
      <c r="N43" s="185" t="str">
        <f>IF(ISERROR(VLOOKUP(J43,'KAYIT LİSTESİ'!$B$4:$H$1015,6,0)),"",(VLOOKUP(J43,'KAYIT LİSTESİ'!$B$4:$H$1015,6,0)))</f>
        <v/>
      </c>
      <c r="O43" s="208"/>
    </row>
    <row r="44" spans="1:15" ht="42.75" customHeight="1">
      <c r="A44" s="71">
        <v>10</v>
      </c>
      <c r="B44" s="205" t="s">
        <v>282</v>
      </c>
      <c r="C44" s="358" t="str">
        <f>IF(ISERROR(VLOOKUP(B44,'KAYIT LİSTESİ'!$B$4:$H$1015,2,0)),"",(VLOOKUP(B44,'KAYIT LİSTESİ'!$B$4:$H$1015,2,0)))</f>
        <v/>
      </c>
      <c r="D44" s="115" t="str">
        <f>IF(ISERROR(VLOOKUP(B44,'KAYIT LİSTESİ'!$B$4:$H$1015,4,0)),"",(VLOOKUP(B44,'KAYIT LİSTESİ'!$B$4:$H$1015,4,0)))</f>
        <v/>
      </c>
      <c r="E44" s="206" t="str">
        <f>IF(ISERROR(VLOOKUP(B44,'KAYIT LİSTESİ'!$B$4:$H$1015,5,0)),"",(VLOOKUP(B44,'KAYIT LİSTESİ'!$B$4:$H$1015,5,0)))</f>
        <v/>
      </c>
      <c r="F44" s="206" t="str">
        <f>IF(ISERROR(VLOOKUP(B44,'KAYIT LİSTESİ'!$B$4:$H$1015,6,0)),"",(VLOOKUP(B44,'KAYIT LİSTESİ'!$B$4:$H$1015,6,0)))</f>
        <v/>
      </c>
      <c r="G44" s="181"/>
      <c r="H44" s="223"/>
      <c r="I44" s="87">
        <v>10</v>
      </c>
      <c r="J44" s="88" t="s">
        <v>369</v>
      </c>
      <c r="K44" s="361" t="str">
        <f>IF(ISERROR(VLOOKUP(J44,'KAYIT LİSTESİ'!$B$4:$H$1015,2,0)),"",(VLOOKUP(J44,'KAYIT LİSTESİ'!$B$4:$H$1015,2,0)))</f>
        <v/>
      </c>
      <c r="L44" s="90" t="str">
        <f>IF(ISERROR(VLOOKUP(J44,'KAYIT LİSTESİ'!$B$4:$H$1015,4,0)),"",(VLOOKUP(J44,'KAYIT LİSTESİ'!$B$4:$H$1015,4,0)))</f>
        <v/>
      </c>
      <c r="M44" s="185" t="str">
        <f>IF(ISERROR(VLOOKUP(J44,'KAYIT LİSTESİ'!$B$4:$H$1015,5,0)),"",(VLOOKUP(J44,'KAYIT LİSTESİ'!$B$4:$H$1015,5,0)))</f>
        <v/>
      </c>
      <c r="N44" s="185" t="str">
        <f>IF(ISERROR(VLOOKUP(J44,'KAYIT LİSTESİ'!$B$4:$H$1015,6,0)),"",(VLOOKUP(J44,'KAYIT LİSTESİ'!$B$4:$H$1015,6,0)))</f>
        <v/>
      </c>
      <c r="O44" s="208"/>
    </row>
    <row r="45" spans="1:15" ht="42.75" customHeight="1">
      <c r="A45" s="71">
        <v>11</v>
      </c>
      <c r="B45" s="205" t="s">
        <v>283</v>
      </c>
      <c r="C45" s="358" t="str">
        <f>IF(ISERROR(VLOOKUP(B45,'KAYIT LİSTESİ'!$B$4:$H$1015,2,0)),"",(VLOOKUP(B45,'KAYIT LİSTESİ'!$B$4:$H$1015,2,0)))</f>
        <v/>
      </c>
      <c r="D45" s="115" t="str">
        <f>IF(ISERROR(VLOOKUP(B45,'KAYIT LİSTESİ'!$B$4:$H$1015,4,0)),"",(VLOOKUP(B45,'KAYIT LİSTESİ'!$B$4:$H$1015,4,0)))</f>
        <v/>
      </c>
      <c r="E45" s="206" t="str">
        <f>IF(ISERROR(VLOOKUP(B45,'KAYIT LİSTESİ'!$B$4:$H$1015,5,0)),"",(VLOOKUP(B45,'KAYIT LİSTESİ'!$B$4:$H$1015,5,0)))</f>
        <v/>
      </c>
      <c r="F45" s="206" t="str">
        <f>IF(ISERROR(VLOOKUP(B45,'KAYIT LİSTESİ'!$B$4:$H$1015,6,0)),"",(VLOOKUP(B45,'KAYIT LİSTESİ'!$B$4:$H$1015,6,0)))</f>
        <v/>
      </c>
      <c r="G45" s="181"/>
      <c r="H45" s="223"/>
      <c r="I45" s="87">
        <v>11</v>
      </c>
      <c r="J45" s="88" t="s">
        <v>370</v>
      </c>
      <c r="K45" s="361" t="str">
        <f>IF(ISERROR(VLOOKUP(J45,'KAYIT LİSTESİ'!$B$4:$H$1015,2,0)),"",(VLOOKUP(J45,'KAYIT LİSTESİ'!$B$4:$H$1015,2,0)))</f>
        <v/>
      </c>
      <c r="L45" s="90" t="str">
        <f>IF(ISERROR(VLOOKUP(J45,'KAYIT LİSTESİ'!$B$4:$H$1015,4,0)),"",(VLOOKUP(J45,'KAYIT LİSTESİ'!$B$4:$H$1015,4,0)))</f>
        <v/>
      </c>
      <c r="M45" s="185" t="str">
        <f>IF(ISERROR(VLOOKUP(J45,'KAYIT LİSTESİ'!$B$4:$H$1015,5,0)),"",(VLOOKUP(J45,'KAYIT LİSTESİ'!$B$4:$H$1015,5,0)))</f>
        <v/>
      </c>
      <c r="N45" s="185" t="str">
        <f>IF(ISERROR(VLOOKUP(J45,'KAYIT LİSTESİ'!$B$4:$H$1015,6,0)),"",(VLOOKUP(J45,'KAYIT LİSTESİ'!$B$4:$H$1015,6,0)))</f>
        <v/>
      </c>
      <c r="O45" s="208"/>
    </row>
    <row r="46" spans="1:15" ht="42.75" customHeight="1">
      <c r="A46" s="71">
        <v>12</v>
      </c>
      <c r="B46" s="205" t="s">
        <v>284</v>
      </c>
      <c r="C46" s="358" t="str">
        <f>IF(ISERROR(VLOOKUP(B46,'KAYIT LİSTESİ'!$B$4:$H$1015,2,0)),"",(VLOOKUP(B46,'KAYIT LİSTESİ'!$B$4:$H$1015,2,0)))</f>
        <v/>
      </c>
      <c r="D46" s="115" t="str">
        <f>IF(ISERROR(VLOOKUP(B46,'KAYIT LİSTESİ'!$B$4:$H$1015,4,0)),"",(VLOOKUP(B46,'KAYIT LİSTESİ'!$B$4:$H$1015,4,0)))</f>
        <v/>
      </c>
      <c r="E46" s="206" t="str">
        <f>IF(ISERROR(VLOOKUP(B46,'KAYIT LİSTESİ'!$B$4:$H$1015,5,0)),"",(VLOOKUP(B46,'KAYIT LİSTESİ'!$B$4:$H$1015,5,0)))</f>
        <v/>
      </c>
      <c r="F46" s="206" t="str">
        <f>IF(ISERROR(VLOOKUP(B46,'KAYIT LİSTESİ'!$B$4:$H$1015,6,0)),"",(VLOOKUP(B46,'KAYIT LİSTESİ'!$B$4:$H$1015,6,0)))</f>
        <v/>
      </c>
      <c r="G46" s="181"/>
      <c r="H46" s="223"/>
      <c r="I46" s="87">
        <v>12</v>
      </c>
      <c r="J46" s="88" t="s">
        <v>371</v>
      </c>
      <c r="K46" s="361" t="str">
        <f>IF(ISERROR(VLOOKUP(J46,'KAYIT LİSTESİ'!$B$4:$H$1015,2,0)),"",(VLOOKUP(J46,'KAYIT LİSTESİ'!$B$4:$H$1015,2,0)))</f>
        <v/>
      </c>
      <c r="L46" s="90" t="str">
        <f>IF(ISERROR(VLOOKUP(J46,'KAYIT LİSTESİ'!$B$4:$H$1015,4,0)),"",(VLOOKUP(J46,'KAYIT LİSTESİ'!$B$4:$H$1015,4,0)))</f>
        <v/>
      </c>
      <c r="M46" s="185" t="str">
        <f>IF(ISERROR(VLOOKUP(J46,'KAYIT LİSTESİ'!$B$4:$H$1015,5,0)),"",(VLOOKUP(J46,'KAYIT LİSTESİ'!$B$4:$H$1015,5,0)))</f>
        <v/>
      </c>
      <c r="N46" s="185" t="str">
        <f>IF(ISERROR(VLOOKUP(J46,'KAYIT LİSTESİ'!$B$4:$H$1015,6,0)),"",(VLOOKUP(J46,'KAYIT LİSTESİ'!$B$4:$H$1015,6,0)))</f>
        <v/>
      </c>
      <c r="O46" s="208"/>
    </row>
    <row r="47" spans="1:15" ht="42.75" customHeight="1">
      <c r="A47" s="803" t="s">
        <v>45</v>
      </c>
      <c r="B47" s="804"/>
      <c r="C47" s="804"/>
      <c r="D47" s="804"/>
      <c r="E47" s="804"/>
      <c r="F47" s="804"/>
      <c r="G47" s="804"/>
      <c r="H47" s="223"/>
      <c r="I47" s="87">
        <v>13</v>
      </c>
      <c r="J47" s="88" t="s">
        <v>372</v>
      </c>
      <c r="K47" s="361" t="str">
        <f>IF(ISERROR(VLOOKUP(J47,'KAYIT LİSTESİ'!$B$4:$H$1015,2,0)),"",(VLOOKUP(J47,'KAYIT LİSTESİ'!$B$4:$H$1015,2,0)))</f>
        <v/>
      </c>
      <c r="L47" s="90" t="str">
        <f>IF(ISERROR(VLOOKUP(J47,'KAYIT LİSTESİ'!$B$4:$H$1015,4,0)),"",(VLOOKUP(J47,'KAYIT LİSTESİ'!$B$4:$H$1015,4,0)))</f>
        <v/>
      </c>
      <c r="M47" s="185" t="str">
        <f>IF(ISERROR(VLOOKUP(J47,'KAYIT LİSTESİ'!$B$4:$H$1015,5,0)),"",(VLOOKUP(J47,'KAYIT LİSTESİ'!$B$4:$H$1015,5,0)))</f>
        <v/>
      </c>
      <c r="N47" s="185" t="str">
        <f>IF(ISERROR(VLOOKUP(J47,'KAYIT LİSTESİ'!$B$4:$H$1015,6,0)),"",(VLOOKUP(J47,'KAYIT LİSTESİ'!$B$4:$H$1015,6,0)))</f>
        <v/>
      </c>
      <c r="O47" s="208"/>
    </row>
    <row r="48" spans="1:15" ht="42.75" customHeight="1">
      <c r="A48" s="193" t="s">
        <v>11</v>
      </c>
      <c r="B48" s="193" t="s">
        <v>101</v>
      </c>
      <c r="C48" s="193" t="s">
        <v>100</v>
      </c>
      <c r="D48" s="194" t="s">
        <v>12</v>
      </c>
      <c r="E48" s="195" t="s">
        <v>13</v>
      </c>
      <c r="F48" s="195" t="s">
        <v>226</v>
      </c>
      <c r="G48" s="196" t="s">
        <v>293</v>
      </c>
      <c r="H48" s="223"/>
      <c r="I48" s="87">
        <v>14</v>
      </c>
      <c r="J48" s="88" t="s">
        <v>373</v>
      </c>
      <c r="K48" s="361" t="str">
        <f>IF(ISERROR(VLOOKUP(J48,'KAYIT LİSTESİ'!$B$4:$H$1015,2,0)),"",(VLOOKUP(J48,'KAYIT LİSTESİ'!$B$4:$H$1015,2,0)))</f>
        <v/>
      </c>
      <c r="L48" s="90" t="str">
        <f>IF(ISERROR(VLOOKUP(J48,'KAYIT LİSTESİ'!$B$4:$H$1015,4,0)),"",(VLOOKUP(J48,'KAYIT LİSTESİ'!$B$4:$H$1015,4,0)))</f>
        <v/>
      </c>
      <c r="M48" s="185" t="str">
        <f>IF(ISERROR(VLOOKUP(J48,'KAYIT LİSTESİ'!$B$4:$H$1015,5,0)),"",(VLOOKUP(J48,'KAYIT LİSTESİ'!$B$4:$H$1015,5,0)))</f>
        <v/>
      </c>
      <c r="N48" s="185" t="str">
        <f>IF(ISERROR(VLOOKUP(J48,'KAYIT LİSTESİ'!$B$4:$H$1015,6,0)),"",(VLOOKUP(J48,'KAYIT LİSTESİ'!$B$4:$H$1015,6,0)))</f>
        <v/>
      </c>
      <c r="O48" s="208"/>
    </row>
    <row r="49" spans="1:15" ht="42.75" customHeight="1">
      <c r="A49" s="71">
        <v>1</v>
      </c>
      <c r="B49" s="205" t="s">
        <v>93</v>
      </c>
      <c r="C49" s="358" t="str">
        <f>IF(ISERROR(VLOOKUP(B49,'KAYIT LİSTESİ'!$B$4:$H$1015,2,0)),"",(VLOOKUP(B49,'KAYIT LİSTESİ'!$B$4:$H$1015,2,0)))</f>
        <v/>
      </c>
      <c r="D49" s="115" t="str">
        <f>IF(ISERROR(VLOOKUP(B49,'KAYIT LİSTESİ'!$B$4:$H$1015,4,0)),"",(VLOOKUP(B49,'KAYIT LİSTESİ'!$B$4:$H$1015,4,0)))</f>
        <v/>
      </c>
      <c r="E49" s="206" t="str">
        <f>IF(ISERROR(VLOOKUP(B49,'KAYIT LİSTESİ'!$B$4:$H$1015,5,0)),"",(VLOOKUP(B49,'KAYIT LİSTESİ'!$B$4:$H$1015,5,0)))</f>
        <v/>
      </c>
      <c r="F49" s="206" t="str">
        <f>IF(ISERROR(VLOOKUP(B49,'KAYIT LİSTESİ'!$B$4:$H$1015,6,0)),"",(VLOOKUP(B49,'KAYIT LİSTESİ'!$B$4:$H$1015,6,0)))</f>
        <v/>
      </c>
      <c r="G49" s="181"/>
      <c r="H49" s="223"/>
      <c r="I49" s="87">
        <v>15</v>
      </c>
      <c r="J49" s="88" t="s">
        <v>374</v>
      </c>
      <c r="K49" s="361" t="str">
        <f>IF(ISERROR(VLOOKUP(J49,'KAYIT LİSTESİ'!$B$4:$H$1015,2,0)),"",(VLOOKUP(J49,'KAYIT LİSTESİ'!$B$4:$H$1015,2,0)))</f>
        <v/>
      </c>
      <c r="L49" s="90" t="str">
        <f>IF(ISERROR(VLOOKUP(J49,'KAYIT LİSTESİ'!$B$4:$H$1015,4,0)),"",(VLOOKUP(J49,'KAYIT LİSTESİ'!$B$4:$H$1015,4,0)))</f>
        <v/>
      </c>
      <c r="M49" s="185" t="str">
        <f>IF(ISERROR(VLOOKUP(J49,'KAYIT LİSTESİ'!$B$4:$H$1015,5,0)),"",(VLOOKUP(J49,'KAYIT LİSTESİ'!$B$4:$H$1015,5,0)))</f>
        <v/>
      </c>
      <c r="N49" s="185" t="str">
        <f>IF(ISERROR(VLOOKUP(J49,'KAYIT LİSTESİ'!$B$4:$H$1015,6,0)),"",(VLOOKUP(J49,'KAYIT LİSTESİ'!$B$4:$H$1015,6,0)))</f>
        <v/>
      </c>
      <c r="O49" s="208"/>
    </row>
    <row r="50" spans="1:15" ht="42.75" customHeight="1">
      <c r="A50" s="71">
        <v>2</v>
      </c>
      <c r="B50" s="205" t="s">
        <v>94</v>
      </c>
      <c r="C50" s="358" t="str">
        <f>IF(ISERROR(VLOOKUP(B50,'KAYIT LİSTESİ'!$B$4:$H$1015,2,0)),"",(VLOOKUP(B50,'KAYIT LİSTESİ'!$B$4:$H$1015,2,0)))</f>
        <v/>
      </c>
      <c r="D50" s="115" t="str">
        <f>IF(ISERROR(VLOOKUP(B50,'KAYIT LİSTESİ'!$B$4:$H$1015,4,0)),"",(VLOOKUP(B50,'KAYIT LİSTESİ'!$B$4:$H$1015,4,0)))</f>
        <v/>
      </c>
      <c r="E50" s="206" t="str">
        <f>IF(ISERROR(VLOOKUP(B50,'KAYIT LİSTESİ'!$B$4:$H$1015,5,0)),"",(VLOOKUP(B50,'KAYIT LİSTESİ'!$B$4:$H$1015,5,0)))</f>
        <v/>
      </c>
      <c r="F50" s="206" t="str">
        <f>IF(ISERROR(VLOOKUP(B50,'KAYIT LİSTESİ'!$B$4:$H$1015,6,0)),"",(VLOOKUP(B50,'KAYIT LİSTESİ'!$B$4:$H$1015,6,0)))</f>
        <v/>
      </c>
      <c r="G50" s="181"/>
      <c r="H50" s="223"/>
      <c r="I50" s="87">
        <v>16</v>
      </c>
      <c r="J50" s="88" t="s">
        <v>375</v>
      </c>
      <c r="K50" s="361" t="str">
        <f>IF(ISERROR(VLOOKUP(J50,'KAYIT LİSTESİ'!$B$4:$H$1015,2,0)),"",(VLOOKUP(J50,'KAYIT LİSTESİ'!$B$4:$H$1015,2,0)))</f>
        <v/>
      </c>
      <c r="L50" s="90" t="str">
        <f>IF(ISERROR(VLOOKUP(J50,'KAYIT LİSTESİ'!$B$4:$H$1015,4,0)),"",(VLOOKUP(J50,'KAYIT LİSTESİ'!$B$4:$H$1015,4,0)))</f>
        <v/>
      </c>
      <c r="M50" s="185" t="str">
        <f>IF(ISERROR(VLOOKUP(J50,'KAYIT LİSTESİ'!$B$4:$H$1015,5,0)),"",(VLOOKUP(J50,'KAYIT LİSTESİ'!$B$4:$H$1015,5,0)))</f>
        <v/>
      </c>
      <c r="N50" s="185" t="str">
        <f>IF(ISERROR(VLOOKUP(J50,'KAYIT LİSTESİ'!$B$4:$H$1015,6,0)),"",(VLOOKUP(J50,'KAYIT LİSTESİ'!$B$4:$H$1015,6,0)))</f>
        <v/>
      </c>
      <c r="O50" s="208"/>
    </row>
    <row r="51" spans="1:15" ht="42.75" customHeight="1">
      <c r="A51" s="71">
        <v>3</v>
      </c>
      <c r="B51" s="205" t="s">
        <v>95</v>
      </c>
      <c r="C51" s="358" t="str">
        <f>IF(ISERROR(VLOOKUP(B51,'KAYIT LİSTESİ'!$B$4:$H$1015,2,0)),"",(VLOOKUP(B51,'KAYIT LİSTESİ'!$B$4:$H$1015,2,0)))</f>
        <v/>
      </c>
      <c r="D51" s="115" t="str">
        <f>IF(ISERROR(VLOOKUP(B51,'KAYIT LİSTESİ'!$B$4:$H$1015,4,0)),"",(VLOOKUP(B51,'KAYIT LİSTESİ'!$B$4:$H$1015,4,0)))</f>
        <v/>
      </c>
      <c r="E51" s="206" t="str">
        <f>IF(ISERROR(VLOOKUP(B51,'KAYIT LİSTESİ'!$B$4:$H$1015,5,0)),"",(VLOOKUP(B51,'KAYIT LİSTESİ'!$B$4:$H$1015,5,0)))</f>
        <v/>
      </c>
      <c r="F51" s="206" t="str">
        <f>IF(ISERROR(VLOOKUP(B51,'KAYIT LİSTESİ'!$B$4:$H$1015,6,0)),"",(VLOOKUP(B51,'KAYIT LİSTESİ'!$B$4:$H$1015,6,0)))</f>
        <v/>
      </c>
      <c r="G51" s="181"/>
      <c r="H51" s="223"/>
      <c r="I51" s="87">
        <v>17</v>
      </c>
      <c r="J51" s="88" t="s">
        <v>376</v>
      </c>
      <c r="K51" s="361" t="str">
        <f>IF(ISERROR(VLOOKUP(J51,'KAYIT LİSTESİ'!$B$4:$H$1015,2,0)),"",(VLOOKUP(J51,'KAYIT LİSTESİ'!$B$4:$H$1015,2,0)))</f>
        <v/>
      </c>
      <c r="L51" s="90" t="str">
        <f>IF(ISERROR(VLOOKUP(J51,'KAYIT LİSTESİ'!$B$4:$H$1015,4,0)),"",(VLOOKUP(J51,'KAYIT LİSTESİ'!$B$4:$H$1015,4,0)))</f>
        <v/>
      </c>
      <c r="M51" s="185" t="str">
        <f>IF(ISERROR(VLOOKUP(J51,'KAYIT LİSTESİ'!$B$4:$H$1015,5,0)),"",(VLOOKUP(J51,'KAYIT LİSTESİ'!$B$4:$H$1015,5,0)))</f>
        <v/>
      </c>
      <c r="N51" s="185" t="str">
        <f>IF(ISERROR(VLOOKUP(J51,'KAYIT LİSTESİ'!$B$4:$H$1015,6,0)),"",(VLOOKUP(J51,'KAYIT LİSTESİ'!$B$4:$H$1015,6,0)))</f>
        <v/>
      </c>
      <c r="O51" s="208"/>
    </row>
    <row r="52" spans="1:15" ht="42.75" customHeight="1">
      <c r="A52" s="71">
        <v>4</v>
      </c>
      <c r="B52" s="205" t="s">
        <v>96</v>
      </c>
      <c r="C52" s="358" t="str">
        <f>IF(ISERROR(VLOOKUP(B52,'KAYIT LİSTESİ'!$B$4:$H$1015,2,0)),"",(VLOOKUP(B52,'KAYIT LİSTESİ'!$B$4:$H$1015,2,0)))</f>
        <v/>
      </c>
      <c r="D52" s="115" t="str">
        <f>IF(ISERROR(VLOOKUP(B52,'KAYIT LİSTESİ'!$B$4:$H$1015,4,0)),"",(VLOOKUP(B52,'KAYIT LİSTESİ'!$B$4:$H$1015,4,0)))</f>
        <v/>
      </c>
      <c r="E52" s="206" t="str">
        <f>IF(ISERROR(VLOOKUP(B52,'KAYIT LİSTESİ'!$B$4:$H$1015,5,0)),"",(VLOOKUP(B52,'KAYIT LİSTESİ'!$B$4:$H$1015,5,0)))</f>
        <v/>
      </c>
      <c r="F52" s="206" t="str">
        <f>IF(ISERROR(VLOOKUP(B52,'KAYIT LİSTESİ'!$B$4:$H$1015,6,0)),"",(VLOOKUP(B52,'KAYIT LİSTESİ'!$B$4:$H$1015,6,0)))</f>
        <v/>
      </c>
      <c r="G52" s="181"/>
      <c r="H52" s="223"/>
      <c r="I52" s="87">
        <v>18</v>
      </c>
      <c r="J52" s="88" t="s">
        <v>377</v>
      </c>
      <c r="K52" s="361" t="str">
        <f>IF(ISERROR(VLOOKUP(J52,'KAYIT LİSTESİ'!$B$4:$H$1015,2,0)),"",(VLOOKUP(J52,'KAYIT LİSTESİ'!$B$4:$H$1015,2,0)))</f>
        <v/>
      </c>
      <c r="L52" s="90" t="str">
        <f>IF(ISERROR(VLOOKUP(J52,'KAYIT LİSTESİ'!$B$4:$H$1015,4,0)),"",(VLOOKUP(J52,'KAYIT LİSTESİ'!$B$4:$H$1015,4,0)))</f>
        <v/>
      </c>
      <c r="M52" s="185" t="str">
        <f>IF(ISERROR(VLOOKUP(J52,'KAYIT LİSTESİ'!$B$4:$H$1015,5,0)),"",(VLOOKUP(J52,'KAYIT LİSTESİ'!$B$4:$H$1015,5,0)))</f>
        <v/>
      </c>
      <c r="N52" s="185" t="str">
        <f>IF(ISERROR(VLOOKUP(J52,'KAYIT LİSTESİ'!$B$4:$H$1015,6,0)),"",(VLOOKUP(J52,'KAYIT LİSTESİ'!$B$4:$H$1015,6,0)))</f>
        <v/>
      </c>
      <c r="O52" s="208"/>
    </row>
    <row r="53" spans="1:15" ht="42.75" customHeight="1">
      <c r="A53" s="71">
        <v>5</v>
      </c>
      <c r="B53" s="205" t="s">
        <v>97</v>
      </c>
      <c r="C53" s="358" t="str">
        <f>IF(ISERROR(VLOOKUP(B53,'KAYIT LİSTESİ'!$B$4:$H$1015,2,0)),"",(VLOOKUP(B53,'KAYIT LİSTESİ'!$B$4:$H$1015,2,0)))</f>
        <v/>
      </c>
      <c r="D53" s="115" t="str">
        <f>IF(ISERROR(VLOOKUP(B53,'KAYIT LİSTESİ'!$B$4:$H$1015,4,0)),"",(VLOOKUP(B53,'KAYIT LİSTESİ'!$B$4:$H$1015,4,0)))</f>
        <v/>
      </c>
      <c r="E53" s="206" t="str">
        <f>IF(ISERROR(VLOOKUP(B53,'KAYIT LİSTESİ'!$B$4:$H$1015,5,0)),"",(VLOOKUP(B53,'KAYIT LİSTESİ'!$B$4:$H$1015,5,0)))</f>
        <v/>
      </c>
      <c r="F53" s="206" t="str">
        <f>IF(ISERROR(VLOOKUP(B53,'KAYIT LİSTESİ'!$B$4:$H$1015,6,0)),"",(VLOOKUP(B53,'KAYIT LİSTESİ'!$B$4:$H$1015,6,0)))</f>
        <v/>
      </c>
      <c r="G53" s="181"/>
      <c r="H53" s="223"/>
      <c r="I53" s="87">
        <v>19</v>
      </c>
      <c r="J53" s="88" t="s">
        <v>378</v>
      </c>
      <c r="K53" s="361" t="str">
        <f>IF(ISERROR(VLOOKUP(J53,'KAYIT LİSTESİ'!$B$4:$H$1015,2,0)),"",(VLOOKUP(J53,'KAYIT LİSTESİ'!$B$4:$H$1015,2,0)))</f>
        <v/>
      </c>
      <c r="L53" s="90" t="str">
        <f>IF(ISERROR(VLOOKUP(J53,'KAYIT LİSTESİ'!$B$4:$H$1015,4,0)),"",(VLOOKUP(J53,'KAYIT LİSTESİ'!$B$4:$H$1015,4,0)))</f>
        <v/>
      </c>
      <c r="M53" s="185" t="str">
        <f>IF(ISERROR(VLOOKUP(J53,'KAYIT LİSTESİ'!$B$4:$H$1015,5,0)),"",(VLOOKUP(J53,'KAYIT LİSTESİ'!$B$4:$H$1015,5,0)))</f>
        <v/>
      </c>
      <c r="N53" s="185" t="str">
        <f>IF(ISERROR(VLOOKUP(J53,'KAYIT LİSTESİ'!$B$4:$H$1015,6,0)),"",(VLOOKUP(J53,'KAYIT LİSTESİ'!$B$4:$H$1015,6,0)))</f>
        <v/>
      </c>
      <c r="O53" s="208"/>
    </row>
    <row r="54" spans="1:15" ht="42.75" customHeight="1">
      <c r="A54" s="71">
        <v>6</v>
      </c>
      <c r="B54" s="205" t="s">
        <v>98</v>
      </c>
      <c r="C54" s="358" t="str">
        <f>IF(ISERROR(VLOOKUP(B54,'KAYIT LİSTESİ'!$B$4:$H$1015,2,0)),"",(VLOOKUP(B54,'KAYIT LİSTESİ'!$B$4:$H$1015,2,0)))</f>
        <v/>
      </c>
      <c r="D54" s="115" t="str">
        <f>IF(ISERROR(VLOOKUP(B54,'KAYIT LİSTESİ'!$B$4:$H$1015,4,0)),"",(VLOOKUP(B54,'KAYIT LİSTESİ'!$B$4:$H$1015,4,0)))</f>
        <v/>
      </c>
      <c r="E54" s="206" t="str">
        <f>IF(ISERROR(VLOOKUP(B54,'KAYIT LİSTESİ'!$B$4:$H$1015,5,0)),"",(VLOOKUP(B54,'KAYIT LİSTESİ'!$B$4:$H$1015,5,0)))</f>
        <v/>
      </c>
      <c r="F54" s="206" t="str">
        <f>IF(ISERROR(VLOOKUP(B54,'KAYIT LİSTESİ'!$B$4:$H$1015,6,0)),"",(VLOOKUP(B54,'KAYIT LİSTESİ'!$B$4:$H$1015,6,0)))</f>
        <v/>
      </c>
      <c r="G54" s="181"/>
      <c r="H54" s="223"/>
      <c r="I54" s="87">
        <v>20</v>
      </c>
      <c r="J54" s="88" t="s">
        <v>379</v>
      </c>
      <c r="K54" s="361" t="str">
        <f>IF(ISERROR(VLOOKUP(J54,'KAYIT LİSTESİ'!$B$4:$H$1015,2,0)),"",(VLOOKUP(J54,'KAYIT LİSTESİ'!$B$4:$H$1015,2,0)))</f>
        <v/>
      </c>
      <c r="L54" s="90" t="str">
        <f>IF(ISERROR(VLOOKUP(J54,'KAYIT LİSTESİ'!$B$4:$H$1015,4,0)),"",(VLOOKUP(J54,'KAYIT LİSTESİ'!$B$4:$H$1015,4,0)))</f>
        <v/>
      </c>
      <c r="M54" s="185" t="str">
        <f>IF(ISERROR(VLOOKUP(J54,'KAYIT LİSTESİ'!$B$4:$H$1015,5,0)),"",(VLOOKUP(J54,'KAYIT LİSTESİ'!$B$4:$H$1015,5,0)))</f>
        <v/>
      </c>
      <c r="N54" s="185" t="str">
        <f>IF(ISERROR(VLOOKUP(J54,'KAYIT LİSTESİ'!$B$4:$H$1015,6,0)),"",(VLOOKUP(J54,'KAYIT LİSTESİ'!$B$4:$H$1015,6,0)))</f>
        <v/>
      </c>
      <c r="O54" s="208"/>
    </row>
    <row r="55" spans="1:15" ht="42.75" customHeight="1">
      <c r="A55" s="71">
        <v>7</v>
      </c>
      <c r="B55" s="205" t="s">
        <v>285</v>
      </c>
      <c r="C55" s="358" t="str">
        <f>IF(ISERROR(VLOOKUP(B55,'KAYIT LİSTESİ'!$B$4:$H$1015,2,0)),"",(VLOOKUP(B55,'KAYIT LİSTESİ'!$B$4:$H$1015,2,0)))</f>
        <v/>
      </c>
      <c r="D55" s="115" t="str">
        <f>IF(ISERROR(VLOOKUP(B55,'KAYIT LİSTESİ'!$B$4:$H$1015,4,0)),"",(VLOOKUP(B55,'KAYIT LİSTESİ'!$B$4:$H$1015,4,0)))</f>
        <v/>
      </c>
      <c r="E55" s="206" t="str">
        <f>IF(ISERROR(VLOOKUP(B55,'KAYIT LİSTESİ'!$B$4:$H$1015,5,0)),"",(VLOOKUP(B55,'KAYIT LİSTESİ'!$B$4:$H$1015,5,0)))</f>
        <v/>
      </c>
      <c r="F55" s="206" t="str">
        <f>IF(ISERROR(VLOOKUP(B55,'KAYIT LİSTESİ'!$B$4:$H$1015,6,0)),"",(VLOOKUP(B55,'KAYIT LİSTESİ'!$B$4:$H$1015,6,0)))</f>
        <v/>
      </c>
      <c r="G55" s="181"/>
      <c r="H55" s="223"/>
      <c r="I55" s="87">
        <v>21</v>
      </c>
      <c r="J55" s="88" t="s">
        <v>380</v>
      </c>
      <c r="K55" s="361" t="str">
        <f>IF(ISERROR(VLOOKUP(J55,'KAYIT LİSTESİ'!$B$4:$H$1015,2,0)),"",(VLOOKUP(J55,'KAYIT LİSTESİ'!$B$4:$H$1015,2,0)))</f>
        <v/>
      </c>
      <c r="L55" s="90" t="str">
        <f>IF(ISERROR(VLOOKUP(J55,'KAYIT LİSTESİ'!$B$4:$H$1015,4,0)),"",(VLOOKUP(J55,'KAYIT LİSTESİ'!$B$4:$H$1015,4,0)))</f>
        <v/>
      </c>
      <c r="M55" s="185" t="str">
        <f>IF(ISERROR(VLOOKUP(J55,'KAYIT LİSTESİ'!$B$4:$H$1015,5,0)),"",(VLOOKUP(J55,'KAYIT LİSTESİ'!$B$4:$H$1015,5,0)))</f>
        <v/>
      </c>
      <c r="N55" s="185" t="str">
        <f>IF(ISERROR(VLOOKUP(J55,'KAYIT LİSTESİ'!$B$4:$H$1015,6,0)),"",(VLOOKUP(J55,'KAYIT LİSTESİ'!$B$4:$H$1015,6,0)))</f>
        <v/>
      </c>
      <c r="O55" s="208"/>
    </row>
    <row r="56" spans="1:15" ht="42.75" customHeight="1">
      <c r="A56" s="71">
        <v>8</v>
      </c>
      <c r="B56" s="205" t="s">
        <v>286</v>
      </c>
      <c r="C56" s="358" t="str">
        <f>IF(ISERROR(VLOOKUP(B56,'KAYIT LİSTESİ'!$B$4:$H$1015,2,0)),"",(VLOOKUP(B56,'KAYIT LİSTESİ'!$B$4:$H$1015,2,0)))</f>
        <v/>
      </c>
      <c r="D56" s="115" t="str">
        <f>IF(ISERROR(VLOOKUP(B56,'KAYIT LİSTESİ'!$B$4:$H$1015,4,0)),"",(VLOOKUP(B56,'KAYIT LİSTESİ'!$B$4:$H$1015,4,0)))</f>
        <v/>
      </c>
      <c r="E56" s="206" t="str">
        <f>IF(ISERROR(VLOOKUP(B56,'KAYIT LİSTESİ'!$B$4:$H$1015,5,0)),"",(VLOOKUP(B56,'KAYIT LİSTESİ'!$B$4:$H$1015,5,0)))</f>
        <v/>
      </c>
      <c r="F56" s="206" t="str">
        <f>IF(ISERROR(VLOOKUP(B56,'KAYIT LİSTESİ'!$B$4:$H$1015,6,0)),"",(VLOOKUP(B56,'KAYIT LİSTESİ'!$B$4:$H$1015,6,0)))</f>
        <v/>
      </c>
      <c r="G56" s="181"/>
      <c r="H56" s="223"/>
      <c r="I56" s="87">
        <v>22</v>
      </c>
      <c r="J56" s="88" t="s">
        <v>381</v>
      </c>
      <c r="K56" s="361" t="str">
        <f>IF(ISERROR(VLOOKUP(J56,'KAYIT LİSTESİ'!$B$4:$H$1015,2,0)),"",(VLOOKUP(J56,'KAYIT LİSTESİ'!$B$4:$H$1015,2,0)))</f>
        <v/>
      </c>
      <c r="L56" s="90" t="str">
        <f>IF(ISERROR(VLOOKUP(J56,'KAYIT LİSTESİ'!$B$4:$H$1015,4,0)),"",(VLOOKUP(J56,'KAYIT LİSTESİ'!$B$4:$H$1015,4,0)))</f>
        <v/>
      </c>
      <c r="M56" s="185" t="str">
        <f>IF(ISERROR(VLOOKUP(J56,'KAYIT LİSTESİ'!$B$4:$H$1015,5,0)),"",(VLOOKUP(J56,'KAYIT LİSTESİ'!$B$4:$H$1015,5,0)))</f>
        <v/>
      </c>
      <c r="N56" s="185" t="str">
        <f>IF(ISERROR(VLOOKUP(J56,'KAYIT LİSTESİ'!$B$4:$H$1015,6,0)),"",(VLOOKUP(J56,'KAYIT LİSTESİ'!$B$4:$H$1015,6,0)))</f>
        <v/>
      </c>
      <c r="O56" s="208"/>
    </row>
    <row r="57" spans="1:15" ht="42.75" customHeight="1">
      <c r="A57" s="71">
        <v>9</v>
      </c>
      <c r="B57" s="205" t="s">
        <v>287</v>
      </c>
      <c r="C57" s="358" t="str">
        <f>IF(ISERROR(VLOOKUP(B57,'KAYIT LİSTESİ'!$B$4:$H$1015,2,0)),"",(VLOOKUP(B57,'KAYIT LİSTESİ'!$B$4:$H$1015,2,0)))</f>
        <v/>
      </c>
      <c r="D57" s="115" t="str">
        <f>IF(ISERROR(VLOOKUP(B57,'KAYIT LİSTESİ'!$B$4:$H$1015,4,0)),"",(VLOOKUP(B57,'KAYIT LİSTESİ'!$B$4:$H$1015,4,0)))</f>
        <v/>
      </c>
      <c r="E57" s="206" t="str">
        <f>IF(ISERROR(VLOOKUP(B57,'KAYIT LİSTESİ'!$B$4:$H$1015,5,0)),"",(VLOOKUP(B57,'KAYIT LİSTESİ'!$B$4:$H$1015,5,0)))</f>
        <v/>
      </c>
      <c r="F57" s="206" t="str">
        <f>IF(ISERROR(VLOOKUP(B57,'KAYIT LİSTESİ'!$B$4:$H$1015,6,0)),"",(VLOOKUP(B57,'KAYIT LİSTESİ'!$B$4:$H$1015,6,0)))</f>
        <v/>
      </c>
      <c r="G57" s="181"/>
      <c r="H57" s="223"/>
      <c r="I57" s="87">
        <v>23</v>
      </c>
      <c r="J57" s="88" t="s">
        <v>382</v>
      </c>
      <c r="K57" s="361" t="str">
        <f>IF(ISERROR(VLOOKUP(J57,'KAYIT LİSTESİ'!$B$4:$H$1015,2,0)),"",(VLOOKUP(J57,'KAYIT LİSTESİ'!$B$4:$H$1015,2,0)))</f>
        <v/>
      </c>
      <c r="L57" s="90" t="str">
        <f>IF(ISERROR(VLOOKUP(J57,'KAYIT LİSTESİ'!$B$4:$H$1015,4,0)),"",(VLOOKUP(J57,'KAYIT LİSTESİ'!$B$4:$H$1015,4,0)))</f>
        <v/>
      </c>
      <c r="M57" s="185" t="str">
        <f>IF(ISERROR(VLOOKUP(J57,'KAYIT LİSTESİ'!$B$4:$H$1015,5,0)),"",(VLOOKUP(J57,'KAYIT LİSTESİ'!$B$4:$H$1015,5,0)))</f>
        <v/>
      </c>
      <c r="N57" s="185" t="str">
        <f>IF(ISERROR(VLOOKUP(J57,'KAYIT LİSTESİ'!$B$4:$H$1015,6,0)),"",(VLOOKUP(J57,'KAYIT LİSTESİ'!$B$4:$H$1015,6,0)))</f>
        <v/>
      </c>
      <c r="O57" s="208"/>
    </row>
    <row r="58" spans="1:15" ht="42.75" customHeight="1">
      <c r="A58" s="71">
        <v>10</v>
      </c>
      <c r="B58" s="205" t="s">
        <v>288</v>
      </c>
      <c r="C58" s="358" t="str">
        <f>IF(ISERROR(VLOOKUP(B58,'KAYIT LİSTESİ'!$B$4:$H$1015,2,0)),"",(VLOOKUP(B58,'KAYIT LİSTESİ'!$B$4:$H$1015,2,0)))</f>
        <v/>
      </c>
      <c r="D58" s="115" t="str">
        <f>IF(ISERROR(VLOOKUP(B58,'KAYIT LİSTESİ'!$B$4:$H$1015,4,0)),"",(VLOOKUP(B58,'KAYIT LİSTESİ'!$B$4:$H$1015,4,0)))</f>
        <v/>
      </c>
      <c r="E58" s="206" t="str">
        <f>IF(ISERROR(VLOOKUP(B58,'KAYIT LİSTESİ'!$B$4:$H$1015,5,0)),"",(VLOOKUP(B58,'KAYIT LİSTESİ'!$B$4:$H$1015,5,0)))</f>
        <v/>
      </c>
      <c r="F58" s="206" t="str">
        <f>IF(ISERROR(VLOOKUP(B58,'KAYIT LİSTESİ'!$B$4:$H$1015,6,0)),"",(VLOOKUP(B58,'KAYIT LİSTESİ'!$B$4:$H$1015,6,0)))</f>
        <v/>
      </c>
      <c r="G58" s="181"/>
      <c r="H58" s="223"/>
      <c r="I58" s="87">
        <v>24</v>
      </c>
      <c r="J58" s="88" t="s">
        <v>383</v>
      </c>
      <c r="K58" s="361" t="str">
        <f>IF(ISERROR(VLOOKUP(J58,'KAYIT LİSTESİ'!$B$4:$H$1015,2,0)),"",(VLOOKUP(J58,'KAYIT LİSTESİ'!$B$4:$H$1015,2,0)))</f>
        <v/>
      </c>
      <c r="L58" s="90" t="str">
        <f>IF(ISERROR(VLOOKUP(J58,'KAYIT LİSTESİ'!$B$4:$H$1015,4,0)),"",(VLOOKUP(J58,'KAYIT LİSTESİ'!$B$4:$H$1015,4,0)))</f>
        <v/>
      </c>
      <c r="M58" s="185" t="str">
        <f>IF(ISERROR(VLOOKUP(J58,'KAYIT LİSTESİ'!$B$4:$H$1015,5,0)),"",(VLOOKUP(J58,'KAYIT LİSTESİ'!$B$4:$H$1015,5,0)))</f>
        <v/>
      </c>
      <c r="N58" s="185" t="str">
        <f>IF(ISERROR(VLOOKUP(J58,'KAYIT LİSTESİ'!$B$4:$H$1015,6,0)),"",(VLOOKUP(J58,'KAYIT LİSTESİ'!$B$4:$H$1015,6,0)))</f>
        <v/>
      </c>
      <c r="O58" s="208"/>
    </row>
    <row r="59" spans="1:15" ht="42.75" customHeight="1">
      <c r="A59" s="71">
        <v>11</v>
      </c>
      <c r="B59" s="205" t="s">
        <v>289</v>
      </c>
      <c r="C59" s="358" t="str">
        <f>IF(ISERROR(VLOOKUP(B59,'KAYIT LİSTESİ'!$B$4:$H$1015,2,0)),"",(VLOOKUP(B59,'KAYIT LİSTESİ'!$B$4:$H$1015,2,0)))</f>
        <v/>
      </c>
      <c r="D59" s="115" t="str">
        <f>IF(ISERROR(VLOOKUP(B59,'KAYIT LİSTESİ'!$B$4:$H$1015,4,0)),"",(VLOOKUP(B59,'KAYIT LİSTESİ'!$B$4:$H$1015,4,0)))</f>
        <v/>
      </c>
      <c r="E59" s="206" t="str">
        <f>IF(ISERROR(VLOOKUP(B59,'KAYIT LİSTESİ'!$B$4:$H$1015,5,0)),"",(VLOOKUP(B59,'KAYIT LİSTESİ'!$B$4:$H$1015,5,0)))</f>
        <v/>
      </c>
      <c r="F59" s="206" t="str">
        <f>IF(ISERROR(VLOOKUP(B59,'KAYIT LİSTESİ'!$B$4:$H$1015,6,0)),"",(VLOOKUP(B59,'KAYIT LİSTESİ'!$B$4:$H$1015,6,0)))</f>
        <v/>
      </c>
      <c r="G59" s="181"/>
      <c r="H59" s="223"/>
      <c r="I59" s="87">
        <v>25</v>
      </c>
      <c r="J59" s="88" t="s">
        <v>384</v>
      </c>
      <c r="K59" s="361" t="str">
        <f>IF(ISERROR(VLOOKUP(J59,'KAYIT LİSTESİ'!$B$4:$H$1015,2,0)),"",(VLOOKUP(J59,'KAYIT LİSTESİ'!$B$4:$H$1015,2,0)))</f>
        <v/>
      </c>
      <c r="L59" s="90" t="str">
        <f>IF(ISERROR(VLOOKUP(J59,'KAYIT LİSTESİ'!$B$4:$H$1015,4,0)),"",(VLOOKUP(J59,'KAYIT LİSTESİ'!$B$4:$H$1015,4,0)))</f>
        <v/>
      </c>
      <c r="M59" s="185" t="str">
        <f>IF(ISERROR(VLOOKUP(J59,'KAYIT LİSTESİ'!$B$4:$H$1015,5,0)),"",(VLOOKUP(J59,'KAYIT LİSTESİ'!$B$4:$H$1015,5,0)))</f>
        <v/>
      </c>
      <c r="N59" s="185" t="str">
        <f>IF(ISERROR(VLOOKUP(J59,'KAYIT LİSTESİ'!$B$4:$H$1015,6,0)),"",(VLOOKUP(J59,'KAYIT LİSTESİ'!$B$4:$H$1015,6,0)))</f>
        <v/>
      </c>
      <c r="O59" s="208"/>
    </row>
    <row r="60" spans="1:15" ht="42.75" customHeight="1">
      <c r="A60" s="71">
        <v>12</v>
      </c>
      <c r="B60" s="205" t="s">
        <v>290</v>
      </c>
      <c r="C60" s="358" t="str">
        <f>IF(ISERROR(VLOOKUP(B60,'KAYIT LİSTESİ'!$B$4:$H$1015,2,0)),"",(VLOOKUP(B60,'KAYIT LİSTESİ'!$B$4:$H$1015,2,0)))</f>
        <v/>
      </c>
      <c r="D60" s="115" t="str">
        <f>IF(ISERROR(VLOOKUP(B60,'KAYIT LİSTESİ'!$B$4:$H$1015,4,0)),"",(VLOOKUP(B60,'KAYIT LİSTESİ'!$B$4:$H$1015,4,0)))</f>
        <v/>
      </c>
      <c r="E60" s="206" t="str">
        <f>IF(ISERROR(VLOOKUP(B60,'KAYIT LİSTESİ'!$B$4:$H$1015,5,0)),"",(VLOOKUP(B60,'KAYIT LİSTESİ'!$B$4:$H$1015,5,0)))</f>
        <v/>
      </c>
      <c r="F60" s="206" t="str">
        <f>IF(ISERROR(VLOOKUP(B60,'KAYIT LİSTESİ'!$B$4:$H$1015,6,0)),"",(VLOOKUP(B60,'KAYIT LİSTESİ'!$B$4:$H$1015,6,0)))</f>
        <v/>
      </c>
      <c r="G60" s="181"/>
      <c r="H60" s="223"/>
      <c r="I60" s="87">
        <v>26</v>
      </c>
      <c r="J60" s="88" t="s">
        <v>385</v>
      </c>
      <c r="K60" s="361" t="str">
        <f>IF(ISERROR(VLOOKUP(J60,'KAYIT LİSTESİ'!$B$4:$H$1015,2,0)),"",(VLOOKUP(J60,'KAYIT LİSTESİ'!$B$4:$H$1015,2,0)))</f>
        <v/>
      </c>
      <c r="L60" s="90" t="str">
        <f>IF(ISERROR(VLOOKUP(J60,'KAYIT LİSTESİ'!$B$4:$H$1015,4,0)),"",(VLOOKUP(J60,'KAYIT LİSTESİ'!$B$4:$H$1015,4,0)))</f>
        <v/>
      </c>
      <c r="M60" s="185" t="str">
        <f>IF(ISERROR(VLOOKUP(J60,'KAYIT LİSTESİ'!$B$4:$H$1015,5,0)),"",(VLOOKUP(J60,'KAYIT LİSTESİ'!$B$4:$H$1015,5,0)))</f>
        <v/>
      </c>
      <c r="N60" s="185" t="str">
        <f>IF(ISERROR(VLOOKUP(J60,'KAYIT LİSTESİ'!$B$4:$H$1015,6,0)),"",(VLOOKUP(J60,'KAYIT LİSTESİ'!$B$4:$H$1015,6,0)))</f>
        <v/>
      </c>
      <c r="O60" s="208"/>
    </row>
    <row r="61" spans="1:15" ht="42.75" customHeight="1">
      <c r="A61" s="962" t="s">
        <v>506</v>
      </c>
      <c r="B61" s="962"/>
      <c r="C61" s="962"/>
      <c r="D61" s="962"/>
      <c r="E61" s="962"/>
      <c r="F61" s="962"/>
      <c r="G61" s="962"/>
      <c r="H61" s="223"/>
      <c r="I61" s="87">
        <v>27</v>
      </c>
      <c r="J61" s="88" t="s">
        <v>386</v>
      </c>
      <c r="K61" s="361" t="str">
        <f>IF(ISERROR(VLOOKUP(J61,'KAYIT LİSTESİ'!$B$4:$H$1015,2,0)),"",(VLOOKUP(J61,'KAYIT LİSTESİ'!$B$4:$H$1015,2,0)))</f>
        <v/>
      </c>
      <c r="L61" s="90" t="str">
        <f>IF(ISERROR(VLOOKUP(J61,'KAYIT LİSTESİ'!$B$4:$H$1015,4,0)),"",(VLOOKUP(J61,'KAYIT LİSTESİ'!$B$4:$H$1015,4,0)))</f>
        <v/>
      </c>
      <c r="M61" s="185" t="str">
        <f>IF(ISERROR(VLOOKUP(J61,'KAYIT LİSTESİ'!$B$4:$H$1015,5,0)),"",(VLOOKUP(J61,'KAYIT LİSTESİ'!$B$4:$H$1015,5,0)))</f>
        <v/>
      </c>
      <c r="N61" s="185" t="str">
        <f>IF(ISERROR(VLOOKUP(J61,'KAYIT LİSTESİ'!$B$4:$H$1015,6,0)),"",(VLOOKUP(J61,'KAYIT LİSTESİ'!$B$4:$H$1015,6,0)))</f>
        <v/>
      </c>
      <c r="O61" s="208"/>
    </row>
    <row r="62" spans="1:15" ht="42.75" customHeight="1">
      <c r="A62" s="803" t="s">
        <v>15</v>
      </c>
      <c r="B62" s="804"/>
      <c r="C62" s="804"/>
      <c r="D62" s="804"/>
      <c r="E62" s="804"/>
      <c r="F62" s="804"/>
      <c r="G62" s="804"/>
      <c r="H62" s="223"/>
      <c r="I62" s="87">
        <v>28</v>
      </c>
      <c r="J62" s="88" t="s">
        <v>387</v>
      </c>
      <c r="K62" s="361" t="str">
        <f>IF(ISERROR(VLOOKUP(J62,'KAYIT LİSTESİ'!$B$4:$H$1015,2,0)),"",(VLOOKUP(J62,'KAYIT LİSTESİ'!$B$4:$H$1015,2,0)))</f>
        <v/>
      </c>
      <c r="L62" s="90" t="str">
        <f>IF(ISERROR(VLOOKUP(J62,'KAYIT LİSTESİ'!$B$4:$H$1015,4,0)),"",(VLOOKUP(J62,'KAYIT LİSTESİ'!$B$4:$H$1015,4,0)))</f>
        <v/>
      </c>
      <c r="M62" s="185" t="str">
        <f>IF(ISERROR(VLOOKUP(J62,'KAYIT LİSTESİ'!$B$4:$H$1015,5,0)),"",(VLOOKUP(J62,'KAYIT LİSTESİ'!$B$4:$H$1015,5,0)))</f>
        <v/>
      </c>
      <c r="N62" s="185" t="str">
        <f>IF(ISERROR(VLOOKUP(J62,'KAYIT LİSTESİ'!$B$4:$H$1015,6,0)),"",(VLOOKUP(J62,'KAYIT LİSTESİ'!$B$4:$H$1015,6,0)))</f>
        <v/>
      </c>
      <c r="O62" s="208"/>
    </row>
    <row r="63" spans="1:15" ht="42.75" customHeight="1">
      <c r="A63" s="193" t="s">
        <v>11</v>
      </c>
      <c r="B63" s="193" t="s">
        <v>101</v>
      </c>
      <c r="C63" s="193" t="s">
        <v>100</v>
      </c>
      <c r="D63" s="194" t="s">
        <v>12</v>
      </c>
      <c r="E63" s="195" t="s">
        <v>13</v>
      </c>
      <c r="F63" s="195" t="s">
        <v>226</v>
      </c>
      <c r="G63" s="193" t="s">
        <v>14</v>
      </c>
      <c r="H63" s="223"/>
      <c r="I63" s="87">
        <v>29</v>
      </c>
      <c r="J63" s="88" t="s">
        <v>388</v>
      </c>
      <c r="K63" s="361" t="str">
        <f>IF(ISERROR(VLOOKUP(J63,'KAYIT LİSTESİ'!$B$4:$H$1015,2,0)),"",(VLOOKUP(J63,'KAYIT LİSTESİ'!$B$4:$H$1015,2,0)))</f>
        <v/>
      </c>
      <c r="L63" s="90" t="str">
        <f>IF(ISERROR(VLOOKUP(J63,'KAYIT LİSTESİ'!$B$4:$H$1015,4,0)),"",(VLOOKUP(J63,'KAYIT LİSTESİ'!$B$4:$H$1015,4,0)))</f>
        <v/>
      </c>
      <c r="M63" s="185" t="str">
        <f>IF(ISERROR(VLOOKUP(J63,'KAYIT LİSTESİ'!$B$4:$H$1015,5,0)),"",(VLOOKUP(J63,'KAYIT LİSTESİ'!$B$4:$H$1015,5,0)))</f>
        <v/>
      </c>
      <c r="N63" s="185" t="str">
        <f>IF(ISERROR(VLOOKUP(J63,'KAYIT LİSTESİ'!$B$4:$H$1015,6,0)),"",(VLOOKUP(J63,'KAYIT LİSTESİ'!$B$4:$H$1015,6,0)))</f>
        <v/>
      </c>
      <c r="O63" s="208"/>
    </row>
    <row r="64" spans="1:15" ht="42.75" customHeight="1">
      <c r="A64" s="71">
        <v>1</v>
      </c>
      <c r="B64" s="205" t="s">
        <v>165</v>
      </c>
      <c r="C64" s="358">
        <f>IF(ISERROR(VLOOKUP(B64,'KAYIT LİSTESİ'!$B$4:$H$1015,2,0)),"",(VLOOKUP(B64,'KAYIT LİSTESİ'!$B$4:$H$1015,2,0)))</f>
        <v>0</v>
      </c>
      <c r="D64" s="115">
        <f>IF(ISERROR(VLOOKUP(B64,'KAYIT LİSTESİ'!$B$4:$H$1015,4,0)),"",(VLOOKUP(B64,'KAYIT LİSTESİ'!$B$4:$H$1015,4,0)))</f>
        <v>34335</v>
      </c>
      <c r="E64" s="206" t="str">
        <f>IF(ISERROR(VLOOKUP(B64,'KAYIT LİSTESİ'!$B$4:$H$1015,5,0)),"",(VLOOKUP(B64,'KAYIT LİSTESİ'!$B$4:$H$1015,5,0)))</f>
        <v>SERKAN ŞİMŞEK</v>
      </c>
      <c r="F64" s="206" t="str">
        <f>IF(ISERROR(VLOOKUP(B64,'KAYIT LİSTESİ'!$B$4:$H$1015,6,0)),"",(VLOOKUP(B64,'KAYIT LİSTESİ'!$B$4:$H$1015,6,0)))</f>
        <v>KOCAELİ-DARICA BELEDİYE EĞİTİM SPOR KULÜBÜ</v>
      </c>
      <c r="G64" s="116"/>
      <c r="H64" s="223"/>
      <c r="I64" s="87">
        <v>30</v>
      </c>
      <c r="J64" s="88" t="s">
        <v>389</v>
      </c>
      <c r="K64" s="361" t="str">
        <f>IF(ISERROR(VLOOKUP(J64,'KAYIT LİSTESİ'!$B$4:$H$1015,2,0)),"",(VLOOKUP(J64,'KAYIT LİSTESİ'!$B$4:$H$1015,2,0)))</f>
        <v/>
      </c>
      <c r="L64" s="90" t="str">
        <f>IF(ISERROR(VLOOKUP(J64,'KAYIT LİSTESİ'!$B$4:$H$1015,4,0)),"",(VLOOKUP(J64,'KAYIT LİSTESİ'!$B$4:$H$1015,4,0)))</f>
        <v/>
      </c>
      <c r="M64" s="185" t="str">
        <f>IF(ISERROR(VLOOKUP(J64,'KAYIT LİSTESİ'!$B$4:$H$1015,5,0)),"",(VLOOKUP(J64,'KAYIT LİSTESİ'!$B$4:$H$1015,5,0)))</f>
        <v/>
      </c>
      <c r="N64" s="185" t="str">
        <f>IF(ISERROR(VLOOKUP(J64,'KAYIT LİSTESİ'!$B$4:$H$1015,6,0)),"",(VLOOKUP(J64,'KAYIT LİSTESİ'!$B$4:$H$1015,6,0)))</f>
        <v/>
      </c>
      <c r="O64" s="208"/>
    </row>
    <row r="65" spans="1:15" ht="42.75" customHeight="1">
      <c r="A65" s="71">
        <v>2</v>
      </c>
      <c r="B65" s="205" t="s">
        <v>166</v>
      </c>
      <c r="C65" s="358">
        <f>IF(ISERROR(VLOOKUP(B65,'KAYIT LİSTESİ'!$B$4:$H$1015,2,0)),"",(VLOOKUP(B65,'KAYIT LİSTESİ'!$B$4:$H$1015,2,0)))</f>
        <v>0</v>
      </c>
      <c r="D65" s="115">
        <f>IF(ISERROR(VLOOKUP(B65,'KAYIT LİSTESİ'!$B$4:$H$1015,4,0)),"",(VLOOKUP(B65,'KAYIT LİSTESİ'!$B$4:$H$1015,4,0)))</f>
        <v>34700</v>
      </c>
      <c r="E65" s="206" t="str">
        <f>IF(ISERROR(VLOOKUP(B65,'KAYIT LİSTESİ'!$B$4:$H$1015,5,0)),"",(VLOOKUP(B65,'KAYIT LİSTESİ'!$B$4:$H$1015,5,0)))</f>
        <v>MERT YOKUŞ</v>
      </c>
      <c r="F65" s="206" t="str">
        <f>IF(ISERROR(VLOOKUP(B65,'KAYIT LİSTESİ'!$B$4:$H$1015,6,0)),"",(VLOOKUP(B65,'KAYIT LİSTESİ'!$B$4:$H$1015,6,0)))</f>
        <v>İZMİR-İZMİR BÜYÜKŞEHİR BELEDİYE SPOR KLUBÜ</v>
      </c>
      <c r="G65" s="116"/>
      <c r="H65" s="223"/>
      <c r="I65" s="87">
        <v>31</v>
      </c>
      <c r="J65" s="88" t="s">
        <v>390</v>
      </c>
      <c r="K65" s="361" t="str">
        <f>IF(ISERROR(VLOOKUP(J65,'KAYIT LİSTESİ'!$B$4:$H$1015,2,0)),"",(VLOOKUP(J65,'KAYIT LİSTESİ'!$B$4:$H$1015,2,0)))</f>
        <v/>
      </c>
      <c r="L65" s="90" t="str">
        <f>IF(ISERROR(VLOOKUP(J65,'KAYIT LİSTESİ'!$B$4:$H$1015,4,0)),"",(VLOOKUP(J65,'KAYIT LİSTESİ'!$B$4:$H$1015,4,0)))</f>
        <v/>
      </c>
      <c r="M65" s="185" t="str">
        <f>IF(ISERROR(VLOOKUP(J65,'KAYIT LİSTESİ'!$B$4:$H$1015,5,0)),"",(VLOOKUP(J65,'KAYIT LİSTESİ'!$B$4:$H$1015,5,0)))</f>
        <v/>
      </c>
      <c r="N65" s="185" t="str">
        <f>IF(ISERROR(VLOOKUP(J65,'KAYIT LİSTESİ'!$B$4:$H$1015,6,0)),"",(VLOOKUP(J65,'KAYIT LİSTESİ'!$B$4:$H$1015,6,0)))</f>
        <v/>
      </c>
      <c r="O65" s="208"/>
    </row>
    <row r="66" spans="1:15" ht="42.75" customHeight="1">
      <c r="A66" s="71">
        <v>3</v>
      </c>
      <c r="B66" s="205" t="s">
        <v>167</v>
      </c>
      <c r="C66" s="358">
        <f>IF(ISERROR(VLOOKUP(B66,'KAYIT LİSTESİ'!$B$4:$H$1015,2,0)),"",(VLOOKUP(B66,'KAYIT LİSTESİ'!$B$4:$H$1015,2,0)))</f>
        <v>0</v>
      </c>
      <c r="D66" s="115">
        <f>IF(ISERROR(VLOOKUP(B66,'KAYIT LİSTESİ'!$B$4:$H$1015,4,0)),"",(VLOOKUP(B66,'KAYIT LİSTESİ'!$B$4:$H$1015,4,0)))</f>
        <v>34580</v>
      </c>
      <c r="E66" s="206" t="str">
        <f>IF(ISERROR(VLOOKUP(B66,'KAYIT LİSTESİ'!$B$4:$H$1015,5,0)),"",(VLOOKUP(B66,'KAYIT LİSTESİ'!$B$4:$H$1015,5,0)))</f>
        <v>DORUK UĞUREL</v>
      </c>
      <c r="F66" s="206" t="str">
        <f>IF(ISERROR(VLOOKUP(B66,'KAYIT LİSTESİ'!$B$4:$H$1015,6,0)),"",(VLOOKUP(B66,'KAYIT LİSTESİ'!$B$4:$H$1015,6,0)))</f>
        <v>İSTANBUL-GALATASARAY</v>
      </c>
      <c r="G66" s="116"/>
      <c r="H66" s="223"/>
      <c r="I66" s="87">
        <v>32</v>
      </c>
      <c r="J66" s="88" t="s">
        <v>391</v>
      </c>
      <c r="K66" s="361" t="str">
        <f>IF(ISERROR(VLOOKUP(J66,'KAYIT LİSTESİ'!$B$4:$H$1015,2,0)),"",(VLOOKUP(J66,'KAYIT LİSTESİ'!$B$4:$H$1015,2,0)))</f>
        <v/>
      </c>
      <c r="L66" s="90" t="str">
        <f>IF(ISERROR(VLOOKUP(J66,'KAYIT LİSTESİ'!$B$4:$H$1015,4,0)),"",(VLOOKUP(J66,'KAYIT LİSTESİ'!$B$4:$H$1015,4,0)))</f>
        <v/>
      </c>
      <c r="M66" s="185" t="str">
        <f>IF(ISERROR(VLOOKUP(J66,'KAYIT LİSTESİ'!$B$4:$H$1015,5,0)),"",(VLOOKUP(J66,'KAYIT LİSTESİ'!$B$4:$H$1015,5,0)))</f>
        <v/>
      </c>
      <c r="N66" s="185" t="str">
        <f>IF(ISERROR(VLOOKUP(J66,'KAYIT LİSTESİ'!$B$4:$H$1015,6,0)),"",(VLOOKUP(J66,'KAYIT LİSTESİ'!$B$4:$H$1015,6,0)))</f>
        <v/>
      </c>
      <c r="O66" s="208"/>
    </row>
    <row r="67" spans="1:15" ht="42.75" customHeight="1">
      <c r="A67" s="71">
        <v>4</v>
      </c>
      <c r="B67" s="205" t="s">
        <v>168</v>
      </c>
      <c r="C67" s="358">
        <f>IF(ISERROR(VLOOKUP(B67,'KAYIT LİSTESİ'!$B$4:$H$1015,2,0)),"",(VLOOKUP(B67,'KAYIT LİSTESİ'!$B$4:$H$1015,2,0)))</f>
        <v>0</v>
      </c>
      <c r="D67" s="115">
        <f>IF(ISERROR(VLOOKUP(B67,'KAYIT LİSTESİ'!$B$4:$H$1015,4,0)),"",(VLOOKUP(B67,'KAYIT LİSTESİ'!$B$4:$H$1015,4,0)))</f>
        <v>33064</v>
      </c>
      <c r="E67" s="206" t="str">
        <f>IF(ISERROR(VLOOKUP(B67,'KAYIT LİSTESİ'!$B$4:$H$1015,5,0)),"",(VLOOKUP(B67,'KAYIT LİSTESİ'!$B$4:$H$1015,5,0)))</f>
        <v>İZZET SAFER</v>
      </c>
      <c r="F67" s="206" t="str">
        <f>IF(ISERROR(VLOOKUP(B67,'KAYIT LİSTESİ'!$B$4:$H$1015,6,0)),"",(VLOOKUP(B67,'KAYIT LİSTESİ'!$B$4:$H$1015,6,0)))</f>
        <v>İSTANBUL-ENKA SPOR KULÜBÜ</v>
      </c>
      <c r="G67" s="116"/>
      <c r="H67" s="223"/>
      <c r="I67" s="87">
        <v>33</v>
      </c>
      <c r="J67" s="88" t="s">
        <v>392</v>
      </c>
      <c r="K67" s="361" t="str">
        <f>IF(ISERROR(VLOOKUP(J67,'KAYIT LİSTESİ'!$B$4:$H$1015,2,0)),"",(VLOOKUP(J67,'KAYIT LİSTESİ'!$B$4:$H$1015,2,0)))</f>
        <v/>
      </c>
      <c r="L67" s="90" t="str">
        <f>IF(ISERROR(VLOOKUP(J67,'KAYIT LİSTESİ'!$B$4:$H$1015,4,0)),"",(VLOOKUP(J67,'KAYIT LİSTESİ'!$B$4:$H$1015,4,0)))</f>
        <v/>
      </c>
      <c r="M67" s="185" t="str">
        <f>IF(ISERROR(VLOOKUP(J67,'KAYIT LİSTESİ'!$B$4:$H$1015,5,0)),"",(VLOOKUP(J67,'KAYIT LİSTESİ'!$B$4:$H$1015,5,0)))</f>
        <v/>
      </c>
      <c r="N67" s="185" t="str">
        <f>IF(ISERROR(VLOOKUP(J67,'KAYIT LİSTESİ'!$B$4:$H$1015,6,0)),"",(VLOOKUP(J67,'KAYIT LİSTESİ'!$B$4:$H$1015,6,0)))</f>
        <v/>
      </c>
      <c r="O67" s="208"/>
    </row>
    <row r="68" spans="1:15" ht="42.75" customHeight="1">
      <c r="A68" s="71">
        <v>5</v>
      </c>
      <c r="B68" s="205" t="s">
        <v>169</v>
      </c>
      <c r="C68" s="358">
        <f>IF(ISERROR(VLOOKUP(B68,'KAYIT LİSTESİ'!$B$4:$H$1015,2,0)),"",(VLOOKUP(B68,'KAYIT LİSTESİ'!$B$4:$H$1015,2,0)))</f>
        <v>0</v>
      </c>
      <c r="D68" s="115">
        <f>IF(ISERROR(VLOOKUP(B68,'KAYIT LİSTESİ'!$B$4:$H$1015,4,0)),"",(VLOOKUP(B68,'KAYIT LİSTESİ'!$B$4:$H$1015,4,0)))</f>
        <v>33018</v>
      </c>
      <c r="E68" s="206" t="str">
        <f>IF(ISERROR(VLOOKUP(B68,'KAYIT LİSTESİ'!$B$4:$H$1015,5,0)),"",(VLOOKUP(B68,'KAYIT LİSTESİ'!$B$4:$H$1015,5,0)))</f>
        <v>RAMİL GULİYEV</v>
      </c>
      <c r="F68" s="206" t="str">
        <f>IF(ISERROR(VLOOKUP(B68,'KAYIT LİSTESİ'!$B$4:$H$1015,6,0)),"",(VLOOKUP(B68,'KAYIT LİSTESİ'!$B$4:$H$1015,6,0)))</f>
        <v>İSTANBUL-FENERBAHÇE</v>
      </c>
      <c r="G68" s="116"/>
      <c r="H68" s="223"/>
      <c r="I68" s="87">
        <v>34</v>
      </c>
      <c r="J68" s="88" t="s">
        <v>393</v>
      </c>
      <c r="K68" s="361" t="str">
        <f>IF(ISERROR(VLOOKUP(J68,'KAYIT LİSTESİ'!$B$4:$H$1015,2,0)),"",(VLOOKUP(J68,'KAYIT LİSTESİ'!$B$4:$H$1015,2,0)))</f>
        <v/>
      </c>
      <c r="L68" s="90" t="str">
        <f>IF(ISERROR(VLOOKUP(J68,'KAYIT LİSTESİ'!$B$4:$H$1015,4,0)),"",(VLOOKUP(J68,'KAYIT LİSTESİ'!$B$4:$H$1015,4,0)))</f>
        <v/>
      </c>
      <c r="M68" s="185" t="str">
        <f>IF(ISERROR(VLOOKUP(J68,'KAYIT LİSTESİ'!$B$4:$H$1015,5,0)),"",(VLOOKUP(J68,'KAYIT LİSTESİ'!$B$4:$H$1015,5,0)))</f>
        <v/>
      </c>
      <c r="N68" s="185" t="str">
        <f>IF(ISERROR(VLOOKUP(J68,'KAYIT LİSTESİ'!$B$4:$H$1015,6,0)),"",(VLOOKUP(J68,'KAYIT LİSTESİ'!$B$4:$H$1015,6,0)))</f>
        <v/>
      </c>
      <c r="O68" s="208"/>
    </row>
    <row r="69" spans="1:15" ht="42.75" customHeight="1">
      <c r="A69" s="71">
        <v>6</v>
      </c>
      <c r="B69" s="205" t="s">
        <v>170</v>
      </c>
      <c r="C69" s="358">
        <f>IF(ISERROR(VLOOKUP(B69,'KAYIT LİSTESİ'!$B$4:$H$1015,2,0)),"",(VLOOKUP(B69,'KAYIT LİSTESİ'!$B$4:$H$1015,2,0)))</f>
        <v>0</v>
      </c>
      <c r="D69" s="115">
        <f>IF(ISERROR(VLOOKUP(B69,'KAYIT LİSTESİ'!$B$4:$H$1015,4,0)),"",(VLOOKUP(B69,'KAYIT LİSTESİ'!$B$4:$H$1015,4,0)))</f>
        <v>35681</v>
      </c>
      <c r="E69" s="206" t="str">
        <f>IF(ISERROR(VLOOKUP(B69,'KAYIT LİSTESİ'!$B$4:$H$1015,5,0)),"",(VLOOKUP(B69,'KAYIT LİSTESİ'!$B$4:$H$1015,5,0)))</f>
        <v>ONURCAN SEYHAN</v>
      </c>
      <c r="F69" s="206" t="str">
        <f>IF(ISERROR(VLOOKUP(B69,'KAYIT LİSTESİ'!$B$4:$H$1015,6,0)),"",(VLOOKUP(B69,'KAYIT LİSTESİ'!$B$4:$H$1015,6,0)))</f>
        <v>KOCAELİ BÜYÜKŞEHİR BELEDİYE KAĞITSPOR KULÜBÜ</v>
      </c>
      <c r="G69" s="116"/>
      <c r="H69" s="223"/>
      <c r="I69" s="87">
        <v>35</v>
      </c>
      <c r="J69" s="88" t="s">
        <v>394</v>
      </c>
      <c r="K69" s="361" t="str">
        <f>IF(ISERROR(VLOOKUP(J69,'KAYIT LİSTESİ'!$B$4:$H$1015,2,0)),"",(VLOOKUP(J69,'KAYIT LİSTESİ'!$B$4:$H$1015,2,0)))</f>
        <v/>
      </c>
      <c r="L69" s="90" t="str">
        <f>IF(ISERROR(VLOOKUP(J69,'KAYIT LİSTESİ'!$B$4:$H$1015,4,0)),"",(VLOOKUP(J69,'KAYIT LİSTESİ'!$B$4:$H$1015,4,0)))</f>
        <v/>
      </c>
      <c r="M69" s="185" t="str">
        <f>IF(ISERROR(VLOOKUP(J69,'KAYIT LİSTESİ'!$B$4:$H$1015,5,0)),"",(VLOOKUP(J69,'KAYIT LİSTESİ'!$B$4:$H$1015,5,0)))</f>
        <v/>
      </c>
      <c r="N69" s="185" t="str">
        <f>IF(ISERROR(VLOOKUP(J69,'KAYIT LİSTESİ'!$B$4:$H$1015,6,0)),"",(VLOOKUP(J69,'KAYIT LİSTESİ'!$B$4:$H$1015,6,0)))</f>
        <v/>
      </c>
      <c r="O69" s="208"/>
    </row>
    <row r="70" spans="1:15" ht="42.75" customHeight="1">
      <c r="A70" s="71">
        <v>7</v>
      </c>
      <c r="B70" s="205" t="s">
        <v>566</v>
      </c>
      <c r="C70" s="358">
        <f>IF(ISERROR(VLOOKUP(B70,'KAYIT LİSTESİ'!$B$4:$H$1015,2,0)),"",(VLOOKUP(B70,'KAYIT LİSTESİ'!$B$4:$H$1015,2,0)))</f>
        <v>0</v>
      </c>
      <c r="D70" s="115">
        <f>IF(ISERROR(VLOOKUP(B70,'KAYIT LİSTESİ'!$B$4:$H$1015,4,0)),"",(VLOOKUP(B70,'KAYIT LİSTESİ'!$B$4:$H$1015,4,0)))</f>
        <v>35678</v>
      </c>
      <c r="E70" s="206" t="str">
        <f>IF(ISERROR(VLOOKUP(B70,'KAYIT LİSTESİ'!$B$4:$H$1015,5,0)),"",(VLOOKUP(B70,'KAYIT LİSTESİ'!$B$4:$H$1015,5,0)))</f>
        <v>M.AKİF YILDIZ</v>
      </c>
      <c r="F70" s="206" t="str">
        <f>IF(ISERROR(VLOOKUP(B70,'KAYIT LİSTESİ'!$B$4:$H$1015,6,0)),"",(VLOOKUP(B70,'KAYIT LİSTESİ'!$B$4:$H$1015,6,0)))</f>
        <v>ANKARA-EGO SPOR</v>
      </c>
      <c r="G70" s="116"/>
      <c r="H70" s="223"/>
      <c r="I70" s="87">
        <v>36</v>
      </c>
      <c r="J70" s="88" t="s">
        <v>395</v>
      </c>
      <c r="K70" s="361" t="str">
        <f>IF(ISERROR(VLOOKUP(J70,'KAYIT LİSTESİ'!$B$4:$H$1015,2,0)),"",(VLOOKUP(J70,'KAYIT LİSTESİ'!$B$4:$H$1015,2,0)))</f>
        <v/>
      </c>
      <c r="L70" s="90" t="str">
        <f>IF(ISERROR(VLOOKUP(J70,'KAYIT LİSTESİ'!$B$4:$H$1015,4,0)),"",(VLOOKUP(J70,'KAYIT LİSTESİ'!$B$4:$H$1015,4,0)))</f>
        <v/>
      </c>
      <c r="M70" s="185" t="str">
        <f>IF(ISERROR(VLOOKUP(J70,'KAYIT LİSTESİ'!$B$4:$H$1015,5,0)),"",(VLOOKUP(J70,'KAYIT LİSTESİ'!$B$4:$H$1015,5,0)))</f>
        <v/>
      </c>
      <c r="N70" s="185" t="str">
        <f>IF(ISERROR(VLOOKUP(J70,'KAYIT LİSTESİ'!$B$4:$H$1015,6,0)),"",(VLOOKUP(J70,'KAYIT LİSTESİ'!$B$4:$H$1015,6,0)))</f>
        <v/>
      </c>
      <c r="O70" s="208"/>
    </row>
    <row r="71" spans="1:15" ht="42.75" customHeight="1">
      <c r="A71" s="71">
        <v>8</v>
      </c>
      <c r="B71" s="205" t="s">
        <v>567</v>
      </c>
      <c r="C71" s="358">
        <f>IF(ISERROR(VLOOKUP(B71,'KAYIT LİSTESİ'!$B$4:$H$1015,2,0)),"",(VLOOKUP(B71,'KAYIT LİSTESİ'!$B$4:$H$1015,2,0)))</f>
        <v>0</v>
      </c>
      <c r="D71" s="115">
        <f>IF(ISERROR(VLOOKUP(B71,'KAYIT LİSTESİ'!$B$4:$H$1015,4,0)),"",(VLOOKUP(B71,'KAYIT LİSTESİ'!$B$4:$H$1015,4,0)))</f>
        <v>35350</v>
      </c>
      <c r="E71" s="206" t="str">
        <f>IF(ISERROR(VLOOKUP(B71,'KAYIT LİSTESİ'!$B$4:$H$1015,5,0)),"",(VLOOKUP(B71,'KAYIT LİSTESİ'!$B$4:$H$1015,5,0)))</f>
        <v>MİKTAT KAYA</v>
      </c>
      <c r="F71" s="206" t="str">
        <f>IF(ISERROR(VLOOKUP(B71,'KAYIT LİSTESİ'!$B$4:$H$1015,6,0)),"",(VLOOKUP(B71,'KAYIT LİSTESİ'!$B$4:$H$1015,6,0)))</f>
        <v>MERSİN-MESKİSPOR</v>
      </c>
      <c r="G71" s="116"/>
      <c r="H71" s="223"/>
      <c r="I71" s="87">
        <v>37</v>
      </c>
      <c r="J71" s="88" t="s">
        <v>396</v>
      </c>
      <c r="K71" s="361" t="str">
        <f>IF(ISERROR(VLOOKUP(J71,'KAYIT LİSTESİ'!$B$4:$H$1015,2,0)),"",(VLOOKUP(J71,'KAYIT LİSTESİ'!$B$4:$H$1015,2,0)))</f>
        <v/>
      </c>
      <c r="L71" s="90" t="str">
        <f>IF(ISERROR(VLOOKUP(J71,'KAYIT LİSTESİ'!$B$4:$H$1015,4,0)),"",(VLOOKUP(J71,'KAYIT LİSTESİ'!$B$4:$H$1015,4,0)))</f>
        <v/>
      </c>
      <c r="M71" s="185" t="str">
        <f>IF(ISERROR(VLOOKUP(J71,'KAYIT LİSTESİ'!$B$4:$H$1015,5,0)),"",(VLOOKUP(J71,'KAYIT LİSTESİ'!$B$4:$H$1015,5,0)))</f>
        <v/>
      </c>
      <c r="N71" s="185" t="str">
        <f>IF(ISERROR(VLOOKUP(J71,'KAYIT LİSTESİ'!$B$4:$H$1015,6,0)),"",(VLOOKUP(J71,'KAYIT LİSTESİ'!$B$4:$H$1015,6,0)))</f>
        <v/>
      </c>
      <c r="O71" s="208"/>
    </row>
    <row r="72" spans="1:15" ht="42.75" customHeight="1">
      <c r="A72" s="803" t="s">
        <v>16</v>
      </c>
      <c r="B72" s="804"/>
      <c r="C72" s="804"/>
      <c r="D72" s="804"/>
      <c r="E72" s="804"/>
      <c r="F72" s="804"/>
      <c r="G72" s="804"/>
      <c r="H72" s="223"/>
      <c r="I72" s="87">
        <v>38</v>
      </c>
      <c r="J72" s="88" t="s">
        <v>397</v>
      </c>
      <c r="K72" s="361" t="str">
        <f>IF(ISERROR(VLOOKUP(J72,'KAYIT LİSTESİ'!$B$4:$H$1015,2,0)),"",(VLOOKUP(J72,'KAYIT LİSTESİ'!$B$4:$H$1015,2,0)))</f>
        <v/>
      </c>
      <c r="L72" s="90" t="str">
        <f>IF(ISERROR(VLOOKUP(J72,'KAYIT LİSTESİ'!$B$4:$H$1015,4,0)),"",(VLOOKUP(J72,'KAYIT LİSTESİ'!$B$4:$H$1015,4,0)))</f>
        <v/>
      </c>
      <c r="M72" s="185" t="str">
        <f>IF(ISERROR(VLOOKUP(J72,'KAYIT LİSTESİ'!$B$4:$H$1015,5,0)),"",(VLOOKUP(J72,'KAYIT LİSTESİ'!$B$4:$H$1015,5,0)))</f>
        <v/>
      </c>
      <c r="N72" s="185" t="str">
        <f>IF(ISERROR(VLOOKUP(J72,'KAYIT LİSTESİ'!$B$4:$H$1015,6,0)),"",(VLOOKUP(J72,'KAYIT LİSTESİ'!$B$4:$H$1015,6,0)))</f>
        <v/>
      </c>
      <c r="O72" s="208"/>
    </row>
    <row r="73" spans="1:15" ht="42.75" customHeight="1">
      <c r="A73" s="193" t="s">
        <v>11</v>
      </c>
      <c r="B73" s="193" t="s">
        <v>101</v>
      </c>
      <c r="C73" s="193" t="s">
        <v>100</v>
      </c>
      <c r="D73" s="194" t="s">
        <v>12</v>
      </c>
      <c r="E73" s="195" t="s">
        <v>13</v>
      </c>
      <c r="F73" s="195" t="s">
        <v>226</v>
      </c>
      <c r="G73" s="193" t="s">
        <v>14</v>
      </c>
      <c r="H73" s="223"/>
      <c r="I73" s="87">
        <v>39</v>
      </c>
      <c r="J73" s="88" t="s">
        <v>398</v>
      </c>
      <c r="K73" s="361" t="str">
        <f>IF(ISERROR(VLOOKUP(J73,'KAYIT LİSTESİ'!$B$4:$H$1015,2,0)),"",(VLOOKUP(J73,'KAYIT LİSTESİ'!$B$4:$H$1015,2,0)))</f>
        <v/>
      </c>
      <c r="L73" s="90" t="str">
        <f>IF(ISERROR(VLOOKUP(J73,'KAYIT LİSTESİ'!$B$4:$H$1015,4,0)),"",(VLOOKUP(J73,'KAYIT LİSTESİ'!$B$4:$H$1015,4,0)))</f>
        <v/>
      </c>
      <c r="M73" s="185" t="str">
        <f>IF(ISERROR(VLOOKUP(J73,'KAYIT LİSTESİ'!$B$4:$H$1015,5,0)),"",(VLOOKUP(J73,'KAYIT LİSTESİ'!$B$4:$H$1015,5,0)))</f>
        <v/>
      </c>
      <c r="N73" s="185" t="str">
        <f>IF(ISERROR(VLOOKUP(J73,'KAYIT LİSTESİ'!$B$4:$H$1015,6,0)),"",(VLOOKUP(J73,'KAYIT LİSTESİ'!$B$4:$H$1015,6,0)))</f>
        <v/>
      </c>
      <c r="O73" s="208"/>
    </row>
    <row r="74" spans="1:15" ht="42.75" customHeight="1">
      <c r="A74" s="71">
        <v>1</v>
      </c>
      <c r="B74" s="205" t="s">
        <v>171</v>
      </c>
      <c r="C74" s="358" t="str">
        <f>IF(ISERROR(VLOOKUP(B74,'KAYIT LİSTESİ'!$B$4:$H$1015,2,0)),"",(VLOOKUP(B74,'KAYIT LİSTESİ'!$B$4:$H$1015,2,0)))</f>
        <v/>
      </c>
      <c r="D74" s="115" t="str">
        <f>IF(ISERROR(VLOOKUP(B74,'KAYIT LİSTESİ'!$B$4:$H$1015,4,0)),"",(VLOOKUP(B74,'KAYIT LİSTESİ'!$B$4:$H$1015,4,0)))</f>
        <v/>
      </c>
      <c r="E74" s="206" t="str">
        <f>IF(ISERROR(VLOOKUP(B74,'KAYIT LİSTESİ'!$B$4:$H$1015,5,0)),"",(VLOOKUP(B74,'KAYIT LİSTESİ'!$B$4:$H$1015,5,0)))</f>
        <v/>
      </c>
      <c r="F74" s="206" t="str">
        <f>IF(ISERROR(VLOOKUP(B74,'KAYIT LİSTESİ'!$B$4:$H$1015,6,0)),"",(VLOOKUP(B74,'KAYIT LİSTESİ'!$B$4:$H$1015,6,0)))</f>
        <v/>
      </c>
      <c r="G74" s="116"/>
      <c r="H74" s="223"/>
      <c r="I74" s="87">
        <v>40</v>
      </c>
      <c r="J74" s="88" t="s">
        <v>399</v>
      </c>
      <c r="K74" s="361" t="str">
        <f>IF(ISERROR(VLOOKUP(J74,'KAYIT LİSTESİ'!$B$4:$H$1015,2,0)),"",(VLOOKUP(J74,'KAYIT LİSTESİ'!$B$4:$H$1015,2,0)))</f>
        <v/>
      </c>
      <c r="L74" s="90" t="str">
        <f>IF(ISERROR(VLOOKUP(J74,'KAYIT LİSTESİ'!$B$4:$H$1015,4,0)),"",(VLOOKUP(J74,'KAYIT LİSTESİ'!$B$4:$H$1015,4,0)))</f>
        <v/>
      </c>
      <c r="M74" s="185" t="str">
        <f>IF(ISERROR(VLOOKUP(J74,'KAYIT LİSTESİ'!$B$4:$H$1015,5,0)),"",(VLOOKUP(J74,'KAYIT LİSTESİ'!$B$4:$H$1015,5,0)))</f>
        <v/>
      </c>
      <c r="N74" s="185" t="str">
        <f>IF(ISERROR(VLOOKUP(J74,'KAYIT LİSTESİ'!$B$4:$H$1015,6,0)),"",(VLOOKUP(J74,'KAYIT LİSTESİ'!$B$4:$H$1015,6,0)))</f>
        <v/>
      </c>
      <c r="O74" s="208"/>
    </row>
    <row r="75" spans="1:15" ht="42.75" customHeight="1">
      <c r="A75" s="71">
        <v>2</v>
      </c>
      <c r="B75" s="205" t="s">
        <v>172</v>
      </c>
      <c r="C75" s="358" t="str">
        <f>IF(ISERROR(VLOOKUP(B75,'KAYIT LİSTESİ'!$B$4:$H$1015,2,0)),"",(VLOOKUP(B75,'KAYIT LİSTESİ'!$B$4:$H$1015,2,0)))</f>
        <v/>
      </c>
      <c r="D75" s="115" t="str">
        <f>IF(ISERROR(VLOOKUP(B75,'KAYIT LİSTESİ'!$B$4:$H$1015,4,0)),"",(VLOOKUP(B75,'KAYIT LİSTESİ'!$B$4:$H$1015,4,0)))</f>
        <v/>
      </c>
      <c r="E75" s="206" t="str">
        <f>IF(ISERROR(VLOOKUP(B75,'KAYIT LİSTESİ'!$B$4:$H$1015,5,0)),"",(VLOOKUP(B75,'KAYIT LİSTESİ'!$B$4:$H$1015,5,0)))</f>
        <v/>
      </c>
      <c r="F75" s="206" t="str">
        <f>IF(ISERROR(VLOOKUP(B75,'KAYIT LİSTESİ'!$B$4:$H$1015,6,0)),"",(VLOOKUP(B75,'KAYIT LİSTESİ'!$B$4:$H$1015,6,0)))</f>
        <v/>
      </c>
      <c r="G75" s="116"/>
      <c r="H75" s="223"/>
      <c r="I75" s="800" t="s">
        <v>482</v>
      </c>
      <c r="J75" s="800"/>
      <c r="K75" s="800"/>
      <c r="L75" s="800"/>
      <c r="M75" s="800"/>
      <c r="N75" s="800"/>
      <c r="O75" s="800"/>
    </row>
    <row r="76" spans="1:15" ht="42.75" customHeight="1">
      <c r="A76" s="71">
        <v>3</v>
      </c>
      <c r="B76" s="205" t="s">
        <v>173</v>
      </c>
      <c r="C76" s="358" t="str">
        <f>IF(ISERROR(VLOOKUP(B76,'KAYIT LİSTESİ'!$B$4:$H$1015,2,0)),"",(VLOOKUP(B76,'KAYIT LİSTESİ'!$B$4:$H$1015,2,0)))</f>
        <v/>
      </c>
      <c r="D76" s="115" t="str">
        <f>IF(ISERROR(VLOOKUP(B76,'KAYIT LİSTESİ'!$B$4:$H$1015,4,0)),"",(VLOOKUP(B76,'KAYIT LİSTESİ'!$B$4:$H$1015,4,0)))</f>
        <v/>
      </c>
      <c r="E76" s="206" t="str">
        <f>IF(ISERROR(VLOOKUP(B76,'KAYIT LİSTESİ'!$B$4:$H$1015,5,0)),"",(VLOOKUP(B76,'KAYIT LİSTESİ'!$B$4:$H$1015,5,0)))</f>
        <v/>
      </c>
      <c r="F76" s="206" t="str">
        <f>IF(ISERROR(VLOOKUP(B76,'KAYIT LİSTESİ'!$B$4:$H$1015,6,0)),"",(VLOOKUP(B76,'KAYIT LİSTESİ'!$B$4:$H$1015,6,0)))</f>
        <v/>
      </c>
      <c r="G76" s="116"/>
      <c r="H76" s="223"/>
      <c r="I76" s="224" t="s">
        <v>6</v>
      </c>
      <c r="J76" s="231"/>
      <c r="K76" s="224" t="s">
        <v>99</v>
      </c>
      <c r="L76" s="224" t="s">
        <v>20</v>
      </c>
      <c r="M76" s="224" t="s">
        <v>7</v>
      </c>
      <c r="N76" s="224" t="s">
        <v>225</v>
      </c>
      <c r="O76" s="224" t="s">
        <v>302</v>
      </c>
    </row>
    <row r="77" spans="1:15" ht="42.75" customHeight="1">
      <c r="A77" s="71">
        <v>4</v>
      </c>
      <c r="B77" s="205" t="s">
        <v>174</v>
      </c>
      <c r="C77" s="358" t="str">
        <f>IF(ISERROR(VLOOKUP(B77,'KAYIT LİSTESİ'!$B$4:$H$1015,2,0)),"",(VLOOKUP(B77,'KAYIT LİSTESİ'!$B$4:$H$1015,2,0)))</f>
        <v/>
      </c>
      <c r="D77" s="115" t="str">
        <f>IF(ISERROR(VLOOKUP(B77,'KAYIT LİSTESİ'!$B$4:$H$1015,4,0)),"",(VLOOKUP(B77,'KAYIT LİSTESİ'!$B$4:$H$1015,4,0)))</f>
        <v/>
      </c>
      <c r="E77" s="206" t="str">
        <f>IF(ISERROR(VLOOKUP(B77,'KAYIT LİSTESİ'!$B$4:$H$1015,5,0)),"",(VLOOKUP(B77,'KAYIT LİSTESİ'!$B$4:$H$1015,5,0)))</f>
        <v/>
      </c>
      <c r="F77" s="206" t="str">
        <f>IF(ISERROR(VLOOKUP(B77,'KAYIT LİSTESİ'!$B$4:$H$1015,6,0)),"",(VLOOKUP(B77,'KAYIT LİSTESİ'!$B$4:$H$1015,6,0)))</f>
        <v/>
      </c>
      <c r="G77" s="116"/>
      <c r="H77" s="223"/>
      <c r="I77" s="87">
        <v>1</v>
      </c>
      <c r="J77" s="88" t="s">
        <v>400</v>
      </c>
      <c r="K77" s="361">
        <f>IF(ISERROR(VLOOKUP(J77,'KAYIT LİSTESİ'!$B$4:$H$1015,2,0)),"",(VLOOKUP(J77,'KAYIT LİSTESİ'!$B$4:$H$1015,2,0)))</f>
        <v>0</v>
      </c>
      <c r="L77" s="90">
        <f>IF(ISERROR(VLOOKUP(J77,'KAYIT LİSTESİ'!$B$4:$H$1015,4,0)),"",(VLOOKUP(J77,'KAYIT LİSTESİ'!$B$4:$H$1015,4,0)))</f>
        <v>32514</v>
      </c>
      <c r="M77" s="185" t="str">
        <f>IF(ISERROR(VLOOKUP(J77,'KAYIT LİSTESİ'!$B$4:$H$1015,5,0)),"",(VLOOKUP(J77,'KAYIT LİSTESİ'!$B$4:$H$1015,5,0)))</f>
        <v>HAKAN YİĞİT</v>
      </c>
      <c r="N77" s="185" t="str">
        <f>IF(ISERROR(VLOOKUP(J77,'KAYIT LİSTESİ'!$B$4:$H$1015,6,0)),"",(VLOOKUP(J77,'KAYIT LİSTESİ'!$B$4:$H$1015,6,0)))</f>
        <v>MERSİN-MESKİSPOR</v>
      </c>
      <c r="O77" s="208"/>
    </row>
    <row r="78" spans="1:15" ht="42.75" customHeight="1">
      <c r="A78" s="71">
        <v>5</v>
      </c>
      <c r="B78" s="205" t="s">
        <v>175</v>
      </c>
      <c r="C78" s="358" t="str">
        <f>IF(ISERROR(VLOOKUP(B78,'KAYIT LİSTESİ'!$B$4:$H$1015,2,0)),"",(VLOOKUP(B78,'KAYIT LİSTESİ'!$B$4:$H$1015,2,0)))</f>
        <v/>
      </c>
      <c r="D78" s="115" t="str">
        <f>IF(ISERROR(VLOOKUP(B78,'KAYIT LİSTESİ'!$B$4:$H$1015,4,0)),"",(VLOOKUP(B78,'KAYIT LİSTESİ'!$B$4:$H$1015,4,0)))</f>
        <v/>
      </c>
      <c r="E78" s="206" t="str">
        <f>IF(ISERROR(VLOOKUP(B78,'KAYIT LİSTESİ'!$B$4:$H$1015,5,0)),"",(VLOOKUP(B78,'KAYIT LİSTESİ'!$B$4:$H$1015,5,0)))</f>
        <v/>
      </c>
      <c r="F78" s="206" t="str">
        <f>IF(ISERROR(VLOOKUP(B78,'KAYIT LİSTESİ'!$B$4:$H$1015,6,0)),"",(VLOOKUP(B78,'KAYIT LİSTESİ'!$B$4:$H$1015,6,0)))</f>
        <v/>
      </c>
      <c r="G78" s="116"/>
      <c r="H78" s="223"/>
      <c r="I78" s="87">
        <v>2</v>
      </c>
      <c r="J78" s="88" t="s">
        <v>401</v>
      </c>
      <c r="K78" s="361">
        <f>IF(ISERROR(VLOOKUP(J78,'KAYIT LİSTESİ'!$B$4:$H$1015,2,0)),"",(VLOOKUP(J78,'KAYIT LİSTESİ'!$B$4:$H$1015,2,0)))</f>
        <v>0</v>
      </c>
      <c r="L78" s="90">
        <f>IF(ISERROR(VLOOKUP(J78,'KAYIT LİSTESİ'!$B$4:$H$1015,4,0)),"",(VLOOKUP(J78,'KAYIT LİSTESİ'!$B$4:$H$1015,4,0)))</f>
        <v>35065</v>
      </c>
      <c r="M78" s="185" t="str">
        <f>IF(ISERROR(VLOOKUP(J78,'KAYIT LİSTESİ'!$B$4:$H$1015,5,0)),"",(VLOOKUP(J78,'KAYIT LİSTESİ'!$B$4:$H$1015,5,0)))</f>
        <v>RAMAZAN ŞEN</v>
      </c>
      <c r="N78" s="185" t="str">
        <f>IF(ISERROR(VLOOKUP(J78,'KAYIT LİSTESİ'!$B$4:$H$1015,6,0)),"",(VLOOKUP(J78,'KAYIT LİSTESİ'!$B$4:$H$1015,6,0)))</f>
        <v>KOCAELİ-DARICA BELEDİYE EĞİTİM SPOR KULÜBÜ</v>
      </c>
      <c r="O78" s="208"/>
    </row>
    <row r="79" spans="1:15" ht="42.75" customHeight="1">
      <c r="A79" s="71">
        <v>6</v>
      </c>
      <c r="B79" s="205" t="s">
        <v>176</v>
      </c>
      <c r="C79" s="358" t="str">
        <f>IF(ISERROR(VLOOKUP(B79,'KAYIT LİSTESİ'!$B$4:$H$1015,2,0)),"",(VLOOKUP(B79,'KAYIT LİSTESİ'!$B$4:$H$1015,2,0)))</f>
        <v/>
      </c>
      <c r="D79" s="115" t="str">
        <f>IF(ISERROR(VLOOKUP(B79,'KAYIT LİSTESİ'!$B$4:$H$1015,4,0)),"",(VLOOKUP(B79,'KAYIT LİSTESİ'!$B$4:$H$1015,4,0)))</f>
        <v/>
      </c>
      <c r="E79" s="206" t="str">
        <f>IF(ISERROR(VLOOKUP(B79,'KAYIT LİSTESİ'!$B$4:$H$1015,5,0)),"",(VLOOKUP(B79,'KAYIT LİSTESİ'!$B$4:$H$1015,5,0)))</f>
        <v/>
      </c>
      <c r="F79" s="206" t="str">
        <f>IF(ISERROR(VLOOKUP(B79,'KAYIT LİSTESİ'!$B$4:$H$1015,6,0)),"",(VLOOKUP(B79,'KAYIT LİSTESİ'!$B$4:$H$1015,6,0)))</f>
        <v/>
      </c>
      <c r="G79" s="116"/>
      <c r="H79" s="223"/>
      <c r="I79" s="87">
        <v>3</v>
      </c>
      <c r="J79" s="88" t="s">
        <v>402</v>
      </c>
      <c r="K79" s="361">
        <f>IF(ISERROR(VLOOKUP(J79,'KAYIT LİSTESİ'!$B$4:$H$1015,2,0)),"",(VLOOKUP(J79,'KAYIT LİSTESİ'!$B$4:$H$1015,2,0)))</f>
        <v>0</v>
      </c>
      <c r="L79" s="90">
        <f>IF(ISERROR(VLOOKUP(J79,'KAYIT LİSTESİ'!$B$4:$H$1015,4,0)),"",(VLOOKUP(J79,'KAYIT LİSTESİ'!$B$4:$H$1015,4,0)))</f>
        <v>35948</v>
      </c>
      <c r="M79" s="185" t="str">
        <f>IF(ISERROR(VLOOKUP(J79,'KAYIT LİSTESİ'!$B$4:$H$1015,5,0)),"",(VLOOKUP(J79,'KAYIT LİSTESİ'!$B$4:$H$1015,5,0)))</f>
        <v>İSMAİL ÇALIŞKANLI</v>
      </c>
      <c r="N79" s="185" t="str">
        <f>IF(ISERROR(VLOOKUP(J79,'KAYIT LİSTESİ'!$B$4:$H$1015,6,0)),"",(VLOOKUP(J79,'KAYIT LİSTESİ'!$B$4:$H$1015,6,0)))</f>
        <v>ANKARA-EGO SPOR</v>
      </c>
      <c r="O79" s="208"/>
    </row>
    <row r="80" spans="1:15" ht="42.75" customHeight="1">
      <c r="A80" s="71">
        <v>7</v>
      </c>
      <c r="B80" s="205" t="s">
        <v>568</v>
      </c>
      <c r="C80" s="358" t="str">
        <f>IF(ISERROR(VLOOKUP(B80,'KAYIT LİSTESİ'!$B$4:$H$1015,2,0)),"",(VLOOKUP(B80,'KAYIT LİSTESİ'!$B$4:$H$1015,2,0)))</f>
        <v/>
      </c>
      <c r="D80" s="115" t="str">
        <f>IF(ISERROR(VLOOKUP(B80,'KAYIT LİSTESİ'!$B$4:$H$1015,4,0)),"",(VLOOKUP(B80,'KAYIT LİSTESİ'!$B$4:$H$1015,4,0)))</f>
        <v/>
      </c>
      <c r="E80" s="206" t="str">
        <f>IF(ISERROR(VLOOKUP(B80,'KAYIT LİSTESİ'!$B$4:$H$1015,5,0)),"",(VLOOKUP(B80,'KAYIT LİSTESİ'!$B$4:$H$1015,5,0)))</f>
        <v/>
      </c>
      <c r="F80" s="206" t="str">
        <f>IF(ISERROR(VLOOKUP(B80,'KAYIT LİSTESİ'!$B$4:$H$1015,6,0)),"",(VLOOKUP(B80,'KAYIT LİSTESİ'!$B$4:$H$1015,6,0)))</f>
        <v/>
      </c>
      <c r="G80" s="116"/>
      <c r="H80" s="223"/>
      <c r="I80" s="87">
        <v>4</v>
      </c>
      <c r="J80" s="88" t="s">
        <v>403</v>
      </c>
      <c r="K80" s="361">
        <f>IF(ISERROR(VLOOKUP(J80,'KAYIT LİSTESİ'!$B$4:$H$1015,2,0)),"",(VLOOKUP(J80,'KAYIT LİSTESİ'!$B$4:$H$1015,2,0)))</f>
        <v>0</v>
      </c>
      <c r="L80" s="90">
        <f>IF(ISERROR(VLOOKUP(J80,'KAYIT LİSTESİ'!$B$4:$H$1015,4,0)),"",(VLOOKUP(J80,'KAYIT LİSTESİ'!$B$4:$H$1015,4,0)))</f>
        <v>35796</v>
      </c>
      <c r="M80" s="185" t="str">
        <f>IF(ISERROR(VLOOKUP(J80,'KAYIT LİSTESİ'!$B$4:$H$1015,5,0)),"",(VLOOKUP(J80,'KAYIT LİSTESİ'!$B$4:$H$1015,5,0)))</f>
        <v>RAMAZAN UŞAR</v>
      </c>
      <c r="N80" s="185" t="str">
        <f>IF(ISERROR(VLOOKUP(J80,'KAYIT LİSTESİ'!$B$4:$H$1015,6,0)),"",(VLOOKUP(J80,'KAYIT LİSTESİ'!$B$4:$H$1015,6,0)))</f>
        <v>İZMİR-İZMİR BÜYÜKŞEHİR BELEDİYE SPOR KLUBÜ</v>
      </c>
      <c r="O80" s="208"/>
    </row>
    <row r="81" spans="1:15" ht="42.75" customHeight="1">
      <c r="A81" s="71">
        <v>8</v>
      </c>
      <c r="B81" s="205" t="s">
        <v>569</v>
      </c>
      <c r="C81" s="358" t="str">
        <f>IF(ISERROR(VLOOKUP(B81,'KAYIT LİSTESİ'!$B$4:$H$1015,2,0)),"",(VLOOKUP(B81,'KAYIT LİSTESİ'!$B$4:$H$1015,2,0)))</f>
        <v/>
      </c>
      <c r="D81" s="115" t="str">
        <f>IF(ISERROR(VLOOKUP(B81,'KAYIT LİSTESİ'!$B$4:$H$1015,4,0)),"",(VLOOKUP(B81,'KAYIT LİSTESİ'!$B$4:$H$1015,4,0)))</f>
        <v/>
      </c>
      <c r="E81" s="206" t="str">
        <f>IF(ISERROR(VLOOKUP(B81,'KAYIT LİSTESİ'!$B$4:$H$1015,5,0)),"",(VLOOKUP(B81,'KAYIT LİSTESİ'!$B$4:$H$1015,5,0)))</f>
        <v/>
      </c>
      <c r="F81" s="206" t="str">
        <f>IF(ISERROR(VLOOKUP(B81,'KAYIT LİSTESİ'!$B$4:$H$1015,6,0)),"",(VLOOKUP(B81,'KAYIT LİSTESİ'!$B$4:$H$1015,6,0)))</f>
        <v/>
      </c>
      <c r="G81" s="116"/>
      <c r="H81" s="223"/>
      <c r="I81" s="87">
        <v>5</v>
      </c>
      <c r="J81" s="88" t="s">
        <v>404</v>
      </c>
      <c r="K81" s="361">
        <f>IF(ISERROR(VLOOKUP(J81,'KAYIT LİSTESİ'!$B$4:$H$1015,2,0)),"",(VLOOKUP(J81,'KAYIT LİSTESİ'!$B$4:$H$1015,2,0)))</f>
        <v>0</v>
      </c>
      <c r="L81" s="90">
        <f>IF(ISERROR(VLOOKUP(J81,'KAYIT LİSTESİ'!$B$4:$H$1015,4,0)),"",(VLOOKUP(J81,'KAYIT LİSTESİ'!$B$4:$H$1015,4,0)))</f>
        <v>34657</v>
      </c>
      <c r="M81" s="185" t="str">
        <f>IF(ISERROR(VLOOKUP(J81,'KAYIT LİSTESİ'!$B$4:$H$1015,5,0)),"",(VLOOKUP(J81,'KAYIT LİSTESİ'!$B$4:$H$1015,5,0)))</f>
        <v>MUSTAFA AKKAYA</v>
      </c>
      <c r="N81" s="185" t="str">
        <f>IF(ISERROR(VLOOKUP(J81,'KAYIT LİSTESİ'!$B$4:$H$1015,6,0)),"",(VLOOKUP(J81,'KAYIT LİSTESİ'!$B$4:$H$1015,6,0)))</f>
        <v>KOCAELİ BÜYÜKŞEHİR BELEDİYE KAĞITSPOR KULÜBÜ</v>
      </c>
      <c r="O81" s="208"/>
    </row>
    <row r="82" spans="1:15" ht="42.75" customHeight="1">
      <c r="A82" s="803" t="s">
        <v>17</v>
      </c>
      <c r="B82" s="804"/>
      <c r="C82" s="804"/>
      <c r="D82" s="804"/>
      <c r="E82" s="804"/>
      <c r="F82" s="804"/>
      <c r="G82" s="804"/>
      <c r="H82" s="223"/>
      <c r="I82" s="87">
        <v>6</v>
      </c>
      <c r="J82" s="88" t="s">
        <v>405</v>
      </c>
      <c r="K82" s="361">
        <f>IF(ISERROR(VLOOKUP(J82,'KAYIT LİSTESİ'!$B$4:$H$1015,2,0)),"",(VLOOKUP(J82,'KAYIT LİSTESİ'!$B$4:$H$1015,2,0)))</f>
        <v>0</v>
      </c>
      <c r="L82" s="90">
        <f>IF(ISERROR(VLOOKUP(J82,'KAYIT LİSTESİ'!$B$4:$H$1015,4,0)),"",(VLOOKUP(J82,'KAYIT LİSTESİ'!$B$4:$H$1015,4,0)))</f>
        <v>32661</v>
      </c>
      <c r="M82" s="185" t="str">
        <f>IF(ISERROR(VLOOKUP(J82,'KAYIT LİSTESİ'!$B$4:$H$1015,5,0)),"",(VLOOKUP(J82,'KAYIT LİSTESİ'!$B$4:$H$1015,5,0)))</f>
        <v>AYKUT TANRIVERDİ</v>
      </c>
      <c r="N82" s="185" t="str">
        <f>IF(ISERROR(VLOOKUP(J82,'KAYIT LİSTESİ'!$B$4:$H$1015,6,0)),"",(VLOOKUP(J82,'KAYIT LİSTESİ'!$B$4:$H$1015,6,0)))</f>
        <v>İSTANBUL-GALATASARAY</v>
      </c>
      <c r="O82" s="208"/>
    </row>
    <row r="83" spans="1:15" ht="42.75" customHeight="1">
      <c r="A83" s="193" t="s">
        <v>11</v>
      </c>
      <c r="B83" s="193" t="s">
        <v>101</v>
      </c>
      <c r="C83" s="193" t="s">
        <v>100</v>
      </c>
      <c r="D83" s="194" t="s">
        <v>12</v>
      </c>
      <c r="E83" s="195" t="s">
        <v>13</v>
      </c>
      <c r="F83" s="195" t="s">
        <v>226</v>
      </c>
      <c r="G83" s="193" t="s">
        <v>14</v>
      </c>
      <c r="H83" s="223"/>
      <c r="I83" s="87">
        <v>7</v>
      </c>
      <c r="J83" s="88" t="s">
        <v>406</v>
      </c>
      <c r="K83" s="361">
        <f>IF(ISERROR(VLOOKUP(J83,'KAYIT LİSTESİ'!$B$4:$H$1015,2,0)),"",(VLOOKUP(J83,'KAYIT LİSTESİ'!$B$4:$H$1015,2,0)))</f>
        <v>0</v>
      </c>
      <c r="L83" s="90">
        <f>IF(ISERROR(VLOOKUP(J83,'KAYIT LİSTESİ'!$B$4:$H$1015,4,0)),"",(VLOOKUP(J83,'KAYIT LİSTESİ'!$B$4:$H$1015,4,0)))</f>
        <v>32509</v>
      </c>
      <c r="M83" s="185" t="str">
        <f>IF(ISERROR(VLOOKUP(J83,'KAYIT LİSTESİ'!$B$4:$H$1015,5,0)),"",(VLOOKUP(J83,'KAYIT LİSTESİ'!$B$4:$H$1015,5,0)))</f>
        <v>FATİH AVAN</v>
      </c>
      <c r="N83" s="185" t="str">
        <f>IF(ISERROR(VLOOKUP(J83,'KAYIT LİSTESİ'!$B$4:$H$1015,6,0)),"",(VLOOKUP(J83,'KAYIT LİSTESİ'!$B$4:$H$1015,6,0)))</f>
        <v>İSTANBUL-FENERBAHÇE</v>
      </c>
      <c r="O83" s="208"/>
    </row>
    <row r="84" spans="1:15" ht="42.75" customHeight="1">
      <c r="A84" s="71">
        <v>1</v>
      </c>
      <c r="B84" s="205" t="s">
        <v>177</v>
      </c>
      <c r="C84" s="358" t="str">
        <f>IF(ISERROR(VLOOKUP(B84,'KAYIT LİSTESİ'!$B$4:$H$1015,2,0)),"",(VLOOKUP(B84,'KAYIT LİSTESİ'!$B$4:$H$1015,2,0)))</f>
        <v/>
      </c>
      <c r="D84" s="115" t="str">
        <f>IF(ISERROR(VLOOKUP(B84,'KAYIT LİSTESİ'!$B$4:$H$1015,4,0)),"",(VLOOKUP(B84,'KAYIT LİSTESİ'!$B$4:$H$1015,4,0)))</f>
        <v/>
      </c>
      <c r="E84" s="206" t="str">
        <f>IF(ISERROR(VLOOKUP(B84,'KAYIT LİSTESİ'!$B$4:$H$1015,5,0)),"",(VLOOKUP(B84,'KAYIT LİSTESİ'!$B$4:$H$1015,5,0)))</f>
        <v/>
      </c>
      <c r="F84" s="206" t="str">
        <f>IF(ISERROR(VLOOKUP(B84,'KAYIT LİSTESİ'!$B$4:$H$1015,6,0)),"",(VLOOKUP(B84,'KAYIT LİSTESİ'!$B$4:$H$1015,6,0)))</f>
        <v/>
      </c>
      <c r="G84" s="116"/>
      <c r="H84" s="223"/>
      <c r="I84" s="87">
        <v>8</v>
      </c>
      <c r="J84" s="88" t="s">
        <v>407</v>
      </c>
      <c r="K84" s="361">
        <f>IF(ISERROR(VLOOKUP(J84,'KAYIT LİSTESİ'!$B$4:$H$1015,2,0)),"",(VLOOKUP(J84,'KAYIT LİSTESİ'!$B$4:$H$1015,2,0)))</f>
        <v>0</v>
      </c>
      <c r="L84" s="90">
        <f>IF(ISERROR(VLOOKUP(J84,'KAYIT LİSTESİ'!$B$4:$H$1015,4,0)),"",(VLOOKUP(J84,'KAYIT LİSTESİ'!$B$4:$H$1015,4,0)))</f>
        <v>32973</v>
      </c>
      <c r="M84" s="185" t="str">
        <f>IF(ISERROR(VLOOKUP(J84,'KAYIT LİSTESİ'!$B$4:$H$1015,5,0)),"",(VLOOKUP(J84,'KAYIT LİSTESİ'!$B$4:$H$1015,5,0)))</f>
        <v>MUSTAFA TAN</v>
      </c>
      <c r="N84" s="185" t="str">
        <f>IF(ISERROR(VLOOKUP(J84,'KAYIT LİSTESİ'!$B$4:$H$1015,6,0)),"",(VLOOKUP(J84,'KAYIT LİSTESİ'!$B$4:$H$1015,6,0)))</f>
        <v>İSTANBUL-ENKA SPOR KULÜBÜ</v>
      </c>
      <c r="O84" s="208"/>
    </row>
    <row r="85" spans="1:15" ht="42.75" customHeight="1">
      <c r="A85" s="71">
        <v>2</v>
      </c>
      <c r="B85" s="205" t="s">
        <v>178</v>
      </c>
      <c r="C85" s="358" t="str">
        <f>IF(ISERROR(VLOOKUP(B85,'KAYIT LİSTESİ'!$B$4:$H$1015,2,0)),"",(VLOOKUP(B85,'KAYIT LİSTESİ'!$B$4:$H$1015,2,0)))</f>
        <v/>
      </c>
      <c r="D85" s="115" t="str">
        <f>IF(ISERROR(VLOOKUP(B85,'KAYIT LİSTESİ'!$B$4:$H$1015,4,0)),"",(VLOOKUP(B85,'KAYIT LİSTESİ'!$B$4:$H$1015,4,0)))</f>
        <v/>
      </c>
      <c r="E85" s="206" t="str">
        <f>IF(ISERROR(VLOOKUP(B85,'KAYIT LİSTESİ'!$B$4:$H$1015,5,0)),"",(VLOOKUP(B85,'KAYIT LİSTESİ'!$B$4:$H$1015,5,0)))</f>
        <v/>
      </c>
      <c r="F85" s="206" t="str">
        <f>IF(ISERROR(VLOOKUP(B85,'KAYIT LİSTESİ'!$B$4:$H$1015,6,0)),"",(VLOOKUP(B85,'KAYIT LİSTESİ'!$B$4:$H$1015,6,0)))</f>
        <v/>
      </c>
      <c r="G85" s="116"/>
      <c r="H85" s="223"/>
      <c r="I85" s="87">
        <v>9</v>
      </c>
      <c r="J85" s="88" t="s">
        <v>408</v>
      </c>
      <c r="K85" s="361" t="str">
        <f>IF(ISERROR(VLOOKUP(J85,'KAYIT LİSTESİ'!$B$4:$H$1015,2,0)),"",(VLOOKUP(J85,'KAYIT LİSTESİ'!$B$4:$H$1015,2,0)))</f>
        <v/>
      </c>
      <c r="L85" s="90" t="str">
        <f>IF(ISERROR(VLOOKUP(J85,'KAYIT LİSTESİ'!$B$4:$H$1015,4,0)),"",(VLOOKUP(J85,'KAYIT LİSTESİ'!$B$4:$H$1015,4,0)))</f>
        <v/>
      </c>
      <c r="M85" s="185" t="str">
        <f>IF(ISERROR(VLOOKUP(J85,'KAYIT LİSTESİ'!$B$4:$H$1015,5,0)),"",(VLOOKUP(J85,'KAYIT LİSTESİ'!$B$4:$H$1015,5,0)))</f>
        <v/>
      </c>
      <c r="N85" s="185" t="str">
        <f>IF(ISERROR(VLOOKUP(J85,'KAYIT LİSTESİ'!$B$4:$H$1015,6,0)),"",(VLOOKUP(J85,'KAYIT LİSTESİ'!$B$4:$H$1015,6,0)))</f>
        <v/>
      </c>
      <c r="O85" s="208"/>
    </row>
    <row r="86" spans="1:15" ht="42.75" customHeight="1">
      <c r="A86" s="71">
        <v>3</v>
      </c>
      <c r="B86" s="205" t="s">
        <v>179</v>
      </c>
      <c r="C86" s="358" t="str">
        <f>IF(ISERROR(VLOOKUP(B86,'KAYIT LİSTESİ'!$B$4:$H$1015,2,0)),"",(VLOOKUP(B86,'KAYIT LİSTESİ'!$B$4:$H$1015,2,0)))</f>
        <v/>
      </c>
      <c r="D86" s="115" t="str">
        <f>IF(ISERROR(VLOOKUP(B86,'KAYIT LİSTESİ'!$B$4:$H$1015,4,0)),"",(VLOOKUP(B86,'KAYIT LİSTESİ'!$B$4:$H$1015,4,0)))</f>
        <v/>
      </c>
      <c r="E86" s="206" t="str">
        <f>IF(ISERROR(VLOOKUP(B86,'KAYIT LİSTESİ'!$B$4:$H$1015,5,0)),"",(VLOOKUP(B86,'KAYIT LİSTESİ'!$B$4:$H$1015,5,0)))</f>
        <v/>
      </c>
      <c r="F86" s="206" t="str">
        <f>IF(ISERROR(VLOOKUP(B86,'KAYIT LİSTESİ'!$B$4:$H$1015,6,0)),"",(VLOOKUP(B86,'KAYIT LİSTESİ'!$B$4:$H$1015,6,0)))</f>
        <v/>
      </c>
      <c r="G86" s="116"/>
      <c r="H86" s="223"/>
      <c r="I86" s="87">
        <v>10</v>
      </c>
      <c r="J86" s="88" t="s">
        <v>409</v>
      </c>
      <c r="K86" s="361" t="str">
        <f>IF(ISERROR(VLOOKUP(J86,'KAYIT LİSTESİ'!$B$4:$H$1015,2,0)),"",(VLOOKUP(J86,'KAYIT LİSTESİ'!$B$4:$H$1015,2,0)))</f>
        <v/>
      </c>
      <c r="L86" s="90" t="str">
        <f>IF(ISERROR(VLOOKUP(J86,'KAYIT LİSTESİ'!$B$4:$H$1015,4,0)),"",(VLOOKUP(J86,'KAYIT LİSTESİ'!$B$4:$H$1015,4,0)))</f>
        <v/>
      </c>
      <c r="M86" s="185" t="str">
        <f>IF(ISERROR(VLOOKUP(J86,'KAYIT LİSTESİ'!$B$4:$H$1015,5,0)),"",(VLOOKUP(J86,'KAYIT LİSTESİ'!$B$4:$H$1015,5,0)))</f>
        <v/>
      </c>
      <c r="N86" s="185" t="str">
        <f>IF(ISERROR(VLOOKUP(J86,'KAYIT LİSTESİ'!$B$4:$H$1015,6,0)),"",(VLOOKUP(J86,'KAYIT LİSTESİ'!$B$4:$H$1015,6,0)))</f>
        <v/>
      </c>
      <c r="O86" s="208"/>
    </row>
    <row r="87" spans="1:15" ht="42.75" customHeight="1">
      <c r="A87" s="71">
        <v>4</v>
      </c>
      <c r="B87" s="205" t="s">
        <v>180</v>
      </c>
      <c r="C87" s="358" t="str">
        <f>IF(ISERROR(VLOOKUP(B87,'KAYIT LİSTESİ'!$B$4:$H$1015,2,0)),"",(VLOOKUP(B87,'KAYIT LİSTESİ'!$B$4:$H$1015,2,0)))</f>
        <v/>
      </c>
      <c r="D87" s="115" t="str">
        <f>IF(ISERROR(VLOOKUP(B87,'KAYIT LİSTESİ'!$B$4:$H$1015,4,0)),"",(VLOOKUP(B87,'KAYIT LİSTESİ'!$B$4:$H$1015,4,0)))</f>
        <v/>
      </c>
      <c r="E87" s="206" t="str">
        <f>IF(ISERROR(VLOOKUP(B87,'KAYIT LİSTESİ'!$B$4:$H$1015,5,0)),"",(VLOOKUP(B87,'KAYIT LİSTESİ'!$B$4:$H$1015,5,0)))</f>
        <v/>
      </c>
      <c r="F87" s="206" t="str">
        <f>IF(ISERROR(VLOOKUP(B87,'KAYIT LİSTESİ'!$B$4:$H$1015,6,0)),"",(VLOOKUP(B87,'KAYIT LİSTESİ'!$B$4:$H$1015,6,0)))</f>
        <v/>
      </c>
      <c r="G87" s="116"/>
      <c r="H87" s="223"/>
      <c r="I87" s="87">
        <v>11</v>
      </c>
      <c r="J87" s="88" t="s">
        <v>410</v>
      </c>
      <c r="K87" s="361" t="str">
        <f>IF(ISERROR(VLOOKUP(J87,'KAYIT LİSTESİ'!$B$4:$H$1015,2,0)),"",(VLOOKUP(J87,'KAYIT LİSTESİ'!$B$4:$H$1015,2,0)))</f>
        <v/>
      </c>
      <c r="L87" s="90" t="str">
        <f>IF(ISERROR(VLOOKUP(J87,'KAYIT LİSTESİ'!$B$4:$H$1015,4,0)),"",(VLOOKUP(J87,'KAYIT LİSTESİ'!$B$4:$H$1015,4,0)))</f>
        <v/>
      </c>
      <c r="M87" s="185" t="str">
        <f>IF(ISERROR(VLOOKUP(J87,'KAYIT LİSTESİ'!$B$4:$H$1015,5,0)),"",(VLOOKUP(J87,'KAYIT LİSTESİ'!$B$4:$H$1015,5,0)))</f>
        <v/>
      </c>
      <c r="N87" s="185" t="str">
        <f>IF(ISERROR(VLOOKUP(J87,'KAYIT LİSTESİ'!$B$4:$H$1015,6,0)),"",(VLOOKUP(J87,'KAYIT LİSTESİ'!$B$4:$H$1015,6,0)))</f>
        <v/>
      </c>
      <c r="O87" s="208"/>
    </row>
    <row r="88" spans="1:15" ht="42.75" customHeight="1">
      <c r="A88" s="71">
        <v>5</v>
      </c>
      <c r="B88" s="205" t="s">
        <v>181</v>
      </c>
      <c r="C88" s="358" t="str">
        <f>IF(ISERROR(VLOOKUP(B88,'KAYIT LİSTESİ'!$B$4:$H$1015,2,0)),"",(VLOOKUP(B88,'KAYIT LİSTESİ'!$B$4:$H$1015,2,0)))</f>
        <v/>
      </c>
      <c r="D88" s="115" t="str">
        <f>IF(ISERROR(VLOOKUP(B88,'KAYIT LİSTESİ'!$B$4:$H$1015,4,0)),"",(VLOOKUP(B88,'KAYIT LİSTESİ'!$B$4:$H$1015,4,0)))</f>
        <v/>
      </c>
      <c r="E88" s="206" t="str">
        <f>IF(ISERROR(VLOOKUP(B88,'KAYIT LİSTESİ'!$B$4:$H$1015,5,0)),"",(VLOOKUP(B88,'KAYIT LİSTESİ'!$B$4:$H$1015,5,0)))</f>
        <v/>
      </c>
      <c r="F88" s="206" t="str">
        <f>IF(ISERROR(VLOOKUP(B88,'KAYIT LİSTESİ'!$B$4:$H$1015,6,0)),"",(VLOOKUP(B88,'KAYIT LİSTESİ'!$B$4:$H$1015,6,0)))</f>
        <v/>
      </c>
      <c r="G88" s="116"/>
      <c r="H88" s="223"/>
      <c r="I88" s="87">
        <v>12</v>
      </c>
      <c r="J88" s="88" t="s">
        <v>411</v>
      </c>
      <c r="K88" s="361" t="str">
        <f>IF(ISERROR(VLOOKUP(J88,'KAYIT LİSTESİ'!$B$4:$H$1015,2,0)),"",(VLOOKUP(J88,'KAYIT LİSTESİ'!$B$4:$H$1015,2,0)))</f>
        <v/>
      </c>
      <c r="L88" s="90" t="str">
        <f>IF(ISERROR(VLOOKUP(J88,'KAYIT LİSTESİ'!$B$4:$H$1015,4,0)),"",(VLOOKUP(J88,'KAYIT LİSTESİ'!$B$4:$H$1015,4,0)))</f>
        <v/>
      </c>
      <c r="M88" s="185" t="str">
        <f>IF(ISERROR(VLOOKUP(J88,'KAYIT LİSTESİ'!$B$4:$H$1015,5,0)),"",(VLOOKUP(J88,'KAYIT LİSTESİ'!$B$4:$H$1015,5,0)))</f>
        <v/>
      </c>
      <c r="N88" s="185" t="str">
        <f>IF(ISERROR(VLOOKUP(J88,'KAYIT LİSTESİ'!$B$4:$H$1015,6,0)),"",(VLOOKUP(J88,'KAYIT LİSTESİ'!$B$4:$H$1015,6,0)))</f>
        <v/>
      </c>
      <c r="O88" s="208"/>
    </row>
    <row r="89" spans="1:15" ht="42.75" customHeight="1">
      <c r="A89" s="71">
        <v>6</v>
      </c>
      <c r="B89" s="205" t="s">
        <v>182</v>
      </c>
      <c r="C89" s="358" t="str">
        <f>IF(ISERROR(VLOOKUP(B89,'KAYIT LİSTESİ'!$B$4:$H$1015,2,0)),"",(VLOOKUP(B89,'KAYIT LİSTESİ'!$B$4:$H$1015,2,0)))</f>
        <v/>
      </c>
      <c r="D89" s="115" t="str">
        <f>IF(ISERROR(VLOOKUP(B89,'KAYIT LİSTESİ'!$B$4:$H$1015,4,0)),"",(VLOOKUP(B89,'KAYIT LİSTESİ'!$B$4:$H$1015,4,0)))</f>
        <v/>
      </c>
      <c r="E89" s="206" t="str">
        <f>IF(ISERROR(VLOOKUP(B89,'KAYIT LİSTESİ'!$B$4:$H$1015,5,0)),"",(VLOOKUP(B89,'KAYIT LİSTESİ'!$B$4:$H$1015,5,0)))</f>
        <v/>
      </c>
      <c r="F89" s="206" t="str">
        <f>IF(ISERROR(VLOOKUP(B89,'KAYIT LİSTESİ'!$B$4:$H$1015,6,0)),"",(VLOOKUP(B89,'KAYIT LİSTESİ'!$B$4:$H$1015,6,0)))</f>
        <v/>
      </c>
      <c r="G89" s="116"/>
      <c r="H89" s="223"/>
      <c r="I89" s="87">
        <v>13</v>
      </c>
      <c r="J89" s="88" t="s">
        <v>412</v>
      </c>
      <c r="K89" s="361" t="str">
        <f>IF(ISERROR(VLOOKUP(J89,'KAYIT LİSTESİ'!$B$4:$H$1015,2,0)),"",(VLOOKUP(J89,'KAYIT LİSTESİ'!$B$4:$H$1015,2,0)))</f>
        <v/>
      </c>
      <c r="L89" s="90" t="str">
        <f>IF(ISERROR(VLOOKUP(J89,'KAYIT LİSTESİ'!$B$4:$H$1015,4,0)),"",(VLOOKUP(J89,'KAYIT LİSTESİ'!$B$4:$H$1015,4,0)))</f>
        <v/>
      </c>
      <c r="M89" s="185" t="str">
        <f>IF(ISERROR(VLOOKUP(J89,'KAYIT LİSTESİ'!$B$4:$H$1015,5,0)),"",(VLOOKUP(J89,'KAYIT LİSTESİ'!$B$4:$H$1015,5,0)))</f>
        <v/>
      </c>
      <c r="N89" s="185" t="str">
        <f>IF(ISERROR(VLOOKUP(J89,'KAYIT LİSTESİ'!$B$4:$H$1015,6,0)),"",(VLOOKUP(J89,'KAYIT LİSTESİ'!$B$4:$H$1015,6,0)))</f>
        <v/>
      </c>
      <c r="O89" s="208"/>
    </row>
    <row r="90" spans="1:15" ht="42.75" customHeight="1">
      <c r="A90" s="71">
        <v>7</v>
      </c>
      <c r="B90" s="205" t="s">
        <v>570</v>
      </c>
      <c r="C90" s="358" t="str">
        <f>IF(ISERROR(VLOOKUP(B90,'KAYIT LİSTESİ'!$B$4:$H$1015,2,0)),"",(VLOOKUP(B90,'KAYIT LİSTESİ'!$B$4:$H$1015,2,0)))</f>
        <v/>
      </c>
      <c r="D90" s="115" t="str">
        <f>IF(ISERROR(VLOOKUP(B90,'KAYIT LİSTESİ'!$B$4:$H$1015,4,0)),"",(VLOOKUP(B90,'KAYIT LİSTESİ'!$B$4:$H$1015,4,0)))</f>
        <v/>
      </c>
      <c r="E90" s="206" t="str">
        <f>IF(ISERROR(VLOOKUP(B90,'KAYIT LİSTESİ'!$B$4:$H$1015,5,0)),"",(VLOOKUP(B90,'KAYIT LİSTESİ'!$B$4:$H$1015,5,0)))</f>
        <v/>
      </c>
      <c r="F90" s="206" t="str">
        <f>IF(ISERROR(VLOOKUP(B90,'KAYIT LİSTESİ'!$B$4:$H$1015,6,0)),"",(VLOOKUP(B90,'KAYIT LİSTESİ'!$B$4:$H$1015,6,0)))</f>
        <v/>
      </c>
      <c r="G90" s="116"/>
      <c r="H90" s="223"/>
      <c r="I90" s="87">
        <v>14</v>
      </c>
      <c r="J90" s="88" t="s">
        <v>413</v>
      </c>
      <c r="K90" s="361" t="str">
        <f>IF(ISERROR(VLOOKUP(J90,'KAYIT LİSTESİ'!$B$4:$H$1015,2,0)),"",(VLOOKUP(J90,'KAYIT LİSTESİ'!$B$4:$H$1015,2,0)))</f>
        <v/>
      </c>
      <c r="L90" s="90" t="str">
        <f>IF(ISERROR(VLOOKUP(J90,'KAYIT LİSTESİ'!$B$4:$H$1015,4,0)),"",(VLOOKUP(J90,'KAYIT LİSTESİ'!$B$4:$H$1015,4,0)))</f>
        <v/>
      </c>
      <c r="M90" s="185" t="str">
        <f>IF(ISERROR(VLOOKUP(J90,'KAYIT LİSTESİ'!$B$4:$H$1015,5,0)),"",(VLOOKUP(J90,'KAYIT LİSTESİ'!$B$4:$H$1015,5,0)))</f>
        <v/>
      </c>
      <c r="N90" s="185" t="str">
        <f>IF(ISERROR(VLOOKUP(J90,'KAYIT LİSTESİ'!$B$4:$H$1015,6,0)),"",(VLOOKUP(J90,'KAYIT LİSTESİ'!$B$4:$H$1015,6,0)))</f>
        <v/>
      </c>
      <c r="O90" s="208"/>
    </row>
    <row r="91" spans="1:15" ht="42.75" customHeight="1">
      <c r="A91" s="71">
        <v>8</v>
      </c>
      <c r="B91" s="205" t="s">
        <v>571</v>
      </c>
      <c r="C91" s="358" t="str">
        <f>IF(ISERROR(VLOOKUP(B91,'KAYIT LİSTESİ'!$B$4:$H$1015,2,0)),"",(VLOOKUP(B91,'KAYIT LİSTESİ'!$B$4:$H$1015,2,0)))</f>
        <v/>
      </c>
      <c r="D91" s="115" t="str">
        <f>IF(ISERROR(VLOOKUP(B91,'KAYIT LİSTESİ'!$B$4:$H$1015,4,0)),"",(VLOOKUP(B91,'KAYIT LİSTESİ'!$B$4:$H$1015,4,0)))</f>
        <v/>
      </c>
      <c r="E91" s="206" t="str">
        <f>IF(ISERROR(VLOOKUP(B91,'KAYIT LİSTESİ'!$B$4:$H$1015,5,0)),"",(VLOOKUP(B91,'KAYIT LİSTESİ'!$B$4:$H$1015,5,0)))</f>
        <v/>
      </c>
      <c r="F91" s="206" t="str">
        <f>IF(ISERROR(VLOOKUP(B91,'KAYIT LİSTESİ'!$B$4:$H$1015,6,0)),"",(VLOOKUP(B91,'KAYIT LİSTESİ'!$B$4:$H$1015,6,0)))</f>
        <v/>
      </c>
      <c r="G91" s="116"/>
      <c r="H91" s="223"/>
      <c r="I91" s="87">
        <v>15</v>
      </c>
      <c r="J91" s="88" t="s">
        <v>414</v>
      </c>
      <c r="K91" s="361" t="str">
        <f>IF(ISERROR(VLOOKUP(J91,'KAYIT LİSTESİ'!$B$4:$H$1015,2,0)),"",(VLOOKUP(J91,'KAYIT LİSTESİ'!$B$4:$H$1015,2,0)))</f>
        <v/>
      </c>
      <c r="L91" s="90" t="str">
        <f>IF(ISERROR(VLOOKUP(J91,'KAYIT LİSTESİ'!$B$4:$H$1015,4,0)),"",(VLOOKUP(J91,'KAYIT LİSTESİ'!$B$4:$H$1015,4,0)))</f>
        <v/>
      </c>
      <c r="M91" s="185" t="str">
        <f>IF(ISERROR(VLOOKUP(J91,'KAYIT LİSTESİ'!$B$4:$H$1015,5,0)),"",(VLOOKUP(J91,'KAYIT LİSTESİ'!$B$4:$H$1015,5,0)))</f>
        <v/>
      </c>
      <c r="N91" s="185" t="str">
        <f>IF(ISERROR(VLOOKUP(J91,'KAYIT LİSTESİ'!$B$4:$H$1015,6,0)),"",(VLOOKUP(J91,'KAYIT LİSTESİ'!$B$4:$H$1015,6,0)))</f>
        <v/>
      </c>
      <c r="O91" s="208"/>
    </row>
    <row r="92" spans="1:15" ht="42.75" customHeight="1">
      <c r="A92" s="803" t="s">
        <v>45</v>
      </c>
      <c r="B92" s="804"/>
      <c r="C92" s="804"/>
      <c r="D92" s="804"/>
      <c r="E92" s="804"/>
      <c r="F92" s="804"/>
      <c r="G92" s="804"/>
      <c r="H92" s="223"/>
      <c r="I92" s="87">
        <v>16</v>
      </c>
      <c r="J92" s="88" t="s">
        <v>415</v>
      </c>
      <c r="K92" s="361" t="str">
        <f>IF(ISERROR(VLOOKUP(J92,'KAYIT LİSTESİ'!$B$4:$H$1015,2,0)),"",(VLOOKUP(J92,'KAYIT LİSTESİ'!$B$4:$H$1015,2,0)))</f>
        <v/>
      </c>
      <c r="L92" s="90" t="str">
        <f>IF(ISERROR(VLOOKUP(J92,'KAYIT LİSTESİ'!$B$4:$H$1015,4,0)),"",(VLOOKUP(J92,'KAYIT LİSTESİ'!$B$4:$H$1015,4,0)))</f>
        <v/>
      </c>
      <c r="M92" s="185" t="str">
        <f>IF(ISERROR(VLOOKUP(J92,'KAYIT LİSTESİ'!$B$4:$H$1015,5,0)),"",(VLOOKUP(J92,'KAYIT LİSTESİ'!$B$4:$H$1015,5,0)))</f>
        <v/>
      </c>
      <c r="N92" s="185" t="str">
        <f>IF(ISERROR(VLOOKUP(J92,'KAYIT LİSTESİ'!$B$4:$H$1015,6,0)),"",(VLOOKUP(J92,'KAYIT LİSTESİ'!$B$4:$H$1015,6,0)))</f>
        <v/>
      </c>
      <c r="O92" s="208"/>
    </row>
    <row r="93" spans="1:15" ht="42.75" customHeight="1">
      <c r="A93" s="193" t="s">
        <v>11</v>
      </c>
      <c r="B93" s="193" t="s">
        <v>101</v>
      </c>
      <c r="C93" s="193" t="s">
        <v>100</v>
      </c>
      <c r="D93" s="194" t="s">
        <v>12</v>
      </c>
      <c r="E93" s="195" t="s">
        <v>13</v>
      </c>
      <c r="F93" s="195" t="s">
        <v>226</v>
      </c>
      <c r="G93" s="193" t="s">
        <v>14</v>
      </c>
      <c r="H93" s="223"/>
      <c r="I93" s="87">
        <v>17</v>
      </c>
      <c r="J93" s="88" t="s">
        <v>416</v>
      </c>
      <c r="K93" s="361" t="str">
        <f>IF(ISERROR(VLOOKUP(J93,'KAYIT LİSTESİ'!$B$4:$H$1015,2,0)),"",(VLOOKUP(J93,'KAYIT LİSTESİ'!$B$4:$H$1015,2,0)))</f>
        <v/>
      </c>
      <c r="L93" s="90" t="str">
        <f>IF(ISERROR(VLOOKUP(J93,'KAYIT LİSTESİ'!$B$4:$H$1015,4,0)),"",(VLOOKUP(J93,'KAYIT LİSTESİ'!$B$4:$H$1015,4,0)))</f>
        <v/>
      </c>
      <c r="M93" s="185" t="str">
        <f>IF(ISERROR(VLOOKUP(J93,'KAYIT LİSTESİ'!$B$4:$H$1015,5,0)),"",(VLOOKUP(J93,'KAYIT LİSTESİ'!$B$4:$H$1015,5,0)))</f>
        <v/>
      </c>
      <c r="N93" s="185" t="str">
        <f>IF(ISERROR(VLOOKUP(J93,'KAYIT LİSTESİ'!$B$4:$H$1015,6,0)),"",(VLOOKUP(J93,'KAYIT LİSTESİ'!$B$4:$H$1015,6,0)))</f>
        <v/>
      </c>
      <c r="O93" s="208"/>
    </row>
    <row r="94" spans="1:15" ht="42.75" customHeight="1">
      <c r="A94" s="71">
        <v>1</v>
      </c>
      <c r="B94" s="205" t="s">
        <v>183</v>
      </c>
      <c r="C94" s="358" t="str">
        <f>IF(ISERROR(VLOOKUP(B94,'KAYIT LİSTESİ'!$B$4:$H$1015,2,0)),"",(VLOOKUP(B94,'KAYIT LİSTESİ'!$B$4:$H$1015,2,0)))</f>
        <v/>
      </c>
      <c r="D94" s="115" t="str">
        <f>IF(ISERROR(VLOOKUP(B94,'KAYIT LİSTESİ'!$B$4:$H$1015,4,0)),"",(VLOOKUP(B94,'KAYIT LİSTESİ'!$B$4:$H$1015,4,0)))</f>
        <v/>
      </c>
      <c r="E94" s="206" t="str">
        <f>IF(ISERROR(VLOOKUP(B94,'KAYIT LİSTESİ'!$B$4:$H$1015,5,0)),"",(VLOOKUP(B94,'KAYIT LİSTESİ'!$B$4:$H$1015,5,0)))</f>
        <v/>
      </c>
      <c r="F94" s="206" t="str">
        <f>IF(ISERROR(VLOOKUP(B94,'KAYIT LİSTESİ'!$B$4:$H$1015,6,0)),"",(VLOOKUP(B94,'KAYIT LİSTESİ'!$B$4:$H$1015,6,0)))</f>
        <v/>
      </c>
      <c r="G94" s="116"/>
      <c r="H94" s="223"/>
      <c r="I94" s="87">
        <v>18</v>
      </c>
      <c r="J94" s="88" t="s">
        <v>417</v>
      </c>
      <c r="K94" s="361" t="str">
        <f>IF(ISERROR(VLOOKUP(J94,'KAYIT LİSTESİ'!$B$4:$H$1015,2,0)),"",(VLOOKUP(J94,'KAYIT LİSTESİ'!$B$4:$H$1015,2,0)))</f>
        <v/>
      </c>
      <c r="L94" s="90" t="str">
        <f>IF(ISERROR(VLOOKUP(J94,'KAYIT LİSTESİ'!$B$4:$H$1015,4,0)),"",(VLOOKUP(J94,'KAYIT LİSTESİ'!$B$4:$H$1015,4,0)))</f>
        <v/>
      </c>
      <c r="M94" s="185" t="str">
        <f>IF(ISERROR(VLOOKUP(J94,'KAYIT LİSTESİ'!$B$4:$H$1015,5,0)),"",(VLOOKUP(J94,'KAYIT LİSTESİ'!$B$4:$H$1015,5,0)))</f>
        <v/>
      </c>
      <c r="N94" s="185" t="str">
        <f>IF(ISERROR(VLOOKUP(J94,'KAYIT LİSTESİ'!$B$4:$H$1015,6,0)),"",(VLOOKUP(J94,'KAYIT LİSTESİ'!$B$4:$H$1015,6,0)))</f>
        <v/>
      </c>
      <c r="O94" s="208"/>
    </row>
    <row r="95" spans="1:15" ht="42.75" customHeight="1">
      <c r="A95" s="71">
        <v>2</v>
      </c>
      <c r="B95" s="205" t="s">
        <v>184</v>
      </c>
      <c r="C95" s="358" t="str">
        <f>IF(ISERROR(VLOOKUP(B95,'KAYIT LİSTESİ'!$B$4:$H$1015,2,0)),"",(VLOOKUP(B95,'KAYIT LİSTESİ'!$B$4:$H$1015,2,0)))</f>
        <v/>
      </c>
      <c r="D95" s="115" t="str">
        <f>IF(ISERROR(VLOOKUP(B95,'KAYIT LİSTESİ'!$B$4:$H$1015,4,0)),"",(VLOOKUP(B95,'KAYIT LİSTESİ'!$B$4:$H$1015,4,0)))</f>
        <v/>
      </c>
      <c r="E95" s="206" t="str">
        <f>IF(ISERROR(VLOOKUP(B95,'KAYIT LİSTESİ'!$B$4:$H$1015,5,0)),"",(VLOOKUP(B95,'KAYIT LİSTESİ'!$B$4:$H$1015,5,0)))</f>
        <v/>
      </c>
      <c r="F95" s="206" t="str">
        <f>IF(ISERROR(VLOOKUP(B95,'KAYIT LİSTESİ'!$B$4:$H$1015,6,0)),"",(VLOOKUP(B95,'KAYIT LİSTESİ'!$B$4:$H$1015,6,0)))</f>
        <v/>
      </c>
      <c r="G95" s="116"/>
      <c r="H95" s="223"/>
      <c r="I95" s="87">
        <v>19</v>
      </c>
      <c r="J95" s="88" t="s">
        <v>418</v>
      </c>
      <c r="K95" s="361" t="str">
        <f>IF(ISERROR(VLOOKUP(J95,'KAYIT LİSTESİ'!$B$4:$H$1015,2,0)),"",(VLOOKUP(J95,'KAYIT LİSTESİ'!$B$4:$H$1015,2,0)))</f>
        <v/>
      </c>
      <c r="L95" s="90" t="str">
        <f>IF(ISERROR(VLOOKUP(J95,'KAYIT LİSTESİ'!$B$4:$H$1015,4,0)),"",(VLOOKUP(J95,'KAYIT LİSTESİ'!$B$4:$H$1015,4,0)))</f>
        <v/>
      </c>
      <c r="M95" s="185" t="str">
        <f>IF(ISERROR(VLOOKUP(J95,'KAYIT LİSTESİ'!$B$4:$H$1015,5,0)),"",(VLOOKUP(J95,'KAYIT LİSTESİ'!$B$4:$H$1015,5,0)))</f>
        <v/>
      </c>
      <c r="N95" s="185" t="str">
        <f>IF(ISERROR(VLOOKUP(J95,'KAYIT LİSTESİ'!$B$4:$H$1015,6,0)),"",(VLOOKUP(J95,'KAYIT LİSTESİ'!$B$4:$H$1015,6,0)))</f>
        <v/>
      </c>
      <c r="O95" s="208"/>
    </row>
    <row r="96" spans="1:15" ht="42.75" customHeight="1">
      <c r="A96" s="71">
        <v>3</v>
      </c>
      <c r="B96" s="205" t="s">
        <v>185</v>
      </c>
      <c r="C96" s="358" t="str">
        <f>IF(ISERROR(VLOOKUP(B96,'KAYIT LİSTESİ'!$B$4:$H$1015,2,0)),"",(VLOOKUP(B96,'KAYIT LİSTESİ'!$B$4:$H$1015,2,0)))</f>
        <v/>
      </c>
      <c r="D96" s="115" t="str">
        <f>IF(ISERROR(VLOOKUP(B96,'KAYIT LİSTESİ'!$B$4:$H$1015,4,0)),"",(VLOOKUP(B96,'KAYIT LİSTESİ'!$B$4:$H$1015,4,0)))</f>
        <v/>
      </c>
      <c r="E96" s="206" t="str">
        <f>IF(ISERROR(VLOOKUP(B96,'KAYIT LİSTESİ'!$B$4:$H$1015,5,0)),"",(VLOOKUP(B96,'KAYIT LİSTESİ'!$B$4:$H$1015,5,0)))</f>
        <v/>
      </c>
      <c r="F96" s="206" t="str">
        <f>IF(ISERROR(VLOOKUP(B96,'KAYIT LİSTESİ'!$B$4:$H$1015,6,0)),"",(VLOOKUP(B96,'KAYIT LİSTESİ'!$B$4:$H$1015,6,0)))</f>
        <v/>
      </c>
      <c r="G96" s="116"/>
      <c r="H96" s="223"/>
      <c r="I96" s="87">
        <v>20</v>
      </c>
      <c r="J96" s="88" t="s">
        <v>419</v>
      </c>
      <c r="K96" s="361" t="str">
        <f>IF(ISERROR(VLOOKUP(J96,'KAYIT LİSTESİ'!$B$4:$H$1015,2,0)),"",(VLOOKUP(J96,'KAYIT LİSTESİ'!$B$4:$H$1015,2,0)))</f>
        <v/>
      </c>
      <c r="L96" s="90" t="str">
        <f>IF(ISERROR(VLOOKUP(J96,'KAYIT LİSTESİ'!$B$4:$H$1015,4,0)),"",(VLOOKUP(J96,'KAYIT LİSTESİ'!$B$4:$H$1015,4,0)))</f>
        <v/>
      </c>
      <c r="M96" s="185" t="str">
        <f>IF(ISERROR(VLOOKUP(J96,'KAYIT LİSTESİ'!$B$4:$H$1015,5,0)),"",(VLOOKUP(J96,'KAYIT LİSTESİ'!$B$4:$H$1015,5,0)))</f>
        <v/>
      </c>
      <c r="N96" s="185" t="str">
        <f>IF(ISERROR(VLOOKUP(J96,'KAYIT LİSTESİ'!$B$4:$H$1015,6,0)),"",(VLOOKUP(J96,'KAYIT LİSTESİ'!$B$4:$H$1015,6,0)))</f>
        <v/>
      </c>
      <c r="O96" s="208"/>
    </row>
    <row r="97" spans="1:15" ht="42.75" customHeight="1">
      <c r="A97" s="71">
        <v>4</v>
      </c>
      <c r="B97" s="205" t="s">
        <v>186</v>
      </c>
      <c r="C97" s="358" t="str">
        <f>IF(ISERROR(VLOOKUP(B97,'KAYIT LİSTESİ'!$B$4:$H$1015,2,0)),"",(VLOOKUP(B97,'KAYIT LİSTESİ'!$B$4:$H$1015,2,0)))</f>
        <v/>
      </c>
      <c r="D97" s="115" t="str">
        <f>IF(ISERROR(VLOOKUP(B97,'KAYIT LİSTESİ'!$B$4:$H$1015,4,0)),"",(VLOOKUP(B97,'KAYIT LİSTESİ'!$B$4:$H$1015,4,0)))</f>
        <v/>
      </c>
      <c r="E97" s="206" t="str">
        <f>IF(ISERROR(VLOOKUP(B97,'KAYIT LİSTESİ'!$B$4:$H$1015,5,0)),"",(VLOOKUP(B97,'KAYIT LİSTESİ'!$B$4:$H$1015,5,0)))</f>
        <v/>
      </c>
      <c r="F97" s="206" t="str">
        <f>IF(ISERROR(VLOOKUP(B97,'KAYIT LİSTESİ'!$B$4:$H$1015,6,0)),"",(VLOOKUP(B97,'KAYIT LİSTESİ'!$B$4:$H$1015,6,0)))</f>
        <v/>
      </c>
      <c r="G97" s="116"/>
      <c r="H97" s="223"/>
      <c r="I97" s="87">
        <v>21</v>
      </c>
      <c r="J97" s="88" t="s">
        <v>420</v>
      </c>
      <c r="K97" s="361" t="str">
        <f>IF(ISERROR(VLOOKUP(J97,'KAYIT LİSTESİ'!$B$4:$H$1015,2,0)),"",(VLOOKUP(J97,'KAYIT LİSTESİ'!$B$4:$H$1015,2,0)))</f>
        <v/>
      </c>
      <c r="L97" s="90" t="str">
        <f>IF(ISERROR(VLOOKUP(J97,'KAYIT LİSTESİ'!$B$4:$H$1015,4,0)),"",(VLOOKUP(J97,'KAYIT LİSTESİ'!$B$4:$H$1015,4,0)))</f>
        <v/>
      </c>
      <c r="M97" s="185" t="str">
        <f>IF(ISERROR(VLOOKUP(J97,'KAYIT LİSTESİ'!$B$4:$H$1015,5,0)),"",(VLOOKUP(J97,'KAYIT LİSTESİ'!$B$4:$H$1015,5,0)))</f>
        <v/>
      </c>
      <c r="N97" s="185" t="str">
        <f>IF(ISERROR(VLOOKUP(J97,'KAYIT LİSTESİ'!$B$4:$H$1015,6,0)),"",(VLOOKUP(J97,'KAYIT LİSTESİ'!$B$4:$H$1015,6,0)))</f>
        <v/>
      </c>
      <c r="O97" s="208"/>
    </row>
    <row r="98" spans="1:15" ht="42.75" customHeight="1">
      <c r="A98" s="71">
        <v>5</v>
      </c>
      <c r="B98" s="205" t="s">
        <v>187</v>
      </c>
      <c r="C98" s="358" t="str">
        <f>IF(ISERROR(VLOOKUP(B98,'KAYIT LİSTESİ'!$B$4:$H$1015,2,0)),"",(VLOOKUP(B98,'KAYIT LİSTESİ'!$B$4:$H$1015,2,0)))</f>
        <v/>
      </c>
      <c r="D98" s="115" t="str">
        <f>IF(ISERROR(VLOOKUP(B98,'KAYIT LİSTESİ'!$B$4:$H$1015,4,0)),"",(VLOOKUP(B98,'KAYIT LİSTESİ'!$B$4:$H$1015,4,0)))</f>
        <v/>
      </c>
      <c r="E98" s="206" t="str">
        <f>IF(ISERROR(VLOOKUP(B98,'KAYIT LİSTESİ'!$B$4:$H$1015,5,0)),"",(VLOOKUP(B98,'KAYIT LİSTESİ'!$B$4:$H$1015,5,0)))</f>
        <v/>
      </c>
      <c r="F98" s="206" t="str">
        <f>IF(ISERROR(VLOOKUP(B98,'KAYIT LİSTESİ'!$B$4:$H$1015,6,0)),"",(VLOOKUP(B98,'KAYIT LİSTESİ'!$B$4:$H$1015,6,0)))</f>
        <v/>
      </c>
      <c r="G98" s="116"/>
      <c r="H98" s="223"/>
      <c r="I98" s="87">
        <v>22</v>
      </c>
      <c r="J98" s="88" t="s">
        <v>421</v>
      </c>
      <c r="K98" s="361" t="str">
        <f>IF(ISERROR(VLOOKUP(J98,'KAYIT LİSTESİ'!$B$4:$H$1015,2,0)),"",(VLOOKUP(J98,'KAYIT LİSTESİ'!$B$4:$H$1015,2,0)))</f>
        <v/>
      </c>
      <c r="L98" s="90" t="str">
        <f>IF(ISERROR(VLOOKUP(J98,'KAYIT LİSTESİ'!$B$4:$H$1015,4,0)),"",(VLOOKUP(J98,'KAYIT LİSTESİ'!$B$4:$H$1015,4,0)))</f>
        <v/>
      </c>
      <c r="M98" s="185" t="str">
        <f>IF(ISERROR(VLOOKUP(J98,'KAYIT LİSTESİ'!$B$4:$H$1015,5,0)),"",(VLOOKUP(J98,'KAYIT LİSTESİ'!$B$4:$H$1015,5,0)))</f>
        <v/>
      </c>
      <c r="N98" s="185" t="str">
        <f>IF(ISERROR(VLOOKUP(J98,'KAYIT LİSTESİ'!$B$4:$H$1015,6,0)),"",(VLOOKUP(J98,'KAYIT LİSTESİ'!$B$4:$H$1015,6,0)))</f>
        <v/>
      </c>
      <c r="O98" s="208"/>
    </row>
    <row r="99" spans="1:15" ht="42.75" customHeight="1">
      <c r="A99" s="71">
        <v>6</v>
      </c>
      <c r="B99" s="205" t="s">
        <v>188</v>
      </c>
      <c r="C99" s="358" t="str">
        <f>IF(ISERROR(VLOOKUP(B99,'KAYIT LİSTESİ'!$B$4:$H$1015,2,0)),"",(VLOOKUP(B99,'KAYIT LİSTESİ'!$B$4:$H$1015,2,0)))</f>
        <v/>
      </c>
      <c r="D99" s="115" t="str">
        <f>IF(ISERROR(VLOOKUP(B99,'KAYIT LİSTESİ'!$B$4:$H$1015,4,0)),"",(VLOOKUP(B99,'KAYIT LİSTESİ'!$B$4:$H$1015,4,0)))</f>
        <v/>
      </c>
      <c r="E99" s="206" t="str">
        <f>IF(ISERROR(VLOOKUP(B99,'KAYIT LİSTESİ'!$B$4:$H$1015,5,0)),"",(VLOOKUP(B99,'KAYIT LİSTESİ'!$B$4:$H$1015,5,0)))</f>
        <v/>
      </c>
      <c r="F99" s="206" t="str">
        <f>IF(ISERROR(VLOOKUP(B99,'KAYIT LİSTESİ'!$B$4:$H$1015,6,0)),"",(VLOOKUP(B99,'KAYIT LİSTESİ'!$B$4:$H$1015,6,0)))</f>
        <v/>
      </c>
      <c r="G99" s="116"/>
      <c r="H99" s="223"/>
      <c r="I99" s="87">
        <v>23</v>
      </c>
      <c r="J99" s="88" t="s">
        <v>422</v>
      </c>
      <c r="K99" s="361" t="str">
        <f>IF(ISERROR(VLOOKUP(J99,'KAYIT LİSTESİ'!$B$4:$H$1015,2,0)),"",(VLOOKUP(J99,'KAYIT LİSTESİ'!$B$4:$H$1015,2,0)))</f>
        <v/>
      </c>
      <c r="L99" s="90" t="str">
        <f>IF(ISERROR(VLOOKUP(J99,'KAYIT LİSTESİ'!$B$4:$H$1015,4,0)),"",(VLOOKUP(J99,'KAYIT LİSTESİ'!$B$4:$H$1015,4,0)))</f>
        <v/>
      </c>
      <c r="M99" s="185" t="str">
        <f>IF(ISERROR(VLOOKUP(J99,'KAYIT LİSTESİ'!$B$4:$H$1015,5,0)),"",(VLOOKUP(J99,'KAYIT LİSTESİ'!$B$4:$H$1015,5,0)))</f>
        <v/>
      </c>
      <c r="N99" s="185" t="str">
        <f>IF(ISERROR(VLOOKUP(J99,'KAYIT LİSTESİ'!$B$4:$H$1015,6,0)),"",(VLOOKUP(J99,'KAYIT LİSTESİ'!$B$4:$H$1015,6,0)))</f>
        <v/>
      </c>
      <c r="O99" s="208"/>
    </row>
    <row r="100" spans="1:15" ht="42.75" customHeight="1">
      <c r="A100" s="71">
        <v>7</v>
      </c>
      <c r="B100" s="205" t="s">
        <v>572</v>
      </c>
      <c r="C100" s="358" t="str">
        <f>IF(ISERROR(VLOOKUP(B100,'KAYIT LİSTESİ'!$B$4:$H$1015,2,0)),"",(VLOOKUP(B100,'KAYIT LİSTESİ'!$B$4:$H$1015,2,0)))</f>
        <v/>
      </c>
      <c r="D100" s="115" t="str">
        <f>IF(ISERROR(VLOOKUP(B100,'KAYIT LİSTESİ'!$B$4:$H$1015,4,0)),"",(VLOOKUP(B100,'KAYIT LİSTESİ'!$B$4:$H$1015,4,0)))</f>
        <v/>
      </c>
      <c r="E100" s="206" t="str">
        <f>IF(ISERROR(VLOOKUP(B100,'KAYIT LİSTESİ'!$B$4:$H$1015,5,0)),"",(VLOOKUP(B100,'KAYIT LİSTESİ'!$B$4:$H$1015,5,0)))</f>
        <v/>
      </c>
      <c r="F100" s="206" t="str">
        <f>IF(ISERROR(VLOOKUP(B100,'KAYIT LİSTESİ'!$B$4:$H$1015,6,0)),"",(VLOOKUP(B100,'KAYIT LİSTESİ'!$B$4:$H$1015,6,0)))</f>
        <v/>
      </c>
      <c r="G100" s="116"/>
      <c r="H100" s="223"/>
      <c r="I100" s="87">
        <v>24</v>
      </c>
      <c r="J100" s="88" t="s">
        <v>423</v>
      </c>
      <c r="K100" s="361" t="str">
        <f>IF(ISERROR(VLOOKUP(J100,'KAYIT LİSTESİ'!$B$4:$H$1015,2,0)),"",(VLOOKUP(J100,'KAYIT LİSTESİ'!$B$4:$H$1015,2,0)))</f>
        <v/>
      </c>
      <c r="L100" s="90" t="str">
        <f>IF(ISERROR(VLOOKUP(J100,'KAYIT LİSTESİ'!$B$4:$H$1015,4,0)),"",(VLOOKUP(J100,'KAYIT LİSTESİ'!$B$4:$H$1015,4,0)))</f>
        <v/>
      </c>
      <c r="M100" s="185" t="str">
        <f>IF(ISERROR(VLOOKUP(J100,'KAYIT LİSTESİ'!$B$4:$H$1015,5,0)),"",(VLOOKUP(J100,'KAYIT LİSTESİ'!$B$4:$H$1015,5,0)))</f>
        <v/>
      </c>
      <c r="N100" s="185" t="str">
        <f>IF(ISERROR(VLOOKUP(J100,'KAYIT LİSTESİ'!$B$4:$H$1015,6,0)),"",(VLOOKUP(J100,'KAYIT LİSTESİ'!$B$4:$H$1015,6,0)))</f>
        <v/>
      </c>
      <c r="O100" s="208"/>
    </row>
    <row r="101" spans="1:15" ht="42.75" customHeight="1">
      <c r="A101" s="71">
        <v>8</v>
      </c>
      <c r="B101" s="205" t="s">
        <v>573</v>
      </c>
      <c r="C101" s="358" t="str">
        <f>IF(ISERROR(VLOOKUP(B101,'KAYIT LİSTESİ'!$B$4:$H$1015,2,0)),"",(VLOOKUP(B101,'KAYIT LİSTESİ'!$B$4:$H$1015,2,0)))</f>
        <v/>
      </c>
      <c r="D101" s="115" t="str">
        <f>IF(ISERROR(VLOOKUP(B101,'KAYIT LİSTESİ'!$B$4:$H$1015,4,0)),"",(VLOOKUP(B101,'KAYIT LİSTESİ'!$B$4:$H$1015,4,0)))</f>
        <v/>
      </c>
      <c r="E101" s="206" t="str">
        <f>IF(ISERROR(VLOOKUP(B101,'KAYIT LİSTESİ'!$B$4:$H$1015,5,0)),"",(VLOOKUP(B101,'KAYIT LİSTESİ'!$B$4:$H$1015,5,0)))</f>
        <v/>
      </c>
      <c r="F101" s="206" t="str">
        <f>IF(ISERROR(VLOOKUP(B101,'KAYIT LİSTESİ'!$B$4:$H$1015,6,0)),"",(VLOOKUP(B101,'KAYIT LİSTESİ'!$B$4:$H$1015,6,0)))</f>
        <v/>
      </c>
      <c r="G101" s="116"/>
      <c r="H101" s="223"/>
      <c r="I101" s="87">
        <v>25</v>
      </c>
      <c r="J101" s="88" t="s">
        <v>424</v>
      </c>
      <c r="K101" s="361" t="str">
        <f>IF(ISERROR(VLOOKUP(J101,'KAYIT LİSTESİ'!$B$4:$H$1015,2,0)),"",(VLOOKUP(J101,'KAYIT LİSTESİ'!$B$4:$H$1015,2,0)))</f>
        <v/>
      </c>
      <c r="L101" s="90" t="str">
        <f>IF(ISERROR(VLOOKUP(J101,'KAYIT LİSTESİ'!$B$4:$H$1015,4,0)),"",(VLOOKUP(J101,'KAYIT LİSTESİ'!$B$4:$H$1015,4,0)))</f>
        <v/>
      </c>
      <c r="M101" s="185" t="str">
        <f>IF(ISERROR(VLOOKUP(J101,'KAYIT LİSTESİ'!$B$4:$H$1015,5,0)),"",(VLOOKUP(J101,'KAYIT LİSTESİ'!$B$4:$H$1015,5,0)))</f>
        <v/>
      </c>
      <c r="N101" s="185" t="str">
        <f>IF(ISERROR(VLOOKUP(J101,'KAYIT LİSTESİ'!$B$4:$H$1015,6,0)),"",(VLOOKUP(J101,'KAYIT LİSTESİ'!$B$4:$H$1015,6,0)))</f>
        <v/>
      </c>
      <c r="O101" s="208"/>
    </row>
    <row r="102" spans="1:15" ht="42.75" customHeight="1">
      <c r="A102" s="805" t="s">
        <v>505</v>
      </c>
      <c r="B102" s="805"/>
      <c r="C102" s="805"/>
      <c r="D102" s="805"/>
      <c r="E102" s="805"/>
      <c r="F102" s="805"/>
      <c r="G102" s="805"/>
      <c r="H102" s="229"/>
      <c r="I102" s="87">
        <v>26</v>
      </c>
      <c r="J102" s="88" t="s">
        <v>425</v>
      </c>
      <c r="K102" s="361" t="str">
        <f>IF(ISERROR(VLOOKUP(J102,'KAYIT LİSTESİ'!$B$4:$H$1015,2,0)),"",(VLOOKUP(J102,'KAYIT LİSTESİ'!$B$4:$H$1015,2,0)))</f>
        <v/>
      </c>
      <c r="L102" s="90" t="str">
        <f>IF(ISERROR(VLOOKUP(J102,'KAYIT LİSTESİ'!$B$4:$H$1015,4,0)),"",(VLOOKUP(J102,'KAYIT LİSTESİ'!$B$4:$H$1015,4,0)))</f>
        <v/>
      </c>
      <c r="M102" s="185" t="str">
        <f>IF(ISERROR(VLOOKUP(J102,'KAYIT LİSTESİ'!$B$4:$H$1015,5,0)),"",(VLOOKUP(J102,'KAYIT LİSTESİ'!$B$4:$H$1015,5,0)))</f>
        <v/>
      </c>
      <c r="N102" s="185" t="str">
        <f>IF(ISERROR(VLOOKUP(J102,'KAYIT LİSTESİ'!$B$4:$H$1015,6,0)),"",(VLOOKUP(J102,'KAYIT LİSTESİ'!$B$4:$H$1015,6,0)))</f>
        <v/>
      </c>
      <c r="O102" s="208"/>
    </row>
    <row r="103" spans="1:15" ht="42.75" customHeight="1">
      <c r="A103" s="803" t="s">
        <v>15</v>
      </c>
      <c r="B103" s="804"/>
      <c r="C103" s="804"/>
      <c r="D103" s="804"/>
      <c r="E103" s="804"/>
      <c r="F103" s="804"/>
      <c r="G103" s="804"/>
      <c r="H103" s="229"/>
      <c r="I103" s="87">
        <v>27</v>
      </c>
      <c r="J103" s="88" t="s">
        <v>426</v>
      </c>
      <c r="K103" s="361" t="str">
        <f>IF(ISERROR(VLOOKUP(J103,'KAYIT LİSTESİ'!$B$4:$H$1015,2,0)),"",(VLOOKUP(J103,'KAYIT LİSTESİ'!$B$4:$H$1015,2,0)))</f>
        <v/>
      </c>
      <c r="L103" s="90" t="str">
        <f>IF(ISERROR(VLOOKUP(J103,'KAYIT LİSTESİ'!$B$4:$H$1015,4,0)),"",(VLOOKUP(J103,'KAYIT LİSTESİ'!$B$4:$H$1015,4,0)))</f>
        <v/>
      </c>
      <c r="M103" s="185" t="str">
        <f>IF(ISERROR(VLOOKUP(J103,'KAYIT LİSTESİ'!$B$4:$H$1015,5,0)),"",(VLOOKUP(J103,'KAYIT LİSTESİ'!$B$4:$H$1015,5,0)))</f>
        <v/>
      </c>
      <c r="N103" s="185" t="str">
        <f>IF(ISERROR(VLOOKUP(J103,'KAYIT LİSTESİ'!$B$4:$H$1015,6,0)),"",(VLOOKUP(J103,'KAYIT LİSTESİ'!$B$4:$H$1015,6,0)))</f>
        <v/>
      </c>
      <c r="O103" s="208"/>
    </row>
    <row r="104" spans="1:15" ht="42.75" customHeight="1">
      <c r="A104" s="193" t="s">
        <v>11</v>
      </c>
      <c r="B104" s="193" t="s">
        <v>101</v>
      </c>
      <c r="C104" s="193" t="s">
        <v>100</v>
      </c>
      <c r="D104" s="194" t="s">
        <v>12</v>
      </c>
      <c r="E104" s="195" t="s">
        <v>13</v>
      </c>
      <c r="F104" s="195" t="s">
        <v>226</v>
      </c>
      <c r="G104" s="193" t="s">
        <v>293</v>
      </c>
      <c r="H104" s="229"/>
      <c r="I104" s="87">
        <v>28</v>
      </c>
      <c r="J104" s="88" t="s">
        <v>427</v>
      </c>
      <c r="K104" s="361" t="str">
        <f>IF(ISERROR(VLOOKUP(J104,'KAYIT LİSTESİ'!$B$4:$H$1015,2,0)),"",(VLOOKUP(J104,'KAYIT LİSTESİ'!$B$4:$H$1015,2,0)))</f>
        <v/>
      </c>
      <c r="L104" s="90" t="str">
        <f>IF(ISERROR(VLOOKUP(J104,'KAYIT LİSTESİ'!$B$4:$H$1015,4,0)),"",(VLOOKUP(J104,'KAYIT LİSTESİ'!$B$4:$H$1015,4,0)))</f>
        <v/>
      </c>
      <c r="M104" s="185" t="str">
        <f>IF(ISERROR(VLOOKUP(J104,'KAYIT LİSTESİ'!$B$4:$H$1015,5,0)),"",(VLOOKUP(J104,'KAYIT LİSTESİ'!$B$4:$H$1015,5,0)))</f>
        <v/>
      </c>
      <c r="N104" s="185" t="str">
        <f>IF(ISERROR(VLOOKUP(J104,'KAYIT LİSTESİ'!$B$4:$H$1015,6,0)),"",(VLOOKUP(J104,'KAYIT LİSTESİ'!$B$4:$H$1015,6,0)))</f>
        <v/>
      </c>
      <c r="O104" s="208"/>
    </row>
    <row r="105" spans="1:15" ht="42.75" customHeight="1">
      <c r="A105" s="71">
        <v>1</v>
      </c>
      <c r="B105" s="205" t="s">
        <v>574</v>
      </c>
      <c r="C105" s="358" t="str">
        <f>IF(ISERROR(VLOOKUP(B105,'KAYIT LİSTESİ'!$B$4:$H$1015,2,0)),"",(VLOOKUP(B105,'KAYIT LİSTESİ'!$B$4:$H$1015,2,0)))</f>
        <v/>
      </c>
      <c r="D105" s="115" t="str">
        <f>IF(ISERROR(VLOOKUP(B105,'KAYIT LİSTESİ'!$B$4:$H$1015,4,0)),"",(VLOOKUP(B105,'KAYIT LİSTESİ'!$B$4:$H$1015,4,0)))</f>
        <v/>
      </c>
      <c r="E105" s="206" t="str">
        <f>IF(ISERROR(VLOOKUP(B105,'KAYIT LİSTESİ'!$B$4:$H$1015,5,0)),"",(VLOOKUP(B105,'KAYIT LİSTESİ'!$B$4:$H$1015,5,0)))</f>
        <v/>
      </c>
      <c r="F105" s="206" t="str">
        <f>IF(ISERROR(VLOOKUP(B105,'KAYIT LİSTESİ'!$B$4:$H$1015,6,0)),"",(VLOOKUP(B105,'KAYIT LİSTESİ'!$B$4:$H$1015,6,0)))</f>
        <v/>
      </c>
      <c r="G105" s="116"/>
      <c r="H105" s="229"/>
      <c r="I105" s="87">
        <v>29</v>
      </c>
      <c r="J105" s="88" t="s">
        <v>428</v>
      </c>
      <c r="K105" s="361" t="str">
        <f>IF(ISERROR(VLOOKUP(J105,'KAYIT LİSTESİ'!$B$4:$H$1015,2,0)),"",(VLOOKUP(J105,'KAYIT LİSTESİ'!$B$4:$H$1015,2,0)))</f>
        <v/>
      </c>
      <c r="L105" s="90" t="str">
        <f>IF(ISERROR(VLOOKUP(J105,'KAYIT LİSTESİ'!$B$4:$H$1015,4,0)),"",(VLOOKUP(J105,'KAYIT LİSTESİ'!$B$4:$H$1015,4,0)))</f>
        <v/>
      </c>
      <c r="M105" s="185" t="str">
        <f>IF(ISERROR(VLOOKUP(J105,'KAYIT LİSTESİ'!$B$4:$H$1015,5,0)),"",(VLOOKUP(J105,'KAYIT LİSTESİ'!$B$4:$H$1015,5,0)))</f>
        <v/>
      </c>
      <c r="N105" s="185" t="str">
        <f>IF(ISERROR(VLOOKUP(J105,'KAYIT LİSTESİ'!$B$4:$H$1015,6,0)),"",(VLOOKUP(J105,'KAYIT LİSTESİ'!$B$4:$H$1015,6,0)))</f>
        <v/>
      </c>
      <c r="O105" s="208"/>
    </row>
    <row r="106" spans="1:15" ht="42.75" customHeight="1">
      <c r="A106" s="71">
        <v>2</v>
      </c>
      <c r="B106" s="205" t="s">
        <v>575</v>
      </c>
      <c r="C106" s="358" t="str">
        <f>IF(ISERROR(VLOOKUP(B106,'KAYIT LİSTESİ'!$B$4:$H$1015,2,0)),"",(VLOOKUP(B106,'KAYIT LİSTESİ'!$B$4:$H$1015,2,0)))</f>
        <v/>
      </c>
      <c r="D106" s="115" t="str">
        <f>IF(ISERROR(VLOOKUP(B106,'KAYIT LİSTESİ'!$B$4:$H$1015,4,0)),"",(VLOOKUP(B106,'KAYIT LİSTESİ'!$B$4:$H$1015,4,0)))</f>
        <v/>
      </c>
      <c r="E106" s="206" t="str">
        <f>IF(ISERROR(VLOOKUP(B106,'KAYIT LİSTESİ'!$B$4:$H$1015,5,0)),"",(VLOOKUP(B106,'KAYIT LİSTESİ'!$B$4:$H$1015,5,0)))</f>
        <v/>
      </c>
      <c r="F106" s="206" t="str">
        <f>IF(ISERROR(VLOOKUP(B106,'KAYIT LİSTESİ'!$B$4:$H$1015,6,0)),"",(VLOOKUP(B106,'KAYIT LİSTESİ'!$B$4:$H$1015,6,0)))</f>
        <v/>
      </c>
      <c r="G106" s="116"/>
      <c r="H106" s="229"/>
      <c r="I106" s="87">
        <v>30</v>
      </c>
      <c r="J106" s="88" t="s">
        <v>429</v>
      </c>
      <c r="K106" s="361" t="str">
        <f>IF(ISERROR(VLOOKUP(J106,'KAYIT LİSTESİ'!$B$4:$H$1015,2,0)),"",(VLOOKUP(J106,'KAYIT LİSTESİ'!$B$4:$H$1015,2,0)))</f>
        <v/>
      </c>
      <c r="L106" s="90" t="str">
        <f>IF(ISERROR(VLOOKUP(J106,'KAYIT LİSTESİ'!$B$4:$H$1015,4,0)),"",(VLOOKUP(J106,'KAYIT LİSTESİ'!$B$4:$H$1015,4,0)))</f>
        <v/>
      </c>
      <c r="M106" s="185" t="str">
        <f>IF(ISERROR(VLOOKUP(J106,'KAYIT LİSTESİ'!$B$4:$H$1015,5,0)),"",(VLOOKUP(J106,'KAYIT LİSTESİ'!$B$4:$H$1015,5,0)))</f>
        <v/>
      </c>
      <c r="N106" s="185" t="str">
        <f>IF(ISERROR(VLOOKUP(J106,'KAYIT LİSTESİ'!$B$4:$H$1015,6,0)),"",(VLOOKUP(J106,'KAYIT LİSTESİ'!$B$4:$H$1015,6,0)))</f>
        <v/>
      </c>
      <c r="O106" s="208"/>
    </row>
    <row r="107" spans="1:15" ht="42.75" customHeight="1">
      <c r="A107" s="71">
        <v>3</v>
      </c>
      <c r="B107" s="205" t="s">
        <v>576</v>
      </c>
      <c r="C107" s="358" t="str">
        <f>IF(ISERROR(VLOOKUP(B107,'KAYIT LİSTESİ'!$B$4:$H$1015,2,0)),"",(VLOOKUP(B107,'KAYIT LİSTESİ'!$B$4:$H$1015,2,0)))</f>
        <v/>
      </c>
      <c r="D107" s="115" t="str">
        <f>IF(ISERROR(VLOOKUP(B107,'KAYIT LİSTESİ'!$B$4:$H$1015,4,0)),"",(VLOOKUP(B107,'KAYIT LİSTESİ'!$B$4:$H$1015,4,0)))</f>
        <v/>
      </c>
      <c r="E107" s="206" t="str">
        <f>IF(ISERROR(VLOOKUP(B107,'KAYIT LİSTESİ'!$B$4:$H$1015,5,0)),"",(VLOOKUP(B107,'KAYIT LİSTESİ'!$B$4:$H$1015,5,0)))</f>
        <v/>
      </c>
      <c r="F107" s="206" t="str">
        <f>IF(ISERROR(VLOOKUP(B107,'KAYIT LİSTESİ'!$B$4:$H$1015,6,0)),"",(VLOOKUP(B107,'KAYIT LİSTESİ'!$B$4:$H$1015,6,0)))</f>
        <v/>
      </c>
      <c r="G107" s="116"/>
      <c r="H107" s="229"/>
      <c r="I107" s="87">
        <v>31</v>
      </c>
      <c r="J107" s="88" t="s">
        <v>430</v>
      </c>
      <c r="K107" s="361" t="str">
        <f>IF(ISERROR(VLOOKUP(J107,'KAYIT LİSTESİ'!$B$4:$H$1015,2,0)),"",(VLOOKUP(J107,'KAYIT LİSTESİ'!$B$4:$H$1015,2,0)))</f>
        <v/>
      </c>
      <c r="L107" s="90" t="str">
        <f>IF(ISERROR(VLOOKUP(J107,'KAYIT LİSTESİ'!$B$4:$H$1015,4,0)),"",(VLOOKUP(J107,'KAYIT LİSTESİ'!$B$4:$H$1015,4,0)))</f>
        <v/>
      </c>
      <c r="M107" s="185" t="str">
        <f>IF(ISERROR(VLOOKUP(J107,'KAYIT LİSTESİ'!$B$4:$H$1015,5,0)),"",(VLOOKUP(J107,'KAYIT LİSTESİ'!$B$4:$H$1015,5,0)))</f>
        <v/>
      </c>
      <c r="N107" s="185" t="str">
        <f>IF(ISERROR(VLOOKUP(J107,'KAYIT LİSTESİ'!$B$4:$H$1015,6,0)),"",(VLOOKUP(J107,'KAYIT LİSTESİ'!$B$4:$H$1015,6,0)))</f>
        <v/>
      </c>
      <c r="O107" s="208"/>
    </row>
    <row r="108" spans="1:15" ht="42.75" customHeight="1">
      <c r="A108" s="71">
        <v>4</v>
      </c>
      <c r="B108" s="205" t="s">
        <v>577</v>
      </c>
      <c r="C108" s="358" t="str">
        <f>IF(ISERROR(VLOOKUP(B108,'KAYIT LİSTESİ'!$B$4:$H$1015,2,0)),"",(VLOOKUP(B108,'KAYIT LİSTESİ'!$B$4:$H$1015,2,0)))</f>
        <v/>
      </c>
      <c r="D108" s="115" t="str">
        <f>IF(ISERROR(VLOOKUP(B108,'KAYIT LİSTESİ'!$B$4:$H$1015,4,0)),"",(VLOOKUP(B108,'KAYIT LİSTESİ'!$B$4:$H$1015,4,0)))</f>
        <v/>
      </c>
      <c r="E108" s="206" t="str">
        <f>IF(ISERROR(VLOOKUP(B108,'KAYIT LİSTESİ'!$B$4:$H$1015,5,0)),"",(VLOOKUP(B108,'KAYIT LİSTESİ'!$B$4:$H$1015,5,0)))</f>
        <v/>
      </c>
      <c r="F108" s="206" t="str">
        <f>IF(ISERROR(VLOOKUP(B108,'KAYIT LİSTESİ'!$B$4:$H$1015,6,0)),"",(VLOOKUP(B108,'KAYIT LİSTESİ'!$B$4:$H$1015,6,0)))</f>
        <v/>
      </c>
      <c r="G108" s="116"/>
      <c r="H108" s="229"/>
      <c r="I108" s="87">
        <v>32</v>
      </c>
      <c r="J108" s="88" t="s">
        <v>431</v>
      </c>
      <c r="K108" s="361" t="str">
        <f>IF(ISERROR(VLOOKUP(J108,'KAYIT LİSTESİ'!$B$4:$H$1015,2,0)),"",(VLOOKUP(J108,'KAYIT LİSTESİ'!$B$4:$H$1015,2,0)))</f>
        <v/>
      </c>
      <c r="L108" s="90" t="str">
        <f>IF(ISERROR(VLOOKUP(J108,'KAYIT LİSTESİ'!$B$4:$H$1015,4,0)),"",(VLOOKUP(J108,'KAYIT LİSTESİ'!$B$4:$H$1015,4,0)))</f>
        <v/>
      </c>
      <c r="M108" s="185" t="str">
        <f>IF(ISERROR(VLOOKUP(J108,'KAYIT LİSTESİ'!$B$4:$H$1015,5,0)),"",(VLOOKUP(J108,'KAYIT LİSTESİ'!$B$4:$H$1015,5,0)))</f>
        <v/>
      </c>
      <c r="N108" s="185" t="str">
        <f>IF(ISERROR(VLOOKUP(J108,'KAYIT LİSTESİ'!$B$4:$H$1015,6,0)),"",(VLOOKUP(J108,'KAYIT LİSTESİ'!$B$4:$H$1015,6,0)))</f>
        <v/>
      </c>
      <c r="O108" s="208"/>
    </row>
    <row r="109" spans="1:15" ht="42.75" customHeight="1">
      <c r="A109" s="71">
        <v>5</v>
      </c>
      <c r="B109" s="205" t="s">
        <v>578</v>
      </c>
      <c r="C109" s="358" t="str">
        <f>IF(ISERROR(VLOOKUP(B109,'KAYIT LİSTESİ'!$B$4:$H$1015,2,0)),"",(VLOOKUP(B109,'KAYIT LİSTESİ'!$B$4:$H$1015,2,0)))</f>
        <v/>
      </c>
      <c r="D109" s="115" t="str">
        <f>IF(ISERROR(VLOOKUP(B109,'KAYIT LİSTESİ'!$B$4:$H$1015,4,0)),"",(VLOOKUP(B109,'KAYIT LİSTESİ'!$B$4:$H$1015,4,0)))</f>
        <v/>
      </c>
      <c r="E109" s="206" t="str">
        <f>IF(ISERROR(VLOOKUP(B109,'KAYIT LİSTESİ'!$B$4:$H$1015,5,0)),"",(VLOOKUP(B109,'KAYIT LİSTESİ'!$B$4:$H$1015,5,0)))</f>
        <v/>
      </c>
      <c r="F109" s="206" t="str">
        <f>IF(ISERROR(VLOOKUP(B109,'KAYIT LİSTESİ'!$B$4:$H$1015,6,0)),"",(VLOOKUP(B109,'KAYIT LİSTESİ'!$B$4:$H$1015,6,0)))</f>
        <v/>
      </c>
      <c r="G109" s="116"/>
      <c r="H109" s="229"/>
      <c r="I109" s="87">
        <v>33</v>
      </c>
      <c r="J109" s="88" t="s">
        <v>432</v>
      </c>
      <c r="K109" s="361" t="str">
        <f>IF(ISERROR(VLOOKUP(J109,'KAYIT LİSTESİ'!$B$4:$H$1015,2,0)),"",(VLOOKUP(J109,'KAYIT LİSTESİ'!$B$4:$H$1015,2,0)))</f>
        <v/>
      </c>
      <c r="L109" s="90" t="str">
        <f>IF(ISERROR(VLOOKUP(J109,'KAYIT LİSTESİ'!$B$4:$H$1015,4,0)),"",(VLOOKUP(J109,'KAYIT LİSTESİ'!$B$4:$H$1015,4,0)))</f>
        <v/>
      </c>
      <c r="M109" s="185" t="str">
        <f>IF(ISERROR(VLOOKUP(J109,'KAYIT LİSTESİ'!$B$4:$H$1015,5,0)),"",(VLOOKUP(J109,'KAYIT LİSTESİ'!$B$4:$H$1015,5,0)))</f>
        <v/>
      </c>
      <c r="N109" s="185" t="str">
        <f>IF(ISERROR(VLOOKUP(J109,'KAYIT LİSTESİ'!$B$4:$H$1015,6,0)),"",(VLOOKUP(J109,'KAYIT LİSTESİ'!$B$4:$H$1015,6,0)))</f>
        <v/>
      </c>
      <c r="O109" s="208"/>
    </row>
    <row r="110" spans="1:15" ht="42.75" customHeight="1">
      <c r="A110" s="71">
        <v>6</v>
      </c>
      <c r="B110" s="205" t="s">
        <v>579</v>
      </c>
      <c r="C110" s="358" t="str">
        <f>IF(ISERROR(VLOOKUP(B110,'KAYIT LİSTESİ'!$B$4:$H$1015,2,0)),"",(VLOOKUP(B110,'KAYIT LİSTESİ'!$B$4:$H$1015,2,0)))</f>
        <v/>
      </c>
      <c r="D110" s="115" t="str">
        <f>IF(ISERROR(VLOOKUP(B110,'KAYIT LİSTESİ'!$B$4:$H$1015,4,0)),"",(VLOOKUP(B110,'KAYIT LİSTESİ'!$B$4:$H$1015,4,0)))</f>
        <v/>
      </c>
      <c r="E110" s="206" t="str">
        <f>IF(ISERROR(VLOOKUP(B110,'KAYIT LİSTESİ'!$B$4:$H$1015,5,0)),"",(VLOOKUP(B110,'KAYIT LİSTESİ'!$B$4:$H$1015,5,0)))</f>
        <v/>
      </c>
      <c r="F110" s="206" t="str">
        <f>IF(ISERROR(VLOOKUP(B110,'KAYIT LİSTESİ'!$B$4:$H$1015,6,0)),"",(VLOOKUP(B110,'KAYIT LİSTESİ'!$B$4:$H$1015,6,0)))</f>
        <v/>
      </c>
      <c r="G110" s="116"/>
      <c r="H110" s="216"/>
      <c r="I110" s="87">
        <v>34</v>
      </c>
      <c r="J110" s="88" t="s">
        <v>433</v>
      </c>
      <c r="K110" s="361" t="str">
        <f>IF(ISERROR(VLOOKUP(J110,'KAYIT LİSTESİ'!$B$4:$H$1015,2,0)),"",(VLOOKUP(J110,'KAYIT LİSTESİ'!$B$4:$H$1015,2,0)))</f>
        <v/>
      </c>
      <c r="L110" s="90" t="str">
        <f>IF(ISERROR(VLOOKUP(J110,'KAYIT LİSTESİ'!$B$4:$H$1015,4,0)),"",(VLOOKUP(J110,'KAYIT LİSTESİ'!$B$4:$H$1015,4,0)))</f>
        <v/>
      </c>
      <c r="M110" s="185" t="str">
        <f>IF(ISERROR(VLOOKUP(J110,'KAYIT LİSTESİ'!$B$4:$H$1015,5,0)),"",(VLOOKUP(J110,'KAYIT LİSTESİ'!$B$4:$H$1015,5,0)))</f>
        <v/>
      </c>
      <c r="N110" s="185" t="str">
        <f>IF(ISERROR(VLOOKUP(J110,'KAYIT LİSTESİ'!$B$4:$H$1015,6,0)),"",(VLOOKUP(J110,'KAYIT LİSTESİ'!$B$4:$H$1015,6,0)))</f>
        <v/>
      </c>
      <c r="O110" s="208"/>
    </row>
    <row r="111" spans="1:15" ht="42.75" customHeight="1">
      <c r="A111" s="71">
        <v>7</v>
      </c>
      <c r="B111" s="205" t="s">
        <v>580</v>
      </c>
      <c r="C111" s="358" t="str">
        <f>IF(ISERROR(VLOOKUP(B111,'KAYIT LİSTESİ'!$B$4:$H$1015,2,0)),"",(VLOOKUP(B111,'KAYIT LİSTESİ'!$B$4:$H$1015,2,0)))</f>
        <v/>
      </c>
      <c r="D111" s="115" t="str">
        <f>IF(ISERROR(VLOOKUP(B111,'KAYIT LİSTESİ'!$B$4:$H$1015,4,0)),"",(VLOOKUP(B111,'KAYIT LİSTESİ'!$B$4:$H$1015,4,0)))</f>
        <v/>
      </c>
      <c r="E111" s="206" t="str">
        <f>IF(ISERROR(VLOOKUP(B111,'KAYIT LİSTESİ'!$B$4:$H$1015,5,0)),"",(VLOOKUP(B111,'KAYIT LİSTESİ'!$B$4:$H$1015,5,0)))</f>
        <v/>
      </c>
      <c r="F111" s="206" t="str">
        <f>IF(ISERROR(VLOOKUP(B111,'KAYIT LİSTESİ'!$B$4:$H$1015,6,0)),"",(VLOOKUP(B111,'KAYIT LİSTESİ'!$B$4:$H$1015,6,0)))</f>
        <v/>
      </c>
      <c r="G111" s="116"/>
      <c r="H111" s="216"/>
      <c r="I111" s="87">
        <v>35</v>
      </c>
      <c r="J111" s="88" t="s">
        <v>434</v>
      </c>
      <c r="K111" s="361" t="str">
        <f>IF(ISERROR(VLOOKUP(J111,'KAYIT LİSTESİ'!$B$4:$H$1015,2,0)),"",(VLOOKUP(J111,'KAYIT LİSTESİ'!$B$4:$H$1015,2,0)))</f>
        <v/>
      </c>
      <c r="L111" s="90" t="str">
        <f>IF(ISERROR(VLOOKUP(J111,'KAYIT LİSTESİ'!$B$4:$H$1015,4,0)),"",(VLOOKUP(J111,'KAYIT LİSTESİ'!$B$4:$H$1015,4,0)))</f>
        <v/>
      </c>
      <c r="M111" s="185" t="str">
        <f>IF(ISERROR(VLOOKUP(J111,'KAYIT LİSTESİ'!$B$4:$H$1015,5,0)),"",(VLOOKUP(J111,'KAYIT LİSTESİ'!$B$4:$H$1015,5,0)))</f>
        <v/>
      </c>
      <c r="N111" s="185" t="str">
        <f>IF(ISERROR(VLOOKUP(J111,'KAYIT LİSTESİ'!$B$4:$H$1015,6,0)),"",(VLOOKUP(J111,'KAYIT LİSTESİ'!$B$4:$H$1015,6,0)))</f>
        <v/>
      </c>
      <c r="O111" s="208"/>
    </row>
    <row r="112" spans="1:15" ht="42.75" customHeight="1">
      <c r="A112" s="71">
        <v>8</v>
      </c>
      <c r="B112" s="205" t="s">
        <v>581</v>
      </c>
      <c r="C112" s="358" t="str">
        <f>IF(ISERROR(VLOOKUP(B112,'KAYIT LİSTESİ'!$B$4:$H$1015,2,0)),"",(VLOOKUP(B112,'KAYIT LİSTESİ'!$B$4:$H$1015,2,0)))</f>
        <v/>
      </c>
      <c r="D112" s="115" t="str">
        <f>IF(ISERROR(VLOOKUP(B112,'KAYIT LİSTESİ'!$B$4:$H$1015,4,0)),"",(VLOOKUP(B112,'KAYIT LİSTESİ'!$B$4:$H$1015,4,0)))</f>
        <v/>
      </c>
      <c r="E112" s="206" t="str">
        <f>IF(ISERROR(VLOOKUP(B112,'KAYIT LİSTESİ'!$B$4:$H$1015,5,0)),"",(VLOOKUP(B112,'KAYIT LİSTESİ'!$B$4:$H$1015,5,0)))</f>
        <v/>
      </c>
      <c r="F112" s="206" t="str">
        <f>IF(ISERROR(VLOOKUP(B112,'KAYIT LİSTESİ'!$B$4:$H$1015,6,0)),"",(VLOOKUP(B112,'KAYIT LİSTESİ'!$B$4:$H$1015,6,0)))</f>
        <v/>
      </c>
      <c r="G112" s="116"/>
      <c r="H112" s="216"/>
      <c r="I112" s="87">
        <v>36</v>
      </c>
      <c r="J112" s="88" t="s">
        <v>435</v>
      </c>
      <c r="K112" s="361" t="str">
        <f>IF(ISERROR(VLOOKUP(J112,'KAYIT LİSTESİ'!$B$4:$H$1015,2,0)),"",(VLOOKUP(J112,'KAYIT LİSTESİ'!$B$4:$H$1015,2,0)))</f>
        <v/>
      </c>
      <c r="L112" s="90" t="str">
        <f>IF(ISERROR(VLOOKUP(J112,'KAYIT LİSTESİ'!$B$4:$H$1015,4,0)),"",(VLOOKUP(J112,'KAYIT LİSTESİ'!$B$4:$H$1015,4,0)))</f>
        <v/>
      </c>
      <c r="M112" s="185" t="str">
        <f>IF(ISERROR(VLOOKUP(J112,'KAYIT LİSTESİ'!$B$4:$H$1015,5,0)),"",(VLOOKUP(J112,'KAYIT LİSTESİ'!$B$4:$H$1015,5,0)))</f>
        <v/>
      </c>
      <c r="N112" s="185" t="str">
        <f>IF(ISERROR(VLOOKUP(J112,'KAYIT LİSTESİ'!$B$4:$H$1015,6,0)),"",(VLOOKUP(J112,'KAYIT LİSTESİ'!$B$4:$H$1015,6,0)))</f>
        <v/>
      </c>
      <c r="O112" s="208"/>
    </row>
    <row r="113" spans="1:15" ht="42.75" customHeight="1">
      <c r="A113" s="803" t="s">
        <v>16</v>
      </c>
      <c r="B113" s="804"/>
      <c r="C113" s="804"/>
      <c r="D113" s="804"/>
      <c r="E113" s="804"/>
      <c r="F113" s="804"/>
      <c r="G113" s="804"/>
      <c r="H113" s="216"/>
      <c r="I113" s="87">
        <v>37</v>
      </c>
      <c r="J113" s="88" t="s">
        <v>436</v>
      </c>
      <c r="K113" s="361" t="str">
        <f>IF(ISERROR(VLOOKUP(J113,'KAYIT LİSTESİ'!$B$4:$H$1015,2,0)),"",(VLOOKUP(J113,'KAYIT LİSTESİ'!$B$4:$H$1015,2,0)))</f>
        <v/>
      </c>
      <c r="L113" s="90" t="str">
        <f>IF(ISERROR(VLOOKUP(J113,'KAYIT LİSTESİ'!$B$4:$H$1015,4,0)),"",(VLOOKUP(J113,'KAYIT LİSTESİ'!$B$4:$H$1015,4,0)))</f>
        <v/>
      </c>
      <c r="M113" s="185" t="str">
        <f>IF(ISERROR(VLOOKUP(J113,'KAYIT LİSTESİ'!$B$4:$H$1015,5,0)),"",(VLOOKUP(J113,'KAYIT LİSTESİ'!$B$4:$H$1015,5,0)))</f>
        <v/>
      </c>
      <c r="N113" s="185" t="str">
        <f>IF(ISERROR(VLOOKUP(J113,'KAYIT LİSTESİ'!$B$4:$H$1015,6,0)),"",(VLOOKUP(J113,'KAYIT LİSTESİ'!$B$4:$H$1015,6,0)))</f>
        <v/>
      </c>
      <c r="O113" s="208"/>
    </row>
    <row r="114" spans="1:15" ht="42.75" customHeight="1">
      <c r="A114" s="193" t="s">
        <v>11</v>
      </c>
      <c r="B114" s="193" t="s">
        <v>101</v>
      </c>
      <c r="C114" s="193" t="s">
        <v>100</v>
      </c>
      <c r="D114" s="194" t="s">
        <v>12</v>
      </c>
      <c r="E114" s="195" t="s">
        <v>13</v>
      </c>
      <c r="F114" s="195" t="s">
        <v>226</v>
      </c>
      <c r="G114" s="193" t="s">
        <v>293</v>
      </c>
      <c r="H114" s="216"/>
      <c r="I114" s="87">
        <v>38</v>
      </c>
      <c r="J114" s="88" t="s">
        <v>437</v>
      </c>
      <c r="K114" s="361" t="str">
        <f>IF(ISERROR(VLOOKUP(J114,'KAYIT LİSTESİ'!$B$4:$H$1015,2,0)),"",(VLOOKUP(J114,'KAYIT LİSTESİ'!$B$4:$H$1015,2,0)))</f>
        <v/>
      </c>
      <c r="L114" s="90" t="str">
        <f>IF(ISERROR(VLOOKUP(J114,'KAYIT LİSTESİ'!$B$4:$H$1015,4,0)),"",(VLOOKUP(J114,'KAYIT LİSTESİ'!$B$4:$H$1015,4,0)))</f>
        <v/>
      </c>
      <c r="M114" s="185" t="str">
        <f>IF(ISERROR(VLOOKUP(J114,'KAYIT LİSTESİ'!$B$4:$H$1015,5,0)),"",(VLOOKUP(J114,'KAYIT LİSTESİ'!$B$4:$H$1015,5,0)))</f>
        <v/>
      </c>
      <c r="N114" s="185" t="str">
        <f>IF(ISERROR(VLOOKUP(J114,'KAYIT LİSTESİ'!$B$4:$H$1015,6,0)),"",(VLOOKUP(J114,'KAYIT LİSTESİ'!$B$4:$H$1015,6,0)))</f>
        <v/>
      </c>
      <c r="O114" s="208"/>
    </row>
    <row r="115" spans="1:15" ht="42.75" customHeight="1">
      <c r="A115" s="71">
        <v>1</v>
      </c>
      <c r="B115" s="205" t="s">
        <v>582</v>
      </c>
      <c r="C115" s="358" t="str">
        <f>IF(ISERROR(VLOOKUP(B115,'KAYIT LİSTESİ'!$B$4:$H$1015,2,0)),"",(VLOOKUP(B115,'KAYIT LİSTESİ'!$B$4:$H$1015,2,0)))</f>
        <v/>
      </c>
      <c r="D115" s="115" t="str">
        <f>IF(ISERROR(VLOOKUP(B115,'KAYIT LİSTESİ'!$B$4:$H$1015,4,0)),"",(VLOOKUP(B115,'KAYIT LİSTESİ'!$B$4:$H$1015,4,0)))</f>
        <v/>
      </c>
      <c r="E115" s="206" t="str">
        <f>IF(ISERROR(VLOOKUP(B115,'KAYIT LİSTESİ'!$B$4:$H$1015,5,0)),"",(VLOOKUP(B115,'KAYIT LİSTESİ'!$B$4:$H$1015,5,0)))</f>
        <v/>
      </c>
      <c r="F115" s="206" t="str">
        <f>IF(ISERROR(VLOOKUP(B115,'KAYIT LİSTESİ'!$B$4:$H$1015,6,0)),"",(VLOOKUP(B115,'KAYIT LİSTESİ'!$B$4:$H$1015,6,0)))</f>
        <v/>
      </c>
      <c r="G115" s="116"/>
      <c r="H115" s="216"/>
      <c r="I115" s="87">
        <v>39</v>
      </c>
      <c r="J115" s="88" t="s">
        <v>438</v>
      </c>
      <c r="K115" s="361" t="str">
        <f>IF(ISERROR(VLOOKUP(J115,'KAYIT LİSTESİ'!$B$4:$H$1015,2,0)),"",(VLOOKUP(J115,'KAYIT LİSTESİ'!$B$4:$H$1015,2,0)))</f>
        <v/>
      </c>
      <c r="L115" s="90" t="str">
        <f>IF(ISERROR(VLOOKUP(J115,'KAYIT LİSTESİ'!$B$4:$H$1015,4,0)),"",(VLOOKUP(J115,'KAYIT LİSTESİ'!$B$4:$H$1015,4,0)))</f>
        <v/>
      </c>
      <c r="M115" s="185" t="str">
        <f>IF(ISERROR(VLOOKUP(J115,'KAYIT LİSTESİ'!$B$4:$H$1015,5,0)),"",(VLOOKUP(J115,'KAYIT LİSTESİ'!$B$4:$H$1015,5,0)))</f>
        <v/>
      </c>
      <c r="N115" s="185" t="str">
        <f>IF(ISERROR(VLOOKUP(J115,'KAYIT LİSTESİ'!$B$4:$H$1015,6,0)),"",(VLOOKUP(J115,'KAYIT LİSTESİ'!$B$4:$H$1015,6,0)))</f>
        <v/>
      </c>
      <c r="O115" s="208"/>
    </row>
    <row r="116" spans="1:15" ht="42.75" customHeight="1">
      <c r="A116" s="71">
        <v>2</v>
      </c>
      <c r="B116" s="205" t="s">
        <v>583</v>
      </c>
      <c r="C116" s="358" t="str">
        <f>IF(ISERROR(VLOOKUP(B116,'KAYIT LİSTESİ'!$B$4:$H$1015,2,0)),"",(VLOOKUP(B116,'KAYIT LİSTESİ'!$B$4:$H$1015,2,0)))</f>
        <v/>
      </c>
      <c r="D116" s="115" t="str">
        <f>IF(ISERROR(VLOOKUP(B116,'KAYIT LİSTESİ'!$B$4:$H$1015,4,0)),"",(VLOOKUP(B116,'KAYIT LİSTESİ'!$B$4:$H$1015,4,0)))</f>
        <v/>
      </c>
      <c r="E116" s="206" t="str">
        <f>IF(ISERROR(VLOOKUP(B116,'KAYIT LİSTESİ'!$B$4:$H$1015,5,0)),"",(VLOOKUP(B116,'KAYIT LİSTESİ'!$B$4:$H$1015,5,0)))</f>
        <v/>
      </c>
      <c r="F116" s="206" t="str">
        <f>IF(ISERROR(VLOOKUP(B116,'KAYIT LİSTESİ'!$B$4:$H$1015,6,0)),"",(VLOOKUP(B116,'KAYIT LİSTESİ'!$B$4:$H$1015,6,0)))</f>
        <v/>
      </c>
      <c r="G116" s="116"/>
      <c r="H116" s="216"/>
      <c r="I116" s="87">
        <v>40</v>
      </c>
      <c r="J116" s="88" t="s">
        <v>439</v>
      </c>
      <c r="K116" s="361" t="str">
        <f>IF(ISERROR(VLOOKUP(J116,'KAYIT LİSTESİ'!$B$4:$H$1015,2,0)),"",(VLOOKUP(J116,'KAYIT LİSTESİ'!$B$4:$H$1015,2,0)))</f>
        <v/>
      </c>
      <c r="L116" s="90" t="str">
        <f>IF(ISERROR(VLOOKUP(J116,'KAYIT LİSTESİ'!$B$4:$H$1015,4,0)),"",(VLOOKUP(J116,'KAYIT LİSTESİ'!$B$4:$H$1015,4,0)))</f>
        <v/>
      </c>
      <c r="M116" s="185" t="str">
        <f>IF(ISERROR(VLOOKUP(J116,'KAYIT LİSTESİ'!$B$4:$H$1015,5,0)),"",(VLOOKUP(J116,'KAYIT LİSTESİ'!$B$4:$H$1015,5,0)))</f>
        <v/>
      </c>
      <c r="N116" s="185" t="str">
        <f>IF(ISERROR(VLOOKUP(J116,'KAYIT LİSTESİ'!$B$4:$H$1015,6,0)),"",(VLOOKUP(J116,'KAYIT LİSTESİ'!$B$4:$H$1015,6,0)))</f>
        <v/>
      </c>
      <c r="O116" s="208"/>
    </row>
    <row r="117" spans="1:15" ht="42.75" customHeight="1">
      <c r="A117" s="71">
        <v>3</v>
      </c>
      <c r="B117" s="205" t="s">
        <v>584</v>
      </c>
      <c r="C117" s="358" t="str">
        <f>IF(ISERROR(VLOOKUP(B117,'KAYIT LİSTESİ'!$B$4:$H$1015,2,0)),"",(VLOOKUP(B117,'KAYIT LİSTESİ'!$B$4:$H$1015,2,0)))</f>
        <v/>
      </c>
      <c r="D117" s="115" t="str">
        <f>IF(ISERROR(VLOOKUP(B117,'KAYIT LİSTESİ'!$B$4:$H$1015,4,0)),"",(VLOOKUP(B117,'KAYIT LİSTESİ'!$B$4:$H$1015,4,0)))</f>
        <v/>
      </c>
      <c r="E117" s="206" t="str">
        <f>IF(ISERROR(VLOOKUP(B117,'KAYIT LİSTESİ'!$B$4:$H$1015,5,0)),"",(VLOOKUP(B117,'KAYIT LİSTESİ'!$B$4:$H$1015,5,0)))</f>
        <v/>
      </c>
      <c r="F117" s="206" t="str">
        <f>IF(ISERROR(VLOOKUP(B117,'KAYIT LİSTESİ'!$B$4:$H$1015,6,0)),"",(VLOOKUP(B117,'KAYIT LİSTESİ'!$B$4:$H$1015,6,0)))</f>
        <v/>
      </c>
      <c r="G117" s="116"/>
      <c r="H117" s="216"/>
      <c r="I117" s="961" t="s">
        <v>500</v>
      </c>
      <c r="J117" s="961"/>
      <c r="K117" s="961"/>
      <c r="L117" s="961"/>
      <c r="M117" s="961"/>
      <c r="N117" s="961"/>
      <c r="O117" s="961"/>
    </row>
    <row r="118" spans="1:15" ht="42.75" customHeight="1">
      <c r="A118" s="71">
        <v>4</v>
      </c>
      <c r="B118" s="205" t="s">
        <v>585</v>
      </c>
      <c r="C118" s="358" t="str">
        <f>IF(ISERROR(VLOOKUP(B118,'KAYIT LİSTESİ'!$B$4:$H$1015,2,0)),"",(VLOOKUP(B118,'KAYIT LİSTESİ'!$B$4:$H$1015,2,0)))</f>
        <v/>
      </c>
      <c r="D118" s="115" t="str">
        <f>IF(ISERROR(VLOOKUP(B118,'KAYIT LİSTESİ'!$B$4:$H$1015,4,0)),"",(VLOOKUP(B118,'KAYIT LİSTESİ'!$B$4:$H$1015,4,0)))</f>
        <v/>
      </c>
      <c r="E118" s="206" t="str">
        <f>IF(ISERROR(VLOOKUP(B118,'KAYIT LİSTESİ'!$B$4:$H$1015,5,0)),"",(VLOOKUP(B118,'KAYIT LİSTESİ'!$B$4:$H$1015,5,0)))</f>
        <v/>
      </c>
      <c r="F118" s="206" t="str">
        <f>IF(ISERROR(VLOOKUP(B118,'KAYIT LİSTESİ'!$B$4:$H$1015,6,0)),"",(VLOOKUP(B118,'KAYIT LİSTESİ'!$B$4:$H$1015,6,0)))</f>
        <v/>
      </c>
      <c r="G118" s="116"/>
      <c r="H118" s="216"/>
      <c r="I118" s="224" t="s">
        <v>6</v>
      </c>
      <c r="J118" s="231"/>
      <c r="K118" s="224" t="s">
        <v>99</v>
      </c>
      <c r="L118" s="224" t="s">
        <v>20</v>
      </c>
      <c r="M118" s="224" t="s">
        <v>7</v>
      </c>
      <c r="N118" s="224" t="s">
        <v>225</v>
      </c>
      <c r="O118" s="224" t="s">
        <v>302</v>
      </c>
    </row>
    <row r="119" spans="1:15" ht="42.75" customHeight="1">
      <c r="A119" s="71">
        <v>5</v>
      </c>
      <c r="B119" s="205" t="s">
        <v>586</v>
      </c>
      <c r="C119" s="358" t="str">
        <f>IF(ISERROR(VLOOKUP(B119,'KAYIT LİSTESİ'!$B$4:$H$1015,2,0)),"",(VLOOKUP(B119,'KAYIT LİSTESİ'!$B$4:$H$1015,2,0)))</f>
        <v/>
      </c>
      <c r="D119" s="115" t="str">
        <f>IF(ISERROR(VLOOKUP(B119,'KAYIT LİSTESİ'!$B$4:$H$1015,4,0)),"",(VLOOKUP(B119,'KAYIT LİSTESİ'!$B$4:$H$1015,4,0)))</f>
        <v/>
      </c>
      <c r="E119" s="206" t="str">
        <f>IF(ISERROR(VLOOKUP(B119,'KAYIT LİSTESİ'!$B$4:$H$1015,5,0)),"",(VLOOKUP(B119,'KAYIT LİSTESİ'!$B$4:$H$1015,5,0)))</f>
        <v/>
      </c>
      <c r="F119" s="206" t="str">
        <f>IF(ISERROR(VLOOKUP(B119,'KAYIT LİSTESİ'!$B$4:$H$1015,6,0)),"",(VLOOKUP(B119,'KAYIT LİSTESİ'!$B$4:$H$1015,6,0)))</f>
        <v/>
      </c>
      <c r="G119" s="116"/>
      <c r="H119" s="216"/>
      <c r="I119" s="87">
        <v>1</v>
      </c>
      <c r="J119" s="88" t="s">
        <v>508</v>
      </c>
      <c r="K119" s="361">
        <f>IF(ISERROR(VLOOKUP(J119,'KAYIT LİSTESİ'!$B$4:$H$1015,2,0)),"",(VLOOKUP(J119,'KAYIT LİSTESİ'!$B$4:$H$1015,2,0)))</f>
        <v>0</v>
      </c>
      <c r="L119" s="90">
        <f>IF(ISERROR(VLOOKUP(J119,'KAYIT LİSTESİ'!$B$4:$H$1015,4,0)),"",(VLOOKUP(J119,'KAYIT LİSTESİ'!$B$4:$H$1015,4,0)))</f>
        <v>34758</v>
      </c>
      <c r="M119" s="185" t="str">
        <f>IF(ISERROR(VLOOKUP(J119,'KAYIT LİSTESİ'!$B$4:$H$1015,5,0)),"",(VLOOKUP(J119,'KAYIT LİSTESİ'!$B$4:$H$1015,5,0)))</f>
        <v>YUSUF KARAPINAR</v>
      </c>
      <c r="N119" s="185" t="str">
        <f>IF(ISERROR(VLOOKUP(J119,'KAYIT LİSTESİ'!$B$4:$H$1015,6,0)),"",(VLOOKUP(J119,'KAYIT LİSTESİ'!$B$4:$H$1015,6,0)))</f>
        <v>MERSİN-MESKİSPOR</v>
      </c>
      <c r="O119" s="208"/>
    </row>
    <row r="120" spans="1:15" ht="42.75" customHeight="1">
      <c r="A120" s="71">
        <v>6</v>
      </c>
      <c r="B120" s="205" t="s">
        <v>587</v>
      </c>
      <c r="C120" s="358" t="str">
        <f>IF(ISERROR(VLOOKUP(B120,'KAYIT LİSTESİ'!$B$4:$H$1015,2,0)),"",(VLOOKUP(B120,'KAYIT LİSTESİ'!$B$4:$H$1015,2,0)))</f>
        <v/>
      </c>
      <c r="D120" s="115" t="str">
        <f>IF(ISERROR(VLOOKUP(B120,'KAYIT LİSTESİ'!$B$4:$H$1015,4,0)),"",(VLOOKUP(B120,'KAYIT LİSTESİ'!$B$4:$H$1015,4,0)))</f>
        <v/>
      </c>
      <c r="E120" s="206" t="str">
        <f>IF(ISERROR(VLOOKUP(B120,'KAYIT LİSTESİ'!$B$4:$H$1015,5,0)),"",(VLOOKUP(B120,'KAYIT LİSTESİ'!$B$4:$H$1015,5,0)))</f>
        <v/>
      </c>
      <c r="F120" s="206" t="str">
        <f>IF(ISERROR(VLOOKUP(B120,'KAYIT LİSTESİ'!$B$4:$H$1015,6,0)),"",(VLOOKUP(B120,'KAYIT LİSTESİ'!$B$4:$H$1015,6,0)))</f>
        <v/>
      </c>
      <c r="G120" s="116"/>
      <c r="H120" s="216"/>
      <c r="I120" s="87">
        <v>2</v>
      </c>
      <c r="J120" s="88" t="s">
        <v>509</v>
      </c>
      <c r="K120" s="361">
        <f>IF(ISERROR(VLOOKUP(J120,'KAYIT LİSTESİ'!$B$4:$H$1015,2,0)),"",(VLOOKUP(J120,'KAYIT LİSTESİ'!$B$4:$H$1015,2,0)))</f>
        <v>0</v>
      </c>
      <c r="L120" s="90">
        <f>IF(ISERROR(VLOOKUP(J120,'KAYIT LİSTESİ'!$B$4:$H$1015,4,0)),"",(VLOOKUP(J120,'KAYIT LİSTESİ'!$B$4:$H$1015,4,0)))</f>
        <v>34700</v>
      </c>
      <c r="M120" s="185" t="str">
        <f>IF(ISERROR(VLOOKUP(J120,'KAYIT LİSTESİ'!$B$4:$H$1015,5,0)),"",(VLOOKUP(J120,'KAYIT LİSTESİ'!$B$4:$H$1015,5,0)))</f>
        <v>BURAK YILMAZ</v>
      </c>
      <c r="N120" s="185" t="str">
        <f>IF(ISERROR(VLOOKUP(J120,'KAYIT LİSTESİ'!$B$4:$H$1015,6,0)),"",(VLOOKUP(J120,'KAYIT LİSTESİ'!$B$4:$H$1015,6,0)))</f>
        <v>KOCAELİ-DARICA BELEDİYE EĞİTİM SPOR KULÜBÜ</v>
      </c>
      <c r="O120" s="208"/>
    </row>
    <row r="121" spans="1:15" ht="42.75" customHeight="1">
      <c r="A121" s="71">
        <v>7</v>
      </c>
      <c r="B121" s="205" t="s">
        <v>588</v>
      </c>
      <c r="C121" s="358" t="str">
        <f>IF(ISERROR(VLOOKUP(B121,'KAYIT LİSTESİ'!$B$4:$H$1015,2,0)),"",(VLOOKUP(B121,'KAYIT LİSTESİ'!$B$4:$H$1015,2,0)))</f>
        <v/>
      </c>
      <c r="D121" s="115" t="str">
        <f>IF(ISERROR(VLOOKUP(B121,'KAYIT LİSTESİ'!$B$4:$H$1015,4,0)),"",(VLOOKUP(B121,'KAYIT LİSTESİ'!$B$4:$H$1015,4,0)))</f>
        <v/>
      </c>
      <c r="E121" s="206" t="str">
        <f>IF(ISERROR(VLOOKUP(B121,'KAYIT LİSTESİ'!$B$4:$H$1015,5,0)),"",(VLOOKUP(B121,'KAYIT LİSTESİ'!$B$4:$H$1015,5,0)))</f>
        <v/>
      </c>
      <c r="F121" s="206" t="str">
        <f>IF(ISERROR(VLOOKUP(B121,'KAYIT LİSTESİ'!$B$4:$H$1015,6,0)),"",(VLOOKUP(B121,'KAYIT LİSTESİ'!$B$4:$H$1015,6,0)))</f>
        <v/>
      </c>
      <c r="G121" s="116"/>
      <c r="H121" s="216"/>
      <c r="I121" s="87">
        <v>3</v>
      </c>
      <c r="J121" s="88" t="s">
        <v>510</v>
      </c>
      <c r="K121" s="361">
        <f>IF(ISERROR(VLOOKUP(J121,'KAYIT LİSTESİ'!$B$4:$H$1015,2,0)),"",(VLOOKUP(J121,'KAYIT LİSTESİ'!$B$4:$H$1015,2,0)))</f>
        <v>0</v>
      </c>
      <c r="L121" s="90">
        <f>IF(ISERROR(VLOOKUP(J121,'KAYIT LİSTESİ'!$B$4:$H$1015,4,0)),"",(VLOOKUP(J121,'KAYIT LİSTESİ'!$B$4:$H$1015,4,0)))</f>
        <v>35217</v>
      </c>
      <c r="M121" s="185" t="str">
        <f>IF(ISERROR(VLOOKUP(J121,'KAYIT LİSTESİ'!$B$4:$H$1015,5,0)),"",(VLOOKUP(J121,'KAYIT LİSTESİ'!$B$4:$H$1015,5,0)))</f>
        <v>SÜLEYMAN ULUTAŞ</v>
      </c>
      <c r="N121" s="185" t="str">
        <f>IF(ISERROR(VLOOKUP(J121,'KAYIT LİSTESİ'!$B$4:$H$1015,6,0)),"",(VLOOKUP(J121,'KAYIT LİSTESİ'!$B$4:$H$1015,6,0)))</f>
        <v>ANKARA-EGO SPOR</v>
      </c>
      <c r="O121" s="208"/>
    </row>
    <row r="122" spans="1:15" ht="42.75" customHeight="1">
      <c r="A122" s="71">
        <v>8</v>
      </c>
      <c r="B122" s="205" t="s">
        <v>589</v>
      </c>
      <c r="C122" s="358" t="str">
        <f>IF(ISERROR(VLOOKUP(B122,'KAYIT LİSTESİ'!$B$4:$H$1015,2,0)),"",(VLOOKUP(B122,'KAYIT LİSTESİ'!$B$4:$H$1015,2,0)))</f>
        <v/>
      </c>
      <c r="D122" s="115" t="str">
        <f>IF(ISERROR(VLOOKUP(B122,'KAYIT LİSTESİ'!$B$4:$H$1015,4,0)),"",(VLOOKUP(B122,'KAYIT LİSTESİ'!$B$4:$H$1015,4,0)))</f>
        <v/>
      </c>
      <c r="E122" s="206" t="str">
        <f>IF(ISERROR(VLOOKUP(B122,'KAYIT LİSTESİ'!$B$4:$H$1015,5,0)),"",(VLOOKUP(B122,'KAYIT LİSTESİ'!$B$4:$H$1015,5,0)))</f>
        <v/>
      </c>
      <c r="F122" s="206" t="str">
        <f>IF(ISERROR(VLOOKUP(B122,'KAYIT LİSTESİ'!$B$4:$H$1015,6,0)),"",(VLOOKUP(B122,'KAYIT LİSTESİ'!$B$4:$H$1015,6,0)))</f>
        <v/>
      </c>
      <c r="G122" s="116"/>
      <c r="H122" s="216"/>
      <c r="I122" s="87">
        <v>4</v>
      </c>
      <c r="J122" s="88" t="s">
        <v>511</v>
      </c>
      <c r="K122" s="361">
        <f>IF(ISERROR(VLOOKUP(J122,'KAYIT LİSTESİ'!$B$4:$H$1015,2,0)),"",(VLOOKUP(J122,'KAYIT LİSTESİ'!$B$4:$H$1015,2,0)))</f>
        <v>0</v>
      </c>
      <c r="L122" s="90">
        <f>IF(ISERROR(VLOOKUP(J122,'KAYIT LİSTESİ'!$B$4:$H$1015,4,0)),"",(VLOOKUP(J122,'KAYIT LİSTESİ'!$B$4:$H$1015,4,0)))</f>
        <v>28856</v>
      </c>
      <c r="M122" s="185" t="str">
        <f>IF(ISERROR(VLOOKUP(J122,'KAYIT LİSTESİ'!$B$4:$H$1015,5,0)),"",(VLOOKUP(J122,'KAYIT LİSTESİ'!$B$4:$H$1015,5,0)))</f>
        <v>H.İBRAHİM AYDIN</v>
      </c>
      <c r="N122" s="185" t="str">
        <f>IF(ISERROR(VLOOKUP(J122,'KAYIT LİSTESİ'!$B$4:$H$1015,6,0)),"",(VLOOKUP(J122,'KAYIT LİSTESİ'!$B$4:$H$1015,6,0)))</f>
        <v>İZMİR-İZMİR BÜYÜKŞEHİR BELEDİYE SPOR KLUBÜ</v>
      </c>
      <c r="O122" s="208"/>
    </row>
    <row r="123" spans="1:15" ht="42.75" customHeight="1">
      <c r="A123" s="803" t="s">
        <v>17</v>
      </c>
      <c r="B123" s="804"/>
      <c r="C123" s="804"/>
      <c r="D123" s="804"/>
      <c r="E123" s="804"/>
      <c r="F123" s="804"/>
      <c r="G123" s="804"/>
      <c r="H123" s="216"/>
      <c r="I123" s="87">
        <v>5</v>
      </c>
      <c r="J123" s="88" t="s">
        <v>512</v>
      </c>
      <c r="K123" s="361">
        <f>IF(ISERROR(VLOOKUP(J123,'KAYIT LİSTESİ'!$B$4:$H$1015,2,0)),"",(VLOOKUP(J123,'KAYIT LİSTESİ'!$B$4:$H$1015,2,0)))</f>
        <v>0</v>
      </c>
      <c r="L123" s="90">
        <f>IF(ISERROR(VLOOKUP(J123,'KAYIT LİSTESİ'!$B$4:$H$1015,4,0)),"",(VLOOKUP(J123,'KAYIT LİSTESİ'!$B$4:$H$1015,4,0)))</f>
        <v>34256</v>
      </c>
      <c r="M123" s="185" t="str">
        <f>IF(ISERROR(VLOOKUP(J123,'KAYIT LİSTESİ'!$B$4:$H$1015,5,0)),"",(VLOOKUP(J123,'KAYIT LİSTESİ'!$B$4:$H$1015,5,0)))</f>
        <v xml:space="preserve">RAMAZAN CAN </v>
      </c>
      <c r="N123" s="185" t="str">
        <f>IF(ISERROR(VLOOKUP(J123,'KAYIT LİSTESİ'!$B$4:$H$1015,6,0)),"",(VLOOKUP(J123,'KAYIT LİSTESİ'!$B$4:$H$1015,6,0)))</f>
        <v>KOCAELİ BÜYÜKŞEHİR BELEDİYE KAĞITSPOR KULÜBÜ</v>
      </c>
      <c r="O123" s="208"/>
    </row>
    <row r="124" spans="1:15" ht="42.75" customHeight="1">
      <c r="A124" s="193" t="s">
        <v>11</v>
      </c>
      <c r="B124" s="193" t="s">
        <v>101</v>
      </c>
      <c r="C124" s="193" t="s">
        <v>100</v>
      </c>
      <c r="D124" s="194" t="s">
        <v>12</v>
      </c>
      <c r="E124" s="195" t="s">
        <v>13</v>
      </c>
      <c r="F124" s="195" t="s">
        <v>226</v>
      </c>
      <c r="G124" s="193" t="s">
        <v>293</v>
      </c>
      <c r="H124" s="216"/>
      <c r="I124" s="87">
        <v>6</v>
      </c>
      <c r="J124" s="88" t="s">
        <v>513</v>
      </c>
      <c r="K124" s="361">
        <f>IF(ISERROR(VLOOKUP(J124,'KAYIT LİSTESİ'!$B$4:$H$1015,2,0)),"",(VLOOKUP(J124,'KAYIT LİSTESİ'!$B$4:$H$1015,2,0)))</f>
        <v>0</v>
      </c>
      <c r="L124" s="90">
        <f>IF(ISERROR(VLOOKUP(J124,'KAYIT LİSTESİ'!$B$4:$H$1015,4,0)),"",(VLOOKUP(J124,'KAYIT LİSTESİ'!$B$4:$H$1015,4,0)))</f>
        <v>0</v>
      </c>
      <c r="M124" s="185" t="str">
        <f>IF(ISERROR(VLOOKUP(J124,'KAYIT LİSTESİ'!$B$4:$H$1015,5,0)),"",(VLOOKUP(J124,'KAYIT LİSTESİ'!$B$4:$H$1015,5,0)))</f>
        <v>HUSEYİN ORUÇSUZ</v>
      </c>
      <c r="N124" s="185" t="str">
        <f>IF(ISERROR(VLOOKUP(J124,'KAYIT LİSTESİ'!$B$4:$H$1015,6,0)),"",(VLOOKUP(J124,'KAYIT LİSTESİ'!$B$4:$H$1015,6,0)))</f>
        <v>İSTANBUL-GALATASARAY</v>
      </c>
      <c r="O124" s="208"/>
    </row>
    <row r="125" spans="1:15" ht="42.75" customHeight="1">
      <c r="A125" s="71">
        <v>1</v>
      </c>
      <c r="B125" s="205" t="s">
        <v>590</v>
      </c>
      <c r="C125" s="358" t="str">
        <f>IF(ISERROR(VLOOKUP(B125,'KAYIT LİSTESİ'!$B$4:$H$1015,2,0)),"",(VLOOKUP(B125,'KAYIT LİSTESİ'!$B$4:$H$1015,2,0)))</f>
        <v/>
      </c>
      <c r="D125" s="115" t="str">
        <f>IF(ISERROR(VLOOKUP(B125,'KAYIT LİSTESİ'!$B$4:$H$1015,4,0)),"",(VLOOKUP(B125,'KAYIT LİSTESİ'!$B$4:$H$1015,4,0)))</f>
        <v/>
      </c>
      <c r="E125" s="206" t="str">
        <f>IF(ISERROR(VLOOKUP(B125,'KAYIT LİSTESİ'!$B$4:$H$1015,5,0)),"",(VLOOKUP(B125,'KAYIT LİSTESİ'!$B$4:$H$1015,5,0)))</f>
        <v/>
      </c>
      <c r="F125" s="206" t="str">
        <f>IF(ISERROR(VLOOKUP(B125,'KAYIT LİSTESİ'!$B$4:$H$1015,6,0)),"",(VLOOKUP(B125,'KAYIT LİSTESİ'!$B$4:$H$1015,6,0)))</f>
        <v/>
      </c>
      <c r="G125" s="116"/>
      <c r="H125" s="216"/>
      <c r="I125" s="87">
        <v>7</v>
      </c>
      <c r="J125" s="88" t="s">
        <v>514</v>
      </c>
      <c r="K125" s="361">
        <f>IF(ISERROR(VLOOKUP(J125,'KAYIT LİSTESİ'!$B$4:$H$1015,2,0)),"",(VLOOKUP(J125,'KAYIT LİSTESİ'!$B$4:$H$1015,2,0)))</f>
        <v>0</v>
      </c>
      <c r="L125" s="90">
        <f>IF(ISERROR(VLOOKUP(J125,'KAYIT LİSTESİ'!$B$4:$H$1015,4,0)),"",(VLOOKUP(J125,'KAYIT LİSTESİ'!$B$4:$H$1015,4,0)))</f>
        <v>35432</v>
      </c>
      <c r="M125" s="185" t="str">
        <f>IF(ISERROR(VLOOKUP(J125,'KAYIT LİSTESİ'!$B$4:$H$1015,5,0)),"",(VLOOKUP(J125,'KAYIT LİSTESİ'!$B$4:$H$1015,5,0)))</f>
        <v>MUSTAFA TİLKİ</v>
      </c>
      <c r="N125" s="185" t="str">
        <f>IF(ISERROR(VLOOKUP(J125,'KAYIT LİSTESİ'!$B$4:$H$1015,6,0)),"",(VLOOKUP(J125,'KAYIT LİSTESİ'!$B$4:$H$1015,6,0)))</f>
        <v>İSTANBUL-FENERBAHÇE</v>
      </c>
      <c r="O125" s="208"/>
    </row>
    <row r="126" spans="1:15" ht="42.75" customHeight="1">
      <c r="A126" s="71">
        <v>2</v>
      </c>
      <c r="B126" s="205" t="s">
        <v>591</v>
      </c>
      <c r="C126" s="358" t="str">
        <f>IF(ISERROR(VLOOKUP(B126,'KAYIT LİSTESİ'!$B$4:$H$1015,2,0)),"",(VLOOKUP(B126,'KAYIT LİSTESİ'!$B$4:$H$1015,2,0)))</f>
        <v/>
      </c>
      <c r="D126" s="115" t="str">
        <f>IF(ISERROR(VLOOKUP(B126,'KAYIT LİSTESİ'!$B$4:$H$1015,4,0)),"",(VLOOKUP(B126,'KAYIT LİSTESİ'!$B$4:$H$1015,4,0)))</f>
        <v/>
      </c>
      <c r="E126" s="206" t="str">
        <f>IF(ISERROR(VLOOKUP(B126,'KAYIT LİSTESİ'!$B$4:$H$1015,5,0)),"",(VLOOKUP(B126,'KAYIT LİSTESİ'!$B$4:$H$1015,5,0)))</f>
        <v/>
      </c>
      <c r="F126" s="206" t="str">
        <f>IF(ISERROR(VLOOKUP(B126,'KAYIT LİSTESİ'!$B$4:$H$1015,6,0)),"",(VLOOKUP(B126,'KAYIT LİSTESİ'!$B$4:$H$1015,6,0)))</f>
        <v/>
      </c>
      <c r="G126" s="116"/>
      <c r="H126" s="216"/>
      <c r="I126" s="87">
        <v>8</v>
      </c>
      <c r="J126" s="88" t="s">
        <v>515</v>
      </c>
      <c r="K126" s="361">
        <f>IF(ISERROR(VLOOKUP(J126,'KAYIT LİSTESİ'!$B$4:$H$1015,2,0)),"",(VLOOKUP(J126,'KAYIT LİSTESİ'!$B$4:$H$1015,2,0)))</f>
        <v>0</v>
      </c>
      <c r="L126" s="90">
        <f>IF(ISERROR(VLOOKUP(J126,'KAYIT LİSTESİ'!$B$4:$H$1015,4,0)),"",(VLOOKUP(J126,'KAYIT LİSTESİ'!$B$4:$H$1015,4,0)))</f>
        <v>34391</v>
      </c>
      <c r="M126" s="185" t="str">
        <f>IF(ISERROR(VLOOKUP(J126,'KAYIT LİSTESİ'!$B$4:$H$1015,5,0)),"",(VLOOKUP(J126,'KAYIT LİSTESİ'!$B$4:$H$1015,5,0)))</f>
        <v>ÜMİT SUNGUR</v>
      </c>
      <c r="N126" s="185" t="str">
        <f>IF(ISERROR(VLOOKUP(J126,'KAYIT LİSTESİ'!$B$4:$H$1015,6,0)),"",(VLOOKUP(J126,'KAYIT LİSTESİ'!$B$4:$H$1015,6,0)))</f>
        <v>İSTANBUL-ENKA SPOR KULÜBÜ</v>
      </c>
      <c r="O126" s="208"/>
    </row>
    <row r="127" spans="1:15" ht="42.75" customHeight="1">
      <c r="A127" s="71">
        <v>3</v>
      </c>
      <c r="B127" s="205" t="s">
        <v>592</v>
      </c>
      <c r="C127" s="358" t="str">
        <f>IF(ISERROR(VLOOKUP(B127,'KAYIT LİSTESİ'!$B$4:$H$1015,2,0)),"",(VLOOKUP(B127,'KAYIT LİSTESİ'!$B$4:$H$1015,2,0)))</f>
        <v/>
      </c>
      <c r="D127" s="115" t="str">
        <f>IF(ISERROR(VLOOKUP(B127,'KAYIT LİSTESİ'!$B$4:$H$1015,4,0)),"",(VLOOKUP(B127,'KAYIT LİSTESİ'!$B$4:$H$1015,4,0)))</f>
        <v/>
      </c>
      <c r="E127" s="206" t="str">
        <f>IF(ISERROR(VLOOKUP(B127,'KAYIT LİSTESİ'!$B$4:$H$1015,5,0)),"",(VLOOKUP(B127,'KAYIT LİSTESİ'!$B$4:$H$1015,5,0)))</f>
        <v/>
      </c>
      <c r="F127" s="206" t="str">
        <f>IF(ISERROR(VLOOKUP(B127,'KAYIT LİSTESİ'!$B$4:$H$1015,6,0)),"",(VLOOKUP(B127,'KAYIT LİSTESİ'!$B$4:$H$1015,6,0)))</f>
        <v/>
      </c>
      <c r="G127" s="116"/>
      <c r="H127" s="216"/>
      <c r="I127" s="87">
        <v>9</v>
      </c>
      <c r="J127" s="88" t="s">
        <v>516</v>
      </c>
      <c r="K127" s="361" t="str">
        <f>IF(ISERROR(VLOOKUP(J127,'KAYIT LİSTESİ'!$B$4:$H$1015,2,0)),"",(VLOOKUP(J127,'KAYIT LİSTESİ'!$B$4:$H$1015,2,0)))</f>
        <v/>
      </c>
      <c r="L127" s="90" t="str">
        <f>IF(ISERROR(VLOOKUP(J127,'KAYIT LİSTESİ'!$B$4:$H$1015,4,0)),"",(VLOOKUP(J127,'KAYIT LİSTESİ'!$B$4:$H$1015,4,0)))</f>
        <v/>
      </c>
      <c r="M127" s="185" t="str">
        <f>IF(ISERROR(VLOOKUP(J127,'KAYIT LİSTESİ'!$B$4:$H$1015,5,0)),"",(VLOOKUP(J127,'KAYIT LİSTESİ'!$B$4:$H$1015,5,0)))</f>
        <v/>
      </c>
      <c r="N127" s="185" t="str">
        <f>IF(ISERROR(VLOOKUP(J127,'KAYIT LİSTESİ'!$B$4:$H$1015,6,0)),"",(VLOOKUP(J127,'KAYIT LİSTESİ'!$B$4:$H$1015,6,0)))</f>
        <v/>
      </c>
      <c r="O127" s="208"/>
    </row>
    <row r="128" spans="1:15" ht="42.75" customHeight="1">
      <c r="A128" s="71">
        <v>4</v>
      </c>
      <c r="B128" s="205" t="s">
        <v>593</v>
      </c>
      <c r="C128" s="358" t="str">
        <f>IF(ISERROR(VLOOKUP(B128,'KAYIT LİSTESİ'!$B$4:$H$1015,2,0)),"",(VLOOKUP(B128,'KAYIT LİSTESİ'!$B$4:$H$1015,2,0)))</f>
        <v/>
      </c>
      <c r="D128" s="115" t="str">
        <f>IF(ISERROR(VLOOKUP(B128,'KAYIT LİSTESİ'!$B$4:$H$1015,4,0)),"",(VLOOKUP(B128,'KAYIT LİSTESİ'!$B$4:$H$1015,4,0)))</f>
        <v/>
      </c>
      <c r="E128" s="206" t="str">
        <f>IF(ISERROR(VLOOKUP(B128,'KAYIT LİSTESİ'!$B$4:$H$1015,5,0)),"",(VLOOKUP(B128,'KAYIT LİSTESİ'!$B$4:$H$1015,5,0)))</f>
        <v/>
      </c>
      <c r="F128" s="206" t="str">
        <f>IF(ISERROR(VLOOKUP(B128,'KAYIT LİSTESİ'!$B$4:$H$1015,6,0)),"",(VLOOKUP(B128,'KAYIT LİSTESİ'!$B$4:$H$1015,6,0)))</f>
        <v/>
      </c>
      <c r="G128" s="116"/>
      <c r="H128" s="216"/>
      <c r="I128" s="87">
        <v>10</v>
      </c>
      <c r="J128" s="88" t="s">
        <v>517</v>
      </c>
      <c r="K128" s="361" t="str">
        <f>IF(ISERROR(VLOOKUP(J128,'KAYIT LİSTESİ'!$B$4:$H$1015,2,0)),"",(VLOOKUP(J128,'KAYIT LİSTESİ'!$B$4:$H$1015,2,0)))</f>
        <v/>
      </c>
      <c r="L128" s="90" t="str">
        <f>IF(ISERROR(VLOOKUP(J128,'KAYIT LİSTESİ'!$B$4:$H$1015,4,0)),"",(VLOOKUP(J128,'KAYIT LİSTESİ'!$B$4:$H$1015,4,0)))</f>
        <v/>
      </c>
      <c r="M128" s="185" t="str">
        <f>IF(ISERROR(VLOOKUP(J128,'KAYIT LİSTESİ'!$B$4:$H$1015,5,0)),"",(VLOOKUP(J128,'KAYIT LİSTESİ'!$B$4:$H$1015,5,0)))</f>
        <v/>
      </c>
      <c r="N128" s="185" t="str">
        <f>IF(ISERROR(VLOOKUP(J128,'KAYIT LİSTESİ'!$B$4:$H$1015,6,0)),"",(VLOOKUP(J128,'KAYIT LİSTESİ'!$B$4:$H$1015,6,0)))</f>
        <v/>
      </c>
      <c r="O128" s="208"/>
    </row>
    <row r="129" spans="1:15" ht="42.75" customHeight="1">
      <c r="A129" s="71">
        <v>5</v>
      </c>
      <c r="B129" s="205" t="s">
        <v>594</v>
      </c>
      <c r="C129" s="358" t="str">
        <f>IF(ISERROR(VLOOKUP(B129,'KAYIT LİSTESİ'!$B$4:$H$1015,2,0)),"",(VLOOKUP(B129,'KAYIT LİSTESİ'!$B$4:$H$1015,2,0)))</f>
        <v/>
      </c>
      <c r="D129" s="115" t="str">
        <f>IF(ISERROR(VLOOKUP(B129,'KAYIT LİSTESİ'!$B$4:$H$1015,4,0)),"",(VLOOKUP(B129,'KAYIT LİSTESİ'!$B$4:$H$1015,4,0)))</f>
        <v/>
      </c>
      <c r="E129" s="206" t="str">
        <f>IF(ISERROR(VLOOKUP(B129,'KAYIT LİSTESİ'!$B$4:$H$1015,5,0)),"",(VLOOKUP(B129,'KAYIT LİSTESİ'!$B$4:$H$1015,5,0)))</f>
        <v/>
      </c>
      <c r="F129" s="206" t="str">
        <f>IF(ISERROR(VLOOKUP(B129,'KAYIT LİSTESİ'!$B$4:$H$1015,6,0)),"",(VLOOKUP(B129,'KAYIT LİSTESİ'!$B$4:$H$1015,6,0)))</f>
        <v/>
      </c>
      <c r="G129" s="116"/>
      <c r="H129" s="216"/>
      <c r="I129" s="87">
        <v>11</v>
      </c>
      <c r="J129" s="88" t="s">
        <v>518</v>
      </c>
      <c r="K129" s="361" t="str">
        <f>IF(ISERROR(VLOOKUP(J129,'KAYIT LİSTESİ'!$B$4:$H$1015,2,0)),"",(VLOOKUP(J129,'KAYIT LİSTESİ'!$B$4:$H$1015,2,0)))</f>
        <v/>
      </c>
      <c r="L129" s="90" t="str">
        <f>IF(ISERROR(VLOOKUP(J129,'KAYIT LİSTESİ'!$B$4:$H$1015,4,0)),"",(VLOOKUP(J129,'KAYIT LİSTESİ'!$B$4:$H$1015,4,0)))</f>
        <v/>
      </c>
      <c r="M129" s="185" t="str">
        <f>IF(ISERROR(VLOOKUP(J129,'KAYIT LİSTESİ'!$B$4:$H$1015,5,0)),"",(VLOOKUP(J129,'KAYIT LİSTESİ'!$B$4:$H$1015,5,0)))</f>
        <v/>
      </c>
      <c r="N129" s="185" t="str">
        <f>IF(ISERROR(VLOOKUP(J129,'KAYIT LİSTESİ'!$B$4:$H$1015,6,0)),"",(VLOOKUP(J129,'KAYIT LİSTESİ'!$B$4:$H$1015,6,0)))</f>
        <v/>
      </c>
      <c r="O129" s="208"/>
    </row>
    <row r="130" spans="1:15" ht="42.75" customHeight="1">
      <c r="A130" s="71">
        <v>6</v>
      </c>
      <c r="B130" s="205" t="s">
        <v>595</v>
      </c>
      <c r="C130" s="358" t="str">
        <f>IF(ISERROR(VLOOKUP(B130,'KAYIT LİSTESİ'!$B$4:$H$1015,2,0)),"",(VLOOKUP(B130,'KAYIT LİSTESİ'!$B$4:$H$1015,2,0)))</f>
        <v/>
      </c>
      <c r="D130" s="115" t="str">
        <f>IF(ISERROR(VLOOKUP(B130,'KAYIT LİSTESİ'!$B$4:$H$1015,4,0)),"",(VLOOKUP(B130,'KAYIT LİSTESİ'!$B$4:$H$1015,4,0)))</f>
        <v/>
      </c>
      <c r="E130" s="206" t="str">
        <f>IF(ISERROR(VLOOKUP(B130,'KAYIT LİSTESİ'!$B$4:$H$1015,5,0)),"",(VLOOKUP(B130,'KAYIT LİSTESİ'!$B$4:$H$1015,5,0)))</f>
        <v/>
      </c>
      <c r="F130" s="206" t="str">
        <f>IF(ISERROR(VLOOKUP(B130,'KAYIT LİSTESİ'!$B$4:$H$1015,6,0)),"",(VLOOKUP(B130,'KAYIT LİSTESİ'!$B$4:$H$1015,6,0)))</f>
        <v/>
      </c>
      <c r="G130" s="116"/>
      <c r="H130" s="216"/>
      <c r="I130" s="87">
        <v>12</v>
      </c>
      <c r="J130" s="88" t="s">
        <v>519</v>
      </c>
      <c r="K130" s="361" t="str">
        <f>IF(ISERROR(VLOOKUP(J130,'KAYIT LİSTESİ'!$B$4:$H$1015,2,0)),"",(VLOOKUP(J130,'KAYIT LİSTESİ'!$B$4:$H$1015,2,0)))</f>
        <v/>
      </c>
      <c r="L130" s="90" t="str">
        <f>IF(ISERROR(VLOOKUP(J130,'KAYIT LİSTESİ'!$B$4:$H$1015,4,0)),"",(VLOOKUP(J130,'KAYIT LİSTESİ'!$B$4:$H$1015,4,0)))</f>
        <v/>
      </c>
      <c r="M130" s="185" t="str">
        <f>IF(ISERROR(VLOOKUP(J130,'KAYIT LİSTESİ'!$B$4:$H$1015,5,0)),"",(VLOOKUP(J130,'KAYIT LİSTESİ'!$B$4:$H$1015,5,0)))</f>
        <v/>
      </c>
      <c r="N130" s="185" t="str">
        <f>IF(ISERROR(VLOOKUP(J130,'KAYIT LİSTESİ'!$B$4:$H$1015,6,0)),"",(VLOOKUP(J130,'KAYIT LİSTESİ'!$B$4:$H$1015,6,0)))</f>
        <v/>
      </c>
      <c r="O130" s="208"/>
    </row>
    <row r="131" spans="1:15" ht="42.75" customHeight="1">
      <c r="A131" s="71">
        <v>7</v>
      </c>
      <c r="B131" s="205" t="s">
        <v>596</v>
      </c>
      <c r="C131" s="358" t="str">
        <f>IF(ISERROR(VLOOKUP(B131,'KAYIT LİSTESİ'!$B$4:$H$1015,2,0)),"",(VLOOKUP(B131,'KAYIT LİSTESİ'!$B$4:$H$1015,2,0)))</f>
        <v/>
      </c>
      <c r="D131" s="115" t="str">
        <f>IF(ISERROR(VLOOKUP(B131,'KAYIT LİSTESİ'!$B$4:$H$1015,4,0)),"",(VLOOKUP(B131,'KAYIT LİSTESİ'!$B$4:$H$1015,4,0)))</f>
        <v/>
      </c>
      <c r="E131" s="206" t="str">
        <f>IF(ISERROR(VLOOKUP(B131,'KAYIT LİSTESİ'!$B$4:$H$1015,5,0)),"",(VLOOKUP(B131,'KAYIT LİSTESİ'!$B$4:$H$1015,5,0)))</f>
        <v/>
      </c>
      <c r="F131" s="206" t="str">
        <f>IF(ISERROR(VLOOKUP(B131,'KAYIT LİSTESİ'!$B$4:$H$1015,6,0)),"",(VLOOKUP(B131,'KAYIT LİSTESİ'!$B$4:$H$1015,6,0)))</f>
        <v/>
      </c>
      <c r="G131" s="116"/>
      <c r="H131" s="216"/>
      <c r="I131" s="87">
        <v>13</v>
      </c>
      <c r="J131" s="88" t="s">
        <v>520</v>
      </c>
      <c r="K131" s="361" t="str">
        <f>IF(ISERROR(VLOOKUP(J131,'KAYIT LİSTESİ'!$B$4:$H$1015,2,0)),"",(VLOOKUP(J131,'KAYIT LİSTESİ'!$B$4:$H$1015,2,0)))</f>
        <v/>
      </c>
      <c r="L131" s="90" t="str">
        <f>IF(ISERROR(VLOOKUP(J131,'KAYIT LİSTESİ'!$B$4:$H$1015,4,0)),"",(VLOOKUP(J131,'KAYIT LİSTESİ'!$B$4:$H$1015,4,0)))</f>
        <v/>
      </c>
      <c r="M131" s="185" t="str">
        <f>IF(ISERROR(VLOOKUP(J131,'KAYIT LİSTESİ'!$B$4:$H$1015,5,0)),"",(VLOOKUP(J131,'KAYIT LİSTESİ'!$B$4:$H$1015,5,0)))</f>
        <v/>
      </c>
      <c r="N131" s="185" t="str">
        <f>IF(ISERROR(VLOOKUP(J131,'KAYIT LİSTESİ'!$B$4:$H$1015,6,0)),"",(VLOOKUP(J131,'KAYIT LİSTESİ'!$B$4:$H$1015,6,0)))</f>
        <v/>
      </c>
      <c r="O131" s="208"/>
    </row>
    <row r="132" spans="1:15" ht="42.75" customHeight="1">
      <c r="A132" s="71">
        <v>8</v>
      </c>
      <c r="B132" s="205" t="s">
        <v>597</v>
      </c>
      <c r="C132" s="358" t="str">
        <f>IF(ISERROR(VLOOKUP(B132,'KAYIT LİSTESİ'!$B$4:$H$1015,2,0)),"",(VLOOKUP(B132,'KAYIT LİSTESİ'!$B$4:$H$1015,2,0)))</f>
        <v/>
      </c>
      <c r="D132" s="115" t="str">
        <f>IF(ISERROR(VLOOKUP(B132,'KAYIT LİSTESİ'!$B$4:$H$1015,4,0)),"",(VLOOKUP(B132,'KAYIT LİSTESİ'!$B$4:$H$1015,4,0)))</f>
        <v/>
      </c>
      <c r="E132" s="206" t="str">
        <f>IF(ISERROR(VLOOKUP(B132,'KAYIT LİSTESİ'!$B$4:$H$1015,5,0)),"",(VLOOKUP(B132,'KAYIT LİSTESİ'!$B$4:$H$1015,5,0)))</f>
        <v/>
      </c>
      <c r="F132" s="206" t="str">
        <f>IF(ISERROR(VLOOKUP(B132,'KAYIT LİSTESİ'!$B$4:$H$1015,6,0)),"",(VLOOKUP(B132,'KAYIT LİSTESİ'!$B$4:$H$1015,6,0)))</f>
        <v/>
      </c>
      <c r="G132" s="116"/>
      <c r="H132" s="216"/>
      <c r="I132" s="87">
        <v>14</v>
      </c>
      <c r="J132" s="88" t="s">
        <v>521</v>
      </c>
      <c r="K132" s="361" t="str">
        <f>IF(ISERROR(VLOOKUP(J132,'KAYIT LİSTESİ'!$B$4:$H$1015,2,0)),"",(VLOOKUP(J132,'KAYIT LİSTESİ'!$B$4:$H$1015,2,0)))</f>
        <v/>
      </c>
      <c r="L132" s="90" t="str">
        <f>IF(ISERROR(VLOOKUP(J132,'KAYIT LİSTESİ'!$B$4:$H$1015,4,0)),"",(VLOOKUP(J132,'KAYIT LİSTESİ'!$B$4:$H$1015,4,0)))</f>
        <v/>
      </c>
      <c r="M132" s="185" t="str">
        <f>IF(ISERROR(VLOOKUP(J132,'KAYIT LİSTESİ'!$B$4:$H$1015,5,0)),"",(VLOOKUP(J132,'KAYIT LİSTESİ'!$B$4:$H$1015,5,0)))</f>
        <v/>
      </c>
      <c r="N132" s="185" t="str">
        <f>IF(ISERROR(VLOOKUP(J132,'KAYIT LİSTESİ'!$B$4:$H$1015,6,0)),"",(VLOOKUP(J132,'KAYIT LİSTESİ'!$B$4:$H$1015,6,0)))</f>
        <v/>
      </c>
      <c r="O132" s="208"/>
    </row>
    <row r="133" spans="1:15" ht="42.75" customHeight="1">
      <c r="A133" s="803" t="s">
        <v>45</v>
      </c>
      <c r="B133" s="804"/>
      <c r="C133" s="804"/>
      <c r="D133" s="804"/>
      <c r="E133" s="804"/>
      <c r="F133" s="804"/>
      <c r="G133" s="804"/>
      <c r="H133" s="216"/>
      <c r="I133" s="87">
        <v>15</v>
      </c>
      <c r="J133" s="88" t="s">
        <v>522</v>
      </c>
      <c r="K133" s="361" t="str">
        <f>IF(ISERROR(VLOOKUP(J133,'KAYIT LİSTESİ'!$B$4:$H$1015,2,0)),"",(VLOOKUP(J133,'KAYIT LİSTESİ'!$B$4:$H$1015,2,0)))</f>
        <v/>
      </c>
      <c r="L133" s="90" t="str">
        <f>IF(ISERROR(VLOOKUP(J133,'KAYIT LİSTESİ'!$B$4:$H$1015,4,0)),"",(VLOOKUP(J133,'KAYIT LİSTESİ'!$B$4:$H$1015,4,0)))</f>
        <v/>
      </c>
      <c r="M133" s="185" t="str">
        <f>IF(ISERROR(VLOOKUP(J133,'KAYIT LİSTESİ'!$B$4:$H$1015,5,0)),"",(VLOOKUP(J133,'KAYIT LİSTESİ'!$B$4:$H$1015,5,0)))</f>
        <v/>
      </c>
      <c r="N133" s="185" t="str">
        <f>IF(ISERROR(VLOOKUP(J133,'KAYIT LİSTESİ'!$B$4:$H$1015,6,0)),"",(VLOOKUP(J133,'KAYIT LİSTESİ'!$B$4:$H$1015,6,0)))</f>
        <v/>
      </c>
      <c r="O133" s="208"/>
    </row>
    <row r="134" spans="1:15" ht="42.75" customHeight="1">
      <c r="A134" s="193" t="s">
        <v>11</v>
      </c>
      <c r="B134" s="193" t="s">
        <v>101</v>
      </c>
      <c r="C134" s="193" t="s">
        <v>100</v>
      </c>
      <c r="D134" s="194" t="s">
        <v>12</v>
      </c>
      <c r="E134" s="195" t="s">
        <v>13</v>
      </c>
      <c r="F134" s="195" t="s">
        <v>226</v>
      </c>
      <c r="G134" s="193" t="s">
        <v>293</v>
      </c>
      <c r="H134" s="216"/>
      <c r="I134" s="87">
        <v>16</v>
      </c>
      <c r="J134" s="88" t="s">
        <v>523</v>
      </c>
      <c r="K134" s="361" t="str">
        <f>IF(ISERROR(VLOOKUP(J134,'KAYIT LİSTESİ'!$B$4:$H$1015,2,0)),"",(VLOOKUP(J134,'KAYIT LİSTESİ'!$B$4:$H$1015,2,0)))</f>
        <v/>
      </c>
      <c r="L134" s="90" t="str">
        <f>IF(ISERROR(VLOOKUP(J134,'KAYIT LİSTESİ'!$B$4:$H$1015,4,0)),"",(VLOOKUP(J134,'KAYIT LİSTESİ'!$B$4:$H$1015,4,0)))</f>
        <v/>
      </c>
      <c r="M134" s="185" t="str">
        <f>IF(ISERROR(VLOOKUP(J134,'KAYIT LİSTESİ'!$B$4:$H$1015,5,0)),"",(VLOOKUP(J134,'KAYIT LİSTESİ'!$B$4:$H$1015,5,0)))</f>
        <v/>
      </c>
      <c r="N134" s="185" t="str">
        <f>IF(ISERROR(VLOOKUP(J134,'KAYIT LİSTESİ'!$B$4:$H$1015,6,0)),"",(VLOOKUP(J134,'KAYIT LİSTESİ'!$B$4:$H$1015,6,0)))</f>
        <v/>
      </c>
      <c r="O134" s="208"/>
    </row>
    <row r="135" spans="1:15" ht="42.75" customHeight="1">
      <c r="A135" s="71">
        <v>1</v>
      </c>
      <c r="B135" s="205" t="s">
        <v>598</v>
      </c>
      <c r="C135" s="358" t="str">
        <f>IF(ISERROR(VLOOKUP(B135,'KAYIT LİSTESİ'!$B$4:$H$1015,2,0)),"",(VLOOKUP(B135,'KAYIT LİSTESİ'!$B$4:$H$1015,2,0)))</f>
        <v/>
      </c>
      <c r="D135" s="115" t="str">
        <f>IF(ISERROR(VLOOKUP(B135,'KAYIT LİSTESİ'!$B$4:$H$1015,4,0)),"",(VLOOKUP(B135,'KAYIT LİSTESİ'!$B$4:$H$1015,4,0)))</f>
        <v/>
      </c>
      <c r="E135" s="206" t="str">
        <f>IF(ISERROR(VLOOKUP(B135,'KAYIT LİSTESİ'!$B$4:$H$1015,5,0)),"",(VLOOKUP(B135,'KAYIT LİSTESİ'!$B$4:$H$1015,5,0)))</f>
        <v/>
      </c>
      <c r="F135" s="206" t="str">
        <f>IF(ISERROR(VLOOKUP(B135,'KAYIT LİSTESİ'!$B$4:$H$1015,6,0)),"",(VLOOKUP(B135,'KAYIT LİSTESİ'!$B$4:$H$1015,6,0)))</f>
        <v/>
      </c>
      <c r="G135" s="116"/>
      <c r="H135" s="216"/>
      <c r="I135" s="87">
        <v>17</v>
      </c>
      <c r="J135" s="88" t="s">
        <v>524</v>
      </c>
      <c r="K135" s="361" t="str">
        <f>IF(ISERROR(VLOOKUP(J135,'KAYIT LİSTESİ'!$B$4:$H$1015,2,0)),"",(VLOOKUP(J135,'KAYIT LİSTESİ'!$B$4:$H$1015,2,0)))</f>
        <v/>
      </c>
      <c r="L135" s="90" t="str">
        <f>IF(ISERROR(VLOOKUP(J135,'KAYIT LİSTESİ'!$B$4:$H$1015,4,0)),"",(VLOOKUP(J135,'KAYIT LİSTESİ'!$B$4:$H$1015,4,0)))</f>
        <v/>
      </c>
      <c r="M135" s="185" t="str">
        <f>IF(ISERROR(VLOOKUP(J135,'KAYIT LİSTESİ'!$B$4:$H$1015,5,0)),"",(VLOOKUP(J135,'KAYIT LİSTESİ'!$B$4:$H$1015,5,0)))</f>
        <v/>
      </c>
      <c r="N135" s="185" t="str">
        <f>IF(ISERROR(VLOOKUP(J135,'KAYIT LİSTESİ'!$B$4:$H$1015,6,0)),"",(VLOOKUP(J135,'KAYIT LİSTESİ'!$B$4:$H$1015,6,0)))</f>
        <v/>
      </c>
      <c r="O135" s="208"/>
    </row>
    <row r="136" spans="1:15" ht="42.75" customHeight="1">
      <c r="A136" s="71">
        <v>2</v>
      </c>
      <c r="B136" s="205" t="s">
        <v>599</v>
      </c>
      <c r="C136" s="358" t="str">
        <f>IF(ISERROR(VLOOKUP(B136,'KAYIT LİSTESİ'!$B$4:$H$1015,2,0)),"",(VLOOKUP(B136,'KAYIT LİSTESİ'!$B$4:$H$1015,2,0)))</f>
        <v/>
      </c>
      <c r="D136" s="115" t="str">
        <f>IF(ISERROR(VLOOKUP(B136,'KAYIT LİSTESİ'!$B$4:$H$1015,4,0)),"",(VLOOKUP(B136,'KAYIT LİSTESİ'!$B$4:$H$1015,4,0)))</f>
        <v/>
      </c>
      <c r="E136" s="206" t="str">
        <f>IF(ISERROR(VLOOKUP(B136,'KAYIT LİSTESİ'!$B$4:$H$1015,5,0)),"",(VLOOKUP(B136,'KAYIT LİSTESİ'!$B$4:$H$1015,5,0)))</f>
        <v/>
      </c>
      <c r="F136" s="206" t="str">
        <f>IF(ISERROR(VLOOKUP(B136,'KAYIT LİSTESİ'!$B$4:$H$1015,6,0)),"",(VLOOKUP(B136,'KAYIT LİSTESİ'!$B$4:$H$1015,6,0)))</f>
        <v/>
      </c>
      <c r="G136" s="116"/>
      <c r="H136" s="216"/>
      <c r="I136" s="87">
        <v>18</v>
      </c>
      <c r="J136" s="88" t="s">
        <v>525</v>
      </c>
      <c r="K136" s="361" t="str">
        <f>IF(ISERROR(VLOOKUP(J136,'KAYIT LİSTESİ'!$B$4:$H$1015,2,0)),"",(VLOOKUP(J136,'KAYIT LİSTESİ'!$B$4:$H$1015,2,0)))</f>
        <v/>
      </c>
      <c r="L136" s="90" t="str">
        <f>IF(ISERROR(VLOOKUP(J136,'KAYIT LİSTESİ'!$B$4:$H$1015,4,0)),"",(VLOOKUP(J136,'KAYIT LİSTESİ'!$B$4:$H$1015,4,0)))</f>
        <v/>
      </c>
      <c r="M136" s="185" t="str">
        <f>IF(ISERROR(VLOOKUP(J136,'KAYIT LİSTESİ'!$B$4:$H$1015,5,0)),"",(VLOOKUP(J136,'KAYIT LİSTESİ'!$B$4:$H$1015,5,0)))</f>
        <v/>
      </c>
      <c r="N136" s="185" t="str">
        <f>IF(ISERROR(VLOOKUP(J136,'KAYIT LİSTESİ'!$B$4:$H$1015,6,0)),"",(VLOOKUP(J136,'KAYIT LİSTESİ'!$B$4:$H$1015,6,0)))</f>
        <v/>
      </c>
      <c r="O136" s="208"/>
    </row>
    <row r="137" spans="1:15" ht="42.75" customHeight="1">
      <c r="A137" s="71">
        <v>3</v>
      </c>
      <c r="B137" s="205" t="s">
        <v>600</v>
      </c>
      <c r="C137" s="358" t="str">
        <f>IF(ISERROR(VLOOKUP(B137,'KAYIT LİSTESİ'!$B$4:$H$1015,2,0)),"",(VLOOKUP(B137,'KAYIT LİSTESİ'!$B$4:$H$1015,2,0)))</f>
        <v/>
      </c>
      <c r="D137" s="115" t="str">
        <f>IF(ISERROR(VLOOKUP(B137,'KAYIT LİSTESİ'!$B$4:$H$1015,4,0)),"",(VLOOKUP(B137,'KAYIT LİSTESİ'!$B$4:$H$1015,4,0)))</f>
        <v/>
      </c>
      <c r="E137" s="206" t="str">
        <f>IF(ISERROR(VLOOKUP(B137,'KAYIT LİSTESİ'!$B$4:$H$1015,5,0)),"",(VLOOKUP(B137,'KAYIT LİSTESİ'!$B$4:$H$1015,5,0)))</f>
        <v/>
      </c>
      <c r="F137" s="206" t="str">
        <f>IF(ISERROR(VLOOKUP(B137,'KAYIT LİSTESİ'!$B$4:$H$1015,6,0)),"",(VLOOKUP(B137,'KAYIT LİSTESİ'!$B$4:$H$1015,6,0)))</f>
        <v/>
      </c>
      <c r="G137" s="116"/>
      <c r="H137" s="216"/>
      <c r="I137" s="87">
        <v>19</v>
      </c>
      <c r="J137" s="88" t="s">
        <v>526</v>
      </c>
      <c r="K137" s="361" t="str">
        <f>IF(ISERROR(VLOOKUP(J137,'KAYIT LİSTESİ'!$B$4:$H$1015,2,0)),"",(VLOOKUP(J137,'KAYIT LİSTESİ'!$B$4:$H$1015,2,0)))</f>
        <v/>
      </c>
      <c r="L137" s="90" t="str">
        <f>IF(ISERROR(VLOOKUP(J137,'KAYIT LİSTESİ'!$B$4:$H$1015,4,0)),"",(VLOOKUP(J137,'KAYIT LİSTESİ'!$B$4:$H$1015,4,0)))</f>
        <v/>
      </c>
      <c r="M137" s="185" t="str">
        <f>IF(ISERROR(VLOOKUP(J137,'KAYIT LİSTESİ'!$B$4:$H$1015,5,0)),"",(VLOOKUP(J137,'KAYIT LİSTESİ'!$B$4:$H$1015,5,0)))</f>
        <v/>
      </c>
      <c r="N137" s="185" t="str">
        <f>IF(ISERROR(VLOOKUP(J137,'KAYIT LİSTESİ'!$B$4:$H$1015,6,0)),"",(VLOOKUP(J137,'KAYIT LİSTESİ'!$B$4:$H$1015,6,0)))</f>
        <v/>
      </c>
      <c r="O137" s="208"/>
    </row>
    <row r="138" spans="1:15" ht="42.75" customHeight="1">
      <c r="A138" s="71">
        <v>4</v>
      </c>
      <c r="B138" s="205" t="s">
        <v>601</v>
      </c>
      <c r="C138" s="358" t="str">
        <f>IF(ISERROR(VLOOKUP(B138,'KAYIT LİSTESİ'!$B$4:$H$1015,2,0)),"",(VLOOKUP(B138,'KAYIT LİSTESİ'!$B$4:$H$1015,2,0)))</f>
        <v/>
      </c>
      <c r="D138" s="115" t="str">
        <f>IF(ISERROR(VLOOKUP(B138,'KAYIT LİSTESİ'!$B$4:$H$1015,4,0)),"",(VLOOKUP(B138,'KAYIT LİSTESİ'!$B$4:$H$1015,4,0)))</f>
        <v/>
      </c>
      <c r="E138" s="206" t="str">
        <f>IF(ISERROR(VLOOKUP(B138,'KAYIT LİSTESİ'!$B$4:$H$1015,5,0)),"",(VLOOKUP(B138,'KAYIT LİSTESİ'!$B$4:$H$1015,5,0)))</f>
        <v/>
      </c>
      <c r="F138" s="206" t="str">
        <f>IF(ISERROR(VLOOKUP(B138,'KAYIT LİSTESİ'!$B$4:$H$1015,6,0)),"",(VLOOKUP(B138,'KAYIT LİSTESİ'!$B$4:$H$1015,6,0)))</f>
        <v/>
      </c>
      <c r="G138" s="116"/>
      <c r="H138" s="216"/>
      <c r="I138" s="87">
        <v>20</v>
      </c>
      <c r="J138" s="88" t="s">
        <v>527</v>
      </c>
      <c r="K138" s="361" t="str">
        <f>IF(ISERROR(VLOOKUP(J138,'KAYIT LİSTESİ'!$B$4:$H$1015,2,0)),"",(VLOOKUP(J138,'KAYIT LİSTESİ'!$B$4:$H$1015,2,0)))</f>
        <v/>
      </c>
      <c r="L138" s="90" t="str">
        <f>IF(ISERROR(VLOOKUP(J138,'KAYIT LİSTESİ'!$B$4:$H$1015,4,0)),"",(VLOOKUP(J138,'KAYIT LİSTESİ'!$B$4:$H$1015,4,0)))</f>
        <v/>
      </c>
      <c r="M138" s="185" t="str">
        <f>IF(ISERROR(VLOOKUP(J138,'KAYIT LİSTESİ'!$B$4:$H$1015,5,0)),"",(VLOOKUP(J138,'KAYIT LİSTESİ'!$B$4:$H$1015,5,0)))</f>
        <v/>
      </c>
      <c r="N138" s="185" t="str">
        <f>IF(ISERROR(VLOOKUP(J138,'KAYIT LİSTESİ'!$B$4:$H$1015,6,0)),"",(VLOOKUP(J138,'KAYIT LİSTESİ'!$B$4:$H$1015,6,0)))</f>
        <v/>
      </c>
      <c r="O138" s="208"/>
    </row>
    <row r="139" spans="1:15" ht="42.75" customHeight="1">
      <c r="A139" s="71">
        <v>5</v>
      </c>
      <c r="B139" s="205" t="s">
        <v>602</v>
      </c>
      <c r="C139" s="358" t="str">
        <f>IF(ISERROR(VLOOKUP(B139,'KAYIT LİSTESİ'!$B$4:$H$1015,2,0)),"",(VLOOKUP(B139,'KAYIT LİSTESİ'!$B$4:$H$1015,2,0)))</f>
        <v/>
      </c>
      <c r="D139" s="115" t="str">
        <f>IF(ISERROR(VLOOKUP(B139,'KAYIT LİSTESİ'!$B$4:$H$1015,4,0)),"",(VLOOKUP(B139,'KAYIT LİSTESİ'!$B$4:$H$1015,4,0)))</f>
        <v/>
      </c>
      <c r="E139" s="206" t="str">
        <f>IF(ISERROR(VLOOKUP(B139,'KAYIT LİSTESİ'!$B$4:$H$1015,5,0)),"",(VLOOKUP(B139,'KAYIT LİSTESİ'!$B$4:$H$1015,5,0)))</f>
        <v/>
      </c>
      <c r="F139" s="206" t="str">
        <f>IF(ISERROR(VLOOKUP(B139,'KAYIT LİSTESİ'!$B$4:$H$1015,6,0)),"",(VLOOKUP(B139,'KAYIT LİSTESİ'!$B$4:$H$1015,6,0)))</f>
        <v/>
      </c>
      <c r="G139" s="116"/>
      <c r="H139" s="216"/>
      <c r="I139" s="87">
        <v>21</v>
      </c>
      <c r="J139" s="88" t="s">
        <v>528</v>
      </c>
      <c r="K139" s="361" t="str">
        <f>IF(ISERROR(VLOOKUP(J139,'KAYIT LİSTESİ'!$B$4:$H$1015,2,0)),"",(VLOOKUP(J139,'KAYIT LİSTESİ'!$B$4:$H$1015,2,0)))</f>
        <v/>
      </c>
      <c r="L139" s="90" t="str">
        <f>IF(ISERROR(VLOOKUP(J139,'KAYIT LİSTESİ'!$B$4:$H$1015,4,0)),"",(VLOOKUP(J139,'KAYIT LİSTESİ'!$B$4:$H$1015,4,0)))</f>
        <v/>
      </c>
      <c r="M139" s="185" t="str">
        <f>IF(ISERROR(VLOOKUP(J139,'KAYIT LİSTESİ'!$B$4:$H$1015,5,0)),"",(VLOOKUP(J139,'KAYIT LİSTESİ'!$B$4:$H$1015,5,0)))</f>
        <v/>
      </c>
      <c r="N139" s="185" t="str">
        <f>IF(ISERROR(VLOOKUP(J139,'KAYIT LİSTESİ'!$B$4:$H$1015,6,0)),"",(VLOOKUP(J139,'KAYIT LİSTESİ'!$B$4:$H$1015,6,0)))</f>
        <v/>
      </c>
      <c r="O139" s="208"/>
    </row>
    <row r="140" spans="1:15" ht="42.75" customHeight="1">
      <c r="A140" s="71">
        <v>6</v>
      </c>
      <c r="B140" s="205" t="s">
        <v>603</v>
      </c>
      <c r="C140" s="358" t="str">
        <f>IF(ISERROR(VLOOKUP(B140,'KAYIT LİSTESİ'!$B$4:$H$1015,2,0)),"",(VLOOKUP(B140,'KAYIT LİSTESİ'!$B$4:$H$1015,2,0)))</f>
        <v/>
      </c>
      <c r="D140" s="115" t="str">
        <f>IF(ISERROR(VLOOKUP(B140,'KAYIT LİSTESİ'!$B$4:$H$1015,4,0)),"",(VLOOKUP(B140,'KAYIT LİSTESİ'!$B$4:$H$1015,4,0)))</f>
        <v/>
      </c>
      <c r="E140" s="206" t="str">
        <f>IF(ISERROR(VLOOKUP(B140,'KAYIT LİSTESİ'!$B$4:$H$1015,5,0)),"",(VLOOKUP(B140,'KAYIT LİSTESİ'!$B$4:$H$1015,5,0)))</f>
        <v/>
      </c>
      <c r="F140" s="206" t="str">
        <f>IF(ISERROR(VLOOKUP(B140,'KAYIT LİSTESİ'!$B$4:$H$1015,6,0)),"",(VLOOKUP(B140,'KAYIT LİSTESİ'!$B$4:$H$1015,6,0)))</f>
        <v/>
      </c>
      <c r="G140" s="116"/>
      <c r="H140" s="216"/>
      <c r="I140" s="87">
        <v>22</v>
      </c>
      <c r="J140" s="88" t="s">
        <v>529</v>
      </c>
      <c r="K140" s="361" t="str">
        <f>IF(ISERROR(VLOOKUP(J140,'KAYIT LİSTESİ'!$B$4:$H$1015,2,0)),"",(VLOOKUP(J140,'KAYIT LİSTESİ'!$B$4:$H$1015,2,0)))</f>
        <v/>
      </c>
      <c r="L140" s="90" t="str">
        <f>IF(ISERROR(VLOOKUP(J140,'KAYIT LİSTESİ'!$B$4:$H$1015,4,0)),"",(VLOOKUP(J140,'KAYIT LİSTESİ'!$B$4:$H$1015,4,0)))</f>
        <v/>
      </c>
      <c r="M140" s="185" t="str">
        <f>IF(ISERROR(VLOOKUP(J140,'KAYIT LİSTESİ'!$B$4:$H$1015,5,0)),"",(VLOOKUP(J140,'KAYIT LİSTESİ'!$B$4:$H$1015,5,0)))</f>
        <v/>
      </c>
      <c r="N140" s="185" t="str">
        <f>IF(ISERROR(VLOOKUP(J140,'KAYIT LİSTESİ'!$B$4:$H$1015,6,0)),"",(VLOOKUP(J140,'KAYIT LİSTESİ'!$B$4:$H$1015,6,0)))</f>
        <v/>
      </c>
      <c r="O140" s="208"/>
    </row>
    <row r="141" spans="1:15" ht="42.75" customHeight="1">
      <c r="A141" s="71">
        <v>7</v>
      </c>
      <c r="B141" s="205" t="s">
        <v>604</v>
      </c>
      <c r="C141" s="358" t="str">
        <f>IF(ISERROR(VLOOKUP(B141,'KAYIT LİSTESİ'!$B$4:$H$1015,2,0)),"",(VLOOKUP(B141,'KAYIT LİSTESİ'!$B$4:$H$1015,2,0)))</f>
        <v/>
      </c>
      <c r="D141" s="115" t="str">
        <f>IF(ISERROR(VLOOKUP(B141,'KAYIT LİSTESİ'!$B$4:$H$1015,4,0)),"",(VLOOKUP(B141,'KAYIT LİSTESİ'!$B$4:$H$1015,4,0)))</f>
        <v/>
      </c>
      <c r="E141" s="206" t="str">
        <f>IF(ISERROR(VLOOKUP(B141,'KAYIT LİSTESİ'!$B$4:$H$1015,5,0)),"",(VLOOKUP(B141,'KAYIT LİSTESİ'!$B$4:$H$1015,5,0)))</f>
        <v/>
      </c>
      <c r="F141" s="206" t="str">
        <f>IF(ISERROR(VLOOKUP(B141,'KAYIT LİSTESİ'!$B$4:$H$1015,6,0)),"",(VLOOKUP(B141,'KAYIT LİSTESİ'!$B$4:$H$1015,6,0)))</f>
        <v/>
      </c>
      <c r="G141" s="116"/>
      <c r="H141" s="216"/>
      <c r="I141" s="87">
        <v>23</v>
      </c>
      <c r="J141" s="88" t="s">
        <v>530</v>
      </c>
      <c r="K141" s="361" t="str">
        <f>IF(ISERROR(VLOOKUP(J141,'KAYIT LİSTESİ'!$B$4:$H$1015,2,0)),"",(VLOOKUP(J141,'KAYIT LİSTESİ'!$B$4:$H$1015,2,0)))</f>
        <v/>
      </c>
      <c r="L141" s="90" t="str">
        <f>IF(ISERROR(VLOOKUP(J141,'KAYIT LİSTESİ'!$B$4:$H$1015,4,0)),"",(VLOOKUP(J141,'KAYIT LİSTESİ'!$B$4:$H$1015,4,0)))</f>
        <v/>
      </c>
      <c r="M141" s="185" t="str">
        <f>IF(ISERROR(VLOOKUP(J141,'KAYIT LİSTESİ'!$B$4:$H$1015,5,0)),"",(VLOOKUP(J141,'KAYIT LİSTESİ'!$B$4:$H$1015,5,0)))</f>
        <v/>
      </c>
      <c r="N141" s="185" t="str">
        <f>IF(ISERROR(VLOOKUP(J141,'KAYIT LİSTESİ'!$B$4:$H$1015,6,0)),"",(VLOOKUP(J141,'KAYIT LİSTESİ'!$B$4:$H$1015,6,0)))</f>
        <v/>
      </c>
      <c r="O141" s="208"/>
    </row>
    <row r="142" spans="1:15" ht="42.75" customHeight="1">
      <c r="A142" s="71">
        <v>8</v>
      </c>
      <c r="B142" s="205" t="s">
        <v>605</v>
      </c>
      <c r="C142" s="358" t="str">
        <f>IF(ISERROR(VLOOKUP(B142,'KAYIT LİSTESİ'!$B$4:$H$1015,2,0)),"",(VLOOKUP(B142,'KAYIT LİSTESİ'!$B$4:$H$1015,2,0)))</f>
        <v/>
      </c>
      <c r="D142" s="115" t="str">
        <f>IF(ISERROR(VLOOKUP(B142,'KAYIT LİSTESİ'!$B$4:$H$1015,4,0)),"",(VLOOKUP(B142,'KAYIT LİSTESİ'!$B$4:$H$1015,4,0)))</f>
        <v/>
      </c>
      <c r="E142" s="206" t="str">
        <f>IF(ISERROR(VLOOKUP(B142,'KAYIT LİSTESİ'!$B$4:$H$1015,5,0)),"",(VLOOKUP(B142,'KAYIT LİSTESİ'!$B$4:$H$1015,5,0)))</f>
        <v/>
      </c>
      <c r="F142" s="206" t="str">
        <f>IF(ISERROR(VLOOKUP(B142,'KAYIT LİSTESİ'!$B$4:$H$1015,6,0)),"",(VLOOKUP(B142,'KAYIT LİSTESİ'!$B$4:$H$1015,6,0)))</f>
        <v/>
      </c>
      <c r="G142" s="116"/>
      <c r="H142" s="216"/>
      <c r="I142" s="87">
        <v>24</v>
      </c>
      <c r="J142" s="88" t="s">
        <v>531</v>
      </c>
      <c r="K142" s="361" t="str">
        <f>IF(ISERROR(VLOOKUP(J142,'KAYIT LİSTESİ'!$B$4:$H$1015,2,0)),"",(VLOOKUP(J142,'KAYIT LİSTESİ'!$B$4:$H$1015,2,0)))</f>
        <v/>
      </c>
      <c r="L142" s="90" t="str">
        <f>IF(ISERROR(VLOOKUP(J142,'KAYIT LİSTESİ'!$B$4:$H$1015,4,0)),"",(VLOOKUP(J142,'KAYIT LİSTESİ'!$B$4:$H$1015,4,0)))</f>
        <v/>
      </c>
      <c r="M142" s="185" t="str">
        <f>IF(ISERROR(VLOOKUP(J142,'KAYIT LİSTESİ'!$B$4:$H$1015,5,0)),"",(VLOOKUP(J142,'KAYIT LİSTESİ'!$B$4:$H$1015,5,0)))</f>
        <v/>
      </c>
      <c r="N142" s="185" t="str">
        <f>IF(ISERROR(VLOOKUP(J142,'KAYIT LİSTESİ'!$B$4:$H$1015,6,0)),"",(VLOOKUP(J142,'KAYIT LİSTESİ'!$B$4:$H$1015,6,0)))</f>
        <v/>
      </c>
      <c r="O142" s="208"/>
    </row>
    <row r="143" spans="1:15" ht="42.75" customHeight="1">
      <c r="A143" s="962" t="s">
        <v>678</v>
      </c>
      <c r="B143" s="962"/>
      <c r="C143" s="962"/>
      <c r="D143" s="962"/>
      <c r="E143" s="962"/>
      <c r="F143" s="962"/>
      <c r="G143" s="962"/>
      <c r="H143" s="216"/>
      <c r="I143" s="87">
        <v>25</v>
      </c>
      <c r="J143" s="88" t="s">
        <v>532</v>
      </c>
      <c r="K143" s="361" t="str">
        <f>IF(ISERROR(VLOOKUP(J143,'KAYIT LİSTESİ'!$B$4:$H$1015,2,0)),"",(VLOOKUP(J143,'KAYIT LİSTESİ'!$B$4:$H$1015,2,0)))</f>
        <v/>
      </c>
      <c r="L143" s="90" t="str">
        <f>IF(ISERROR(VLOOKUP(J143,'KAYIT LİSTESİ'!$B$4:$H$1015,4,0)),"",(VLOOKUP(J143,'KAYIT LİSTESİ'!$B$4:$H$1015,4,0)))</f>
        <v/>
      </c>
      <c r="M143" s="185" t="str">
        <f>IF(ISERROR(VLOOKUP(J143,'KAYIT LİSTESİ'!$B$4:$H$1015,5,0)),"",(VLOOKUP(J143,'KAYIT LİSTESİ'!$B$4:$H$1015,5,0)))</f>
        <v/>
      </c>
      <c r="N143" s="185" t="str">
        <f>IF(ISERROR(VLOOKUP(J143,'KAYIT LİSTESİ'!$B$4:$H$1015,6,0)),"",(VLOOKUP(J143,'KAYIT LİSTESİ'!$B$4:$H$1015,6,0)))</f>
        <v/>
      </c>
      <c r="O143" s="208"/>
    </row>
    <row r="144" spans="1:15" ht="42.75" customHeight="1">
      <c r="A144" s="803" t="s">
        <v>15</v>
      </c>
      <c r="B144" s="804"/>
      <c r="C144" s="804"/>
      <c r="D144" s="804"/>
      <c r="E144" s="804"/>
      <c r="F144" s="804"/>
      <c r="G144" s="804"/>
      <c r="H144" s="216"/>
      <c r="I144" s="87">
        <v>26</v>
      </c>
      <c r="J144" s="88" t="s">
        <v>711</v>
      </c>
      <c r="K144" s="361" t="str">
        <f>IF(ISERROR(VLOOKUP(J144,'KAYIT LİSTESİ'!$B$4:$H$1015,2,0)),"",(VLOOKUP(J144,'KAYIT LİSTESİ'!$B$4:$H$1015,2,0)))</f>
        <v/>
      </c>
      <c r="L144" s="90" t="str">
        <f>IF(ISERROR(VLOOKUP(J144,'KAYIT LİSTESİ'!$B$4:$H$1015,4,0)),"",(VLOOKUP(J144,'KAYIT LİSTESİ'!$B$4:$H$1015,4,0)))</f>
        <v/>
      </c>
      <c r="M144" s="185" t="str">
        <f>IF(ISERROR(VLOOKUP(J144,'KAYIT LİSTESİ'!$B$4:$H$1015,5,0)),"",(VLOOKUP(J144,'KAYIT LİSTESİ'!$B$4:$H$1015,5,0)))</f>
        <v/>
      </c>
      <c r="N144" s="185" t="str">
        <f>IF(ISERROR(VLOOKUP(J144,'KAYIT LİSTESİ'!$B$4:$H$1015,6,0)),"",(VLOOKUP(J144,'KAYIT LİSTESİ'!$B$4:$H$1015,6,0)))</f>
        <v/>
      </c>
      <c r="O144" s="208"/>
    </row>
    <row r="145" spans="1:15" ht="42.75" customHeight="1">
      <c r="A145" s="193" t="s">
        <v>11</v>
      </c>
      <c r="B145" s="193" t="s">
        <v>101</v>
      </c>
      <c r="C145" s="193" t="s">
        <v>100</v>
      </c>
      <c r="D145" s="194" t="s">
        <v>12</v>
      </c>
      <c r="E145" s="195" t="s">
        <v>13</v>
      </c>
      <c r="F145" s="195" t="s">
        <v>226</v>
      </c>
      <c r="G145" s="193" t="s">
        <v>14</v>
      </c>
      <c r="H145" s="216"/>
      <c r="I145" s="87">
        <v>27</v>
      </c>
      <c r="J145" s="88" t="s">
        <v>712</v>
      </c>
      <c r="K145" s="361" t="str">
        <f>IF(ISERROR(VLOOKUP(J145,'KAYIT LİSTESİ'!$B$4:$H$1015,2,0)),"",(VLOOKUP(J145,'KAYIT LİSTESİ'!$B$4:$H$1015,2,0)))</f>
        <v/>
      </c>
      <c r="L145" s="90" t="str">
        <f>IF(ISERROR(VLOOKUP(J145,'KAYIT LİSTESİ'!$B$4:$H$1015,4,0)),"",(VLOOKUP(J145,'KAYIT LİSTESİ'!$B$4:$H$1015,4,0)))</f>
        <v/>
      </c>
      <c r="M145" s="185" t="str">
        <f>IF(ISERROR(VLOOKUP(J145,'KAYIT LİSTESİ'!$B$4:$H$1015,5,0)),"",(VLOOKUP(J145,'KAYIT LİSTESİ'!$B$4:$H$1015,5,0)))</f>
        <v/>
      </c>
      <c r="N145" s="185" t="str">
        <f>IF(ISERROR(VLOOKUP(J145,'KAYIT LİSTESİ'!$B$4:$H$1015,6,0)),"",(VLOOKUP(J145,'KAYIT LİSTESİ'!$B$4:$H$1015,6,0)))</f>
        <v/>
      </c>
      <c r="O145" s="208"/>
    </row>
    <row r="146" spans="1:15" ht="42.75" customHeight="1">
      <c r="A146" s="71">
        <v>1</v>
      </c>
      <c r="B146" s="205" t="s">
        <v>642</v>
      </c>
      <c r="C146" s="358">
        <f>IF(ISERROR(VLOOKUP(B146,'KAYIT LİSTESİ'!$B$4:$H$1015,2,0)),"",(VLOOKUP(B146,'KAYIT LİSTESİ'!$B$4:$H$1015,2,0)))</f>
        <v>0</v>
      </c>
      <c r="D146" s="115">
        <f>IF(ISERROR(VLOOKUP(B146,'KAYIT LİSTESİ'!$B$4:$H$1015,4,0)),"",(VLOOKUP(B146,'KAYIT LİSTESİ'!$B$4:$H$1015,4,0)))</f>
        <v>34335</v>
      </c>
      <c r="E146" s="206" t="str">
        <f>IF(ISERROR(VLOOKUP(B146,'KAYIT LİSTESİ'!$B$4:$H$1015,5,0)),"",(VLOOKUP(B146,'KAYIT LİSTESİ'!$B$4:$H$1015,5,0)))</f>
        <v>SEBAHATTİN YILDIRIMCI</v>
      </c>
      <c r="F146" s="206" t="str">
        <f>IF(ISERROR(VLOOKUP(B146,'KAYIT LİSTESİ'!$B$4:$H$1015,6,0)),"",(VLOOKUP(B146,'KAYIT LİSTESİ'!$B$4:$H$1015,6,0)))</f>
        <v>KOCAELİ-DARICA BELEDİYE EĞİTİM SPOR KULÜBÜ</v>
      </c>
      <c r="G146" s="116"/>
      <c r="H146" s="216"/>
      <c r="I146" s="87">
        <v>28</v>
      </c>
      <c r="J146" s="88" t="s">
        <v>713</v>
      </c>
      <c r="K146" s="361" t="str">
        <f>IF(ISERROR(VLOOKUP(J146,'KAYIT LİSTESİ'!$B$4:$H$1015,2,0)),"",(VLOOKUP(J146,'KAYIT LİSTESİ'!$B$4:$H$1015,2,0)))</f>
        <v/>
      </c>
      <c r="L146" s="90" t="str">
        <f>IF(ISERROR(VLOOKUP(J146,'KAYIT LİSTESİ'!$B$4:$H$1015,4,0)),"",(VLOOKUP(J146,'KAYIT LİSTESİ'!$B$4:$H$1015,4,0)))</f>
        <v/>
      </c>
      <c r="M146" s="185" t="str">
        <f>IF(ISERROR(VLOOKUP(J146,'KAYIT LİSTESİ'!$B$4:$H$1015,5,0)),"",(VLOOKUP(J146,'KAYIT LİSTESİ'!$B$4:$H$1015,5,0)))</f>
        <v/>
      </c>
      <c r="N146" s="185" t="str">
        <f>IF(ISERROR(VLOOKUP(J146,'KAYIT LİSTESİ'!$B$4:$H$1015,6,0)),"",(VLOOKUP(J146,'KAYIT LİSTESİ'!$B$4:$H$1015,6,0)))</f>
        <v/>
      </c>
      <c r="O146" s="208"/>
    </row>
    <row r="147" spans="1:15" ht="42.75" customHeight="1">
      <c r="A147" s="71">
        <v>2</v>
      </c>
      <c r="B147" s="205" t="s">
        <v>643</v>
      </c>
      <c r="C147" s="358">
        <f>IF(ISERROR(VLOOKUP(B147,'KAYIT LİSTESİ'!$B$4:$H$1015,2,0)),"",(VLOOKUP(B147,'KAYIT LİSTESİ'!$B$4:$H$1015,2,0)))</f>
        <v>0</v>
      </c>
      <c r="D147" s="115">
        <f>IF(ISERROR(VLOOKUP(B147,'KAYIT LİSTESİ'!$B$4:$H$1015,4,0)),"",(VLOOKUP(B147,'KAYIT LİSTESİ'!$B$4:$H$1015,4,0)))</f>
        <v>34486</v>
      </c>
      <c r="E147" s="206" t="str">
        <f>IF(ISERROR(VLOOKUP(B147,'KAYIT LİSTESİ'!$B$4:$H$1015,5,0)),"",(VLOOKUP(B147,'KAYIT LİSTESİ'!$B$4:$H$1015,5,0)))</f>
        <v>YAHYA TEDBİRLİ</v>
      </c>
      <c r="F147" s="206" t="str">
        <f>IF(ISERROR(VLOOKUP(B147,'KAYIT LİSTESİ'!$B$4:$H$1015,6,0)),"",(VLOOKUP(B147,'KAYIT LİSTESİ'!$B$4:$H$1015,6,0)))</f>
        <v>İZMİR-İZMİR BÜYÜKŞEHİR BELEDİYE SPOR KLUBÜ</v>
      </c>
      <c r="G147" s="116"/>
      <c r="H147" s="216"/>
      <c r="I147" s="87">
        <v>29</v>
      </c>
      <c r="J147" s="88" t="s">
        <v>714</v>
      </c>
      <c r="K147" s="361" t="str">
        <f>IF(ISERROR(VLOOKUP(J147,'KAYIT LİSTESİ'!$B$4:$H$1015,2,0)),"",(VLOOKUP(J147,'KAYIT LİSTESİ'!$B$4:$H$1015,2,0)))</f>
        <v/>
      </c>
      <c r="L147" s="90" t="str">
        <f>IF(ISERROR(VLOOKUP(J147,'KAYIT LİSTESİ'!$B$4:$H$1015,4,0)),"",(VLOOKUP(J147,'KAYIT LİSTESİ'!$B$4:$H$1015,4,0)))</f>
        <v/>
      </c>
      <c r="M147" s="185" t="str">
        <f>IF(ISERROR(VLOOKUP(J147,'KAYIT LİSTESİ'!$B$4:$H$1015,5,0)),"",(VLOOKUP(J147,'KAYIT LİSTESİ'!$B$4:$H$1015,5,0)))</f>
        <v/>
      </c>
      <c r="N147" s="185" t="str">
        <f>IF(ISERROR(VLOOKUP(J147,'KAYIT LİSTESİ'!$B$4:$H$1015,6,0)),"",(VLOOKUP(J147,'KAYIT LİSTESİ'!$B$4:$H$1015,6,0)))</f>
        <v/>
      </c>
      <c r="O147" s="208"/>
    </row>
    <row r="148" spans="1:15" ht="42.75" customHeight="1">
      <c r="A148" s="71">
        <v>3</v>
      </c>
      <c r="B148" s="205" t="s">
        <v>644</v>
      </c>
      <c r="C148" s="358">
        <f>IF(ISERROR(VLOOKUP(B148,'KAYIT LİSTESİ'!$B$4:$H$1015,2,0)),"",(VLOOKUP(B148,'KAYIT LİSTESİ'!$B$4:$H$1015,2,0)))</f>
        <v>0</v>
      </c>
      <c r="D148" s="115">
        <f>IF(ISERROR(VLOOKUP(B148,'KAYIT LİSTESİ'!$B$4:$H$1015,4,0)),"",(VLOOKUP(B148,'KAYIT LİSTESİ'!$B$4:$H$1015,4,0)))</f>
        <v>30871</v>
      </c>
      <c r="E148" s="206" t="str">
        <f>IF(ISERROR(VLOOKUP(B148,'KAYIT LİSTESİ'!$B$4:$H$1015,5,0)),"",(VLOOKUP(B148,'KAYIT LİSTESİ'!$B$4:$H$1015,5,0)))</f>
        <v>SERKAN KAYA</v>
      </c>
      <c r="F148" s="206" t="str">
        <f>IF(ISERROR(VLOOKUP(B148,'KAYIT LİSTESİ'!$B$4:$H$1015,6,0)),"",(VLOOKUP(B148,'KAYIT LİSTESİ'!$B$4:$H$1015,6,0)))</f>
        <v>İSTANBUL-GALATASARAY</v>
      </c>
      <c r="G148" s="116"/>
      <c r="H148" s="216"/>
      <c r="I148" s="87">
        <v>30</v>
      </c>
      <c r="J148" s="88" t="s">
        <v>715</v>
      </c>
      <c r="K148" s="361" t="str">
        <f>IF(ISERROR(VLOOKUP(J148,'KAYIT LİSTESİ'!$B$4:$H$1015,2,0)),"",(VLOOKUP(J148,'KAYIT LİSTESİ'!$B$4:$H$1015,2,0)))</f>
        <v/>
      </c>
      <c r="L148" s="90" t="str">
        <f>IF(ISERROR(VLOOKUP(J148,'KAYIT LİSTESİ'!$B$4:$H$1015,4,0)),"",(VLOOKUP(J148,'KAYIT LİSTESİ'!$B$4:$H$1015,4,0)))</f>
        <v/>
      </c>
      <c r="M148" s="185" t="str">
        <f>IF(ISERROR(VLOOKUP(J148,'KAYIT LİSTESİ'!$B$4:$H$1015,5,0)),"",(VLOOKUP(J148,'KAYIT LİSTESİ'!$B$4:$H$1015,5,0)))</f>
        <v/>
      </c>
      <c r="N148" s="185" t="str">
        <f>IF(ISERROR(VLOOKUP(J148,'KAYIT LİSTESİ'!$B$4:$H$1015,6,0)),"",(VLOOKUP(J148,'KAYIT LİSTESİ'!$B$4:$H$1015,6,0)))</f>
        <v/>
      </c>
      <c r="O148" s="208"/>
    </row>
    <row r="149" spans="1:15" ht="42.75" customHeight="1">
      <c r="A149" s="71">
        <v>4</v>
      </c>
      <c r="B149" s="205" t="s">
        <v>645</v>
      </c>
      <c r="C149" s="358">
        <f>IF(ISERROR(VLOOKUP(B149,'KAYIT LİSTESİ'!$B$4:$H$1015,2,0)),"",(VLOOKUP(B149,'KAYIT LİSTESİ'!$B$4:$H$1015,2,0)))</f>
        <v>0</v>
      </c>
      <c r="D149" s="115">
        <f>IF(ISERROR(VLOOKUP(B149,'KAYIT LİSTESİ'!$B$4:$H$1015,4,0)),"",(VLOOKUP(B149,'KAYIT LİSTESİ'!$B$4:$H$1015,4,0)))</f>
        <v>34444</v>
      </c>
      <c r="E149" s="206" t="str">
        <f>IF(ISERROR(VLOOKUP(B149,'KAYIT LİSTESİ'!$B$4:$H$1015,5,0)),"",(VLOOKUP(B149,'KAYIT LİSTESİ'!$B$4:$H$1015,5,0)))</f>
        <v>ALİ KAYA</v>
      </c>
      <c r="F149" s="206" t="str">
        <f>IF(ISERROR(VLOOKUP(B149,'KAYIT LİSTESİ'!$B$4:$H$1015,6,0)),"",(VLOOKUP(B149,'KAYIT LİSTESİ'!$B$4:$H$1015,6,0)))</f>
        <v>İSTANBUL-ENKA SPOR KULÜBÜ</v>
      </c>
      <c r="G149" s="116"/>
      <c r="H149" s="216"/>
      <c r="I149" s="87">
        <v>31</v>
      </c>
      <c r="J149" s="88" t="s">
        <v>716</v>
      </c>
      <c r="K149" s="361" t="str">
        <f>IF(ISERROR(VLOOKUP(J149,'KAYIT LİSTESİ'!$B$4:$H$1015,2,0)),"",(VLOOKUP(J149,'KAYIT LİSTESİ'!$B$4:$H$1015,2,0)))</f>
        <v/>
      </c>
      <c r="L149" s="90" t="str">
        <f>IF(ISERROR(VLOOKUP(J149,'KAYIT LİSTESİ'!$B$4:$H$1015,4,0)),"",(VLOOKUP(J149,'KAYIT LİSTESİ'!$B$4:$H$1015,4,0)))</f>
        <v/>
      </c>
      <c r="M149" s="185" t="str">
        <f>IF(ISERROR(VLOOKUP(J149,'KAYIT LİSTESİ'!$B$4:$H$1015,5,0)),"",(VLOOKUP(J149,'KAYIT LİSTESİ'!$B$4:$H$1015,5,0)))</f>
        <v/>
      </c>
      <c r="N149" s="185" t="str">
        <f>IF(ISERROR(VLOOKUP(J149,'KAYIT LİSTESİ'!$B$4:$H$1015,6,0)),"",(VLOOKUP(J149,'KAYIT LİSTESİ'!$B$4:$H$1015,6,0)))</f>
        <v/>
      </c>
      <c r="O149" s="208"/>
    </row>
    <row r="150" spans="1:15" ht="42.75" customHeight="1">
      <c r="A150" s="71">
        <v>5</v>
      </c>
      <c r="B150" s="205" t="s">
        <v>646</v>
      </c>
      <c r="C150" s="358">
        <f>IF(ISERROR(VLOOKUP(B150,'KAYIT LİSTESİ'!$B$4:$H$1015,2,0)),"",(VLOOKUP(B150,'KAYIT LİSTESİ'!$B$4:$H$1015,2,0)))</f>
        <v>0</v>
      </c>
      <c r="D150" s="115">
        <f>IF(ISERROR(VLOOKUP(B150,'KAYIT LİSTESİ'!$B$4:$H$1015,4,0)),"",(VLOOKUP(B150,'KAYIT LİSTESİ'!$B$4:$H$1015,4,0)))</f>
        <v>33989</v>
      </c>
      <c r="E150" s="206" t="str">
        <f>IF(ISERROR(VLOOKUP(B150,'KAYIT LİSTESİ'!$B$4:$H$1015,5,0)),"",(VLOOKUP(B150,'KAYIT LİSTESİ'!$B$4:$H$1015,5,0)))</f>
        <v>YITAYAL ATNAFU ZERIHUN</v>
      </c>
      <c r="F150" s="206" t="str">
        <f>IF(ISERROR(VLOOKUP(B150,'KAYIT LİSTESİ'!$B$4:$H$1015,6,0)),"",(VLOOKUP(B150,'KAYIT LİSTESİ'!$B$4:$H$1015,6,0)))</f>
        <v>İSTANBUL-FENERBAHÇE</v>
      </c>
      <c r="G150" s="116"/>
      <c r="H150" s="216"/>
      <c r="I150" s="87">
        <v>32</v>
      </c>
      <c r="J150" s="88" t="s">
        <v>717</v>
      </c>
      <c r="K150" s="361" t="str">
        <f>IF(ISERROR(VLOOKUP(J150,'KAYIT LİSTESİ'!$B$4:$H$1015,2,0)),"",(VLOOKUP(J150,'KAYIT LİSTESİ'!$B$4:$H$1015,2,0)))</f>
        <v/>
      </c>
      <c r="L150" s="90" t="str">
        <f>IF(ISERROR(VLOOKUP(J150,'KAYIT LİSTESİ'!$B$4:$H$1015,4,0)),"",(VLOOKUP(J150,'KAYIT LİSTESİ'!$B$4:$H$1015,4,0)))</f>
        <v/>
      </c>
      <c r="M150" s="185" t="str">
        <f>IF(ISERROR(VLOOKUP(J150,'KAYIT LİSTESİ'!$B$4:$H$1015,5,0)),"",(VLOOKUP(J150,'KAYIT LİSTESİ'!$B$4:$H$1015,5,0)))</f>
        <v/>
      </c>
      <c r="N150" s="185" t="str">
        <f>IF(ISERROR(VLOOKUP(J150,'KAYIT LİSTESİ'!$B$4:$H$1015,6,0)),"",(VLOOKUP(J150,'KAYIT LİSTESİ'!$B$4:$H$1015,6,0)))</f>
        <v/>
      </c>
      <c r="O150" s="208"/>
    </row>
    <row r="151" spans="1:15" ht="42.75" customHeight="1">
      <c r="A151" s="71">
        <v>6</v>
      </c>
      <c r="B151" s="205" t="s">
        <v>647</v>
      </c>
      <c r="C151" s="358">
        <f>IF(ISERROR(VLOOKUP(B151,'KAYIT LİSTESİ'!$B$4:$H$1015,2,0)),"",(VLOOKUP(B151,'KAYIT LİSTESİ'!$B$4:$H$1015,2,0)))</f>
        <v>0</v>
      </c>
      <c r="D151" s="115">
        <f>IF(ISERROR(VLOOKUP(B151,'KAYIT LİSTESİ'!$B$4:$H$1015,4,0)),"",(VLOOKUP(B151,'KAYIT LİSTESİ'!$B$4:$H$1015,4,0)))</f>
        <v>34700</v>
      </c>
      <c r="E151" s="206" t="str">
        <f>IF(ISERROR(VLOOKUP(B151,'KAYIT LİSTESİ'!$B$4:$H$1015,5,0)),"",(VLOOKUP(B151,'KAYIT LİSTESİ'!$B$4:$H$1015,5,0)))</f>
        <v>HAKAN ÇOBAN</v>
      </c>
      <c r="F151" s="206" t="str">
        <f>IF(ISERROR(VLOOKUP(B151,'KAYIT LİSTESİ'!$B$4:$H$1015,6,0)),"",(VLOOKUP(B151,'KAYIT LİSTESİ'!$B$4:$H$1015,6,0)))</f>
        <v>KOCAELİ BÜYÜKŞEHİR BELEDİYE KAĞITSPOR KULÜBÜ</v>
      </c>
      <c r="G151" s="116"/>
      <c r="H151" s="216"/>
      <c r="I151" s="87">
        <v>33</v>
      </c>
      <c r="J151" s="88" t="s">
        <v>718</v>
      </c>
      <c r="K151" s="361" t="str">
        <f>IF(ISERROR(VLOOKUP(J151,'KAYIT LİSTESİ'!$B$4:$H$1015,2,0)),"",(VLOOKUP(J151,'KAYIT LİSTESİ'!$B$4:$H$1015,2,0)))</f>
        <v/>
      </c>
      <c r="L151" s="90" t="str">
        <f>IF(ISERROR(VLOOKUP(J151,'KAYIT LİSTESİ'!$B$4:$H$1015,4,0)),"",(VLOOKUP(J151,'KAYIT LİSTESİ'!$B$4:$H$1015,4,0)))</f>
        <v/>
      </c>
      <c r="M151" s="185" t="str">
        <f>IF(ISERROR(VLOOKUP(J151,'KAYIT LİSTESİ'!$B$4:$H$1015,5,0)),"",(VLOOKUP(J151,'KAYIT LİSTESİ'!$B$4:$H$1015,5,0)))</f>
        <v/>
      </c>
      <c r="N151" s="185" t="str">
        <f>IF(ISERROR(VLOOKUP(J151,'KAYIT LİSTESİ'!$B$4:$H$1015,6,0)),"",(VLOOKUP(J151,'KAYIT LİSTESİ'!$B$4:$H$1015,6,0)))</f>
        <v/>
      </c>
      <c r="O151" s="208"/>
    </row>
    <row r="152" spans="1:15" ht="42.75" customHeight="1">
      <c r="A152" s="71">
        <v>7</v>
      </c>
      <c r="B152" s="205" t="s">
        <v>648</v>
      </c>
      <c r="C152" s="358">
        <f>IF(ISERROR(VLOOKUP(B152,'KAYIT LİSTESİ'!$B$4:$H$1015,2,0)),"",(VLOOKUP(B152,'KAYIT LİSTESİ'!$B$4:$H$1015,2,0)))</f>
        <v>0</v>
      </c>
      <c r="D152" s="115">
        <f>IF(ISERROR(VLOOKUP(B152,'KAYIT LİSTESİ'!$B$4:$H$1015,4,0)),"",(VLOOKUP(B152,'KAYIT LİSTESİ'!$B$4:$H$1015,4,0)))</f>
        <v>33426</v>
      </c>
      <c r="E152" s="206" t="str">
        <f>IF(ISERROR(VLOOKUP(B152,'KAYIT LİSTESİ'!$B$4:$H$1015,5,0)),"",(VLOOKUP(B152,'KAYIT LİSTESİ'!$B$4:$H$1015,5,0)))</f>
        <v>RAMAZAN ÖZDEMİR</v>
      </c>
      <c r="F152" s="206" t="str">
        <f>IF(ISERROR(VLOOKUP(B152,'KAYIT LİSTESİ'!$B$4:$H$1015,6,0)),"",(VLOOKUP(B152,'KAYIT LİSTESİ'!$B$4:$H$1015,6,0)))</f>
        <v>ANKARA-EGO SPOR</v>
      </c>
      <c r="G152" s="116"/>
      <c r="H152" s="216"/>
      <c r="I152" s="87">
        <v>34</v>
      </c>
      <c r="J152" s="88" t="s">
        <v>719</v>
      </c>
      <c r="K152" s="361" t="str">
        <f>IF(ISERROR(VLOOKUP(J152,'KAYIT LİSTESİ'!$B$4:$H$1015,2,0)),"",(VLOOKUP(J152,'KAYIT LİSTESİ'!$B$4:$H$1015,2,0)))</f>
        <v/>
      </c>
      <c r="L152" s="90" t="str">
        <f>IF(ISERROR(VLOOKUP(J152,'KAYIT LİSTESİ'!$B$4:$H$1015,4,0)),"",(VLOOKUP(J152,'KAYIT LİSTESİ'!$B$4:$H$1015,4,0)))</f>
        <v/>
      </c>
      <c r="M152" s="185" t="str">
        <f>IF(ISERROR(VLOOKUP(J152,'KAYIT LİSTESİ'!$B$4:$H$1015,5,0)),"",(VLOOKUP(J152,'KAYIT LİSTESİ'!$B$4:$H$1015,5,0)))</f>
        <v/>
      </c>
      <c r="N152" s="185" t="str">
        <f>IF(ISERROR(VLOOKUP(J152,'KAYIT LİSTESİ'!$B$4:$H$1015,6,0)),"",(VLOOKUP(J152,'KAYIT LİSTESİ'!$B$4:$H$1015,6,0)))</f>
        <v/>
      </c>
      <c r="O152" s="208"/>
    </row>
    <row r="153" spans="1:15" ht="42.75" customHeight="1">
      <c r="A153" s="71">
        <v>8</v>
      </c>
      <c r="B153" s="205" t="s">
        <v>649</v>
      </c>
      <c r="C153" s="358">
        <f>IF(ISERROR(VLOOKUP(B153,'KAYIT LİSTESİ'!$B$4:$H$1015,2,0)),"",(VLOOKUP(B153,'KAYIT LİSTESİ'!$B$4:$H$1015,2,0)))</f>
        <v>0</v>
      </c>
      <c r="D153" s="115">
        <f>IF(ISERROR(VLOOKUP(B153,'KAYIT LİSTESİ'!$B$4:$H$1015,4,0)),"",(VLOOKUP(B153,'KAYIT LİSTESİ'!$B$4:$H$1015,4,0)))</f>
        <v>34335</v>
      </c>
      <c r="E153" s="206" t="str">
        <f>IF(ISERROR(VLOOKUP(B153,'KAYIT LİSTESİ'!$B$4:$H$1015,5,0)),"",(VLOOKUP(B153,'KAYIT LİSTESİ'!$B$4:$H$1015,5,0)))</f>
        <v>ERKAN ÇELİK</v>
      </c>
      <c r="F153" s="206" t="str">
        <f>IF(ISERROR(VLOOKUP(B153,'KAYIT LİSTESİ'!$B$4:$H$1015,6,0)),"",(VLOOKUP(B153,'KAYIT LİSTESİ'!$B$4:$H$1015,6,0)))</f>
        <v>MERSİN-MESKİSPOR</v>
      </c>
      <c r="G153" s="116"/>
      <c r="H153" s="216"/>
      <c r="I153" s="87">
        <v>35</v>
      </c>
      <c r="J153" s="88" t="s">
        <v>720</v>
      </c>
      <c r="K153" s="361" t="str">
        <f>IF(ISERROR(VLOOKUP(J153,'KAYIT LİSTESİ'!$B$4:$H$1015,2,0)),"",(VLOOKUP(J153,'KAYIT LİSTESİ'!$B$4:$H$1015,2,0)))</f>
        <v/>
      </c>
      <c r="L153" s="90" t="str">
        <f>IF(ISERROR(VLOOKUP(J153,'KAYIT LİSTESİ'!$B$4:$H$1015,4,0)),"",(VLOOKUP(J153,'KAYIT LİSTESİ'!$B$4:$H$1015,4,0)))</f>
        <v/>
      </c>
      <c r="M153" s="185" t="str">
        <f>IF(ISERROR(VLOOKUP(J153,'KAYIT LİSTESİ'!$B$4:$H$1015,5,0)),"",(VLOOKUP(J153,'KAYIT LİSTESİ'!$B$4:$H$1015,5,0)))</f>
        <v/>
      </c>
      <c r="N153" s="185" t="str">
        <f>IF(ISERROR(VLOOKUP(J153,'KAYIT LİSTESİ'!$B$4:$H$1015,6,0)),"",(VLOOKUP(J153,'KAYIT LİSTESİ'!$B$4:$H$1015,6,0)))</f>
        <v/>
      </c>
      <c r="O153" s="208"/>
    </row>
    <row r="154" spans="1:15" ht="42.75" customHeight="1">
      <c r="A154" s="71">
        <v>9</v>
      </c>
      <c r="B154" s="205" t="s">
        <v>650</v>
      </c>
      <c r="C154" s="358" t="str">
        <f>IF(ISERROR(VLOOKUP(B154,'KAYIT LİSTESİ'!$B$4:$H$1015,2,0)),"",(VLOOKUP(B154,'KAYIT LİSTESİ'!$B$4:$H$1015,2,0)))</f>
        <v/>
      </c>
      <c r="D154" s="115" t="str">
        <f>IF(ISERROR(VLOOKUP(B154,'KAYIT LİSTESİ'!$B$4:$H$1015,4,0)),"",(VLOOKUP(B154,'KAYIT LİSTESİ'!$B$4:$H$1015,4,0)))</f>
        <v/>
      </c>
      <c r="E154" s="206" t="str">
        <f>IF(ISERROR(VLOOKUP(B154,'KAYIT LİSTESİ'!$B$4:$H$1015,5,0)),"",(VLOOKUP(B154,'KAYIT LİSTESİ'!$B$4:$H$1015,5,0)))</f>
        <v/>
      </c>
      <c r="F154" s="206" t="str">
        <f>IF(ISERROR(VLOOKUP(B154,'KAYIT LİSTESİ'!$B$4:$H$1015,6,0)),"",(VLOOKUP(B154,'KAYIT LİSTESİ'!$B$4:$H$1015,6,0)))</f>
        <v/>
      </c>
      <c r="G154" s="116"/>
      <c r="H154" s="216"/>
      <c r="I154" s="87">
        <v>36</v>
      </c>
      <c r="J154" s="88" t="s">
        <v>721</v>
      </c>
      <c r="K154" s="361" t="str">
        <f>IF(ISERROR(VLOOKUP(J154,'KAYIT LİSTESİ'!$B$4:$H$1015,2,0)),"",(VLOOKUP(J154,'KAYIT LİSTESİ'!$B$4:$H$1015,2,0)))</f>
        <v/>
      </c>
      <c r="L154" s="90" t="str">
        <f>IF(ISERROR(VLOOKUP(J154,'KAYIT LİSTESİ'!$B$4:$H$1015,4,0)),"",(VLOOKUP(J154,'KAYIT LİSTESİ'!$B$4:$H$1015,4,0)))</f>
        <v/>
      </c>
      <c r="M154" s="185" t="str">
        <f>IF(ISERROR(VLOOKUP(J154,'KAYIT LİSTESİ'!$B$4:$H$1015,5,0)),"",(VLOOKUP(J154,'KAYIT LİSTESİ'!$B$4:$H$1015,5,0)))</f>
        <v/>
      </c>
      <c r="N154" s="185" t="str">
        <f>IF(ISERROR(VLOOKUP(J154,'KAYIT LİSTESİ'!$B$4:$H$1015,6,0)),"",(VLOOKUP(J154,'KAYIT LİSTESİ'!$B$4:$H$1015,6,0)))</f>
        <v/>
      </c>
      <c r="O154" s="208"/>
    </row>
    <row r="155" spans="1:15" ht="42.75" customHeight="1">
      <c r="A155" s="71">
        <v>10</v>
      </c>
      <c r="B155" s="205" t="s">
        <v>651</v>
      </c>
      <c r="C155" s="358" t="str">
        <f>IF(ISERROR(VLOOKUP(B155,'KAYIT LİSTESİ'!$B$4:$H$1015,2,0)),"",(VLOOKUP(B155,'KAYIT LİSTESİ'!$B$4:$H$1015,2,0)))</f>
        <v/>
      </c>
      <c r="D155" s="115" t="str">
        <f>IF(ISERROR(VLOOKUP(B155,'KAYIT LİSTESİ'!$B$4:$H$1015,4,0)),"",(VLOOKUP(B155,'KAYIT LİSTESİ'!$B$4:$H$1015,4,0)))</f>
        <v/>
      </c>
      <c r="E155" s="206" t="str">
        <f>IF(ISERROR(VLOOKUP(B155,'KAYIT LİSTESİ'!$B$4:$H$1015,5,0)),"",(VLOOKUP(B155,'KAYIT LİSTESİ'!$B$4:$H$1015,5,0)))</f>
        <v/>
      </c>
      <c r="F155" s="206" t="str">
        <f>IF(ISERROR(VLOOKUP(B155,'KAYIT LİSTESİ'!$B$4:$H$1015,6,0)),"",(VLOOKUP(B155,'KAYIT LİSTESİ'!$B$4:$H$1015,6,0)))</f>
        <v/>
      </c>
      <c r="G155" s="116"/>
      <c r="H155" s="216"/>
      <c r="I155" s="87">
        <v>37</v>
      </c>
      <c r="J155" s="88" t="s">
        <v>722</v>
      </c>
      <c r="K155" s="361" t="str">
        <f>IF(ISERROR(VLOOKUP(J155,'KAYIT LİSTESİ'!$B$4:$H$1015,2,0)),"",(VLOOKUP(J155,'KAYIT LİSTESİ'!$B$4:$H$1015,2,0)))</f>
        <v/>
      </c>
      <c r="L155" s="90" t="str">
        <f>IF(ISERROR(VLOOKUP(J155,'KAYIT LİSTESİ'!$B$4:$H$1015,4,0)),"",(VLOOKUP(J155,'KAYIT LİSTESİ'!$B$4:$H$1015,4,0)))</f>
        <v/>
      </c>
      <c r="M155" s="185" t="str">
        <f>IF(ISERROR(VLOOKUP(J155,'KAYIT LİSTESİ'!$B$4:$H$1015,5,0)),"",(VLOOKUP(J155,'KAYIT LİSTESİ'!$B$4:$H$1015,5,0)))</f>
        <v/>
      </c>
      <c r="N155" s="185" t="str">
        <f>IF(ISERROR(VLOOKUP(J155,'KAYIT LİSTESİ'!$B$4:$H$1015,6,0)),"",(VLOOKUP(J155,'KAYIT LİSTESİ'!$B$4:$H$1015,6,0)))</f>
        <v/>
      </c>
      <c r="O155" s="208"/>
    </row>
    <row r="156" spans="1:15" ht="42.75" customHeight="1">
      <c r="A156" s="71">
        <v>11</v>
      </c>
      <c r="B156" s="205" t="s">
        <v>652</v>
      </c>
      <c r="C156" s="358" t="str">
        <f>IF(ISERROR(VLOOKUP(B156,'KAYIT LİSTESİ'!$B$4:$H$1015,2,0)),"",(VLOOKUP(B156,'KAYIT LİSTESİ'!$B$4:$H$1015,2,0)))</f>
        <v/>
      </c>
      <c r="D156" s="115" t="str">
        <f>IF(ISERROR(VLOOKUP(B156,'KAYIT LİSTESİ'!$B$4:$H$1015,4,0)),"",(VLOOKUP(B156,'KAYIT LİSTESİ'!$B$4:$H$1015,4,0)))</f>
        <v/>
      </c>
      <c r="E156" s="206" t="str">
        <f>IF(ISERROR(VLOOKUP(B156,'KAYIT LİSTESİ'!$B$4:$H$1015,5,0)),"",(VLOOKUP(B156,'KAYIT LİSTESİ'!$B$4:$H$1015,5,0)))</f>
        <v/>
      </c>
      <c r="F156" s="206" t="str">
        <f>IF(ISERROR(VLOOKUP(B156,'KAYIT LİSTESİ'!$B$4:$H$1015,6,0)),"",(VLOOKUP(B156,'KAYIT LİSTESİ'!$B$4:$H$1015,6,0)))</f>
        <v/>
      </c>
      <c r="G156" s="116"/>
      <c r="H156" s="216"/>
      <c r="I156" s="87">
        <v>38</v>
      </c>
      <c r="J156" s="88" t="s">
        <v>723</v>
      </c>
      <c r="K156" s="361" t="str">
        <f>IF(ISERROR(VLOOKUP(J156,'KAYIT LİSTESİ'!$B$4:$H$1015,2,0)),"",(VLOOKUP(J156,'KAYIT LİSTESİ'!$B$4:$H$1015,2,0)))</f>
        <v/>
      </c>
      <c r="L156" s="90" t="str">
        <f>IF(ISERROR(VLOOKUP(J156,'KAYIT LİSTESİ'!$B$4:$H$1015,4,0)),"",(VLOOKUP(J156,'KAYIT LİSTESİ'!$B$4:$H$1015,4,0)))</f>
        <v/>
      </c>
      <c r="M156" s="185" t="str">
        <f>IF(ISERROR(VLOOKUP(J156,'KAYIT LİSTESİ'!$B$4:$H$1015,5,0)),"",(VLOOKUP(J156,'KAYIT LİSTESİ'!$B$4:$H$1015,5,0)))</f>
        <v/>
      </c>
      <c r="N156" s="185" t="str">
        <f>IF(ISERROR(VLOOKUP(J156,'KAYIT LİSTESİ'!$B$4:$H$1015,6,0)),"",(VLOOKUP(J156,'KAYIT LİSTESİ'!$B$4:$H$1015,6,0)))</f>
        <v/>
      </c>
      <c r="O156" s="208"/>
    </row>
    <row r="157" spans="1:15" ht="42.75" customHeight="1">
      <c r="A157" s="71">
        <v>12</v>
      </c>
      <c r="B157" s="205" t="s">
        <v>653</v>
      </c>
      <c r="C157" s="358" t="str">
        <f>IF(ISERROR(VLOOKUP(B157,'KAYIT LİSTESİ'!$B$4:$H$1015,2,0)),"",(VLOOKUP(B157,'KAYIT LİSTESİ'!$B$4:$H$1015,2,0)))</f>
        <v/>
      </c>
      <c r="D157" s="115" t="str">
        <f>IF(ISERROR(VLOOKUP(B157,'KAYIT LİSTESİ'!$B$4:$H$1015,4,0)),"",(VLOOKUP(B157,'KAYIT LİSTESİ'!$B$4:$H$1015,4,0)))</f>
        <v/>
      </c>
      <c r="E157" s="206" t="str">
        <f>IF(ISERROR(VLOOKUP(B157,'KAYIT LİSTESİ'!$B$4:$H$1015,5,0)),"",(VLOOKUP(B157,'KAYIT LİSTESİ'!$B$4:$H$1015,5,0)))</f>
        <v/>
      </c>
      <c r="F157" s="206" t="str">
        <f>IF(ISERROR(VLOOKUP(B157,'KAYIT LİSTESİ'!$B$4:$H$1015,6,0)),"",(VLOOKUP(B157,'KAYIT LİSTESİ'!$B$4:$H$1015,6,0)))</f>
        <v/>
      </c>
      <c r="G157" s="116"/>
      <c r="H157" s="216"/>
      <c r="I157" s="87">
        <v>39</v>
      </c>
      <c r="J157" s="88" t="s">
        <v>724</v>
      </c>
      <c r="K157" s="361" t="str">
        <f>IF(ISERROR(VLOOKUP(J157,'KAYIT LİSTESİ'!$B$4:$H$1015,2,0)),"",(VLOOKUP(J157,'KAYIT LİSTESİ'!$B$4:$H$1015,2,0)))</f>
        <v/>
      </c>
      <c r="L157" s="90" t="str">
        <f>IF(ISERROR(VLOOKUP(J157,'KAYIT LİSTESİ'!$B$4:$H$1015,4,0)),"",(VLOOKUP(J157,'KAYIT LİSTESİ'!$B$4:$H$1015,4,0)))</f>
        <v/>
      </c>
      <c r="M157" s="185" t="str">
        <f>IF(ISERROR(VLOOKUP(J157,'KAYIT LİSTESİ'!$B$4:$H$1015,5,0)),"",(VLOOKUP(J157,'KAYIT LİSTESİ'!$B$4:$H$1015,5,0)))</f>
        <v/>
      </c>
      <c r="N157" s="185" t="str">
        <f>IF(ISERROR(VLOOKUP(J157,'KAYIT LİSTESİ'!$B$4:$H$1015,6,0)),"",(VLOOKUP(J157,'KAYIT LİSTESİ'!$B$4:$H$1015,6,0)))</f>
        <v/>
      </c>
      <c r="O157" s="208"/>
    </row>
    <row r="158" spans="1:15" ht="42.75" customHeight="1">
      <c r="A158" s="803" t="s">
        <v>16</v>
      </c>
      <c r="B158" s="804"/>
      <c r="C158" s="804"/>
      <c r="D158" s="804"/>
      <c r="E158" s="804"/>
      <c r="F158" s="804"/>
      <c r="G158" s="804"/>
      <c r="H158" s="216"/>
      <c r="I158" s="87">
        <v>40</v>
      </c>
      <c r="J158" s="88" t="s">
        <v>725</v>
      </c>
      <c r="K158" s="361" t="str">
        <f>IF(ISERROR(VLOOKUP(J158,'KAYIT LİSTESİ'!$B$4:$H$1015,2,0)),"",(VLOOKUP(J158,'KAYIT LİSTESİ'!$B$4:$H$1015,2,0)))</f>
        <v/>
      </c>
      <c r="L158" s="90" t="str">
        <f>IF(ISERROR(VLOOKUP(J158,'KAYIT LİSTESİ'!$B$4:$H$1015,4,0)),"",(VLOOKUP(J158,'KAYIT LİSTESİ'!$B$4:$H$1015,4,0)))</f>
        <v/>
      </c>
      <c r="M158" s="185" t="str">
        <f>IF(ISERROR(VLOOKUP(J158,'KAYIT LİSTESİ'!$B$4:$H$1015,5,0)),"",(VLOOKUP(J158,'KAYIT LİSTESİ'!$B$4:$H$1015,5,0)))</f>
        <v/>
      </c>
      <c r="N158" s="185" t="str">
        <f>IF(ISERROR(VLOOKUP(J158,'KAYIT LİSTESİ'!$B$4:$H$1015,6,0)),"",(VLOOKUP(J158,'KAYIT LİSTESİ'!$B$4:$H$1015,6,0)))</f>
        <v/>
      </c>
      <c r="O158" s="208"/>
    </row>
    <row r="159" spans="1:15" ht="42.75" customHeight="1">
      <c r="A159" s="193" t="s">
        <v>11</v>
      </c>
      <c r="B159" s="193" t="s">
        <v>101</v>
      </c>
      <c r="C159" s="193" t="s">
        <v>100</v>
      </c>
      <c r="D159" s="194" t="s">
        <v>12</v>
      </c>
      <c r="E159" s="195" t="s">
        <v>13</v>
      </c>
      <c r="F159" s="195" t="s">
        <v>226</v>
      </c>
      <c r="G159" s="193" t="s">
        <v>14</v>
      </c>
      <c r="H159" s="216"/>
      <c r="I159" s="216"/>
      <c r="J159" s="216"/>
      <c r="K159" s="216"/>
      <c r="L159" s="216"/>
      <c r="M159" s="216"/>
      <c r="N159" s="216"/>
      <c r="O159" s="216"/>
    </row>
    <row r="160" spans="1:15" ht="42.75" customHeight="1">
      <c r="A160" s="71">
        <v>1</v>
      </c>
      <c r="B160" s="205" t="s">
        <v>654</v>
      </c>
      <c r="C160" s="358" t="str">
        <f>IF(ISERROR(VLOOKUP(B160,'KAYIT LİSTESİ'!$B$4:$H$1015,2,0)),"",(VLOOKUP(B160,'KAYIT LİSTESİ'!$B$4:$H$1015,2,0)))</f>
        <v/>
      </c>
      <c r="D160" s="115" t="str">
        <f>IF(ISERROR(VLOOKUP(B160,'KAYIT LİSTESİ'!$B$4:$H$1015,4,0)),"",(VLOOKUP(B160,'KAYIT LİSTESİ'!$B$4:$H$1015,4,0)))</f>
        <v/>
      </c>
      <c r="E160" s="206" t="str">
        <f>IF(ISERROR(VLOOKUP(B160,'KAYIT LİSTESİ'!$B$4:$H$1015,5,0)),"",(VLOOKUP(B160,'KAYIT LİSTESİ'!$B$4:$H$1015,5,0)))</f>
        <v/>
      </c>
      <c r="F160" s="206" t="str">
        <f>IF(ISERROR(VLOOKUP(B160,'KAYIT LİSTESİ'!$B$4:$H$1015,6,0)),"",(VLOOKUP(B160,'KAYIT LİSTESİ'!$B$4:$H$1015,6,0)))</f>
        <v/>
      </c>
      <c r="G160" s="116"/>
      <c r="H160" s="216"/>
      <c r="I160" s="216"/>
      <c r="J160" s="216"/>
      <c r="K160" s="216"/>
      <c r="L160" s="216"/>
      <c r="M160" s="216"/>
      <c r="N160" s="216"/>
      <c r="O160" s="216"/>
    </row>
    <row r="161" spans="1:15" ht="42.75" customHeight="1">
      <c r="A161" s="71">
        <v>2</v>
      </c>
      <c r="B161" s="205" t="s">
        <v>655</v>
      </c>
      <c r="C161" s="358" t="str">
        <f>IF(ISERROR(VLOOKUP(B161,'KAYIT LİSTESİ'!$B$4:$H$1015,2,0)),"",(VLOOKUP(B161,'KAYIT LİSTESİ'!$B$4:$H$1015,2,0)))</f>
        <v/>
      </c>
      <c r="D161" s="115" t="str">
        <f>IF(ISERROR(VLOOKUP(B161,'KAYIT LİSTESİ'!$B$4:$H$1015,4,0)),"",(VLOOKUP(B161,'KAYIT LİSTESİ'!$B$4:$H$1015,4,0)))</f>
        <v/>
      </c>
      <c r="E161" s="206" t="str">
        <f>IF(ISERROR(VLOOKUP(B161,'KAYIT LİSTESİ'!$B$4:$H$1015,5,0)),"",(VLOOKUP(B161,'KAYIT LİSTESİ'!$B$4:$H$1015,5,0)))</f>
        <v/>
      </c>
      <c r="F161" s="206" t="str">
        <f>IF(ISERROR(VLOOKUP(B161,'KAYIT LİSTESİ'!$B$4:$H$1015,6,0)),"",(VLOOKUP(B161,'KAYIT LİSTESİ'!$B$4:$H$1015,6,0)))</f>
        <v/>
      </c>
      <c r="G161" s="116"/>
      <c r="H161" s="216"/>
      <c r="I161" s="216"/>
      <c r="J161" s="216"/>
      <c r="K161" s="216"/>
      <c r="L161" s="216"/>
      <c r="M161" s="216"/>
      <c r="N161" s="216"/>
      <c r="O161" s="216"/>
    </row>
    <row r="162" spans="1:15" ht="42.75" customHeight="1">
      <c r="A162" s="71">
        <v>3</v>
      </c>
      <c r="B162" s="205" t="s">
        <v>656</v>
      </c>
      <c r="C162" s="358" t="str">
        <f>IF(ISERROR(VLOOKUP(B162,'KAYIT LİSTESİ'!$B$4:$H$1015,2,0)),"",(VLOOKUP(B162,'KAYIT LİSTESİ'!$B$4:$H$1015,2,0)))</f>
        <v/>
      </c>
      <c r="D162" s="115" t="str">
        <f>IF(ISERROR(VLOOKUP(B162,'KAYIT LİSTESİ'!$B$4:$H$1015,4,0)),"",(VLOOKUP(B162,'KAYIT LİSTESİ'!$B$4:$H$1015,4,0)))</f>
        <v/>
      </c>
      <c r="E162" s="206" t="str">
        <f>IF(ISERROR(VLOOKUP(B162,'KAYIT LİSTESİ'!$B$4:$H$1015,5,0)),"",(VLOOKUP(B162,'KAYIT LİSTESİ'!$B$4:$H$1015,5,0)))</f>
        <v/>
      </c>
      <c r="F162" s="206" t="str">
        <f>IF(ISERROR(VLOOKUP(B162,'KAYIT LİSTESİ'!$B$4:$H$1015,6,0)),"",(VLOOKUP(B162,'KAYIT LİSTESİ'!$B$4:$H$1015,6,0)))</f>
        <v/>
      </c>
      <c r="G162" s="116"/>
      <c r="H162" s="216"/>
      <c r="I162" s="216"/>
      <c r="J162" s="216"/>
      <c r="K162" s="216"/>
      <c r="L162" s="216"/>
      <c r="M162" s="216"/>
      <c r="N162" s="216"/>
      <c r="O162" s="216"/>
    </row>
    <row r="163" spans="1:15" ht="42.75" customHeight="1">
      <c r="A163" s="71">
        <v>4</v>
      </c>
      <c r="B163" s="205" t="s">
        <v>657</v>
      </c>
      <c r="C163" s="358" t="str">
        <f>IF(ISERROR(VLOOKUP(B163,'KAYIT LİSTESİ'!$B$4:$H$1015,2,0)),"",(VLOOKUP(B163,'KAYIT LİSTESİ'!$B$4:$H$1015,2,0)))</f>
        <v/>
      </c>
      <c r="D163" s="115" t="str">
        <f>IF(ISERROR(VLOOKUP(B163,'KAYIT LİSTESİ'!$B$4:$H$1015,4,0)),"",(VLOOKUP(B163,'KAYIT LİSTESİ'!$B$4:$H$1015,4,0)))</f>
        <v/>
      </c>
      <c r="E163" s="206" t="str">
        <f>IF(ISERROR(VLOOKUP(B163,'KAYIT LİSTESİ'!$B$4:$H$1015,5,0)),"",(VLOOKUP(B163,'KAYIT LİSTESİ'!$B$4:$H$1015,5,0)))</f>
        <v/>
      </c>
      <c r="F163" s="206" t="str">
        <f>IF(ISERROR(VLOOKUP(B163,'KAYIT LİSTESİ'!$B$4:$H$1015,6,0)),"",(VLOOKUP(B163,'KAYIT LİSTESİ'!$B$4:$H$1015,6,0)))</f>
        <v/>
      </c>
      <c r="G163" s="116"/>
      <c r="H163" s="216"/>
      <c r="I163" s="216"/>
      <c r="J163" s="216"/>
      <c r="K163" s="216"/>
      <c r="L163" s="216"/>
      <c r="M163" s="216"/>
      <c r="N163" s="216"/>
      <c r="O163" s="216"/>
    </row>
    <row r="164" spans="1:15" ht="42.75" customHeight="1">
      <c r="A164" s="71">
        <v>5</v>
      </c>
      <c r="B164" s="205" t="s">
        <v>658</v>
      </c>
      <c r="C164" s="358" t="str">
        <f>IF(ISERROR(VLOOKUP(B164,'KAYIT LİSTESİ'!$B$4:$H$1015,2,0)),"",(VLOOKUP(B164,'KAYIT LİSTESİ'!$B$4:$H$1015,2,0)))</f>
        <v/>
      </c>
      <c r="D164" s="115" t="str">
        <f>IF(ISERROR(VLOOKUP(B164,'KAYIT LİSTESİ'!$B$4:$H$1015,4,0)),"",(VLOOKUP(B164,'KAYIT LİSTESİ'!$B$4:$H$1015,4,0)))</f>
        <v/>
      </c>
      <c r="E164" s="206" t="str">
        <f>IF(ISERROR(VLOOKUP(B164,'KAYIT LİSTESİ'!$B$4:$H$1015,5,0)),"",(VLOOKUP(B164,'KAYIT LİSTESİ'!$B$4:$H$1015,5,0)))</f>
        <v/>
      </c>
      <c r="F164" s="206" t="str">
        <f>IF(ISERROR(VLOOKUP(B164,'KAYIT LİSTESİ'!$B$4:$H$1015,6,0)),"",(VLOOKUP(B164,'KAYIT LİSTESİ'!$B$4:$H$1015,6,0)))</f>
        <v/>
      </c>
      <c r="G164" s="116"/>
      <c r="H164" s="216"/>
      <c r="I164" s="216"/>
      <c r="J164" s="216"/>
      <c r="K164" s="216"/>
      <c r="L164" s="216"/>
      <c r="M164" s="216"/>
      <c r="N164" s="216"/>
      <c r="O164" s="216"/>
    </row>
    <row r="165" spans="1:15" ht="42.75" customHeight="1">
      <c r="A165" s="71">
        <v>6</v>
      </c>
      <c r="B165" s="205" t="s">
        <v>659</v>
      </c>
      <c r="C165" s="358" t="str">
        <f>IF(ISERROR(VLOOKUP(B165,'KAYIT LİSTESİ'!$B$4:$H$1015,2,0)),"",(VLOOKUP(B165,'KAYIT LİSTESİ'!$B$4:$H$1015,2,0)))</f>
        <v/>
      </c>
      <c r="D165" s="115" t="str">
        <f>IF(ISERROR(VLOOKUP(B165,'KAYIT LİSTESİ'!$B$4:$H$1015,4,0)),"",(VLOOKUP(B165,'KAYIT LİSTESİ'!$B$4:$H$1015,4,0)))</f>
        <v/>
      </c>
      <c r="E165" s="206" t="str">
        <f>IF(ISERROR(VLOOKUP(B165,'KAYIT LİSTESİ'!$B$4:$H$1015,5,0)),"",(VLOOKUP(B165,'KAYIT LİSTESİ'!$B$4:$H$1015,5,0)))</f>
        <v/>
      </c>
      <c r="F165" s="206" t="str">
        <f>IF(ISERROR(VLOOKUP(B165,'KAYIT LİSTESİ'!$B$4:$H$1015,6,0)),"",(VLOOKUP(B165,'KAYIT LİSTESİ'!$B$4:$H$1015,6,0)))</f>
        <v/>
      </c>
      <c r="G165" s="116"/>
      <c r="H165" s="216"/>
      <c r="I165" s="216"/>
      <c r="J165" s="216"/>
      <c r="K165" s="216"/>
      <c r="L165" s="216"/>
      <c r="M165" s="216"/>
      <c r="N165" s="216"/>
      <c r="O165" s="216"/>
    </row>
    <row r="166" spans="1:15" ht="42.75" customHeight="1">
      <c r="A166" s="71">
        <v>7</v>
      </c>
      <c r="B166" s="205" t="s">
        <v>660</v>
      </c>
      <c r="C166" s="358" t="str">
        <f>IF(ISERROR(VLOOKUP(B166,'KAYIT LİSTESİ'!$B$4:$H$1015,2,0)),"",(VLOOKUP(B166,'KAYIT LİSTESİ'!$B$4:$H$1015,2,0)))</f>
        <v/>
      </c>
      <c r="D166" s="115" t="str">
        <f>IF(ISERROR(VLOOKUP(B166,'KAYIT LİSTESİ'!$B$4:$H$1015,4,0)),"",(VLOOKUP(B166,'KAYIT LİSTESİ'!$B$4:$H$1015,4,0)))</f>
        <v/>
      </c>
      <c r="E166" s="206" t="str">
        <f>IF(ISERROR(VLOOKUP(B166,'KAYIT LİSTESİ'!$B$4:$H$1015,5,0)),"",(VLOOKUP(B166,'KAYIT LİSTESİ'!$B$4:$H$1015,5,0)))</f>
        <v/>
      </c>
      <c r="F166" s="206" t="str">
        <f>IF(ISERROR(VLOOKUP(B166,'KAYIT LİSTESİ'!$B$4:$H$1015,6,0)),"",(VLOOKUP(B166,'KAYIT LİSTESİ'!$B$4:$H$1015,6,0)))</f>
        <v/>
      </c>
      <c r="G166" s="116"/>
      <c r="H166" s="216"/>
      <c r="I166" s="216"/>
      <c r="J166" s="216"/>
      <c r="K166" s="216"/>
      <c r="L166" s="216"/>
      <c r="M166" s="216"/>
      <c r="N166" s="216"/>
      <c r="O166" s="216"/>
    </row>
    <row r="167" spans="1:15" ht="42.75" customHeight="1">
      <c r="A167" s="71">
        <v>8</v>
      </c>
      <c r="B167" s="205" t="s">
        <v>661</v>
      </c>
      <c r="C167" s="358" t="str">
        <f>IF(ISERROR(VLOOKUP(B167,'KAYIT LİSTESİ'!$B$4:$H$1015,2,0)),"",(VLOOKUP(B167,'KAYIT LİSTESİ'!$B$4:$H$1015,2,0)))</f>
        <v/>
      </c>
      <c r="D167" s="115" t="str">
        <f>IF(ISERROR(VLOOKUP(B167,'KAYIT LİSTESİ'!$B$4:$H$1015,4,0)),"",(VLOOKUP(B167,'KAYIT LİSTESİ'!$B$4:$H$1015,4,0)))</f>
        <v/>
      </c>
      <c r="E167" s="206" t="str">
        <f>IF(ISERROR(VLOOKUP(B167,'KAYIT LİSTESİ'!$B$4:$H$1015,5,0)),"",(VLOOKUP(B167,'KAYIT LİSTESİ'!$B$4:$H$1015,5,0)))</f>
        <v/>
      </c>
      <c r="F167" s="206" t="str">
        <f>IF(ISERROR(VLOOKUP(B167,'KAYIT LİSTESİ'!$B$4:$H$1015,6,0)),"",(VLOOKUP(B167,'KAYIT LİSTESİ'!$B$4:$H$1015,6,0)))</f>
        <v/>
      </c>
      <c r="G167" s="116"/>
      <c r="H167" s="216"/>
      <c r="I167" s="216"/>
      <c r="J167" s="216"/>
      <c r="K167" s="216"/>
      <c r="L167" s="216"/>
      <c r="M167" s="216"/>
      <c r="N167" s="216"/>
      <c r="O167" s="216"/>
    </row>
    <row r="168" spans="1:15" ht="42.75" customHeight="1">
      <c r="A168" s="71">
        <v>9</v>
      </c>
      <c r="B168" s="205" t="s">
        <v>662</v>
      </c>
      <c r="C168" s="358" t="str">
        <f>IF(ISERROR(VLOOKUP(B168,'KAYIT LİSTESİ'!$B$4:$H$1015,2,0)),"",(VLOOKUP(B168,'KAYIT LİSTESİ'!$B$4:$H$1015,2,0)))</f>
        <v/>
      </c>
      <c r="D168" s="115" t="str">
        <f>IF(ISERROR(VLOOKUP(B168,'KAYIT LİSTESİ'!$B$4:$H$1015,4,0)),"",(VLOOKUP(B168,'KAYIT LİSTESİ'!$B$4:$H$1015,4,0)))</f>
        <v/>
      </c>
      <c r="E168" s="206" t="str">
        <f>IF(ISERROR(VLOOKUP(B168,'KAYIT LİSTESİ'!$B$4:$H$1015,5,0)),"",(VLOOKUP(B168,'KAYIT LİSTESİ'!$B$4:$H$1015,5,0)))</f>
        <v/>
      </c>
      <c r="F168" s="206" t="str">
        <f>IF(ISERROR(VLOOKUP(B168,'KAYIT LİSTESİ'!$B$4:$H$1015,6,0)),"",(VLOOKUP(B168,'KAYIT LİSTESİ'!$B$4:$H$1015,6,0)))</f>
        <v/>
      </c>
      <c r="G168" s="116"/>
      <c r="H168" s="216"/>
      <c r="I168" s="216"/>
      <c r="J168" s="216"/>
      <c r="K168" s="216"/>
      <c r="L168" s="216"/>
      <c r="M168" s="216"/>
      <c r="N168" s="216"/>
      <c r="O168" s="216"/>
    </row>
    <row r="169" spans="1:15" ht="42.75" customHeight="1">
      <c r="A169" s="71">
        <v>10</v>
      </c>
      <c r="B169" s="205" t="s">
        <v>663</v>
      </c>
      <c r="C169" s="358" t="str">
        <f>IF(ISERROR(VLOOKUP(B169,'KAYIT LİSTESİ'!$B$4:$H$1015,2,0)),"",(VLOOKUP(B169,'KAYIT LİSTESİ'!$B$4:$H$1015,2,0)))</f>
        <v/>
      </c>
      <c r="D169" s="115" t="str">
        <f>IF(ISERROR(VLOOKUP(B169,'KAYIT LİSTESİ'!$B$4:$H$1015,4,0)),"",(VLOOKUP(B169,'KAYIT LİSTESİ'!$B$4:$H$1015,4,0)))</f>
        <v/>
      </c>
      <c r="E169" s="206" t="str">
        <f>IF(ISERROR(VLOOKUP(B169,'KAYIT LİSTESİ'!$B$4:$H$1015,5,0)),"",(VLOOKUP(B169,'KAYIT LİSTESİ'!$B$4:$H$1015,5,0)))</f>
        <v/>
      </c>
      <c r="F169" s="206" t="str">
        <f>IF(ISERROR(VLOOKUP(B169,'KAYIT LİSTESİ'!$B$4:$H$1015,6,0)),"",(VLOOKUP(B169,'KAYIT LİSTESİ'!$B$4:$H$1015,6,0)))</f>
        <v/>
      </c>
      <c r="G169" s="116"/>
      <c r="H169" s="216"/>
      <c r="I169" s="216"/>
      <c r="J169" s="216"/>
      <c r="K169" s="216"/>
      <c r="L169" s="216"/>
      <c r="M169" s="216"/>
      <c r="N169" s="216"/>
      <c r="O169" s="216"/>
    </row>
    <row r="170" spans="1:15" ht="42.75" customHeight="1">
      <c r="A170" s="71">
        <v>11</v>
      </c>
      <c r="B170" s="205" t="s">
        <v>664</v>
      </c>
      <c r="C170" s="358" t="str">
        <f>IF(ISERROR(VLOOKUP(B170,'KAYIT LİSTESİ'!$B$4:$H$1015,2,0)),"",(VLOOKUP(B170,'KAYIT LİSTESİ'!$B$4:$H$1015,2,0)))</f>
        <v/>
      </c>
      <c r="D170" s="115" t="str">
        <f>IF(ISERROR(VLOOKUP(B170,'KAYIT LİSTESİ'!$B$4:$H$1015,4,0)),"",(VLOOKUP(B170,'KAYIT LİSTESİ'!$B$4:$H$1015,4,0)))</f>
        <v/>
      </c>
      <c r="E170" s="206" t="str">
        <f>IF(ISERROR(VLOOKUP(B170,'KAYIT LİSTESİ'!$B$4:$H$1015,5,0)),"",(VLOOKUP(B170,'KAYIT LİSTESİ'!$B$4:$H$1015,5,0)))</f>
        <v/>
      </c>
      <c r="F170" s="206" t="str">
        <f>IF(ISERROR(VLOOKUP(B170,'KAYIT LİSTESİ'!$B$4:$H$1015,6,0)),"",(VLOOKUP(B170,'KAYIT LİSTESİ'!$B$4:$H$1015,6,0)))</f>
        <v/>
      </c>
      <c r="G170" s="116"/>
      <c r="H170" s="216"/>
      <c r="I170" s="216"/>
      <c r="J170" s="216"/>
      <c r="K170" s="216"/>
      <c r="L170" s="216"/>
      <c r="M170" s="216"/>
      <c r="N170" s="216"/>
      <c r="O170" s="216"/>
    </row>
    <row r="171" spans="1:15" ht="42.75" customHeight="1">
      <c r="A171" s="71">
        <v>12</v>
      </c>
      <c r="B171" s="205" t="s">
        <v>665</v>
      </c>
      <c r="C171" s="358" t="str">
        <f>IF(ISERROR(VLOOKUP(B171,'KAYIT LİSTESİ'!$B$4:$H$1015,2,0)),"",(VLOOKUP(B171,'KAYIT LİSTESİ'!$B$4:$H$1015,2,0)))</f>
        <v/>
      </c>
      <c r="D171" s="115" t="str">
        <f>IF(ISERROR(VLOOKUP(B171,'KAYIT LİSTESİ'!$B$4:$H$1015,4,0)),"",(VLOOKUP(B171,'KAYIT LİSTESİ'!$B$4:$H$1015,4,0)))</f>
        <v/>
      </c>
      <c r="E171" s="206" t="str">
        <f>IF(ISERROR(VLOOKUP(B171,'KAYIT LİSTESİ'!$B$4:$H$1015,5,0)),"",(VLOOKUP(B171,'KAYIT LİSTESİ'!$B$4:$H$1015,5,0)))</f>
        <v/>
      </c>
      <c r="F171" s="206" t="str">
        <f>IF(ISERROR(VLOOKUP(B171,'KAYIT LİSTESİ'!$B$4:$H$1015,6,0)),"",(VLOOKUP(B171,'KAYIT LİSTESİ'!$B$4:$H$1015,6,0)))</f>
        <v/>
      </c>
      <c r="G171" s="116"/>
      <c r="H171" s="216"/>
      <c r="I171" s="216"/>
      <c r="J171" s="216"/>
      <c r="K171" s="216"/>
      <c r="L171" s="216"/>
      <c r="M171" s="216"/>
      <c r="N171" s="216"/>
      <c r="O171" s="216"/>
    </row>
    <row r="172" spans="1:15" ht="42.75" customHeight="1">
      <c r="A172" s="803" t="s">
        <v>17</v>
      </c>
      <c r="B172" s="804"/>
      <c r="C172" s="804"/>
      <c r="D172" s="804"/>
      <c r="E172" s="804"/>
      <c r="F172" s="804"/>
      <c r="G172" s="804"/>
      <c r="H172" s="216"/>
      <c r="I172" s="216"/>
      <c r="J172" s="216"/>
      <c r="K172" s="216"/>
      <c r="L172" s="216"/>
      <c r="M172" s="216"/>
      <c r="N172" s="216"/>
      <c r="O172" s="216"/>
    </row>
    <row r="173" spans="1:15" ht="42.75" customHeight="1">
      <c r="A173" s="193" t="s">
        <v>11</v>
      </c>
      <c r="B173" s="193" t="s">
        <v>101</v>
      </c>
      <c r="C173" s="193" t="s">
        <v>100</v>
      </c>
      <c r="D173" s="194" t="s">
        <v>12</v>
      </c>
      <c r="E173" s="195" t="s">
        <v>13</v>
      </c>
      <c r="F173" s="195" t="s">
        <v>226</v>
      </c>
      <c r="G173" s="193" t="s">
        <v>14</v>
      </c>
      <c r="H173" s="216"/>
      <c r="I173" s="216"/>
      <c r="J173" s="216"/>
      <c r="K173" s="216"/>
      <c r="L173" s="216"/>
      <c r="M173" s="216"/>
      <c r="N173" s="216"/>
      <c r="O173" s="216"/>
    </row>
    <row r="174" spans="1:15" ht="42.75" customHeight="1">
      <c r="A174" s="71">
        <v>1</v>
      </c>
      <c r="B174" s="205" t="s">
        <v>666</v>
      </c>
      <c r="C174" s="358" t="str">
        <f>IF(ISERROR(VLOOKUP(B174,'KAYIT LİSTESİ'!$B$4:$H$1015,2,0)),"",(VLOOKUP(B174,'KAYIT LİSTESİ'!$B$4:$H$1015,2,0)))</f>
        <v/>
      </c>
      <c r="D174" s="115" t="str">
        <f>IF(ISERROR(VLOOKUP(B174,'KAYIT LİSTESİ'!$B$4:$H$1015,4,0)),"",(VLOOKUP(B174,'KAYIT LİSTESİ'!$B$4:$H$1015,4,0)))</f>
        <v/>
      </c>
      <c r="E174" s="206" t="str">
        <f>IF(ISERROR(VLOOKUP(B174,'KAYIT LİSTESİ'!$B$4:$H$1015,5,0)),"",(VLOOKUP(B174,'KAYIT LİSTESİ'!$B$4:$H$1015,5,0)))</f>
        <v/>
      </c>
      <c r="F174" s="206" t="str">
        <f>IF(ISERROR(VLOOKUP(B174,'KAYIT LİSTESİ'!$B$4:$H$1015,6,0)),"",(VLOOKUP(B174,'KAYIT LİSTESİ'!$B$4:$H$1015,6,0)))</f>
        <v/>
      </c>
      <c r="G174" s="116"/>
      <c r="H174" s="216"/>
      <c r="I174" s="216"/>
      <c r="J174" s="216"/>
      <c r="K174" s="216"/>
      <c r="L174" s="216"/>
      <c r="M174" s="216"/>
      <c r="N174" s="216"/>
      <c r="O174" s="216"/>
    </row>
    <row r="175" spans="1:15" ht="42.75" customHeight="1">
      <c r="A175" s="71">
        <v>2</v>
      </c>
      <c r="B175" s="205" t="s">
        <v>667</v>
      </c>
      <c r="C175" s="358" t="str">
        <f>IF(ISERROR(VLOOKUP(B175,'KAYIT LİSTESİ'!$B$4:$H$1015,2,0)),"",(VLOOKUP(B175,'KAYIT LİSTESİ'!$B$4:$H$1015,2,0)))</f>
        <v/>
      </c>
      <c r="D175" s="115" t="str">
        <f>IF(ISERROR(VLOOKUP(B175,'KAYIT LİSTESİ'!$B$4:$H$1015,4,0)),"",(VLOOKUP(B175,'KAYIT LİSTESİ'!$B$4:$H$1015,4,0)))</f>
        <v/>
      </c>
      <c r="E175" s="206" t="str">
        <f>IF(ISERROR(VLOOKUP(B175,'KAYIT LİSTESİ'!$B$4:$H$1015,5,0)),"",(VLOOKUP(B175,'KAYIT LİSTESİ'!$B$4:$H$1015,5,0)))</f>
        <v/>
      </c>
      <c r="F175" s="206" t="str">
        <f>IF(ISERROR(VLOOKUP(B175,'KAYIT LİSTESİ'!$B$4:$H$1015,6,0)),"",(VLOOKUP(B175,'KAYIT LİSTESİ'!$B$4:$H$1015,6,0)))</f>
        <v/>
      </c>
      <c r="G175" s="116"/>
      <c r="H175" s="216"/>
      <c r="I175" s="216"/>
      <c r="J175" s="216"/>
      <c r="K175" s="216"/>
      <c r="L175" s="216"/>
      <c r="M175" s="216"/>
      <c r="N175" s="216"/>
      <c r="O175" s="216"/>
    </row>
    <row r="176" spans="1:15" ht="42.75" customHeight="1">
      <c r="A176" s="71">
        <v>3</v>
      </c>
      <c r="B176" s="205" t="s">
        <v>668</v>
      </c>
      <c r="C176" s="358" t="str">
        <f>IF(ISERROR(VLOOKUP(B176,'KAYIT LİSTESİ'!$B$4:$H$1015,2,0)),"",(VLOOKUP(B176,'KAYIT LİSTESİ'!$B$4:$H$1015,2,0)))</f>
        <v/>
      </c>
      <c r="D176" s="115" t="str">
        <f>IF(ISERROR(VLOOKUP(B176,'KAYIT LİSTESİ'!$B$4:$H$1015,4,0)),"",(VLOOKUP(B176,'KAYIT LİSTESİ'!$B$4:$H$1015,4,0)))</f>
        <v/>
      </c>
      <c r="E176" s="206" t="str">
        <f>IF(ISERROR(VLOOKUP(B176,'KAYIT LİSTESİ'!$B$4:$H$1015,5,0)),"",(VLOOKUP(B176,'KAYIT LİSTESİ'!$B$4:$H$1015,5,0)))</f>
        <v/>
      </c>
      <c r="F176" s="206" t="str">
        <f>IF(ISERROR(VLOOKUP(B176,'KAYIT LİSTESİ'!$B$4:$H$1015,6,0)),"",(VLOOKUP(B176,'KAYIT LİSTESİ'!$B$4:$H$1015,6,0)))</f>
        <v/>
      </c>
      <c r="G176" s="116"/>
      <c r="H176" s="216"/>
      <c r="I176" s="216"/>
      <c r="J176" s="216"/>
      <c r="K176" s="216"/>
      <c r="L176" s="216"/>
      <c r="M176" s="216"/>
      <c r="N176" s="216"/>
      <c r="O176" s="216"/>
    </row>
    <row r="177" spans="1:15" ht="42.75" customHeight="1">
      <c r="A177" s="71">
        <v>4</v>
      </c>
      <c r="B177" s="205" t="s">
        <v>669</v>
      </c>
      <c r="C177" s="358" t="str">
        <f>IF(ISERROR(VLOOKUP(B177,'KAYIT LİSTESİ'!$B$4:$H$1015,2,0)),"",(VLOOKUP(B177,'KAYIT LİSTESİ'!$B$4:$H$1015,2,0)))</f>
        <v/>
      </c>
      <c r="D177" s="115" t="str">
        <f>IF(ISERROR(VLOOKUP(B177,'KAYIT LİSTESİ'!$B$4:$H$1015,4,0)),"",(VLOOKUP(B177,'KAYIT LİSTESİ'!$B$4:$H$1015,4,0)))</f>
        <v/>
      </c>
      <c r="E177" s="206" t="str">
        <f>IF(ISERROR(VLOOKUP(B177,'KAYIT LİSTESİ'!$B$4:$H$1015,5,0)),"",(VLOOKUP(B177,'KAYIT LİSTESİ'!$B$4:$H$1015,5,0)))</f>
        <v/>
      </c>
      <c r="F177" s="206" t="str">
        <f>IF(ISERROR(VLOOKUP(B177,'KAYIT LİSTESİ'!$B$4:$H$1015,6,0)),"",(VLOOKUP(B177,'KAYIT LİSTESİ'!$B$4:$H$1015,6,0)))</f>
        <v/>
      </c>
      <c r="G177" s="116"/>
      <c r="H177" s="216"/>
      <c r="I177" s="216"/>
      <c r="J177" s="216"/>
      <c r="K177" s="216"/>
      <c r="L177" s="216"/>
      <c r="M177" s="216"/>
      <c r="N177" s="216"/>
      <c r="O177" s="216"/>
    </row>
    <row r="178" spans="1:15" ht="42.75" customHeight="1">
      <c r="A178" s="71">
        <v>5</v>
      </c>
      <c r="B178" s="205" t="s">
        <v>670</v>
      </c>
      <c r="C178" s="358" t="str">
        <f>IF(ISERROR(VLOOKUP(B178,'KAYIT LİSTESİ'!$B$4:$H$1015,2,0)),"",(VLOOKUP(B178,'KAYIT LİSTESİ'!$B$4:$H$1015,2,0)))</f>
        <v/>
      </c>
      <c r="D178" s="115" t="str">
        <f>IF(ISERROR(VLOOKUP(B178,'KAYIT LİSTESİ'!$B$4:$H$1015,4,0)),"",(VLOOKUP(B178,'KAYIT LİSTESİ'!$B$4:$H$1015,4,0)))</f>
        <v/>
      </c>
      <c r="E178" s="206" t="str">
        <f>IF(ISERROR(VLOOKUP(B178,'KAYIT LİSTESİ'!$B$4:$H$1015,5,0)),"",(VLOOKUP(B178,'KAYIT LİSTESİ'!$B$4:$H$1015,5,0)))</f>
        <v/>
      </c>
      <c r="F178" s="206" t="str">
        <f>IF(ISERROR(VLOOKUP(B178,'KAYIT LİSTESİ'!$B$4:$H$1015,6,0)),"",(VLOOKUP(B178,'KAYIT LİSTESİ'!$B$4:$H$1015,6,0)))</f>
        <v/>
      </c>
      <c r="G178" s="116"/>
      <c r="H178" s="216"/>
      <c r="I178" s="216"/>
      <c r="J178" s="216"/>
      <c r="K178" s="216"/>
      <c r="L178" s="216"/>
      <c r="M178" s="216"/>
      <c r="N178" s="216"/>
      <c r="O178" s="216"/>
    </row>
    <row r="179" spans="1:15" ht="42.75" customHeight="1">
      <c r="A179" s="71">
        <v>6</v>
      </c>
      <c r="B179" s="205" t="s">
        <v>671</v>
      </c>
      <c r="C179" s="358" t="str">
        <f>IF(ISERROR(VLOOKUP(B179,'KAYIT LİSTESİ'!$B$4:$H$1015,2,0)),"",(VLOOKUP(B179,'KAYIT LİSTESİ'!$B$4:$H$1015,2,0)))</f>
        <v/>
      </c>
      <c r="D179" s="115" t="str">
        <f>IF(ISERROR(VLOOKUP(B179,'KAYIT LİSTESİ'!$B$4:$H$1015,4,0)),"",(VLOOKUP(B179,'KAYIT LİSTESİ'!$B$4:$H$1015,4,0)))</f>
        <v/>
      </c>
      <c r="E179" s="206" t="str">
        <f>IF(ISERROR(VLOOKUP(B179,'KAYIT LİSTESİ'!$B$4:$H$1015,5,0)),"",(VLOOKUP(B179,'KAYIT LİSTESİ'!$B$4:$H$1015,5,0)))</f>
        <v/>
      </c>
      <c r="F179" s="206" t="str">
        <f>IF(ISERROR(VLOOKUP(B179,'KAYIT LİSTESİ'!$B$4:$H$1015,6,0)),"",(VLOOKUP(B179,'KAYIT LİSTESİ'!$B$4:$H$1015,6,0)))</f>
        <v/>
      </c>
      <c r="G179" s="116"/>
      <c r="H179" s="216"/>
      <c r="I179" s="216"/>
      <c r="J179" s="216"/>
      <c r="K179" s="216"/>
      <c r="L179" s="216"/>
      <c r="M179" s="216"/>
      <c r="N179" s="216"/>
      <c r="O179" s="216"/>
    </row>
    <row r="180" spans="1:15" ht="42.75" customHeight="1">
      <c r="A180" s="71">
        <v>7</v>
      </c>
      <c r="B180" s="205" t="s">
        <v>672</v>
      </c>
      <c r="C180" s="358" t="str">
        <f>IF(ISERROR(VLOOKUP(B180,'KAYIT LİSTESİ'!$B$4:$H$1015,2,0)),"",(VLOOKUP(B180,'KAYIT LİSTESİ'!$B$4:$H$1015,2,0)))</f>
        <v/>
      </c>
      <c r="D180" s="115" t="str">
        <f>IF(ISERROR(VLOOKUP(B180,'KAYIT LİSTESİ'!$B$4:$H$1015,4,0)),"",(VLOOKUP(B180,'KAYIT LİSTESİ'!$B$4:$H$1015,4,0)))</f>
        <v/>
      </c>
      <c r="E180" s="206" t="str">
        <f>IF(ISERROR(VLOOKUP(B180,'KAYIT LİSTESİ'!$B$4:$H$1015,5,0)),"",(VLOOKUP(B180,'KAYIT LİSTESİ'!$B$4:$H$1015,5,0)))</f>
        <v/>
      </c>
      <c r="F180" s="206" t="str">
        <f>IF(ISERROR(VLOOKUP(B180,'KAYIT LİSTESİ'!$B$4:$H$1015,6,0)),"",(VLOOKUP(B180,'KAYIT LİSTESİ'!$B$4:$H$1015,6,0)))</f>
        <v/>
      </c>
      <c r="G180" s="116"/>
      <c r="H180" s="216"/>
      <c r="I180" s="216"/>
      <c r="J180" s="216"/>
      <c r="K180" s="216"/>
      <c r="L180" s="216"/>
      <c r="M180" s="216"/>
      <c r="N180" s="216"/>
      <c r="O180" s="216"/>
    </row>
    <row r="181" spans="1:15" ht="42.75" customHeight="1">
      <c r="A181" s="71">
        <v>8</v>
      </c>
      <c r="B181" s="205" t="s">
        <v>673</v>
      </c>
      <c r="C181" s="358" t="str">
        <f>IF(ISERROR(VLOOKUP(B181,'KAYIT LİSTESİ'!$B$4:$H$1015,2,0)),"",(VLOOKUP(B181,'KAYIT LİSTESİ'!$B$4:$H$1015,2,0)))</f>
        <v/>
      </c>
      <c r="D181" s="115" t="str">
        <f>IF(ISERROR(VLOOKUP(B181,'KAYIT LİSTESİ'!$B$4:$H$1015,4,0)),"",(VLOOKUP(B181,'KAYIT LİSTESİ'!$B$4:$H$1015,4,0)))</f>
        <v/>
      </c>
      <c r="E181" s="206" t="str">
        <f>IF(ISERROR(VLOOKUP(B181,'KAYIT LİSTESİ'!$B$4:$H$1015,5,0)),"",(VLOOKUP(B181,'KAYIT LİSTESİ'!$B$4:$H$1015,5,0)))</f>
        <v/>
      </c>
      <c r="F181" s="206" t="str">
        <f>IF(ISERROR(VLOOKUP(B181,'KAYIT LİSTESİ'!$B$4:$H$1015,6,0)),"",(VLOOKUP(B181,'KAYIT LİSTESİ'!$B$4:$H$1015,6,0)))</f>
        <v/>
      </c>
      <c r="G181" s="116"/>
      <c r="H181" s="216"/>
      <c r="I181" s="216"/>
      <c r="J181" s="216"/>
      <c r="K181" s="216"/>
      <c r="L181" s="216"/>
      <c r="M181" s="216"/>
      <c r="N181" s="216"/>
      <c r="O181" s="216"/>
    </row>
    <row r="182" spans="1:15" ht="42.75" customHeight="1">
      <c r="A182" s="71">
        <v>9</v>
      </c>
      <c r="B182" s="205" t="s">
        <v>674</v>
      </c>
      <c r="C182" s="358" t="str">
        <f>IF(ISERROR(VLOOKUP(B182,'KAYIT LİSTESİ'!$B$4:$H$1015,2,0)),"",(VLOOKUP(B182,'KAYIT LİSTESİ'!$B$4:$H$1015,2,0)))</f>
        <v/>
      </c>
      <c r="D182" s="115" t="str">
        <f>IF(ISERROR(VLOOKUP(B182,'KAYIT LİSTESİ'!$B$4:$H$1015,4,0)),"",(VLOOKUP(B182,'KAYIT LİSTESİ'!$B$4:$H$1015,4,0)))</f>
        <v/>
      </c>
      <c r="E182" s="206" t="str">
        <f>IF(ISERROR(VLOOKUP(B182,'KAYIT LİSTESİ'!$B$4:$H$1015,5,0)),"",(VLOOKUP(B182,'KAYIT LİSTESİ'!$B$4:$H$1015,5,0)))</f>
        <v/>
      </c>
      <c r="F182" s="206" t="str">
        <f>IF(ISERROR(VLOOKUP(B182,'KAYIT LİSTESİ'!$B$4:$H$1015,6,0)),"",(VLOOKUP(B182,'KAYIT LİSTESİ'!$B$4:$H$1015,6,0)))</f>
        <v/>
      </c>
      <c r="G182" s="116"/>
      <c r="H182" s="216"/>
      <c r="I182" s="216"/>
      <c r="J182" s="216"/>
      <c r="K182" s="216"/>
      <c r="L182" s="216"/>
      <c r="M182" s="216"/>
      <c r="N182" s="216"/>
      <c r="O182" s="216"/>
    </row>
    <row r="183" spans="1:15" ht="42.75" customHeight="1">
      <c r="A183" s="71">
        <v>10</v>
      </c>
      <c r="B183" s="205" t="s">
        <v>675</v>
      </c>
      <c r="C183" s="358" t="str">
        <f>IF(ISERROR(VLOOKUP(B183,'KAYIT LİSTESİ'!$B$4:$H$1015,2,0)),"",(VLOOKUP(B183,'KAYIT LİSTESİ'!$B$4:$H$1015,2,0)))</f>
        <v/>
      </c>
      <c r="D183" s="115" t="str">
        <f>IF(ISERROR(VLOOKUP(B183,'KAYIT LİSTESİ'!$B$4:$H$1015,4,0)),"",(VLOOKUP(B183,'KAYIT LİSTESİ'!$B$4:$H$1015,4,0)))</f>
        <v/>
      </c>
      <c r="E183" s="206" t="str">
        <f>IF(ISERROR(VLOOKUP(B183,'KAYIT LİSTESİ'!$B$4:$H$1015,5,0)),"",(VLOOKUP(B183,'KAYIT LİSTESİ'!$B$4:$H$1015,5,0)))</f>
        <v/>
      </c>
      <c r="F183" s="206" t="str">
        <f>IF(ISERROR(VLOOKUP(B183,'KAYIT LİSTESİ'!$B$4:$H$1015,6,0)),"",(VLOOKUP(B183,'KAYIT LİSTESİ'!$B$4:$H$1015,6,0)))</f>
        <v/>
      </c>
      <c r="G183" s="116"/>
      <c r="H183" s="216"/>
      <c r="I183" s="216"/>
      <c r="J183" s="216"/>
      <c r="K183" s="216"/>
      <c r="L183" s="216"/>
      <c r="M183" s="216"/>
      <c r="N183" s="216"/>
      <c r="O183" s="216"/>
    </row>
    <row r="184" spans="1:15" ht="42.75" customHeight="1">
      <c r="A184" s="71">
        <v>11</v>
      </c>
      <c r="B184" s="205" t="s">
        <v>676</v>
      </c>
      <c r="C184" s="358" t="str">
        <f>IF(ISERROR(VLOOKUP(B184,'KAYIT LİSTESİ'!$B$4:$H$1015,2,0)),"",(VLOOKUP(B184,'KAYIT LİSTESİ'!$B$4:$H$1015,2,0)))</f>
        <v/>
      </c>
      <c r="D184" s="115" t="str">
        <f>IF(ISERROR(VLOOKUP(B184,'KAYIT LİSTESİ'!$B$4:$H$1015,4,0)),"",(VLOOKUP(B184,'KAYIT LİSTESİ'!$B$4:$H$1015,4,0)))</f>
        <v/>
      </c>
      <c r="E184" s="206" t="str">
        <f>IF(ISERROR(VLOOKUP(B184,'KAYIT LİSTESİ'!$B$4:$H$1015,5,0)),"",(VLOOKUP(B184,'KAYIT LİSTESİ'!$B$4:$H$1015,5,0)))</f>
        <v/>
      </c>
      <c r="F184" s="206" t="str">
        <f>IF(ISERROR(VLOOKUP(B184,'KAYIT LİSTESİ'!$B$4:$H$1015,6,0)),"",(VLOOKUP(B184,'KAYIT LİSTESİ'!$B$4:$H$1015,6,0)))</f>
        <v/>
      </c>
      <c r="G184" s="116"/>
      <c r="H184" s="216"/>
      <c r="I184" s="216"/>
      <c r="J184" s="216"/>
      <c r="K184" s="216"/>
      <c r="L184" s="216"/>
      <c r="M184" s="216"/>
      <c r="N184" s="216"/>
      <c r="O184" s="216"/>
    </row>
    <row r="185" spans="1:15" ht="42.75" customHeight="1">
      <c r="A185" s="71">
        <v>12</v>
      </c>
      <c r="B185" s="205" t="s">
        <v>677</v>
      </c>
      <c r="C185" s="358" t="str">
        <f>IF(ISERROR(VLOOKUP(B185,'KAYIT LİSTESİ'!$B$4:$H$1015,2,0)),"",(VLOOKUP(B185,'KAYIT LİSTESİ'!$B$4:$H$1015,2,0)))</f>
        <v/>
      </c>
      <c r="D185" s="115" t="str">
        <f>IF(ISERROR(VLOOKUP(B185,'KAYIT LİSTESİ'!$B$4:$H$1015,4,0)),"",(VLOOKUP(B185,'KAYIT LİSTESİ'!$B$4:$H$1015,4,0)))</f>
        <v/>
      </c>
      <c r="E185" s="206" t="str">
        <f>IF(ISERROR(VLOOKUP(B185,'KAYIT LİSTESİ'!$B$4:$H$1015,5,0)),"",(VLOOKUP(B185,'KAYIT LİSTESİ'!$B$4:$H$1015,5,0)))</f>
        <v/>
      </c>
      <c r="F185" s="206" t="str">
        <f>IF(ISERROR(VLOOKUP(B185,'KAYIT LİSTESİ'!$B$4:$H$1015,6,0)),"",(VLOOKUP(B185,'KAYIT LİSTESİ'!$B$4:$H$1015,6,0)))</f>
        <v/>
      </c>
      <c r="G185" s="116"/>
      <c r="H185" s="216"/>
      <c r="I185" s="216"/>
      <c r="J185" s="216"/>
      <c r="K185" s="216"/>
      <c r="L185" s="216"/>
      <c r="M185" s="216"/>
      <c r="N185" s="216"/>
      <c r="O185" s="216"/>
    </row>
    <row r="186" spans="1:15" ht="57.75" customHeight="1">
      <c r="A186" s="960" t="s">
        <v>507</v>
      </c>
      <c r="B186" s="960"/>
      <c r="C186" s="960"/>
      <c r="D186" s="960"/>
      <c r="E186" s="960"/>
      <c r="F186" s="960"/>
      <c r="G186" s="960"/>
      <c r="H186" s="216"/>
      <c r="I186" s="960" t="s">
        <v>507</v>
      </c>
      <c r="J186" s="960"/>
      <c r="K186" s="960"/>
      <c r="L186" s="960"/>
      <c r="M186" s="960"/>
      <c r="N186" s="960"/>
      <c r="O186" s="960"/>
    </row>
    <row r="187" spans="1:15" ht="39" customHeight="1">
      <c r="A187" s="803" t="s">
        <v>15</v>
      </c>
      <c r="B187" s="804"/>
      <c r="C187" s="804"/>
      <c r="D187" s="804"/>
      <c r="E187" s="804"/>
      <c r="F187" s="804"/>
      <c r="G187" s="804"/>
      <c r="H187" s="216"/>
      <c r="I187" s="803" t="s">
        <v>17</v>
      </c>
      <c r="J187" s="804"/>
      <c r="K187" s="804"/>
      <c r="L187" s="804"/>
      <c r="M187" s="804"/>
      <c r="N187" s="804"/>
      <c r="O187" s="804"/>
    </row>
    <row r="188" spans="1:15" ht="52.5" customHeight="1">
      <c r="A188" s="193" t="s">
        <v>11</v>
      </c>
      <c r="B188" s="193" t="s">
        <v>101</v>
      </c>
      <c r="C188" s="193" t="s">
        <v>100</v>
      </c>
      <c r="D188" s="194" t="s">
        <v>12</v>
      </c>
      <c r="E188" s="195" t="s">
        <v>13</v>
      </c>
      <c r="F188" s="195" t="s">
        <v>226</v>
      </c>
      <c r="G188" s="193" t="s">
        <v>293</v>
      </c>
      <c r="H188" s="216"/>
      <c r="I188" s="193" t="s">
        <v>11</v>
      </c>
      <c r="J188" s="193" t="s">
        <v>101</v>
      </c>
      <c r="K188" s="193" t="s">
        <v>100</v>
      </c>
      <c r="L188" s="194" t="s">
        <v>12</v>
      </c>
      <c r="M188" s="195" t="s">
        <v>13</v>
      </c>
      <c r="N188" s="195" t="s">
        <v>226</v>
      </c>
      <c r="O188" s="193" t="s">
        <v>293</v>
      </c>
    </row>
    <row r="189" spans="1:15" ht="88.5" customHeight="1">
      <c r="A189" s="71">
        <v>1</v>
      </c>
      <c r="B189" s="205" t="s">
        <v>606</v>
      </c>
      <c r="C189" s="360" t="str">
        <f>IF(ISERROR(VLOOKUP(B189,'KAYIT LİSTESİ'!$B$4:$H$1015,2,0)),"",(VLOOKUP(B189,'KAYIT LİSTESİ'!$B$4:$H$1015,2,0)))</f>
        <v/>
      </c>
      <c r="D189" s="362" t="str">
        <f>IF(ISERROR(VLOOKUP(B189,'KAYIT LİSTESİ'!$B$4:$H$1015,4,0)),"",(VLOOKUP(B189,'KAYIT LİSTESİ'!$B$4:$H$1015,4,0)))</f>
        <v/>
      </c>
      <c r="E189" s="206" t="str">
        <f>IF(ISERROR(VLOOKUP(B189,'KAYIT LİSTESİ'!$B$4:$H$1015,5,0)),"",(VLOOKUP(B189,'KAYIT LİSTESİ'!$B$4:$H$1015,5,0)))</f>
        <v/>
      </c>
      <c r="F189" s="206" t="str">
        <f>IF(ISERROR(VLOOKUP(B189,'KAYIT LİSTESİ'!$B$4:$H$1015,6,0)),"",(VLOOKUP(B189,'KAYIT LİSTESİ'!$B$4:$H$1015,6,0)))</f>
        <v/>
      </c>
      <c r="G189" s="116"/>
      <c r="H189" s="216"/>
      <c r="I189" s="71">
        <v>1</v>
      </c>
      <c r="J189" s="205" t="s">
        <v>622</v>
      </c>
      <c r="K189" s="72" t="str">
        <f>IF(ISERROR(VLOOKUP(J189,'KAYIT LİSTESİ'!$B$4:$H$1015,2,0)),"",(VLOOKUP(J189,'KAYIT LİSTESİ'!$B$4:$H$1015,2,0)))</f>
        <v/>
      </c>
      <c r="L189" s="115" t="str">
        <f>IF(ISERROR(VLOOKUP(J189,'KAYIT LİSTESİ'!$B$4:$H$1015,4,0)),"",(VLOOKUP(J189,'KAYIT LİSTESİ'!$B$4:$H$1015,4,0)))</f>
        <v/>
      </c>
      <c r="M189" s="206" t="str">
        <f>IF(ISERROR(VLOOKUP(J189,'KAYIT LİSTESİ'!$B$4:$H$1015,5,0)),"",(VLOOKUP(J189,'KAYIT LİSTESİ'!$B$4:$H$1015,5,0)))</f>
        <v/>
      </c>
      <c r="N189" s="206" t="str">
        <f>IF(ISERROR(VLOOKUP(J189,'KAYIT LİSTESİ'!$B$4:$H$1015,6,0)),"",(VLOOKUP(J189,'KAYIT LİSTESİ'!$B$4:$H$1015,6,0)))</f>
        <v/>
      </c>
      <c r="O189" s="116"/>
    </row>
    <row r="190" spans="1:15" ht="88.5" customHeight="1">
      <c r="A190" s="71">
        <v>2</v>
      </c>
      <c r="B190" s="205" t="s">
        <v>607</v>
      </c>
      <c r="C190" s="360" t="str">
        <f>IF(ISERROR(VLOOKUP(B190,'KAYIT LİSTESİ'!$B$4:$H$1015,2,0)),"",(VLOOKUP(B190,'KAYIT LİSTESİ'!$B$4:$H$1015,2,0)))</f>
        <v/>
      </c>
      <c r="D190" s="362" t="str">
        <f>IF(ISERROR(VLOOKUP(B190,'KAYIT LİSTESİ'!$B$4:$H$1015,4,0)),"",(VLOOKUP(B190,'KAYIT LİSTESİ'!$B$4:$H$1015,4,0)))</f>
        <v/>
      </c>
      <c r="E190" s="206" t="str">
        <f>IF(ISERROR(VLOOKUP(B190,'KAYIT LİSTESİ'!$B$4:$H$1015,5,0)),"",(VLOOKUP(B190,'KAYIT LİSTESİ'!$B$4:$H$1015,5,0)))</f>
        <v/>
      </c>
      <c r="F190" s="206" t="str">
        <f>IF(ISERROR(VLOOKUP(B190,'KAYIT LİSTESİ'!$B$4:$H$1015,6,0)),"",(VLOOKUP(B190,'KAYIT LİSTESİ'!$B$4:$H$1015,6,0)))</f>
        <v/>
      </c>
      <c r="G190" s="116"/>
      <c r="H190" s="216"/>
      <c r="I190" s="71">
        <v>2</v>
      </c>
      <c r="J190" s="205" t="s">
        <v>623</v>
      </c>
      <c r="K190" s="72" t="str">
        <f>IF(ISERROR(VLOOKUP(J190,'KAYIT LİSTESİ'!$B$4:$H$1015,2,0)),"",(VLOOKUP(J190,'KAYIT LİSTESİ'!$B$4:$H$1015,2,0)))</f>
        <v/>
      </c>
      <c r="L190" s="115" t="str">
        <f>IF(ISERROR(VLOOKUP(J190,'KAYIT LİSTESİ'!$B$4:$H$1015,4,0)),"",(VLOOKUP(J190,'KAYIT LİSTESİ'!$B$4:$H$1015,4,0)))</f>
        <v/>
      </c>
      <c r="M190" s="206" t="str">
        <f>IF(ISERROR(VLOOKUP(J190,'KAYIT LİSTESİ'!$B$4:$H$1015,5,0)),"",(VLOOKUP(J190,'KAYIT LİSTESİ'!$B$4:$H$1015,5,0)))</f>
        <v/>
      </c>
      <c r="N190" s="206" t="str">
        <f>IF(ISERROR(VLOOKUP(J190,'KAYIT LİSTESİ'!$B$4:$H$1015,6,0)),"",(VLOOKUP(J190,'KAYIT LİSTESİ'!$B$4:$H$1015,6,0)))</f>
        <v/>
      </c>
      <c r="O190" s="116"/>
    </row>
    <row r="191" spans="1:15" ht="88.5" customHeight="1">
      <c r="A191" s="71">
        <v>3</v>
      </c>
      <c r="B191" s="205" t="s">
        <v>608</v>
      </c>
      <c r="C191" s="360" t="str">
        <f>IF(ISERROR(VLOOKUP(B191,'KAYIT LİSTESİ'!$B$4:$H$1015,2,0)),"",(VLOOKUP(B191,'KAYIT LİSTESİ'!$B$4:$H$1015,2,0)))</f>
        <v/>
      </c>
      <c r="D191" s="362" t="str">
        <f>IF(ISERROR(VLOOKUP(B191,'KAYIT LİSTESİ'!$B$4:$H$1015,4,0)),"",(VLOOKUP(B191,'KAYIT LİSTESİ'!$B$4:$H$1015,4,0)))</f>
        <v/>
      </c>
      <c r="E191" s="206" t="str">
        <f>IF(ISERROR(VLOOKUP(B191,'KAYIT LİSTESİ'!$B$4:$H$1015,5,0)),"",(VLOOKUP(B191,'KAYIT LİSTESİ'!$B$4:$H$1015,5,0)))</f>
        <v/>
      </c>
      <c r="F191" s="206" t="str">
        <f>IF(ISERROR(VLOOKUP(B191,'KAYIT LİSTESİ'!$B$4:$H$1015,6,0)),"",(VLOOKUP(B191,'KAYIT LİSTESİ'!$B$4:$H$1015,6,0)))</f>
        <v/>
      </c>
      <c r="G191" s="116"/>
      <c r="H191" s="216"/>
      <c r="I191" s="71">
        <v>3</v>
      </c>
      <c r="J191" s="205" t="s">
        <v>624</v>
      </c>
      <c r="K191" s="72" t="str">
        <f>IF(ISERROR(VLOOKUP(J191,'KAYIT LİSTESİ'!$B$4:$H$1015,2,0)),"",(VLOOKUP(J191,'KAYIT LİSTESİ'!$B$4:$H$1015,2,0)))</f>
        <v/>
      </c>
      <c r="L191" s="115" t="str">
        <f>IF(ISERROR(VLOOKUP(J191,'KAYIT LİSTESİ'!$B$4:$H$1015,4,0)),"",(VLOOKUP(J191,'KAYIT LİSTESİ'!$B$4:$H$1015,4,0)))</f>
        <v/>
      </c>
      <c r="M191" s="206" t="str">
        <f>IF(ISERROR(VLOOKUP(J191,'KAYIT LİSTESİ'!$B$4:$H$1015,5,0)),"",(VLOOKUP(J191,'KAYIT LİSTESİ'!$B$4:$H$1015,5,0)))</f>
        <v/>
      </c>
      <c r="N191" s="206" t="str">
        <f>IF(ISERROR(VLOOKUP(J191,'KAYIT LİSTESİ'!$B$4:$H$1015,6,0)),"",(VLOOKUP(J191,'KAYIT LİSTESİ'!$B$4:$H$1015,6,0)))</f>
        <v/>
      </c>
      <c r="O191" s="116"/>
    </row>
    <row r="192" spans="1:15" ht="88.5" customHeight="1">
      <c r="A192" s="71">
        <v>4</v>
      </c>
      <c r="B192" s="205" t="s">
        <v>609</v>
      </c>
      <c r="C192" s="360" t="str">
        <f>IF(ISERROR(VLOOKUP(B192,'KAYIT LİSTESİ'!$B$4:$H$1015,2,0)),"",(VLOOKUP(B192,'KAYIT LİSTESİ'!$B$4:$H$1015,2,0)))</f>
        <v/>
      </c>
      <c r="D192" s="362" t="str">
        <f>IF(ISERROR(VLOOKUP(B192,'KAYIT LİSTESİ'!$B$4:$H$1015,4,0)),"",(VLOOKUP(B192,'KAYIT LİSTESİ'!$B$4:$H$1015,4,0)))</f>
        <v/>
      </c>
      <c r="E192" s="206" t="str">
        <f>IF(ISERROR(VLOOKUP(B192,'KAYIT LİSTESİ'!$B$4:$H$1015,5,0)),"",(VLOOKUP(B192,'KAYIT LİSTESİ'!$B$4:$H$1015,5,0)))</f>
        <v/>
      </c>
      <c r="F192" s="206" t="str">
        <f>IF(ISERROR(VLOOKUP(B192,'KAYIT LİSTESİ'!$B$4:$H$1015,6,0)),"",(VLOOKUP(B192,'KAYIT LİSTESİ'!$B$4:$H$1015,6,0)))</f>
        <v/>
      </c>
      <c r="G192" s="116"/>
      <c r="H192" s="216"/>
      <c r="I192" s="71">
        <v>4</v>
      </c>
      <c r="J192" s="205" t="s">
        <v>625</v>
      </c>
      <c r="K192" s="72" t="str">
        <f>IF(ISERROR(VLOOKUP(J192,'KAYIT LİSTESİ'!$B$4:$H$1015,2,0)),"",(VLOOKUP(J192,'KAYIT LİSTESİ'!$B$4:$H$1015,2,0)))</f>
        <v/>
      </c>
      <c r="L192" s="115" t="str">
        <f>IF(ISERROR(VLOOKUP(J192,'KAYIT LİSTESİ'!$B$4:$H$1015,4,0)),"",(VLOOKUP(J192,'KAYIT LİSTESİ'!$B$4:$H$1015,4,0)))</f>
        <v/>
      </c>
      <c r="M192" s="206" t="str">
        <f>IF(ISERROR(VLOOKUP(J192,'KAYIT LİSTESİ'!$B$4:$H$1015,5,0)),"",(VLOOKUP(J192,'KAYIT LİSTESİ'!$B$4:$H$1015,5,0)))</f>
        <v/>
      </c>
      <c r="N192" s="206" t="str">
        <f>IF(ISERROR(VLOOKUP(J192,'KAYIT LİSTESİ'!$B$4:$H$1015,6,0)),"",(VLOOKUP(J192,'KAYIT LİSTESİ'!$B$4:$H$1015,6,0)))</f>
        <v/>
      </c>
      <c r="O192" s="116"/>
    </row>
    <row r="193" spans="1:15" ht="88.5" customHeight="1">
      <c r="A193" s="71">
        <v>5</v>
      </c>
      <c r="B193" s="205" t="s">
        <v>610</v>
      </c>
      <c r="C193" s="360" t="str">
        <f>IF(ISERROR(VLOOKUP(B193,'KAYIT LİSTESİ'!$B$4:$H$1015,2,0)),"",(VLOOKUP(B193,'KAYIT LİSTESİ'!$B$4:$H$1015,2,0)))</f>
        <v/>
      </c>
      <c r="D193" s="362" t="str">
        <f>IF(ISERROR(VLOOKUP(B193,'KAYIT LİSTESİ'!$B$4:$H$1015,4,0)),"",(VLOOKUP(B193,'KAYIT LİSTESİ'!$B$4:$H$1015,4,0)))</f>
        <v/>
      </c>
      <c r="E193" s="206" t="str">
        <f>IF(ISERROR(VLOOKUP(B193,'KAYIT LİSTESİ'!$B$4:$H$1015,5,0)),"",(VLOOKUP(B193,'KAYIT LİSTESİ'!$B$4:$H$1015,5,0)))</f>
        <v/>
      </c>
      <c r="F193" s="206" t="str">
        <f>IF(ISERROR(VLOOKUP(B193,'KAYIT LİSTESİ'!$B$4:$H$1015,6,0)),"",(VLOOKUP(B193,'KAYIT LİSTESİ'!$B$4:$H$1015,6,0)))</f>
        <v/>
      </c>
      <c r="G193" s="116"/>
      <c r="H193" s="216"/>
      <c r="I193" s="71">
        <v>5</v>
      </c>
      <c r="J193" s="205" t="s">
        <v>626</v>
      </c>
      <c r="K193" s="72" t="str">
        <f>IF(ISERROR(VLOOKUP(J193,'KAYIT LİSTESİ'!$B$4:$H$1015,2,0)),"",(VLOOKUP(J193,'KAYIT LİSTESİ'!$B$4:$H$1015,2,0)))</f>
        <v/>
      </c>
      <c r="L193" s="115" t="str">
        <f>IF(ISERROR(VLOOKUP(J193,'KAYIT LİSTESİ'!$B$4:$H$1015,4,0)),"",(VLOOKUP(J193,'KAYIT LİSTESİ'!$B$4:$H$1015,4,0)))</f>
        <v/>
      </c>
      <c r="M193" s="206" t="str">
        <f>IF(ISERROR(VLOOKUP(J193,'KAYIT LİSTESİ'!$B$4:$H$1015,5,0)),"",(VLOOKUP(J193,'KAYIT LİSTESİ'!$B$4:$H$1015,5,0)))</f>
        <v/>
      </c>
      <c r="N193" s="206" t="str">
        <f>IF(ISERROR(VLOOKUP(J193,'KAYIT LİSTESİ'!$B$4:$H$1015,6,0)),"",(VLOOKUP(J193,'KAYIT LİSTESİ'!$B$4:$H$1015,6,0)))</f>
        <v/>
      </c>
      <c r="O193" s="116"/>
    </row>
    <row r="194" spans="1:15" ht="88.5" customHeight="1">
      <c r="A194" s="71">
        <v>6</v>
      </c>
      <c r="B194" s="205" t="s">
        <v>611</v>
      </c>
      <c r="C194" s="360" t="str">
        <f>IF(ISERROR(VLOOKUP(B194,'KAYIT LİSTESİ'!$B$4:$H$1015,2,0)),"",(VLOOKUP(B194,'KAYIT LİSTESİ'!$B$4:$H$1015,2,0)))</f>
        <v/>
      </c>
      <c r="D194" s="362" t="str">
        <f>IF(ISERROR(VLOOKUP(B194,'KAYIT LİSTESİ'!$B$4:$H$1015,4,0)),"",(VLOOKUP(B194,'KAYIT LİSTESİ'!$B$4:$H$1015,4,0)))</f>
        <v/>
      </c>
      <c r="E194" s="206" t="str">
        <f>IF(ISERROR(VLOOKUP(B194,'KAYIT LİSTESİ'!$B$4:$H$1015,5,0)),"",(VLOOKUP(B194,'KAYIT LİSTESİ'!$B$4:$H$1015,5,0)))</f>
        <v/>
      </c>
      <c r="F194" s="206" t="str">
        <f>IF(ISERROR(VLOOKUP(B194,'KAYIT LİSTESİ'!$B$4:$H$1015,6,0)),"",(VLOOKUP(B194,'KAYIT LİSTESİ'!$B$4:$H$1015,6,0)))</f>
        <v/>
      </c>
      <c r="G194" s="116"/>
      <c r="H194" s="216"/>
      <c r="I194" s="71">
        <v>6</v>
      </c>
      <c r="J194" s="205" t="s">
        <v>627</v>
      </c>
      <c r="K194" s="72" t="str">
        <f>IF(ISERROR(VLOOKUP(J194,'KAYIT LİSTESİ'!$B$4:$H$1015,2,0)),"",(VLOOKUP(J194,'KAYIT LİSTESİ'!$B$4:$H$1015,2,0)))</f>
        <v/>
      </c>
      <c r="L194" s="115" t="str">
        <f>IF(ISERROR(VLOOKUP(J194,'KAYIT LİSTESİ'!$B$4:$H$1015,4,0)),"",(VLOOKUP(J194,'KAYIT LİSTESİ'!$B$4:$H$1015,4,0)))</f>
        <v/>
      </c>
      <c r="M194" s="206" t="str">
        <f>IF(ISERROR(VLOOKUP(J194,'KAYIT LİSTESİ'!$B$4:$H$1015,5,0)),"",(VLOOKUP(J194,'KAYIT LİSTESİ'!$B$4:$H$1015,5,0)))</f>
        <v/>
      </c>
      <c r="N194" s="206" t="str">
        <f>IF(ISERROR(VLOOKUP(J194,'KAYIT LİSTESİ'!$B$4:$H$1015,6,0)),"",(VLOOKUP(J194,'KAYIT LİSTESİ'!$B$4:$H$1015,6,0)))</f>
        <v/>
      </c>
      <c r="O194" s="116"/>
    </row>
    <row r="195" spans="1:15" ht="88.5" customHeight="1">
      <c r="A195" s="71">
        <v>7</v>
      </c>
      <c r="B195" s="205" t="s">
        <v>612</v>
      </c>
      <c r="C195" s="360" t="str">
        <f>IF(ISERROR(VLOOKUP(B195,'KAYIT LİSTESİ'!$B$4:$H$1015,2,0)),"",(VLOOKUP(B195,'KAYIT LİSTESİ'!$B$4:$H$1015,2,0)))</f>
        <v/>
      </c>
      <c r="D195" s="362" t="str">
        <f>IF(ISERROR(VLOOKUP(B195,'KAYIT LİSTESİ'!$B$4:$H$1015,4,0)),"",(VLOOKUP(B195,'KAYIT LİSTESİ'!$B$4:$H$1015,4,0)))</f>
        <v/>
      </c>
      <c r="E195" s="206" t="str">
        <f>IF(ISERROR(VLOOKUP(B195,'KAYIT LİSTESİ'!$B$4:$H$1015,5,0)),"",(VLOOKUP(B195,'KAYIT LİSTESİ'!$B$4:$H$1015,5,0)))</f>
        <v/>
      </c>
      <c r="F195" s="206" t="str">
        <f>IF(ISERROR(VLOOKUP(B195,'KAYIT LİSTESİ'!$B$4:$H$1015,6,0)),"",(VLOOKUP(B195,'KAYIT LİSTESİ'!$B$4:$H$1015,6,0)))</f>
        <v/>
      </c>
      <c r="G195" s="116"/>
      <c r="H195" s="216"/>
      <c r="I195" s="71">
        <v>7</v>
      </c>
      <c r="J195" s="205" t="s">
        <v>628</v>
      </c>
      <c r="K195" s="72" t="str">
        <f>IF(ISERROR(VLOOKUP(J195,'KAYIT LİSTESİ'!$B$4:$H$1015,2,0)),"",(VLOOKUP(J195,'KAYIT LİSTESİ'!$B$4:$H$1015,2,0)))</f>
        <v/>
      </c>
      <c r="L195" s="115" t="str">
        <f>IF(ISERROR(VLOOKUP(J195,'KAYIT LİSTESİ'!$B$4:$H$1015,4,0)),"",(VLOOKUP(J195,'KAYIT LİSTESİ'!$B$4:$H$1015,4,0)))</f>
        <v/>
      </c>
      <c r="M195" s="206" t="str">
        <f>IF(ISERROR(VLOOKUP(J195,'KAYIT LİSTESİ'!$B$4:$H$1015,5,0)),"",(VLOOKUP(J195,'KAYIT LİSTESİ'!$B$4:$H$1015,5,0)))</f>
        <v/>
      </c>
      <c r="N195" s="206" t="str">
        <f>IF(ISERROR(VLOOKUP(J195,'KAYIT LİSTESİ'!$B$4:$H$1015,6,0)),"",(VLOOKUP(J195,'KAYIT LİSTESİ'!$B$4:$H$1015,6,0)))</f>
        <v/>
      </c>
      <c r="O195" s="116"/>
    </row>
    <row r="196" spans="1:15" ht="88.5" customHeight="1">
      <c r="A196" s="71">
        <v>8</v>
      </c>
      <c r="B196" s="205" t="s">
        <v>613</v>
      </c>
      <c r="C196" s="360" t="str">
        <f>IF(ISERROR(VLOOKUP(B196,'KAYIT LİSTESİ'!$B$4:$H$1015,2,0)),"",(VLOOKUP(B196,'KAYIT LİSTESİ'!$B$4:$H$1015,2,0)))</f>
        <v/>
      </c>
      <c r="D196" s="362" t="str">
        <f>IF(ISERROR(VLOOKUP(B196,'KAYIT LİSTESİ'!$B$4:$H$1015,4,0)),"",(VLOOKUP(B196,'KAYIT LİSTESİ'!$B$4:$H$1015,4,0)))</f>
        <v/>
      </c>
      <c r="E196" s="206" t="str">
        <f>IF(ISERROR(VLOOKUP(B196,'KAYIT LİSTESİ'!$B$4:$H$1015,5,0)),"",(VLOOKUP(B196,'KAYIT LİSTESİ'!$B$4:$H$1015,5,0)))</f>
        <v/>
      </c>
      <c r="F196" s="206" t="str">
        <f>IF(ISERROR(VLOOKUP(B196,'KAYIT LİSTESİ'!$B$4:$H$1015,6,0)),"",(VLOOKUP(B196,'KAYIT LİSTESİ'!$B$4:$H$1015,6,0)))</f>
        <v/>
      </c>
      <c r="G196" s="116"/>
      <c r="H196" s="216"/>
      <c r="I196" s="71">
        <v>8</v>
      </c>
      <c r="J196" s="205" t="s">
        <v>629</v>
      </c>
      <c r="K196" s="72" t="str">
        <f>IF(ISERROR(VLOOKUP(J196,'KAYIT LİSTESİ'!$B$4:$H$1015,2,0)),"",(VLOOKUP(J196,'KAYIT LİSTESİ'!$B$4:$H$1015,2,0)))</f>
        <v/>
      </c>
      <c r="L196" s="115" t="str">
        <f>IF(ISERROR(VLOOKUP(J196,'KAYIT LİSTESİ'!$B$4:$H$1015,4,0)),"",(VLOOKUP(J196,'KAYIT LİSTESİ'!$B$4:$H$1015,4,0)))</f>
        <v/>
      </c>
      <c r="M196" s="206" t="str">
        <f>IF(ISERROR(VLOOKUP(J196,'KAYIT LİSTESİ'!$B$4:$H$1015,5,0)),"",(VLOOKUP(J196,'KAYIT LİSTESİ'!$B$4:$H$1015,5,0)))</f>
        <v/>
      </c>
      <c r="N196" s="206" t="str">
        <f>IF(ISERROR(VLOOKUP(J196,'KAYIT LİSTESİ'!$B$4:$H$1015,6,0)),"",(VLOOKUP(J196,'KAYIT LİSTESİ'!$B$4:$H$1015,6,0)))</f>
        <v/>
      </c>
      <c r="O196" s="116"/>
    </row>
    <row r="197" spans="1:15" ht="88.5" customHeight="1">
      <c r="A197" s="803" t="s">
        <v>16</v>
      </c>
      <c r="B197" s="804"/>
      <c r="C197" s="804"/>
      <c r="D197" s="804"/>
      <c r="E197" s="804"/>
      <c r="F197" s="804"/>
      <c r="G197" s="804"/>
      <c r="H197" s="216"/>
      <c r="I197" s="803" t="s">
        <v>45</v>
      </c>
      <c r="J197" s="804"/>
      <c r="K197" s="804"/>
      <c r="L197" s="804"/>
      <c r="M197" s="804"/>
      <c r="N197" s="804"/>
      <c r="O197" s="804"/>
    </row>
    <row r="198" spans="1:15" ht="88.5" customHeight="1">
      <c r="A198" s="48" t="s">
        <v>11</v>
      </c>
      <c r="B198" s="45" t="s">
        <v>101</v>
      </c>
      <c r="C198" s="45" t="s">
        <v>100</v>
      </c>
      <c r="D198" s="46" t="s">
        <v>12</v>
      </c>
      <c r="E198" s="47" t="s">
        <v>13</v>
      </c>
      <c r="F198" s="47" t="s">
        <v>226</v>
      </c>
      <c r="G198" s="45" t="s">
        <v>293</v>
      </c>
      <c r="H198" s="216"/>
      <c r="I198" s="48" t="s">
        <v>11</v>
      </c>
      <c r="J198" s="45" t="s">
        <v>101</v>
      </c>
      <c r="K198" s="45" t="s">
        <v>100</v>
      </c>
      <c r="L198" s="46" t="s">
        <v>12</v>
      </c>
      <c r="M198" s="47" t="s">
        <v>13</v>
      </c>
      <c r="N198" s="47" t="s">
        <v>226</v>
      </c>
      <c r="O198" s="45" t="s">
        <v>293</v>
      </c>
    </row>
    <row r="199" spans="1:15" ht="88.5" customHeight="1">
      <c r="A199" s="71">
        <v>1</v>
      </c>
      <c r="B199" s="205" t="s">
        <v>614</v>
      </c>
      <c r="C199" s="360" t="str">
        <f>IF(ISERROR(VLOOKUP(B199,'KAYIT LİSTESİ'!$B$4:$H$1015,2,0)),"",(VLOOKUP(B199,'KAYIT LİSTESİ'!$B$4:$H$1015,2,0)))</f>
        <v/>
      </c>
      <c r="D199" s="362" t="str">
        <f>IF(ISERROR(VLOOKUP(B199,'KAYIT LİSTESİ'!$B$4:$H$1015,4,0)),"",(VLOOKUP(B199,'KAYIT LİSTESİ'!$B$4:$H$1015,4,0)))</f>
        <v/>
      </c>
      <c r="E199" s="206" t="str">
        <f>IF(ISERROR(VLOOKUP(B199,'KAYIT LİSTESİ'!$B$4:$H$1015,5,0)),"",(VLOOKUP(B199,'KAYIT LİSTESİ'!$B$4:$H$1015,5,0)))</f>
        <v/>
      </c>
      <c r="F199" s="206" t="str">
        <f>IF(ISERROR(VLOOKUP(B199,'KAYIT LİSTESİ'!$B$4:$H$1015,6,0)),"",(VLOOKUP(B199,'KAYIT LİSTESİ'!$B$4:$H$1015,6,0)))</f>
        <v/>
      </c>
      <c r="G199" s="116"/>
      <c r="H199" s="216"/>
      <c r="I199" s="71">
        <v>1</v>
      </c>
      <c r="J199" s="205" t="s">
        <v>630</v>
      </c>
      <c r="K199" s="72" t="str">
        <f>IF(ISERROR(VLOOKUP(J199,'KAYIT LİSTESİ'!$B$4:$H$1015,2,0)),"",(VLOOKUP(J199,'KAYIT LİSTESİ'!$B$4:$H$1015,2,0)))</f>
        <v/>
      </c>
      <c r="L199" s="115" t="str">
        <f>IF(ISERROR(VLOOKUP(J199,'KAYIT LİSTESİ'!$B$4:$H$1015,4,0)),"",(VLOOKUP(J199,'KAYIT LİSTESİ'!$B$4:$H$1015,4,0)))</f>
        <v/>
      </c>
      <c r="M199" s="206" t="str">
        <f>IF(ISERROR(VLOOKUP(J199,'KAYIT LİSTESİ'!$B$4:$H$1015,5,0)),"",(VLOOKUP(J199,'KAYIT LİSTESİ'!$B$4:$H$1015,5,0)))</f>
        <v/>
      </c>
      <c r="N199" s="206" t="str">
        <f>IF(ISERROR(VLOOKUP(J199,'KAYIT LİSTESİ'!$B$4:$H$1015,6,0)),"",(VLOOKUP(J199,'KAYIT LİSTESİ'!$B$4:$H$1015,6,0)))</f>
        <v/>
      </c>
      <c r="O199" s="116"/>
    </row>
    <row r="200" spans="1:15" ht="88.5" customHeight="1">
      <c r="A200" s="71">
        <v>2</v>
      </c>
      <c r="B200" s="205" t="s">
        <v>615</v>
      </c>
      <c r="C200" s="360" t="str">
        <f>IF(ISERROR(VLOOKUP(B200,'KAYIT LİSTESİ'!$B$4:$H$1015,2,0)),"",(VLOOKUP(B200,'KAYIT LİSTESİ'!$B$4:$H$1015,2,0)))</f>
        <v/>
      </c>
      <c r="D200" s="362" t="str">
        <f>IF(ISERROR(VLOOKUP(B200,'KAYIT LİSTESİ'!$B$4:$H$1015,4,0)),"",(VLOOKUP(B200,'KAYIT LİSTESİ'!$B$4:$H$1015,4,0)))</f>
        <v/>
      </c>
      <c r="E200" s="206" t="str">
        <f>IF(ISERROR(VLOOKUP(B200,'KAYIT LİSTESİ'!$B$4:$H$1015,5,0)),"",(VLOOKUP(B200,'KAYIT LİSTESİ'!$B$4:$H$1015,5,0)))</f>
        <v/>
      </c>
      <c r="F200" s="206" t="str">
        <f>IF(ISERROR(VLOOKUP(B200,'KAYIT LİSTESİ'!$B$4:$H$1015,6,0)),"",(VLOOKUP(B200,'KAYIT LİSTESİ'!$B$4:$H$1015,6,0)))</f>
        <v/>
      </c>
      <c r="G200" s="116"/>
      <c r="H200" s="216"/>
      <c r="I200" s="71">
        <v>2</v>
      </c>
      <c r="J200" s="205" t="s">
        <v>631</v>
      </c>
      <c r="K200" s="72" t="str">
        <f>IF(ISERROR(VLOOKUP(J200,'KAYIT LİSTESİ'!$B$4:$H$1015,2,0)),"",(VLOOKUP(J200,'KAYIT LİSTESİ'!$B$4:$H$1015,2,0)))</f>
        <v/>
      </c>
      <c r="L200" s="115" t="str">
        <f>IF(ISERROR(VLOOKUP(J200,'KAYIT LİSTESİ'!$B$4:$H$1015,4,0)),"",(VLOOKUP(J200,'KAYIT LİSTESİ'!$B$4:$H$1015,4,0)))</f>
        <v/>
      </c>
      <c r="M200" s="206" t="str">
        <f>IF(ISERROR(VLOOKUP(J200,'KAYIT LİSTESİ'!$B$4:$H$1015,5,0)),"",(VLOOKUP(J200,'KAYIT LİSTESİ'!$B$4:$H$1015,5,0)))</f>
        <v/>
      </c>
      <c r="N200" s="206" t="str">
        <f>IF(ISERROR(VLOOKUP(J200,'KAYIT LİSTESİ'!$B$4:$H$1015,6,0)),"",(VLOOKUP(J200,'KAYIT LİSTESİ'!$B$4:$H$1015,6,0)))</f>
        <v/>
      </c>
      <c r="O200" s="116"/>
    </row>
    <row r="201" spans="1:15" ht="88.5" customHeight="1">
      <c r="A201" s="71">
        <v>3</v>
      </c>
      <c r="B201" s="205" t="s">
        <v>616</v>
      </c>
      <c r="C201" s="360" t="str">
        <f>IF(ISERROR(VLOOKUP(B201,'KAYIT LİSTESİ'!$B$4:$H$1015,2,0)),"",(VLOOKUP(B201,'KAYIT LİSTESİ'!$B$4:$H$1015,2,0)))</f>
        <v/>
      </c>
      <c r="D201" s="362" t="str">
        <f>IF(ISERROR(VLOOKUP(B201,'KAYIT LİSTESİ'!$B$4:$H$1015,4,0)),"",(VLOOKUP(B201,'KAYIT LİSTESİ'!$B$4:$H$1015,4,0)))</f>
        <v/>
      </c>
      <c r="E201" s="206" t="str">
        <f>IF(ISERROR(VLOOKUP(B201,'KAYIT LİSTESİ'!$B$4:$H$1015,5,0)),"",(VLOOKUP(B201,'KAYIT LİSTESİ'!$B$4:$H$1015,5,0)))</f>
        <v/>
      </c>
      <c r="F201" s="206" t="str">
        <f>IF(ISERROR(VLOOKUP(B201,'KAYIT LİSTESİ'!$B$4:$H$1015,6,0)),"",(VLOOKUP(B201,'KAYIT LİSTESİ'!$B$4:$H$1015,6,0)))</f>
        <v/>
      </c>
      <c r="G201" s="116"/>
      <c r="H201" s="216"/>
      <c r="I201" s="71">
        <v>3</v>
      </c>
      <c r="J201" s="205" t="s">
        <v>632</v>
      </c>
      <c r="K201" s="72" t="str">
        <f>IF(ISERROR(VLOOKUP(J201,'KAYIT LİSTESİ'!$B$4:$H$1015,2,0)),"",(VLOOKUP(J201,'KAYIT LİSTESİ'!$B$4:$H$1015,2,0)))</f>
        <v/>
      </c>
      <c r="L201" s="115" t="str">
        <f>IF(ISERROR(VLOOKUP(J201,'KAYIT LİSTESİ'!$B$4:$H$1015,4,0)),"",(VLOOKUP(J201,'KAYIT LİSTESİ'!$B$4:$H$1015,4,0)))</f>
        <v/>
      </c>
      <c r="M201" s="206" t="str">
        <f>IF(ISERROR(VLOOKUP(J201,'KAYIT LİSTESİ'!$B$4:$H$1015,5,0)),"",(VLOOKUP(J201,'KAYIT LİSTESİ'!$B$4:$H$1015,5,0)))</f>
        <v/>
      </c>
      <c r="N201" s="206" t="str">
        <f>IF(ISERROR(VLOOKUP(J201,'KAYIT LİSTESİ'!$B$4:$H$1015,6,0)),"",(VLOOKUP(J201,'KAYIT LİSTESİ'!$B$4:$H$1015,6,0)))</f>
        <v/>
      </c>
      <c r="O201" s="116"/>
    </row>
    <row r="202" spans="1:15" ht="88.5" customHeight="1">
      <c r="A202" s="71">
        <v>4</v>
      </c>
      <c r="B202" s="205" t="s">
        <v>617</v>
      </c>
      <c r="C202" s="360" t="str">
        <f>IF(ISERROR(VLOOKUP(B202,'KAYIT LİSTESİ'!$B$4:$H$1015,2,0)),"",(VLOOKUP(B202,'KAYIT LİSTESİ'!$B$4:$H$1015,2,0)))</f>
        <v/>
      </c>
      <c r="D202" s="362" t="str">
        <f>IF(ISERROR(VLOOKUP(B202,'KAYIT LİSTESİ'!$B$4:$H$1015,4,0)),"",(VLOOKUP(B202,'KAYIT LİSTESİ'!$B$4:$H$1015,4,0)))</f>
        <v/>
      </c>
      <c r="E202" s="206" t="str">
        <f>IF(ISERROR(VLOOKUP(B202,'KAYIT LİSTESİ'!$B$4:$H$1015,5,0)),"",(VLOOKUP(B202,'KAYIT LİSTESİ'!$B$4:$H$1015,5,0)))</f>
        <v/>
      </c>
      <c r="F202" s="206" t="str">
        <f>IF(ISERROR(VLOOKUP(B202,'KAYIT LİSTESİ'!$B$4:$H$1015,6,0)),"",(VLOOKUP(B202,'KAYIT LİSTESİ'!$B$4:$H$1015,6,0)))</f>
        <v/>
      </c>
      <c r="G202" s="116"/>
      <c r="H202" s="216"/>
      <c r="I202" s="71">
        <v>4</v>
      </c>
      <c r="J202" s="205" t="s">
        <v>633</v>
      </c>
      <c r="K202" s="72" t="str">
        <f>IF(ISERROR(VLOOKUP(J202,'KAYIT LİSTESİ'!$B$4:$H$1015,2,0)),"",(VLOOKUP(J202,'KAYIT LİSTESİ'!$B$4:$H$1015,2,0)))</f>
        <v/>
      </c>
      <c r="L202" s="115" t="str">
        <f>IF(ISERROR(VLOOKUP(J202,'KAYIT LİSTESİ'!$B$4:$H$1015,4,0)),"",(VLOOKUP(J202,'KAYIT LİSTESİ'!$B$4:$H$1015,4,0)))</f>
        <v/>
      </c>
      <c r="M202" s="206" t="str">
        <f>IF(ISERROR(VLOOKUP(J202,'KAYIT LİSTESİ'!$B$4:$H$1015,5,0)),"",(VLOOKUP(J202,'KAYIT LİSTESİ'!$B$4:$H$1015,5,0)))</f>
        <v/>
      </c>
      <c r="N202" s="206" t="str">
        <f>IF(ISERROR(VLOOKUP(J202,'KAYIT LİSTESİ'!$B$4:$H$1015,6,0)),"",(VLOOKUP(J202,'KAYIT LİSTESİ'!$B$4:$H$1015,6,0)))</f>
        <v/>
      </c>
      <c r="O202" s="116"/>
    </row>
    <row r="203" spans="1:15" ht="88.5" customHeight="1">
      <c r="A203" s="71">
        <v>5</v>
      </c>
      <c r="B203" s="205" t="s">
        <v>618</v>
      </c>
      <c r="C203" s="360" t="str">
        <f>IF(ISERROR(VLOOKUP(B203,'KAYIT LİSTESİ'!$B$4:$H$1015,2,0)),"",(VLOOKUP(B203,'KAYIT LİSTESİ'!$B$4:$H$1015,2,0)))</f>
        <v/>
      </c>
      <c r="D203" s="362" t="str">
        <f>IF(ISERROR(VLOOKUP(B203,'KAYIT LİSTESİ'!$B$4:$H$1015,4,0)),"",(VLOOKUP(B203,'KAYIT LİSTESİ'!$B$4:$H$1015,4,0)))</f>
        <v/>
      </c>
      <c r="E203" s="206" t="str">
        <f>IF(ISERROR(VLOOKUP(B203,'KAYIT LİSTESİ'!$B$4:$H$1015,5,0)),"",(VLOOKUP(B203,'KAYIT LİSTESİ'!$B$4:$H$1015,5,0)))</f>
        <v/>
      </c>
      <c r="F203" s="206" t="str">
        <f>IF(ISERROR(VLOOKUP(B203,'KAYIT LİSTESİ'!$B$4:$H$1015,6,0)),"",(VLOOKUP(B203,'KAYIT LİSTESİ'!$B$4:$H$1015,6,0)))</f>
        <v/>
      </c>
      <c r="G203" s="116"/>
      <c r="H203" s="216"/>
      <c r="I203" s="71">
        <v>5</v>
      </c>
      <c r="J203" s="205" t="s">
        <v>634</v>
      </c>
      <c r="K203" s="72" t="str">
        <f>IF(ISERROR(VLOOKUP(J203,'KAYIT LİSTESİ'!$B$4:$H$1015,2,0)),"",(VLOOKUP(J203,'KAYIT LİSTESİ'!$B$4:$H$1015,2,0)))</f>
        <v/>
      </c>
      <c r="L203" s="115" t="str">
        <f>IF(ISERROR(VLOOKUP(J203,'KAYIT LİSTESİ'!$B$4:$H$1015,4,0)),"",(VLOOKUP(J203,'KAYIT LİSTESİ'!$B$4:$H$1015,4,0)))</f>
        <v/>
      </c>
      <c r="M203" s="206" t="str">
        <f>IF(ISERROR(VLOOKUP(J203,'KAYIT LİSTESİ'!$B$4:$H$1015,5,0)),"",(VLOOKUP(J203,'KAYIT LİSTESİ'!$B$4:$H$1015,5,0)))</f>
        <v/>
      </c>
      <c r="N203" s="206" t="str">
        <f>IF(ISERROR(VLOOKUP(J203,'KAYIT LİSTESİ'!$B$4:$H$1015,6,0)),"",(VLOOKUP(J203,'KAYIT LİSTESİ'!$B$4:$H$1015,6,0)))</f>
        <v/>
      </c>
      <c r="O203" s="116"/>
    </row>
    <row r="204" spans="1:15" ht="88.5" customHeight="1">
      <c r="A204" s="71">
        <v>6</v>
      </c>
      <c r="B204" s="205" t="s">
        <v>619</v>
      </c>
      <c r="C204" s="360" t="str">
        <f>IF(ISERROR(VLOOKUP(B204,'KAYIT LİSTESİ'!$B$4:$H$1015,2,0)),"",(VLOOKUP(B204,'KAYIT LİSTESİ'!$B$4:$H$1015,2,0)))</f>
        <v/>
      </c>
      <c r="D204" s="362" t="str">
        <f>IF(ISERROR(VLOOKUP(B204,'KAYIT LİSTESİ'!$B$4:$H$1015,4,0)),"",(VLOOKUP(B204,'KAYIT LİSTESİ'!$B$4:$H$1015,4,0)))</f>
        <v/>
      </c>
      <c r="E204" s="206" t="str">
        <f>IF(ISERROR(VLOOKUP(B204,'KAYIT LİSTESİ'!$B$4:$H$1015,5,0)),"",(VLOOKUP(B204,'KAYIT LİSTESİ'!$B$4:$H$1015,5,0)))</f>
        <v/>
      </c>
      <c r="F204" s="206" t="str">
        <f>IF(ISERROR(VLOOKUP(B204,'KAYIT LİSTESİ'!$B$4:$H$1015,6,0)),"",(VLOOKUP(B204,'KAYIT LİSTESİ'!$B$4:$H$1015,6,0)))</f>
        <v/>
      </c>
      <c r="G204" s="116"/>
      <c r="H204" s="216"/>
      <c r="I204" s="71">
        <v>6</v>
      </c>
      <c r="J204" s="205" t="s">
        <v>635</v>
      </c>
      <c r="K204" s="72" t="str">
        <f>IF(ISERROR(VLOOKUP(J204,'KAYIT LİSTESİ'!$B$4:$H$1015,2,0)),"",(VLOOKUP(J204,'KAYIT LİSTESİ'!$B$4:$H$1015,2,0)))</f>
        <v/>
      </c>
      <c r="L204" s="115" t="str">
        <f>IF(ISERROR(VLOOKUP(J204,'KAYIT LİSTESİ'!$B$4:$H$1015,4,0)),"",(VLOOKUP(J204,'KAYIT LİSTESİ'!$B$4:$H$1015,4,0)))</f>
        <v/>
      </c>
      <c r="M204" s="206" t="str">
        <f>IF(ISERROR(VLOOKUP(J204,'KAYIT LİSTESİ'!$B$4:$H$1015,5,0)),"",(VLOOKUP(J204,'KAYIT LİSTESİ'!$B$4:$H$1015,5,0)))</f>
        <v/>
      </c>
      <c r="N204" s="206" t="str">
        <f>IF(ISERROR(VLOOKUP(J204,'KAYIT LİSTESİ'!$B$4:$H$1015,6,0)),"",(VLOOKUP(J204,'KAYIT LİSTESİ'!$B$4:$H$1015,6,0)))</f>
        <v/>
      </c>
      <c r="O204" s="116"/>
    </row>
    <row r="205" spans="1:15" ht="88.5" customHeight="1">
      <c r="A205" s="71">
        <v>7</v>
      </c>
      <c r="B205" s="205" t="s">
        <v>620</v>
      </c>
      <c r="C205" s="360" t="str">
        <f>IF(ISERROR(VLOOKUP(B205,'KAYIT LİSTESİ'!$B$4:$H$1015,2,0)),"",(VLOOKUP(B205,'KAYIT LİSTESİ'!$B$4:$H$1015,2,0)))</f>
        <v/>
      </c>
      <c r="D205" s="362" t="str">
        <f>IF(ISERROR(VLOOKUP(B205,'KAYIT LİSTESİ'!$B$4:$H$1015,4,0)),"",(VLOOKUP(B205,'KAYIT LİSTESİ'!$B$4:$H$1015,4,0)))</f>
        <v/>
      </c>
      <c r="E205" s="206" t="str">
        <f>IF(ISERROR(VLOOKUP(B205,'KAYIT LİSTESİ'!$B$4:$H$1015,5,0)),"",(VLOOKUP(B205,'KAYIT LİSTESİ'!$B$4:$H$1015,5,0)))</f>
        <v/>
      </c>
      <c r="F205" s="206" t="str">
        <f>IF(ISERROR(VLOOKUP(B205,'KAYIT LİSTESİ'!$B$4:$H$1015,6,0)),"",(VLOOKUP(B205,'KAYIT LİSTESİ'!$B$4:$H$1015,6,0)))</f>
        <v/>
      </c>
      <c r="G205" s="116"/>
      <c r="H205" s="216"/>
      <c r="I205" s="71">
        <v>7</v>
      </c>
      <c r="J205" s="205" t="s">
        <v>636</v>
      </c>
      <c r="K205" s="72" t="str">
        <f>IF(ISERROR(VLOOKUP(J205,'KAYIT LİSTESİ'!$B$4:$H$1015,2,0)),"",(VLOOKUP(J205,'KAYIT LİSTESİ'!$B$4:$H$1015,2,0)))</f>
        <v/>
      </c>
      <c r="L205" s="115" t="str">
        <f>IF(ISERROR(VLOOKUP(J205,'KAYIT LİSTESİ'!$B$4:$H$1015,4,0)),"",(VLOOKUP(J205,'KAYIT LİSTESİ'!$B$4:$H$1015,4,0)))</f>
        <v/>
      </c>
      <c r="M205" s="206" t="str">
        <f>IF(ISERROR(VLOOKUP(J205,'KAYIT LİSTESİ'!$B$4:$H$1015,5,0)),"",(VLOOKUP(J205,'KAYIT LİSTESİ'!$B$4:$H$1015,5,0)))</f>
        <v/>
      </c>
      <c r="N205" s="206" t="str">
        <f>IF(ISERROR(VLOOKUP(J205,'KAYIT LİSTESİ'!$B$4:$H$1015,6,0)),"",(VLOOKUP(J205,'KAYIT LİSTESİ'!$B$4:$H$1015,6,0)))</f>
        <v/>
      </c>
      <c r="O205" s="116"/>
    </row>
    <row r="206" spans="1:15" ht="88.5" customHeight="1">
      <c r="A206" s="71">
        <v>8</v>
      </c>
      <c r="B206" s="205" t="s">
        <v>621</v>
      </c>
      <c r="C206" s="360" t="str">
        <f>IF(ISERROR(VLOOKUP(B206,'KAYIT LİSTESİ'!$B$4:$H$1015,2,0)),"",(VLOOKUP(B206,'KAYIT LİSTESİ'!$B$4:$H$1015,2,0)))</f>
        <v/>
      </c>
      <c r="D206" s="362" t="str">
        <f>IF(ISERROR(VLOOKUP(B206,'KAYIT LİSTESİ'!$B$4:$H$1015,4,0)),"",(VLOOKUP(B206,'KAYIT LİSTESİ'!$B$4:$H$1015,4,0)))</f>
        <v/>
      </c>
      <c r="E206" s="206" t="str">
        <f>IF(ISERROR(VLOOKUP(B206,'KAYIT LİSTESİ'!$B$4:$H$1015,5,0)),"",(VLOOKUP(B206,'KAYIT LİSTESİ'!$B$4:$H$1015,5,0)))</f>
        <v/>
      </c>
      <c r="F206" s="206" t="str">
        <f>IF(ISERROR(VLOOKUP(B206,'KAYIT LİSTESİ'!$B$4:$H$1015,6,0)),"",(VLOOKUP(B206,'KAYIT LİSTESİ'!$B$4:$H$1015,6,0)))</f>
        <v/>
      </c>
      <c r="G206" s="116"/>
      <c r="H206" s="216"/>
      <c r="I206" s="71">
        <v>8</v>
      </c>
      <c r="J206" s="205" t="s">
        <v>637</v>
      </c>
      <c r="K206" s="72" t="str">
        <f>IF(ISERROR(VLOOKUP(J206,'KAYIT LİSTESİ'!$B$4:$H$1015,2,0)),"",(VLOOKUP(J206,'KAYIT LİSTESİ'!$B$4:$H$1015,2,0)))</f>
        <v/>
      </c>
      <c r="L206" s="115" t="str">
        <f>IF(ISERROR(VLOOKUP(J206,'KAYIT LİSTESİ'!$B$4:$H$1015,4,0)),"",(VLOOKUP(J206,'KAYIT LİSTESİ'!$B$4:$H$1015,4,0)))</f>
        <v/>
      </c>
      <c r="M206" s="206" t="str">
        <f>IF(ISERROR(VLOOKUP(J206,'KAYIT LİSTESİ'!$B$4:$H$1015,5,0)),"",(VLOOKUP(J206,'KAYIT LİSTESİ'!$B$4:$H$1015,5,0)))</f>
        <v/>
      </c>
      <c r="N206" s="206" t="str">
        <f>IF(ISERROR(VLOOKUP(J206,'KAYIT LİSTESİ'!$B$4:$H$1015,6,0)),"",(VLOOKUP(J206,'KAYIT LİSTESİ'!$B$4:$H$1015,6,0)))</f>
        <v/>
      </c>
      <c r="O206" s="116"/>
    </row>
    <row r="207" spans="1:15" ht="26.25" customHeight="1">
      <c r="I207" s="223"/>
    </row>
    <row r="208" spans="1:15" ht="26.25" customHeight="1">
      <c r="I208" s="223"/>
    </row>
    <row r="209" spans="9:9" ht="26.25" customHeight="1">
      <c r="I209" s="223"/>
    </row>
    <row r="210" spans="9:9" ht="26.25" customHeight="1">
      <c r="I210" s="223"/>
    </row>
    <row r="211" spans="9:9" ht="26.25" customHeight="1">
      <c r="I211" s="223"/>
    </row>
    <row r="212" spans="9:9" ht="26.25" customHeight="1">
      <c r="I212" s="223"/>
    </row>
    <row r="213" spans="9:9" ht="26.25" customHeight="1">
      <c r="I213" s="223"/>
    </row>
    <row r="214" spans="9:9" ht="26.25" customHeight="1">
      <c r="I214" s="223"/>
    </row>
    <row r="215" spans="9:9" ht="26.25" customHeight="1">
      <c r="I215" s="223"/>
    </row>
    <row r="216" spans="9:9" ht="26.25" customHeight="1">
      <c r="I216" s="223"/>
    </row>
    <row r="217" spans="9:9" ht="26.25" customHeight="1">
      <c r="I217" s="223"/>
    </row>
    <row r="218" spans="9:9" ht="26.25" customHeight="1">
      <c r="I218" s="223"/>
    </row>
    <row r="219" spans="9:9" ht="26.25" customHeight="1">
      <c r="I219" s="223"/>
    </row>
    <row r="220" spans="9:9" ht="26.25" customHeight="1">
      <c r="I220" s="223"/>
    </row>
    <row r="221" spans="9:9" ht="26.25" customHeight="1">
      <c r="I221" s="223"/>
    </row>
    <row r="222" spans="9:9" ht="26.25" customHeight="1">
      <c r="I222" s="223"/>
    </row>
    <row r="223" spans="9:9" ht="26.25" customHeight="1">
      <c r="I223" s="223"/>
    </row>
    <row r="224" spans="9:9" ht="26.25" customHeight="1">
      <c r="I224" s="223"/>
    </row>
    <row r="225" spans="9:9" ht="26.25" customHeight="1">
      <c r="I225" s="223"/>
    </row>
    <row r="226" spans="9:9" ht="26.25" customHeight="1"/>
    <row r="227" spans="9:9" ht="26.25" customHeight="1"/>
    <row r="228" spans="9:9" ht="26.25" customHeight="1"/>
    <row r="229" spans="9:9" ht="26.25" customHeight="1"/>
    <row r="230" spans="9:9" ht="26.25" customHeight="1"/>
    <row r="231" spans="9:9" ht="26.25" customHeight="1"/>
    <row r="232" spans="9:9" ht="26.25" customHeight="1"/>
    <row r="233" spans="9:9" ht="26.25" customHeight="1"/>
    <row r="234" spans="9:9" ht="26.25" customHeight="1"/>
    <row r="235" spans="9:9" ht="26.25" customHeight="1"/>
    <row r="236" spans="9:9" ht="26.25" customHeight="1"/>
    <row r="237" spans="9:9" ht="26.25" customHeight="1"/>
    <row r="238" spans="9:9" ht="26.25" customHeight="1"/>
    <row r="239" spans="9:9" ht="26.25" customHeight="1"/>
    <row r="240" spans="9:9"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4" customHeight="1"/>
    <row r="256" ht="24" customHeight="1"/>
    <row r="257" spans="8:8" ht="24" customHeight="1"/>
    <row r="258" spans="8:8" ht="24" customHeight="1"/>
    <row r="259" spans="8:8" ht="24" customHeight="1"/>
    <row r="260" spans="8:8" ht="24" customHeight="1">
      <c r="H260" s="223"/>
    </row>
    <row r="261" spans="8:8" ht="22.5" customHeight="1">
      <c r="H261" s="223"/>
    </row>
    <row r="262" spans="8:8" ht="15.75">
      <c r="H262" s="223"/>
    </row>
    <row r="263" spans="8:8" ht="12.75" customHeight="1">
      <c r="H263" s="223"/>
    </row>
    <row r="264" spans="8:8" ht="50.25" customHeight="1">
      <c r="H264" s="223"/>
    </row>
    <row r="265" spans="8:8" ht="50.25" customHeight="1">
      <c r="H265" s="223"/>
    </row>
    <row r="266" spans="8:8" ht="50.25" customHeight="1">
      <c r="H266" s="223"/>
    </row>
    <row r="267" spans="8:8" ht="50.25" customHeight="1">
      <c r="H267" s="223"/>
    </row>
    <row r="268" spans="8:8" ht="50.25" customHeight="1">
      <c r="H268" s="223"/>
    </row>
    <row r="269" spans="8:8" ht="50.25" customHeight="1">
      <c r="H269" s="223"/>
    </row>
    <row r="270" spans="8:8" ht="50.25" customHeight="1">
      <c r="H270" s="223"/>
    </row>
    <row r="271" spans="8:8" ht="50.25" customHeight="1">
      <c r="H271" s="223"/>
    </row>
    <row r="272" spans="8:8" ht="15.75">
      <c r="H272" s="223"/>
    </row>
    <row r="273" spans="8:8" ht="12.75" customHeight="1">
      <c r="H273" s="223"/>
    </row>
    <row r="274" spans="8:8" ht="61.5" customHeight="1">
      <c r="H274" s="223"/>
    </row>
    <row r="275" spans="8:8" ht="61.5" customHeight="1">
      <c r="H275" s="223"/>
    </row>
    <row r="276" spans="8:8" ht="61.5" customHeight="1">
      <c r="H276" s="223"/>
    </row>
    <row r="277" spans="8:8" ht="61.5" customHeight="1">
      <c r="H277" s="223"/>
    </row>
    <row r="278" spans="8:8" ht="61.5" customHeight="1">
      <c r="H278" s="223"/>
    </row>
    <row r="279" spans="8:8" ht="61.5" customHeight="1">
      <c r="H279" s="223"/>
    </row>
    <row r="280" spans="8:8" ht="61.5" customHeight="1">
      <c r="H280" s="223"/>
    </row>
    <row r="281" spans="8:8" ht="61.5" customHeight="1">
      <c r="H281" s="223"/>
    </row>
    <row r="282" spans="8:8" ht="15.75">
      <c r="H282" s="223"/>
    </row>
  </sheetData>
  <mergeCells count="39">
    <mergeCell ref="I33:O33"/>
    <mergeCell ref="M6:M7"/>
    <mergeCell ref="A187:G187"/>
    <mergeCell ref="A197:G197"/>
    <mergeCell ref="I75:O75"/>
    <mergeCell ref="N6:N7"/>
    <mergeCell ref="O6:O7"/>
    <mergeCell ref="A62:G62"/>
    <mergeCell ref="A19:G19"/>
    <mergeCell ref="A33:G33"/>
    <mergeCell ref="J6:J7"/>
    <mergeCell ref="L6:L7"/>
    <mergeCell ref="I6:I7"/>
    <mergeCell ref="A47:G47"/>
    <mergeCell ref="A186:G186"/>
    <mergeCell ref="A72:G72"/>
    <mergeCell ref="I4:O4"/>
    <mergeCell ref="K6:K7"/>
    <mergeCell ref="A1:O1"/>
    <mergeCell ref="A2:O2"/>
    <mergeCell ref="A3:O3"/>
    <mergeCell ref="A4:G4"/>
    <mergeCell ref="A5:G5"/>
    <mergeCell ref="A82:G82"/>
    <mergeCell ref="A92:G92"/>
    <mergeCell ref="A61:G61"/>
    <mergeCell ref="A144:G144"/>
    <mergeCell ref="A158:G158"/>
    <mergeCell ref="A102:G102"/>
    <mergeCell ref="A103:G103"/>
    <mergeCell ref="A113:G113"/>
    <mergeCell ref="A172:G172"/>
    <mergeCell ref="I186:O186"/>
    <mergeCell ref="I187:O187"/>
    <mergeCell ref="I197:O197"/>
    <mergeCell ref="I117:O117"/>
    <mergeCell ref="A123:G123"/>
    <mergeCell ref="A133:G133"/>
    <mergeCell ref="A143:G143"/>
  </mergeCells>
  <pageMargins left="0.7" right="0.7" top="0.75" bottom="0.75" header="0.3" footer="0.3"/>
  <pageSetup paperSize="9" scale="35" orientation="portrait" r:id="rId1"/>
  <rowBreaks count="1" manualBreakCount="1">
    <brk id="185" max="14" man="1"/>
  </rowBreaks>
  <ignoredErrors>
    <ignoredError sqref="L35:N74 K35:K74 O35:O74 L77:N116 K77:K116 O77:O116 K119:O158" unlockedFormula="1"/>
  </ignoredErrors>
  <drawing r:id="rId2"/>
</worksheet>
</file>

<file path=xl/worksheets/sheet17.xml><?xml version="1.0" encoding="utf-8"?>
<worksheet xmlns="http://schemas.openxmlformats.org/spreadsheetml/2006/main" xmlns:r="http://schemas.openxmlformats.org/officeDocument/2006/relationships">
  <sheetPr codeName="Sayfa28">
    <tabColor rgb="FF66FF33"/>
  </sheetPr>
  <dimension ref="A1:M538"/>
  <sheetViews>
    <sheetView view="pageBreakPreview" topLeftCell="A67" zoomScale="90" zoomScaleSheetLayoutView="90" workbookViewId="0">
      <selection activeCell="J10" sqref="J10"/>
    </sheetView>
  </sheetViews>
  <sheetFormatPr defaultRowHeight="12.75"/>
  <cols>
    <col min="1" max="1" width="4.7109375" style="139" bestFit="1" customWidth="1"/>
    <col min="2" max="2" width="17.42578125" style="238" hidden="1" customWidth="1"/>
    <col min="3" max="3" width="10.42578125" style="2" bestFit="1" customWidth="1"/>
    <col min="4" max="4" width="17.42578125" style="152" customWidth="1"/>
    <col min="5" max="5" width="19.140625" style="152"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2.5703125" style="2" bestFit="1" customWidth="1"/>
    <col min="12" max="12" width="15.5703125" style="2" bestFit="1" customWidth="1"/>
    <col min="13" max="13" width="14.140625" style="2" customWidth="1"/>
    <col min="14" max="16384" width="9.140625" style="2"/>
  </cols>
  <sheetData>
    <row r="1" spans="1:13" s="131" customFormat="1" ht="42" customHeight="1">
      <c r="A1" s="970" t="str">
        <f>'YARIŞMA BİLGİLERİ'!F19</f>
        <v>Kulüpler Arası Atletizm Süper lig 1. Kademe Yarışmaları</v>
      </c>
      <c r="B1" s="970"/>
      <c r="C1" s="970"/>
      <c r="D1" s="970"/>
      <c r="E1" s="970"/>
      <c r="F1" s="970"/>
      <c r="G1" s="970"/>
      <c r="H1" s="970"/>
      <c r="I1" s="970"/>
      <c r="J1" s="970"/>
      <c r="K1" s="151" t="str">
        <f>'YARIŞMA BİLGİLERİ'!F20</f>
        <v>İzmir</v>
      </c>
      <c r="L1" s="969"/>
      <c r="M1" s="969"/>
    </row>
    <row r="2" spans="1:13" s="138" customFormat="1" ht="27.75" customHeight="1">
      <c r="A2" s="132" t="s">
        <v>24</v>
      </c>
      <c r="B2" s="153" t="s">
        <v>34</v>
      </c>
      <c r="C2" s="134" t="s">
        <v>20</v>
      </c>
      <c r="D2" s="135" t="s">
        <v>25</v>
      </c>
      <c r="E2" s="135" t="s">
        <v>23</v>
      </c>
      <c r="F2" s="136" t="s">
        <v>26</v>
      </c>
      <c r="G2" s="133" t="s">
        <v>29</v>
      </c>
      <c r="H2" s="133" t="s">
        <v>10</v>
      </c>
      <c r="I2" s="133" t="s">
        <v>158</v>
      </c>
      <c r="J2" s="133" t="s">
        <v>30</v>
      </c>
      <c r="K2" s="133" t="s">
        <v>31</v>
      </c>
      <c r="L2" s="137" t="s">
        <v>32</v>
      </c>
      <c r="M2" s="137" t="s">
        <v>33</v>
      </c>
    </row>
    <row r="3" spans="1:13" s="138" customFormat="1" ht="26.25" customHeight="1">
      <c r="A3" s="140">
        <v>1</v>
      </c>
      <c r="B3" s="150" t="s">
        <v>303</v>
      </c>
      <c r="C3" s="141">
        <f>'100m.'!C8</f>
        <v>33018</v>
      </c>
      <c r="D3" s="149" t="str">
        <f>'100m.'!D8</f>
        <v>RAMİL GULİYEV</v>
      </c>
      <c r="E3" s="149" t="str">
        <f>'100m.'!E8</f>
        <v>İSTANBUL-FENERBAHÇE</v>
      </c>
      <c r="F3" s="142">
        <f>'100m.'!F8</f>
        <v>1053</v>
      </c>
      <c r="G3" s="143">
        <f>'100m.'!A8</f>
        <v>1</v>
      </c>
      <c r="H3" s="142" t="s">
        <v>189</v>
      </c>
      <c r="I3" s="144"/>
      <c r="J3" s="142" t="str">
        <f>'YARIŞMA BİLGİLERİ'!$F$21</f>
        <v>Erkekler</v>
      </c>
      <c r="K3" s="145" t="str">
        <f t="shared" ref="K3:K34" si="0">CONCATENATE(K$1,"-",A$1)</f>
        <v>İzmir-Kulüpler Arası Atletizm Süper lig 1. Kademe Yarışmaları</v>
      </c>
      <c r="L3" s="148" t="str">
        <f>'100m.'!N$4</f>
        <v>3 Haziran 2014 19.10</v>
      </c>
      <c r="M3" s="146" t="s">
        <v>638</v>
      </c>
    </row>
    <row r="4" spans="1:13" s="138" customFormat="1" ht="26.25" customHeight="1">
      <c r="A4" s="140">
        <v>2</v>
      </c>
      <c r="B4" s="150" t="s">
        <v>303</v>
      </c>
      <c r="C4" s="141">
        <f>'100m.'!C9</f>
        <v>33064</v>
      </c>
      <c r="D4" s="149" t="str">
        <f>'100m.'!D9</f>
        <v>İZZET SAFER</v>
      </c>
      <c r="E4" s="149" t="str">
        <f>'100m.'!E9</f>
        <v>İSTANBUL-ENKA SPOR KULÜBÜ</v>
      </c>
      <c r="F4" s="142">
        <f>'100m.'!F9</f>
        <v>1064</v>
      </c>
      <c r="G4" s="143">
        <f>'100m.'!A9</f>
        <v>2</v>
      </c>
      <c r="H4" s="142" t="s">
        <v>189</v>
      </c>
      <c r="I4" s="144"/>
      <c r="J4" s="142" t="str">
        <f>'YARIŞMA BİLGİLERİ'!$F$21</f>
        <v>Erkekler</v>
      </c>
      <c r="K4" s="145" t="str">
        <f t="shared" si="0"/>
        <v>İzmir-Kulüpler Arası Atletizm Süper lig 1. Kademe Yarışmaları</v>
      </c>
      <c r="L4" s="148" t="str">
        <f>'100m.'!N$4</f>
        <v>3 Haziran 2014 19.10</v>
      </c>
      <c r="M4" s="146" t="s">
        <v>638</v>
      </c>
    </row>
    <row r="5" spans="1:13" s="138" customFormat="1" ht="26.25" customHeight="1">
      <c r="A5" s="140">
        <v>3</v>
      </c>
      <c r="B5" s="150" t="s">
        <v>303</v>
      </c>
      <c r="C5" s="141">
        <f>'100m.'!C10</f>
        <v>30133</v>
      </c>
      <c r="D5" s="149" t="str">
        <f>'100m.'!D10</f>
        <v>MUSTAFA DELİOĞLU</v>
      </c>
      <c r="E5" s="149" t="str">
        <f>'100m.'!E10</f>
        <v>İSTANBUL-GALATASARAY</v>
      </c>
      <c r="F5" s="142">
        <f>'100m.'!F10</f>
        <v>1094</v>
      </c>
      <c r="G5" s="143">
        <f>'100m.'!A10</f>
        <v>3</v>
      </c>
      <c r="H5" s="142" t="s">
        <v>189</v>
      </c>
      <c r="I5" s="144"/>
      <c r="J5" s="142" t="str">
        <f>'YARIŞMA BİLGİLERİ'!$F$21</f>
        <v>Erkekler</v>
      </c>
      <c r="K5" s="145" t="str">
        <f t="shared" si="0"/>
        <v>İzmir-Kulüpler Arası Atletizm Süper lig 1. Kademe Yarışmaları</v>
      </c>
      <c r="L5" s="148" t="str">
        <f>'100m.'!N$4</f>
        <v>3 Haziran 2014 19.10</v>
      </c>
      <c r="M5" s="146" t="s">
        <v>638</v>
      </c>
    </row>
    <row r="6" spans="1:13" s="138" customFormat="1" ht="26.25" customHeight="1">
      <c r="A6" s="140">
        <v>4</v>
      </c>
      <c r="B6" s="150" t="s">
        <v>303</v>
      </c>
      <c r="C6" s="141">
        <f>'100m.'!C11</f>
        <v>31778</v>
      </c>
      <c r="D6" s="149" t="str">
        <f>'100m.'!D11</f>
        <v>CAN ERDİ KARA</v>
      </c>
      <c r="E6" s="149" t="str">
        <f>'100m.'!E11</f>
        <v>İZMİR-İZMİR BÜYÜKŞEHİR BELEDİYE SPOR KLUBÜ</v>
      </c>
      <c r="F6" s="142">
        <f>'100m.'!F11</f>
        <v>1107</v>
      </c>
      <c r="G6" s="143">
        <f>'100m.'!A11</f>
        <v>4</v>
      </c>
      <c r="H6" s="142" t="s">
        <v>189</v>
      </c>
      <c r="I6" s="144"/>
      <c r="J6" s="142" t="str">
        <f>'YARIŞMA BİLGİLERİ'!$F$21</f>
        <v>Erkekler</v>
      </c>
      <c r="K6" s="145" t="str">
        <f t="shared" si="0"/>
        <v>İzmir-Kulüpler Arası Atletizm Süper lig 1. Kademe Yarışmaları</v>
      </c>
      <c r="L6" s="148" t="str">
        <f>'100m.'!N$4</f>
        <v>3 Haziran 2014 19.10</v>
      </c>
      <c r="M6" s="146" t="s">
        <v>638</v>
      </c>
    </row>
    <row r="7" spans="1:13" s="138" customFormat="1" ht="26.25" customHeight="1">
      <c r="A7" s="140">
        <v>5</v>
      </c>
      <c r="B7" s="150" t="s">
        <v>303</v>
      </c>
      <c r="C7" s="141">
        <f>'100m.'!C12</f>
        <v>34700</v>
      </c>
      <c r="D7" s="149" t="str">
        <f>'100m.'!D12</f>
        <v>A.KADİR GÖKALP</v>
      </c>
      <c r="E7" s="149" t="str">
        <f>'100m.'!E12</f>
        <v>KOCAELİ-DARICA BELEDİYE EĞİTİM SPOR KULÜBÜ</v>
      </c>
      <c r="F7" s="142">
        <f>'100m.'!F12</f>
        <v>1108</v>
      </c>
      <c r="G7" s="143">
        <f>'100m.'!A12</f>
        <v>5</v>
      </c>
      <c r="H7" s="142" t="s">
        <v>189</v>
      </c>
      <c r="I7" s="144"/>
      <c r="J7" s="142" t="str">
        <f>'YARIŞMA BİLGİLERİ'!$F$21</f>
        <v>Erkekler</v>
      </c>
      <c r="K7" s="145" t="str">
        <f t="shared" si="0"/>
        <v>İzmir-Kulüpler Arası Atletizm Süper lig 1. Kademe Yarışmaları</v>
      </c>
      <c r="L7" s="148" t="str">
        <f>'100m.'!N$4</f>
        <v>3 Haziran 2014 19.10</v>
      </c>
      <c r="M7" s="146" t="s">
        <v>638</v>
      </c>
    </row>
    <row r="8" spans="1:13" s="138" customFormat="1" ht="26.25" customHeight="1">
      <c r="A8" s="140">
        <v>6</v>
      </c>
      <c r="B8" s="150" t="s">
        <v>303</v>
      </c>
      <c r="C8" s="141">
        <f>'100m.'!C13</f>
        <v>35350</v>
      </c>
      <c r="D8" s="149" t="str">
        <f>'100m.'!D13</f>
        <v>MİKTAT KAYA</v>
      </c>
      <c r="E8" s="149" t="str">
        <f>'100m.'!E13</f>
        <v>MERSİN-MESKİSPOR</v>
      </c>
      <c r="F8" s="142">
        <f>'100m.'!F13</f>
        <v>1113</v>
      </c>
      <c r="G8" s="143">
        <f>'100m.'!A13</f>
        <v>6</v>
      </c>
      <c r="H8" s="142" t="s">
        <v>189</v>
      </c>
      <c r="I8" s="144"/>
      <c r="J8" s="142" t="str">
        <f>'YARIŞMA BİLGİLERİ'!$F$21</f>
        <v>Erkekler</v>
      </c>
      <c r="K8" s="145" t="str">
        <f t="shared" si="0"/>
        <v>İzmir-Kulüpler Arası Atletizm Süper lig 1. Kademe Yarışmaları</v>
      </c>
      <c r="L8" s="148" t="str">
        <f>'100m.'!N$4</f>
        <v>3 Haziran 2014 19.10</v>
      </c>
      <c r="M8" s="146" t="s">
        <v>638</v>
      </c>
    </row>
    <row r="9" spans="1:13" s="138" customFormat="1" ht="26.25" customHeight="1">
      <c r="A9" s="140">
        <v>7</v>
      </c>
      <c r="B9" s="150" t="s">
        <v>303</v>
      </c>
      <c r="C9" s="141">
        <f>'100m.'!C14</f>
        <v>35681</v>
      </c>
      <c r="D9" s="149" t="str">
        <f>'100m.'!D14</f>
        <v>ONURCAN SEYHAN</v>
      </c>
      <c r="E9" s="149" t="str">
        <f>'100m.'!E14</f>
        <v>KOCAELİ BÜYÜKŞEHİR BELEDİYE KAĞITSPOR KULÜBÜ</v>
      </c>
      <c r="F9" s="142">
        <f>'100m.'!F14</f>
        <v>1136</v>
      </c>
      <c r="G9" s="143">
        <f>'100m.'!A14</f>
        <v>7</v>
      </c>
      <c r="H9" s="142" t="s">
        <v>189</v>
      </c>
      <c r="I9" s="144"/>
      <c r="J9" s="142" t="str">
        <f>'YARIŞMA BİLGİLERİ'!$F$21</f>
        <v>Erkekler</v>
      </c>
      <c r="K9" s="145" t="str">
        <f t="shared" si="0"/>
        <v>İzmir-Kulüpler Arası Atletizm Süper lig 1. Kademe Yarışmaları</v>
      </c>
      <c r="L9" s="148" t="str">
        <f>'100m.'!N$4</f>
        <v>3 Haziran 2014 19.10</v>
      </c>
      <c r="M9" s="146" t="s">
        <v>638</v>
      </c>
    </row>
    <row r="10" spans="1:13" s="138" customFormat="1" ht="26.25" customHeight="1">
      <c r="A10" s="140">
        <v>8</v>
      </c>
      <c r="B10" s="150" t="s">
        <v>303</v>
      </c>
      <c r="C10" s="141">
        <f>'100m.'!C15</f>
        <v>35490</v>
      </c>
      <c r="D10" s="149" t="str">
        <f>'100m.'!D15</f>
        <v>EGEMEN BARIN</v>
      </c>
      <c r="E10" s="149" t="str">
        <f>'100m.'!E15</f>
        <v>ANKARA-EGO SPOR</v>
      </c>
      <c r="F10" s="142">
        <f>'100m.'!F15</f>
        <v>1137</v>
      </c>
      <c r="G10" s="143">
        <f>'100m.'!A15</f>
        <v>8</v>
      </c>
      <c r="H10" s="142" t="s">
        <v>189</v>
      </c>
      <c r="I10" s="144"/>
      <c r="J10" s="142" t="str">
        <f>'YARIŞMA BİLGİLERİ'!$F$21</f>
        <v>Erkekler</v>
      </c>
      <c r="K10" s="145" t="str">
        <f t="shared" si="0"/>
        <v>İzmir-Kulüpler Arası Atletizm Süper lig 1. Kademe Yarışmaları</v>
      </c>
      <c r="L10" s="148" t="str">
        <f>'100m.'!N$4</f>
        <v>3 Haziran 2014 19.10</v>
      </c>
      <c r="M10" s="146" t="s">
        <v>638</v>
      </c>
    </row>
    <row r="11" spans="1:13" s="138" customFormat="1" ht="26.25" customHeight="1">
      <c r="A11" s="140">
        <v>9</v>
      </c>
      <c r="B11" s="150" t="s">
        <v>303</v>
      </c>
      <c r="C11" s="141">
        <f>'100m.'!C16</f>
        <v>0</v>
      </c>
      <c r="D11" s="149">
        <f>'100m.'!D16</f>
        <v>0</v>
      </c>
      <c r="E11" s="149">
        <f>'100m.'!E16</f>
        <v>0</v>
      </c>
      <c r="F11" s="142">
        <f>'100m.'!F16</f>
        <v>0</v>
      </c>
      <c r="G11" s="143">
        <f>'100m.'!A16</f>
        <v>0</v>
      </c>
      <c r="H11" s="142" t="s">
        <v>189</v>
      </c>
      <c r="I11" s="144"/>
      <c r="J11" s="142" t="str">
        <f>'YARIŞMA BİLGİLERİ'!$F$21</f>
        <v>Erkekler</v>
      </c>
      <c r="K11" s="145" t="str">
        <f t="shared" si="0"/>
        <v>İzmir-Kulüpler Arası Atletizm Süper lig 1. Kademe Yarışmaları</v>
      </c>
      <c r="L11" s="148" t="str">
        <f>'100m.'!N$4</f>
        <v>3 Haziran 2014 19.10</v>
      </c>
      <c r="M11" s="146" t="s">
        <v>638</v>
      </c>
    </row>
    <row r="12" spans="1:13" s="138" customFormat="1" ht="26.25" customHeight="1">
      <c r="A12" s="140">
        <v>10</v>
      </c>
      <c r="B12" s="150" t="s">
        <v>303</v>
      </c>
      <c r="C12" s="141">
        <f>'100m.'!C17</f>
        <v>0</v>
      </c>
      <c r="D12" s="149">
        <f>'100m.'!D17</f>
        <v>0</v>
      </c>
      <c r="E12" s="149">
        <f>'100m.'!E17</f>
        <v>0</v>
      </c>
      <c r="F12" s="142">
        <f>'100m.'!F17</f>
        <v>0</v>
      </c>
      <c r="G12" s="143">
        <f>'100m.'!A17</f>
        <v>0</v>
      </c>
      <c r="H12" s="142" t="s">
        <v>189</v>
      </c>
      <c r="I12" s="144"/>
      <c r="J12" s="142" t="str">
        <f>'YARIŞMA BİLGİLERİ'!$F$21</f>
        <v>Erkekler</v>
      </c>
      <c r="K12" s="145" t="str">
        <f t="shared" si="0"/>
        <v>İzmir-Kulüpler Arası Atletizm Süper lig 1. Kademe Yarışmaları</v>
      </c>
      <c r="L12" s="148" t="str">
        <f>'100m.'!N$4</f>
        <v>3 Haziran 2014 19.10</v>
      </c>
      <c r="M12" s="146" t="s">
        <v>638</v>
      </c>
    </row>
    <row r="13" spans="1:13" s="138" customFormat="1" ht="26.25" customHeight="1">
      <c r="A13" s="140">
        <v>11</v>
      </c>
      <c r="B13" s="150" t="s">
        <v>303</v>
      </c>
      <c r="C13" s="141">
        <f>'100m.'!C18</f>
        <v>0</v>
      </c>
      <c r="D13" s="149">
        <f>'100m.'!D18</f>
        <v>0</v>
      </c>
      <c r="E13" s="149">
        <f>'100m.'!E18</f>
        <v>0</v>
      </c>
      <c r="F13" s="142">
        <f>'100m.'!F18</f>
        <v>0</v>
      </c>
      <c r="G13" s="143">
        <f>'100m.'!A18</f>
        <v>0</v>
      </c>
      <c r="H13" s="142" t="s">
        <v>189</v>
      </c>
      <c r="I13" s="144"/>
      <c r="J13" s="142" t="str">
        <f>'YARIŞMA BİLGİLERİ'!$F$21</f>
        <v>Erkekler</v>
      </c>
      <c r="K13" s="145" t="str">
        <f t="shared" si="0"/>
        <v>İzmir-Kulüpler Arası Atletizm Süper lig 1. Kademe Yarışmaları</v>
      </c>
      <c r="L13" s="148" t="str">
        <f>'100m.'!N$4</f>
        <v>3 Haziran 2014 19.10</v>
      </c>
      <c r="M13" s="146" t="s">
        <v>638</v>
      </c>
    </row>
    <row r="14" spans="1:13" s="138" customFormat="1" ht="26.25" customHeight="1">
      <c r="A14" s="140">
        <v>12</v>
      </c>
      <c r="B14" s="150" t="s">
        <v>303</v>
      </c>
      <c r="C14" s="141">
        <f>'100m.'!C19</f>
        <v>0</v>
      </c>
      <c r="D14" s="149">
        <f>'100m.'!D19</f>
        <v>0</v>
      </c>
      <c r="E14" s="149">
        <f>'100m.'!E19</f>
        <v>0</v>
      </c>
      <c r="F14" s="142">
        <f>'100m.'!F19</f>
        <v>0</v>
      </c>
      <c r="G14" s="143">
        <f>'100m.'!A19</f>
        <v>0</v>
      </c>
      <c r="H14" s="142" t="s">
        <v>189</v>
      </c>
      <c r="I14" s="144"/>
      <c r="J14" s="142" t="str">
        <f>'YARIŞMA BİLGİLERİ'!$F$21</f>
        <v>Erkekler</v>
      </c>
      <c r="K14" s="145" t="str">
        <f t="shared" si="0"/>
        <v>İzmir-Kulüpler Arası Atletizm Süper lig 1. Kademe Yarışmaları</v>
      </c>
      <c r="L14" s="148" t="str">
        <f>'100m.'!N$4</f>
        <v>3 Haziran 2014 19.10</v>
      </c>
      <c r="M14" s="146" t="s">
        <v>638</v>
      </c>
    </row>
    <row r="15" spans="1:13" s="138" customFormat="1" ht="26.25" customHeight="1">
      <c r="A15" s="140">
        <v>13</v>
      </c>
      <c r="B15" s="150" t="s">
        <v>303</v>
      </c>
      <c r="C15" s="141">
        <f>'100m.'!C20</f>
        <v>0</v>
      </c>
      <c r="D15" s="149">
        <f>'100m.'!D20</f>
        <v>0</v>
      </c>
      <c r="E15" s="149">
        <f>'100m.'!E20</f>
        <v>0</v>
      </c>
      <c r="F15" s="142">
        <f>'100m.'!F20</f>
        <v>0</v>
      </c>
      <c r="G15" s="143">
        <f>'100m.'!A20</f>
        <v>0</v>
      </c>
      <c r="H15" s="142" t="s">
        <v>189</v>
      </c>
      <c r="I15" s="144"/>
      <c r="J15" s="142" t="str">
        <f>'YARIŞMA BİLGİLERİ'!$F$21</f>
        <v>Erkekler</v>
      </c>
      <c r="K15" s="145" t="str">
        <f t="shared" si="0"/>
        <v>İzmir-Kulüpler Arası Atletizm Süper lig 1. Kademe Yarışmaları</v>
      </c>
      <c r="L15" s="148" t="str">
        <f>'100m.'!N$4</f>
        <v>3 Haziran 2014 19.10</v>
      </c>
      <c r="M15" s="146" t="s">
        <v>638</v>
      </c>
    </row>
    <row r="16" spans="1:13" s="138" customFormat="1" ht="26.25" customHeight="1">
      <c r="A16" s="140">
        <v>14</v>
      </c>
      <c r="B16" s="150" t="s">
        <v>303</v>
      </c>
      <c r="C16" s="141">
        <f>'100m.'!C21</f>
        <v>0</v>
      </c>
      <c r="D16" s="149">
        <f>'100m.'!D21</f>
        <v>0</v>
      </c>
      <c r="E16" s="149">
        <f>'100m.'!E21</f>
        <v>0</v>
      </c>
      <c r="F16" s="142">
        <f>'100m.'!F21</f>
        <v>0</v>
      </c>
      <c r="G16" s="143">
        <f>'100m.'!A21</f>
        <v>0</v>
      </c>
      <c r="H16" s="142" t="s">
        <v>189</v>
      </c>
      <c r="I16" s="144"/>
      <c r="J16" s="142" t="str">
        <f>'YARIŞMA BİLGİLERİ'!$F$21</f>
        <v>Erkekler</v>
      </c>
      <c r="K16" s="145" t="str">
        <f t="shared" si="0"/>
        <v>İzmir-Kulüpler Arası Atletizm Süper lig 1. Kademe Yarışmaları</v>
      </c>
      <c r="L16" s="148" t="str">
        <f>'100m.'!N$4</f>
        <v>3 Haziran 2014 19.10</v>
      </c>
      <c r="M16" s="146" t="s">
        <v>638</v>
      </c>
    </row>
    <row r="17" spans="1:13" s="138" customFormat="1" ht="26.25" customHeight="1">
      <c r="A17" s="140">
        <v>15</v>
      </c>
      <c r="B17" s="150" t="s">
        <v>303</v>
      </c>
      <c r="C17" s="141">
        <f>'100m.'!C22</f>
        <v>0</v>
      </c>
      <c r="D17" s="149">
        <f>'100m.'!D22</f>
        <v>0</v>
      </c>
      <c r="E17" s="149">
        <f>'100m.'!E22</f>
        <v>0</v>
      </c>
      <c r="F17" s="142">
        <f>'100m.'!F22</f>
        <v>0</v>
      </c>
      <c r="G17" s="143">
        <f>'100m.'!A22</f>
        <v>0</v>
      </c>
      <c r="H17" s="142" t="s">
        <v>189</v>
      </c>
      <c r="I17" s="144"/>
      <c r="J17" s="142" t="str">
        <f>'YARIŞMA BİLGİLERİ'!$F$21</f>
        <v>Erkekler</v>
      </c>
      <c r="K17" s="145" t="str">
        <f t="shared" si="0"/>
        <v>İzmir-Kulüpler Arası Atletizm Süper lig 1. Kademe Yarışmaları</v>
      </c>
      <c r="L17" s="148" t="str">
        <f>'100m.'!N$4</f>
        <v>3 Haziran 2014 19.10</v>
      </c>
      <c r="M17" s="146" t="s">
        <v>638</v>
      </c>
    </row>
    <row r="18" spans="1:13" s="138" customFormat="1" ht="26.25" customHeight="1">
      <c r="A18" s="140">
        <v>16</v>
      </c>
      <c r="B18" s="150" t="s">
        <v>303</v>
      </c>
      <c r="C18" s="141">
        <f>'100m.'!C23</f>
        <v>0</v>
      </c>
      <c r="D18" s="149">
        <f>'100m.'!D23</f>
        <v>0</v>
      </c>
      <c r="E18" s="149">
        <f>'100m.'!E23</f>
        <v>0</v>
      </c>
      <c r="F18" s="142">
        <f>'100m.'!F23</f>
        <v>0</v>
      </c>
      <c r="G18" s="143">
        <f>'100m.'!A23</f>
        <v>0</v>
      </c>
      <c r="H18" s="142" t="s">
        <v>189</v>
      </c>
      <c r="I18" s="144"/>
      <c r="J18" s="142" t="str">
        <f>'YARIŞMA BİLGİLERİ'!$F$21</f>
        <v>Erkekler</v>
      </c>
      <c r="K18" s="145" t="str">
        <f t="shared" si="0"/>
        <v>İzmir-Kulüpler Arası Atletizm Süper lig 1. Kademe Yarışmaları</v>
      </c>
      <c r="L18" s="148" t="str">
        <f>'100m.'!N$4</f>
        <v>3 Haziran 2014 19.10</v>
      </c>
      <c r="M18" s="146" t="s">
        <v>638</v>
      </c>
    </row>
    <row r="19" spans="1:13" s="138" customFormat="1" ht="26.25" customHeight="1">
      <c r="A19" s="140">
        <v>17</v>
      </c>
      <c r="B19" s="150" t="s">
        <v>303</v>
      </c>
      <c r="C19" s="141">
        <f>'100m.'!C24</f>
        <v>0</v>
      </c>
      <c r="D19" s="149">
        <f>'100m.'!D24</f>
        <v>0</v>
      </c>
      <c r="E19" s="149">
        <f>'100m.'!E24</f>
        <v>0</v>
      </c>
      <c r="F19" s="142">
        <f>'100m.'!F24</f>
        <v>0</v>
      </c>
      <c r="G19" s="143">
        <f>'100m.'!A24</f>
        <v>0</v>
      </c>
      <c r="H19" s="142" t="s">
        <v>189</v>
      </c>
      <c r="I19" s="148"/>
      <c r="J19" s="142" t="str">
        <f>'YARIŞMA BİLGİLERİ'!$F$21</f>
        <v>Erkekler</v>
      </c>
      <c r="K19" s="145" t="str">
        <f t="shared" si="0"/>
        <v>İzmir-Kulüpler Arası Atletizm Süper lig 1. Kademe Yarışmaları</v>
      </c>
      <c r="L19" s="148" t="str">
        <f>'100m.'!N$4</f>
        <v>3 Haziran 2014 19.10</v>
      </c>
      <c r="M19" s="146" t="s">
        <v>638</v>
      </c>
    </row>
    <row r="20" spans="1:13" s="138" customFormat="1" ht="26.25" customHeight="1">
      <c r="A20" s="140">
        <v>18</v>
      </c>
      <c r="B20" s="150" t="s">
        <v>303</v>
      </c>
      <c r="C20" s="141">
        <f>'100m.'!C25</f>
        <v>0</v>
      </c>
      <c r="D20" s="149">
        <f>'100m.'!D25</f>
        <v>0</v>
      </c>
      <c r="E20" s="149">
        <f>'100m.'!E25</f>
        <v>0</v>
      </c>
      <c r="F20" s="142">
        <f>'100m.'!F25</f>
        <v>0</v>
      </c>
      <c r="G20" s="143">
        <f>'100m.'!A25</f>
        <v>0</v>
      </c>
      <c r="H20" s="142" t="s">
        <v>189</v>
      </c>
      <c r="I20" s="148"/>
      <c r="J20" s="142" t="str">
        <f>'YARIŞMA BİLGİLERİ'!$F$21</f>
        <v>Erkekler</v>
      </c>
      <c r="K20" s="145" t="str">
        <f t="shared" si="0"/>
        <v>İzmir-Kulüpler Arası Atletizm Süper lig 1. Kademe Yarışmaları</v>
      </c>
      <c r="L20" s="148" t="str">
        <f>'100m.'!N$4</f>
        <v>3 Haziran 2014 19.10</v>
      </c>
      <c r="M20" s="146" t="s">
        <v>638</v>
      </c>
    </row>
    <row r="21" spans="1:13" s="138" customFormat="1" ht="26.25" customHeight="1">
      <c r="A21" s="140">
        <v>19</v>
      </c>
      <c r="B21" s="150" t="s">
        <v>303</v>
      </c>
      <c r="C21" s="141">
        <f>'100m.'!C26</f>
        <v>0</v>
      </c>
      <c r="D21" s="149">
        <f>'100m.'!D26</f>
        <v>0</v>
      </c>
      <c r="E21" s="149">
        <f>'100m.'!E26</f>
        <v>0</v>
      </c>
      <c r="F21" s="142">
        <f>'100m.'!F26</f>
        <v>0</v>
      </c>
      <c r="G21" s="143">
        <f>'100m.'!A26</f>
        <v>19</v>
      </c>
      <c r="H21" s="142" t="s">
        <v>189</v>
      </c>
      <c r="I21" s="148"/>
      <c r="J21" s="142" t="str">
        <f>'YARIŞMA BİLGİLERİ'!$F$21</f>
        <v>Erkekler</v>
      </c>
      <c r="K21" s="145" t="str">
        <f t="shared" si="0"/>
        <v>İzmir-Kulüpler Arası Atletizm Süper lig 1. Kademe Yarışmaları</v>
      </c>
      <c r="L21" s="148" t="str">
        <f>'100m.'!N$4</f>
        <v>3 Haziran 2014 19.10</v>
      </c>
      <c r="M21" s="146" t="s">
        <v>638</v>
      </c>
    </row>
    <row r="22" spans="1:13" s="138" customFormat="1" ht="26.25" customHeight="1">
      <c r="A22" s="140">
        <v>20</v>
      </c>
      <c r="B22" s="150" t="s">
        <v>303</v>
      </c>
      <c r="C22" s="141">
        <f>'100m.'!C27</f>
        <v>0</v>
      </c>
      <c r="D22" s="149">
        <f>'100m.'!D27</f>
        <v>0</v>
      </c>
      <c r="E22" s="149">
        <f>'100m.'!E27</f>
        <v>0</v>
      </c>
      <c r="F22" s="142">
        <f>'100m.'!F27</f>
        <v>0</v>
      </c>
      <c r="G22" s="143">
        <f>'100m.'!A27</f>
        <v>20</v>
      </c>
      <c r="H22" s="142" t="s">
        <v>189</v>
      </c>
      <c r="I22" s="148"/>
      <c r="J22" s="142" t="str">
        <f>'YARIŞMA BİLGİLERİ'!$F$21</f>
        <v>Erkekler</v>
      </c>
      <c r="K22" s="145" t="str">
        <f t="shared" si="0"/>
        <v>İzmir-Kulüpler Arası Atletizm Süper lig 1. Kademe Yarışmaları</v>
      </c>
      <c r="L22" s="148" t="str">
        <f>'100m.'!N$4</f>
        <v>3 Haziran 2014 19.10</v>
      </c>
      <c r="M22" s="146" t="s">
        <v>638</v>
      </c>
    </row>
    <row r="23" spans="1:13" s="138" customFormat="1" ht="26.25" customHeight="1">
      <c r="A23" s="140">
        <v>21</v>
      </c>
      <c r="B23" s="150" t="s">
        <v>303</v>
      </c>
      <c r="C23" s="141">
        <f>'100m.'!C28</f>
        <v>0</v>
      </c>
      <c r="D23" s="149">
        <f>'100m.'!D28</f>
        <v>0</v>
      </c>
      <c r="E23" s="149">
        <f>'100m.'!E28</f>
        <v>0</v>
      </c>
      <c r="F23" s="142">
        <f>'100m.'!F28</f>
        <v>0</v>
      </c>
      <c r="G23" s="143">
        <f>'100m.'!A28</f>
        <v>21</v>
      </c>
      <c r="H23" s="142" t="s">
        <v>189</v>
      </c>
      <c r="I23" s="148"/>
      <c r="J23" s="142" t="str">
        <f>'YARIŞMA BİLGİLERİ'!$F$21</f>
        <v>Erkekler</v>
      </c>
      <c r="K23" s="145" t="str">
        <f t="shared" si="0"/>
        <v>İzmir-Kulüpler Arası Atletizm Süper lig 1. Kademe Yarışmaları</v>
      </c>
      <c r="L23" s="148" t="str">
        <f>'100m.'!N$4</f>
        <v>3 Haziran 2014 19.10</v>
      </c>
      <c r="M23" s="146" t="s">
        <v>638</v>
      </c>
    </row>
    <row r="24" spans="1:13" s="138" customFormat="1" ht="26.25" customHeight="1">
      <c r="A24" s="140">
        <v>22</v>
      </c>
      <c r="B24" s="150" t="s">
        <v>303</v>
      </c>
      <c r="C24" s="141">
        <f>'100m.'!C29</f>
        <v>0</v>
      </c>
      <c r="D24" s="149">
        <f>'100m.'!D29</f>
        <v>0</v>
      </c>
      <c r="E24" s="149">
        <f>'100m.'!E29</f>
        <v>0</v>
      </c>
      <c r="F24" s="142">
        <f>'100m.'!F29</f>
        <v>0</v>
      </c>
      <c r="G24" s="143">
        <f>'100m.'!A29</f>
        <v>22</v>
      </c>
      <c r="H24" s="142" t="s">
        <v>189</v>
      </c>
      <c r="I24" s="148"/>
      <c r="J24" s="142" t="str">
        <f>'YARIŞMA BİLGİLERİ'!$F$21</f>
        <v>Erkekler</v>
      </c>
      <c r="K24" s="145" t="str">
        <f t="shared" si="0"/>
        <v>İzmir-Kulüpler Arası Atletizm Süper lig 1. Kademe Yarışmaları</v>
      </c>
      <c r="L24" s="148" t="str">
        <f>'100m.'!N$4</f>
        <v>3 Haziran 2014 19.10</v>
      </c>
      <c r="M24" s="146" t="s">
        <v>638</v>
      </c>
    </row>
    <row r="25" spans="1:13" s="138" customFormat="1" ht="26.25" customHeight="1">
      <c r="A25" s="140">
        <v>23</v>
      </c>
      <c r="B25" s="150" t="s">
        <v>303</v>
      </c>
      <c r="C25" s="141">
        <f>'100m.'!C30</f>
        <v>0</v>
      </c>
      <c r="D25" s="149">
        <f>'100m.'!D30</f>
        <v>0</v>
      </c>
      <c r="E25" s="149">
        <f>'100m.'!E30</f>
        <v>0</v>
      </c>
      <c r="F25" s="142">
        <f>'100m.'!F30</f>
        <v>0</v>
      </c>
      <c r="G25" s="143">
        <f>'100m.'!A30</f>
        <v>23</v>
      </c>
      <c r="H25" s="142" t="s">
        <v>189</v>
      </c>
      <c r="I25" s="148"/>
      <c r="J25" s="142" t="str">
        <f>'YARIŞMA BİLGİLERİ'!$F$21</f>
        <v>Erkekler</v>
      </c>
      <c r="K25" s="145" t="str">
        <f t="shared" si="0"/>
        <v>İzmir-Kulüpler Arası Atletizm Süper lig 1. Kademe Yarışmaları</v>
      </c>
      <c r="L25" s="148" t="str">
        <f>'100m.'!N$4</f>
        <v>3 Haziran 2014 19.10</v>
      </c>
      <c r="M25" s="146" t="s">
        <v>638</v>
      </c>
    </row>
    <row r="26" spans="1:13" s="138" customFormat="1" ht="26.25" customHeight="1">
      <c r="A26" s="140">
        <v>24</v>
      </c>
      <c r="B26" s="150" t="s">
        <v>303</v>
      </c>
      <c r="C26" s="141">
        <f>'100m.'!C31</f>
        <v>0</v>
      </c>
      <c r="D26" s="149">
        <f>'100m.'!D31</f>
        <v>0</v>
      </c>
      <c r="E26" s="149">
        <f>'100m.'!E31</f>
        <v>0</v>
      </c>
      <c r="F26" s="142">
        <f>'100m.'!F31</f>
        <v>0</v>
      </c>
      <c r="G26" s="143">
        <f>'100m.'!A31</f>
        <v>24</v>
      </c>
      <c r="H26" s="142" t="s">
        <v>189</v>
      </c>
      <c r="I26" s="148"/>
      <c r="J26" s="142" t="str">
        <f>'YARIŞMA BİLGİLERİ'!$F$21</f>
        <v>Erkekler</v>
      </c>
      <c r="K26" s="145" t="str">
        <f t="shared" si="0"/>
        <v>İzmir-Kulüpler Arası Atletizm Süper lig 1. Kademe Yarışmaları</v>
      </c>
      <c r="L26" s="148" t="str">
        <f>'100m.'!N$4</f>
        <v>3 Haziran 2014 19.10</v>
      </c>
      <c r="M26" s="146" t="s">
        <v>638</v>
      </c>
    </row>
    <row r="27" spans="1:13" s="138" customFormat="1" ht="26.25" customHeight="1">
      <c r="A27" s="140">
        <v>25</v>
      </c>
      <c r="B27" s="150" t="s">
        <v>303</v>
      </c>
      <c r="C27" s="141">
        <f>'100m.'!C32</f>
        <v>0</v>
      </c>
      <c r="D27" s="149">
        <f>'100m.'!D32</f>
        <v>0</v>
      </c>
      <c r="E27" s="149">
        <f>'100m.'!E32</f>
        <v>0</v>
      </c>
      <c r="F27" s="142">
        <f>'100m.'!F32</f>
        <v>0</v>
      </c>
      <c r="G27" s="143">
        <f>'100m.'!A32</f>
        <v>25</v>
      </c>
      <c r="H27" s="142" t="s">
        <v>189</v>
      </c>
      <c r="I27" s="148"/>
      <c r="J27" s="142" t="str">
        <f>'YARIŞMA BİLGİLERİ'!$F$21</f>
        <v>Erkekler</v>
      </c>
      <c r="K27" s="145" t="str">
        <f t="shared" si="0"/>
        <v>İzmir-Kulüpler Arası Atletizm Süper lig 1. Kademe Yarışmaları</v>
      </c>
      <c r="L27" s="148" t="str">
        <f>'100m.'!N$4</f>
        <v>3 Haziran 2014 19.10</v>
      </c>
      <c r="M27" s="146" t="s">
        <v>638</v>
      </c>
    </row>
    <row r="28" spans="1:13" s="138" customFormat="1" ht="26.25" customHeight="1">
      <c r="A28" s="140">
        <v>26</v>
      </c>
      <c r="B28" s="150" t="s">
        <v>303</v>
      </c>
      <c r="C28" s="141">
        <f>'100m.'!C33</f>
        <v>0</v>
      </c>
      <c r="D28" s="149">
        <f>'100m.'!D33</f>
        <v>0</v>
      </c>
      <c r="E28" s="149">
        <f>'100m.'!E33</f>
        <v>0</v>
      </c>
      <c r="F28" s="142">
        <f>'100m.'!F33</f>
        <v>0</v>
      </c>
      <c r="G28" s="143">
        <f>'100m.'!A33</f>
        <v>26</v>
      </c>
      <c r="H28" s="142" t="s">
        <v>189</v>
      </c>
      <c r="I28" s="148"/>
      <c r="J28" s="142" t="str">
        <f>'YARIŞMA BİLGİLERİ'!$F$21</f>
        <v>Erkekler</v>
      </c>
      <c r="K28" s="145" t="str">
        <f t="shared" si="0"/>
        <v>İzmir-Kulüpler Arası Atletizm Süper lig 1. Kademe Yarışmaları</v>
      </c>
      <c r="L28" s="148" t="str">
        <f>'100m.'!N$4</f>
        <v>3 Haziran 2014 19.10</v>
      </c>
      <c r="M28" s="146" t="s">
        <v>638</v>
      </c>
    </row>
    <row r="29" spans="1:13" s="138" customFormat="1" ht="26.25" customHeight="1">
      <c r="A29" s="140">
        <v>27</v>
      </c>
      <c r="B29" s="150" t="s">
        <v>303</v>
      </c>
      <c r="C29" s="141">
        <f>'100m.'!C34</f>
        <v>0</v>
      </c>
      <c r="D29" s="149">
        <f>'100m.'!D34</f>
        <v>0</v>
      </c>
      <c r="E29" s="149">
        <f>'100m.'!E34</f>
        <v>0</v>
      </c>
      <c r="F29" s="142">
        <f>'100m.'!F34</f>
        <v>0</v>
      </c>
      <c r="G29" s="143">
        <f>'100m.'!A34</f>
        <v>27</v>
      </c>
      <c r="H29" s="142" t="s">
        <v>189</v>
      </c>
      <c r="I29" s="148"/>
      <c r="J29" s="142" t="str">
        <f>'YARIŞMA BİLGİLERİ'!$F$21</f>
        <v>Erkekler</v>
      </c>
      <c r="K29" s="145" t="str">
        <f t="shared" si="0"/>
        <v>İzmir-Kulüpler Arası Atletizm Süper lig 1. Kademe Yarışmaları</v>
      </c>
      <c r="L29" s="148" t="str">
        <f>'100m.'!N$4</f>
        <v>3 Haziran 2014 19.10</v>
      </c>
      <c r="M29" s="146" t="s">
        <v>638</v>
      </c>
    </row>
    <row r="30" spans="1:13" s="138" customFormat="1" ht="26.25" customHeight="1">
      <c r="A30" s="140">
        <v>28</v>
      </c>
      <c r="B30" s="150" t="s">
        <v>303</v>
      </c>
      <c r="C30" s="141">
        <f>'100m.'!C35</f>
        <v>0</v>
      </c>
      <c r="D30" s="149">
        <f>'100m.'!D35</f>
        <v>0</v>
      </c>
      <c r="E30" s="149">
        <f>'100m.'!E35</f>
        <v>0</v>
      </c>
      <c r="F30" s="142">
        <f>'100m.'!F35</f>
        <v>0</v>
      </c>
      <c r="G30" s="143">
        <f>'100m.'!A35</f>
        <v>28</v>
      </c>
      <c r="H30" s="142" t="s">
        <v>189</v>
      </c>
      <c r="I30" s="148"/>
      <c r="J30" s="142" t="str">
        <f>'YARIŞMA BİLGİLERİ'!$F$21</f>
        <v>Erkekler</v>
      </c>
      <c r="K30" s="145" t="str">
        <f t="shared" si="0"/>
        <v>İzmir-Kulüpler Arası Atletizm Süper lig 1. Kademe Yarışmaları</v>
      </c>
      <c r="L30" s="148" t="str">
        <f>'100m.'!N$4</f>
        <v>3 Haziran 2014 19.10</v>
      </c>
      <c r="M30" s="146" t="s">
        <v>638</v>
      </c>
    </row>
    <row r="31" spans="1:13" s="138" customFormat="1" ht="26.25" customHeight="1">
      <c r="A31" s="140">
        <v>29</v>
      </c>
      <c r="B31" s="150" t="s">
        <v>303</v>
      </c>
      <c r="C31" s="141">
        <f>'100m.'!C36</f>
        <v>0</v>
      </c>
      <c r="D31" s="149">
        <f>'100m.'!D36</f>
        <v>0</v>
      </c>
      <c r="E31" s="149">
        <f>'100m.'!E36</f>
        <v>0</v>
      </c>
      <c r="F31" s="142">
        <f>'100m.'!F36</f>
        <v>0</v>
      </c>
      <c r="G31" s="143">
        <f>'100m.'!A36</f>
        <v>29</v>
      </c>
      <c r="H31" s="142" t="s">
        <v>189</v>
      </c>
      <c r="I31" s="148"/>
      <c r="J31" s="142" t="str">
        <f>'YARIŞMA BİLGİLERİ'!$F$21</f>
        <v>Erkekler</v>
      </c>
      <c r="K31" s="145" t="str">
        <f t="shared" si="0"/>
        <v>İzmir-Kulüpler Arası Atletizm Süper lig 1. Kademe Yarışmaları</v>
      </c>
      <c r="L31" s="148" t="str">
        <f>'100m.'!N$4</f>
        <v>3 Haziran 2014 19.10</v>
      </c>
      <c r="M31" s="146" t="s">
        <v>638</v>
      </c>
    </row>
    <row r="32" spans="1:13" s="138" customFormat="1" ht="26.25" customHeight="1">
      <c r="A32" s="140">
        <v>30</v>
      </c>
      <c r="B32" s="150" t="s">
        <v>303</v>
      </c>
      <c r="C32" s="141">
        <f>'100m.'!C37</f>
        <v>0</v>
      </c>
      <c r="D32" s="149">
        <f>'100m.'!D37</f>
        <v>0</v>
      </c>
      <c r="E32" s="149">
        <f>'100m.'!E37</f>
        <v>0</v>
      </c>
      <c r="F32" s="142">
        <f>'100m.'!F37</f>
        <v>0</v>
      </c>
      <c r="G32" s="143">
        <f>'100m.'!A37</f>
        <v>30</v>
      </c>
      <c r="H32" s="142" t="s">
        <v>189</v>
      </c>
      <c r="I32" s="148"/>
      <c r="J32" s="142" t="str">
        <f>'YARIŞMA BİLGİLERİ'!$F$21</f>
        <v>Erkekler</v>
      </c>
      <c r="K32" s="145" t="str">
        <f t="shared" si="0"/>
        <v>İzmir-Kulüpler Arası Atletizm Süper lig 1. Kademe Yarışmaları</v>
      </c>
      <c r="L32" s="148" t="str">
        <f>'100m.'!N$4</f>
        <v>3 Haziran 2014 19.10</v>
      </c>
      <c r="M32" s="146" t="s">
        <v>638</v>
      </c>
    </row>
    <row r="33" spans="1:13" s="138" customFormat="1" ht="26.25" customHeight="1">
      <c r="A33" s="140">
        <v>31</v>
      </c>
      <c r="B33" s="150" t="s">
        <v>303</v>
      </c>
      <c r="C33" s="141">
        <f>'100m.'!C38</f>
        <v>0</v>
      </c>
      <c r="D33" s="149">
        <f>'100m.'!D38</f>
        <v>0</v>
      </c>
      <c r="E33" s="149">
        <f>'100m.'!E38</f>
        <v>0</v>
      </c>
      <c r="F33" s="142">
        <f>'100m.'!F38</f>
        <v>0</v>
      </c>
      <c r="G33" s="143">
        <f>'100m.'!A38</f>
        <v>31</v>
      </c>
      <c r="H33" s="142" t="s">
        <v>189</v>
      </c>
      <c r="I33" s="148"/>
      <c r="J33" s="142" t="str">
        <f>'YARIŞMA BİLGİLERİ'!$F$21</f>
        <v>Erkekler</v>
      </c>
      <c r="K33" s="145" t="str">
        <f t="shared" si="0"/>
        <v>İzmir-Kulüpler Arası Atletizm Süper lig 1. Kademe Yarışmaları</v>
      </c>
      <c r="L33" s="148" t="str">
        <f>'100m.'!N$4</f>
        <v>3 Haziran 2014 19.10</v>
      </c>
      <c r="M33" s="146" t="s">
        <v>638</v>
      </c>
    </row>
    <row r="34" spans="1:13" s="138" customFormat="1" ht="26.25" customHeight="1">
      <c r="A34" s="140">
        <v>32</v>
      </c>
      <c r="B34" s="150" t="s">
        <v>303</v>
      </c>
      <c r="C34" s="141">
        <f>'100m.'!C39</f>
        <v>0</v>
      </c>
      <c r="D34" s="149">
        <f>'100m.'!D39</f>
        <v>0</v>
      </c>
      <c r="E34" s="149">
        <f>'100m.'!E39</f>
        <v>0</v>
      </c>
      <c r="F34" s="142">
        <f>'100m.'!F39</f>
        <v>0</v>
      </c>
      <c r="G34" s="143">
        <f>'100m.'!A39</f>
        <v>32</v>
      </c>
      <c r="H34" s="142" t="s">
        <v>189</v>
      </c>
      <c r="I34" s="148"/>
      <c r="J34" s="142" t="str">
        <f>'YARIŞMA BİLGİLERİ'!$F$21</f>
        <v>Erkekler</v>
      </c>
      <c r="K34" s="145" t="str">
        <f t="shared" si="0"/>
        <v>İzmir-Kulüpler Arası Atletizm Süper lig 1. Kademe Yarışmaları</v>
      </c>
      <c r="L34" s="148" t="str">
        <f>'100m.'!N$4</f>
        <v>3 Haziran 2014 19.10</v>
      </c>
      <c r="M34" s="146" t="s">
        <v>638</v>
      </c>
    </row>
    <row r="35" spans="1:13" s="138" customFormat="1" ht="26.25" customHeight="1">
      <c r="A35" s="140">
        <v>33</v>
      </c>
      <c r="B35" s="150" t="s">
        <v>303</v>
      </c>
      <c r="C35" s="141">
        <f>'100m.'!C40</f>
        <v>0</v>
      </c>
      <c r="D35" s="149">
        <f>'100m.'!D40</f>
        <v>0</v>
      </c>
      <c r="E35" s="149">
        <f>'100m.'!E40</f>
        <v>0</v>
      </c>
      <c r="F35" s="142">
        <f>'100m.'!F40</f>
        <v>0</v>
      </c>
      <c r="G35" s="143">
        <f>'100m.'!A40</f>
        <v>33</v>
      </c>
      <c r="H35" s="142" t="s">
        <v>189</v>
      </c>
      <c r="I35" s="148"/>
      <c r="J35" s="142" t="str">
        <f>'YARIŞMA BİLGİLERİ'!$F$21</f>
        <v>Erkekler</v>
      </c>
      <c r="K35" s="145" t="str">
        <f t="shared" ref="K35:K41" si="1">CONCATENATE(K$1,"-",A$1)</f>
        <v>İzmir-Kulüpler Arası Atletizm Süper lig 1. Kademe Yarışmaları</v>
      </c>
      <c r="L35" s="148" t="str">
        <f>'100m.'!N$4</f>
        <v>3 Haziran 2014 19.10</v>
      </c>
      <c r="M35" s="146" t="s">
        <v>638</v>
      </c>
    </row>
    <row r="36" spans="1:13" s="138" customFormat="1" ht="26.25" customHeight="1">
      <c r="A36" s="140">
        <v>34</v>
      </c>
      <c r="B36" s="150" t="s">
        <v>303</v>
      </c>
      <c r="C36" s="141">
        <f>'100m.'!C41</f>
        <v>0</v>
      </c>
      <c r="D36" s="149">
        <f>'100m.'!D41</f>
        <v>0</v>
      </c>
      <c r="E36" s="149">
        <f>'100m.'!E41</f>
        <v>0</v>
      </c>
      <c r="F36" s="142">
        <f>'100m.'!F41</f>
        <v>0</v>
      </c>
      <c r="G36" s="143">
        <f>'100m.'!A41</f>
        <v>34</v>
      </c>
      <c r="H36" s="142" t="s">
        <v>189</v>
      </c>
      <c r="I36" s="148"/>
      <c r="J36" s="142" t="str">
        <f>'YARIŞMA BİLGİLERİ'!$F$21</f>
        <v>Erkekler</v>
      </c>
      <c r="K36" s="145" t="str">
        <f t="shared" si="1"/>
        <v>İzmir-Kulüpler Arası Atletizm Süper lig 1. Kademe Yarışmaları</v>
      </c>
      <c r="L36" s="148" t="str">
        <f>'100m.'!N$4</f>
        <v>3 Haziran 2014 19.10</v>
      </c>
      <c r="M36" s="146" t="s">
        <v>638</v>
      </c>
    </row>
    <row r="37" spans="1:13" s="138" customFormat="1" ht="26.25" customHeight="1">
      <c r="A37" s="140">
        <v>35</v>
      </c>
      <c r="B37" s="150" t="s">
        <v>303</v>
      </c>
      <c r="C37" s="141">
        <f>'100m.'!C42</f>
        <v>0</v>
      </c>
      <c r="D37" s="149">
        <f>'100m.'!D42</f>
        <v>0</v>
      </c>
      <c r="E37" s="149">
        <f>'100m.'!E42</f>
        <v>0</v>
      </c>
      <c r="F37" s="142">
        <f>'100m.'!F42</f>
        <v>0</v>
      </c>
      <c r="G37" s="143">
        <f>'100m.'!A42</f>
        <v>35</v>
      </c>
      <c r="H37" s="142" t="s">
        <v>189</v>
      </c>
      <c r="I37" s="148"/>
      <c r="J37" s="142" t="str">
        <f>'YARIŞMA BİLGİLERİ'!$F$21</f>
        <v>Erkekler</v>
      </c>
      <c r="K37" s="145" t="str">
        <f t="shared" si="1"/>
        <v>İzmir-Kulüpler Arası Atletizm Süper lig 1. Kademe Yarışmaları</v>
      </c>
      <c r="L37" s="148" t="str">
        <f>'100m.'!N$4</f>
        <v>3 Haziran 2014 19.10</v>
      </c>
      <c r="M37" s="146" t="s">
        <v>638</v>
      </c>
    </row>
    <row r="38" spans="1:13" s="138" customFormat="1" ht="26.25" customHeight="1">
      <c r="A38" s="140">
        <v>36</v>
      </c>
      <c r="B38" s="150" t="s">
        <v>303</v>
      </c>
      <c r="C38" s="141">
        <f>'100m.'!C43</f>
        <v>0</v>
      </c>
      <c r="D38" s="149">
        <f>'100m.'!D43</f>
        <v>0</v>
      </c>
      <c r="E38" s="149">
        <f>'100m.'!E43</f>
        <v>0</v>
      </c>
      <c r="F38" s="142">
        <f>'100m.'!F43</f>
        <v>0</v>
      </c>
      <c r="G38" s="143">
        <f>'100m.'!A43</f>
        <v>36</v>
      </c>
      <c r="H38" s="142" t="s">
        <v>189</v>
      </c>
      <c r="I38" s="148"/>
      <c r="J38" s="142" t="str">
        <f>'YARIŞMA BİLGİLERİ'!$F$21</f>
        <v>Erkekler</v>
      </c>
      <c r="K38" s="145" t="str">
        <f t="shared" si="1"/>
        <v>İzmir-Kulüpler Arası Atletizm Süper lig 1. Kademe Yarışmaları</v>
      </c>
      <c r="L38" s="148" t="str">
        <f>'100m.'!N$4</f>
        <v>3 Haziran 2014 19.10</v>
      </c>
      <c r="M38" s="146" t="s">
        <v>638</v>
      </c>
    </row>
    <row r="39" spans="1:13" s="138" customFormat="1" ht="26.25" customHeight="1">
      <c r="A39" s="140">
        <v>37</v>
      </c>
      <c r="B39" s="150" t="s">
        <v>303</v>
      </c>
      <c r="C39" s="141">
        <f>'100m.'!C44</f>
        <v>0</v>
      </c>
      <c r="D39" s="149">
        <f>'100m.'!D44</f>
        <v>0</v>
      </c>
      <c r="E39" s="149">
        <f>'100m.'!E44</f>
        <v>0</v>
      </c>
      <c r="F39" s="142">
        <f>'100m.'!F44</f>
        <v>0</v>
      </c>
      <c r="G39" s="143">
        <f>'100m.'!A44</f>
        <v>37</v>
      </c>
      <c r="H39" s="142" t="s">
        <v>189</v>
      </c>
      <c r="I39" s="148"/>
      <c r="J39" s="142" t="str">
        <f>'YARIŞMA BİLGİLERİ'!$F$21</f>
        <v>Erkekler</v>
      </c>
      <c r="K39" s="145" t="str">
        <f t="shared" si="1"/>
        <v>İzmir-Kulüpler Arası Atletizm Süper lig 1. Kademe Yarışmaları</v>
      </c>
      <c r="L39" s="148" t="str">
        <f>'100m.'!N$4</f>
        <v>3 Haziran 2014 19.10</v>
      </c>
      <c r="M39" s="146" t="s">
        <v>638</v>
      </c>
    </row>
    <row r="40" spans="1:13" s="138" customFormat="1" ht="26.25" customHeight="1">
      <c r="A40" s="140">
        <v>38</v>
      </c>
      <c r="B40" s="150" t="s">
        <v>303</v>
      </c>
      <c r="C40" s="141">
        <f>'100m.'!C45</f>
        <v>0</v>
      </c>
      <c r="D40" s="149">
        <f>'100m.'!D45</f>
        <v>0</v>
      </c>
      <c r="E40" s="149">
        <f>'100m.'!E45</f>
        <v>0</v>
      </c>
      <c r="F40" s="142">
        <f>'100m.'!F45</f>
        <v>0</v>
      </c>
      <c r="G40" s="143">
        <f>'100m.'!A45</f>
        <v>38</v>
      </c>
      <c r="H40" s="142" t="s">
        <v>189</v>
      </c>
      <c r="I40" s="148"/>
      <c r="J40" s="142" t="str">
        <f>'YARIŞMA BİLGİLERİ'!$F$21</f>
        <v>Erkekler</v>
      </c>
      <c r="K40" s="145" t="str">
        <f t="shared" si="1"/>
        <v>İzmir-Kulüpler Arası Atletizm Süper lig 1. Kademe Yarışmaları</v>
      </c>
      <c r="L40" s="148" t="str">
        <f>'100m.'!N$4</f>
        <v>3 Haziran 2014 19.10</v>
      </c>
      <c r="M40" s="146" t="s">
        <v>638</v>
      </c>
    </row>
    <row r="41" spans="1:13" s="138" customFormat="1" ht="26.25" customHeight="1">
      <c r="A41" s="140">
        <v>39</v>
      </c>
      <c r="B41" s="150" t="s">
        <v>303</v>
      </c>
      <c r="C41" s="141">
        <f>'100m.'!C46</f>
        <v>0</v>
      </c>
      <c r="D41" s="149">
        <f>'100m.'!D46</f>
        <v>0</v>
      </c>
      <c r="E41" s="149">
        <f>'100m.'!E46</f>
        <v>0</v>
      </c>
      <c r="F41" s="142">
        <f>'100m.'!F46</f>
        <v>0</v>
      </c>
      <c r="G41" s="143">
        <f>'100m.'!A46</f>
        <v>0</v>
      </c>
      <c r="H41" s="142" t="s">
        <v>189</v>
      </c>
      <c r="I41" s="148"/>
      <c r="J41" s="142" t="str">
        <f>'YARIŞMA BİLGİLERİ'!$F$21</f>
        <v>Erkekler</v>
      </c>
      <c r="K41" s="145" t="str">
        <f t="shared" si="1"/>
        <v>İzmir-Kulüpler Arası Atletizm Süper lig 1. Kademe Yarışmaları</v>
      </c>
      <c r="L41" s="148" t="str">
        <f>'100m.'!N$4</f>
        <v>3 Haziran 2014 19.10</v>
      </c>
      <c r="M41" s="146" t="s">
        <v>638</v>
      </c>
    </row>
    <row r="42" spans="1:13" s="138" customFormat="1" ht="26.25" customHeight="1">
      <c r="A42" s="140">
        <v>83</v>
      </c>
      <c r="B42" s="150" t="s">
        <v>73</v>
      </c>
      <c r="C42" s="141">
        <f>Uzun!D8</f>
        <v>33700</v>
      </c>
      <c r="D42" s="145" t="str">
        <f>Uzun!E8</f>
        <v>ALPER KULAKSIZ</v>
      </c>
      <c r="E42" s="145" t="str">
        <f>Uzun!F8</f>
        <v>İSTANBUL-FENERBAHÇE</v>
      </c>
      <c r="F42" s="183">
        <f>Uzun!N8</f>
        <v>746</v>
      </c>
      <c r="G42" s="143">
        <f>Uzun!A8</f>
        <v>1</v>
      </c>
      <c r="H42" s="142" t="s">
        <v>73</v>
      </c>
      <c r="I42" s="148"/>
      <c r="J42" s="142" t="str">
        <f>'YARIŞMA BİLGİLERİ'!$F$21</f>
        <v>Erkekler</v>
      </c>
      <c r="K42" s="145" t="str">
        <f>CONCATENATE(K$1,"-",A$1)</f>
        <v>İzmir-Kulüpler Arası Atletizm Süper lig 1. Kademe Yarışmaları</v>
      </c>
      <c r="L42" s="146" t="str">
        <f>Uzun!M$4</f>
        <v>03.Haziran .2014 18.10</v>
      </c>
      <c r="M42" s="146" t="s">
        <v>638</v>
      </c>
    </row>
    <row r="43" spans="1:13" s="138" customFormat="1" ht="26.25" customHeight="1">
      <c r="A43" s="140">
        <v>84</v>
      </c>
      <c r="B43" s="150" t="s">
        <v>73</v>
      </c>
      <c r="C43" s="141">
        <f>Uzun!D9</f>
        <v>32510</v>
      </c>
      <c r="D43" s="145" t="str">
        <f>Uzun!E9</f>
        <v>ŞEREF OSMANOĞLU</v>
      </c>
      <c r="E43" s="145" t="str">
        <f>Uzun!F9</f>
        <v>İSTANBUL-ENKA SPOR KULÜBÜ</v>
      </c>
      <c r="F43" s="183">
        <f>Uzun!N9</f>
        <v>699</v>
      </c>
      <c r="G43" s="143">
        <f>Uzun!A9</f>
        <v>2</v>
      </c>
      <c r="H43" s="142" t="s">
        <v>73</v>
      </c>
      <c r="I43" s="148"/>
      <c r="J43" s="142" t="str">
        <f>'YARIŞMA BİLGİLERİ'!$F$21</f>
        <v>Erkekler</v>
      </c>
      <c r="K43" s="145" t="str">
        <f t="shared" ref="K43:K58" si="2">CONCATENATE(K$1,"-",A$1)</f>
        <v>İzmir-Kulüpler Arası Atletizm Süper lig 1. Kademe Yarışmaları</v>
      </c>
      <c r="L43" s="146" t="str">
        <f>Uzun!M$4</f>
        <v>03.Haziran .2014 18.10</v>
      </c>
      <c r="M43" s="146" t="s">
        <v>638</v>
      </c>
    </row>
    <row r="44" spans="1:13" s="138" customFormat="1" ht="26.25" customHeight="1">
      <c r="A44" s="140">
        <v>85</v>
      </c>
      <c r="B44" s="150" t="s">
        <v>73</v>
      </c>
      <c r="C44" s="141">
        <f>Uzun!D10</f>
        <v>34256</v>
      </c>
      <c r="D44" s="145" t="str">
        <f>Uzun!E10</f>
        <v xml:space="preserve">RAMAZAN CAN </v>
      </c>
      <c r="E44" s="145" t="str">
        <f>Uzun!F10</f>
        <v>KOCAELİ BÜYÜKŞEHİR BELEDİYE KAĞITSPOR KULÜBÜ</v>
      </c>
      <c r="F44" s="183">
        <f>Uzun!N10</f>
        <v>693</v>
      </c>
      <c r="G44" s="143">
        <f>Uzun!A10</f>
        <v>3</v>
      </c>
      <c r="H44" s="142" t="s">
        <v>73</v>
      </c>
      <c r="I44" s="148"/>
      <c r="J44" s="142" t="str">
        <f>'YARIŞMA BİLGİLERİ'!$F$21</f>
        <v>Erkekler</v>
      </c>
      <c r="K44" s="145" t="str">
        <f t="shared" si="2"/>
        <v>İzmir-Kulüpler Arası Atletizm Süper lig 1. Kademe Yarışmaları</v>
      </c>
      <c r="L44" s="146" t="str">
        <f>Uzun!M$4</f>
        <v>03.Haziran .2014 18.10</v>
      </c>
      <c r="M44" s="146" t="s">
        <v>638</v>
      </c>
    </row>
    <row r="45" spans="1:13" s="138" customFormat="1" ht="26.25" customHeight="1">
      <c r="A45" s="140">
        <v>86</v>
      </c>
      <c r="B45" s="150" t="s">
        <v>73</v>
      </c>
      <c r="C45" s="141">
        <f>Uzun!D11</f>
        <v>35065</v>
      </c>
      <c r="D45" s="145" t="str">
        <f>Uzun!E11</f>
        <v>MUSTAFA ÖZDEMİR</v>
      </c>
      <c r="E45" s="145" t="str">
        <f>Uzun!F11</f>
        <v>KOCAELİ-DARICA BELEDİYE EĞİTİM SPOR KULÜBÜ</v>
      </c>
      <c r="F45" s="183">
        <f>Uzun!N11</f>
        <v>686</v>
      </c>
      <c r="G45" s="143">
        <f>Uzun!A11</f>
        <v>4</v>
      </c>
      <c r="H45" s="142" t="s">
        <v>73</v>
      </c>
      <c r="I45" s="148"/>
      <c r="J45" s="142" t="str">
        <f>'YARIŞMA BİLGİLERİ'!$F$21</f>
        <v>Erkekler</v>
      </c>
      <c r="K45" s="145" t="str">
        <f t="shared" si="2"/>
        <v>İzmir-Kulüpler Arası Atletizm Süper lig 1. Kademe Yarışmaları</v>
      </c>
      <c r="L45" s="146" t="str">
        <f>Uzun!M$4</f>
        <v>03.Haziran .2014 18.10</v>
      </c>
      <c r="M45" s="146" t="s">
        <v>638</v>
      </c>
    </row>
    <row r="46" spans="1:13" s="138" customFormat="1" ht="26.25" customHeight="1">
      <c r="A46" s="140">
        <v>87</v>
      </c>
      <c r="B46" s="150" t="s">
        <v>73</v>
      </c>
      <c r="C46" s="141">
        <f>Uzun!D12</f>
        <v>0</v>
      </c>
      <c r="D46" s="145" t="str">
        <f>Uzun!E12</f>
        <v>ALPER YÜKSEL</v>
      </c>
      <c r="E46" s="145" t="str">
        <f>Uzun!F12</f>
        <v>MERSİN-MESKİSPOR</v>
      </c>
      <c r="F46" s="183">
        <f>Uzun!N12</f>
        <v>684</v>
      </c>
      <c r="G46" s="143">
        <f>Uzun!A12</f>
        <v>5</v>
      </c>
      <c r="H46" s="142" t="s">
        <v>73</v>
      </c>
      <c r="I46" s="148"/>
      <c r="J46" s="142" t="str">
        <f>'YARIŞMA BİLGİLERİ'!$F$21</f>
        <v>Erkekler</v>
      </c>
      <c r="K46" s="145" t="str">
        <f t="shared" si="2"/>
        <v>İzmir-Kulüpler Arası Atletizm Süper lig 1. Kademe Yarışmaları</v>
      </c>
      <c r="L46" s="146" t="str">
        <f>Uzun!M$4</f>
        <v>03.Haziran .2014 18.10</v>
      </c>
      <c r="M46" s="146" t="s">
        <v>638</v>
      </c>
    </row>
    <row r="47" spans="1:13" s="138" customFormat="1" ht="26.25" customHeight="1">
      <c r="A47" s="140">
        <v>88</v>
      </c>
      <c r="B47" s="150" t="s">
        <v>73</v>
      </c>
      <c r="C47" s="141">
        <f>Uzun!D13</f>
        <v>34710</v>
      </c>
      <c r="D47" s="145" t="str">
        <f>Uzun!E13</f>
        <v>OGULCAN DUZYURT</v>
      </c>
      <c r="E47" s="145" t="str">
        <f>Uzun!F13</f>
        <v>İSTANBUL-GALATASARAY</v>
      </c>
      <c r="F47" s="183">
        <f>Uzun!N13</f>
        <v>679</v>
      </c>
      <c r="G47" s="143">
        <f>Uzun!A13</f>
        <v>6</v>
      </c>
      <c r="H47" s="142" t="s">
        <v>73</v>
      </c>
      <c r="I47" s="148"/>
      <c r="J47" s="142" t="str">
        <f>'YARIŞMA BİLGİLERİ'!$F$21</f>
        <v>Erkekler</v>
      </c>
      <c r="K47" s="145" t="str">
        <f t="shared" si="2"/>
        <v>İzmir-Kulüpler Arası Atletizm Süper lig 1. Kademe Yarışmaları</v>
      </c>
      <c r="L47" s="146" t="str">
        <f>Uzun!M$4</f>
        <v>03.Haziran .2014 18.10</v>
      </c>
      <c r="M47" s="146" t="s">
        <v>638</v>
      </c>
    </row>
    <row r="48" spans="1:13" s="138" customFormat="1" ht="26.25" customHeight="1">
      <c r="A48" s="140">
        <v>89</v>
      </c>
      <c r="B48" s="150" t="s">
        <v>73</v>
      </c>
      <c r="C48" s="141">
        <f>Uzun!D14</f>
        <v>32143</v>
      </c>
      <c r="D48" s="145" t="str">
        <f>Uzun!E14</f>
        <v>HASAN CENGİZ</v>
      </c>
      <c r="E48" s="145" t="str">
        <f>Uzun!F14</f>
        <v>İZMİR-İZMİR BÜYÜKŞEHİR BELEDİYE SPOR KLUBÜ</v>
      </c>
      <c r="F48" s="183">
        <f>Uzun!N14</f>
        <v>676</v>
      </c>
      <c r="G48" s="143">
        <f>Uzun!A14</f>
        <v>7</v>
      </c>
      <c r="H48" s="142" t="s">
        <v>73</v>
      </c>
      <c r="I48" s="148"/>
      <c r="J48" s="142" t="str">
        <f>'YARIŞMA BİLGİLERİ'!$F$21</f>
        <v>Erkekler</v>
      </c>
      <c r="K48" s="145" t="str">
        <f t="shared" si="2"/>
        <v>İzmir-Kulüpler Arası Atletizm Süper lig 1. Kademe Yarışmaları</v>
      </c>
      <c r="L48" s="146" t="str">
        <f>Uzun!M$4</f>
        <v>03.Haziran .2014 18.10</v>
      </c>
      <c r="M48" s="146" t="s">
        <v>638</v>
      </c>
    </row>
    <row r="49" spans="1:13" s="138" customFormat="1" ht="26.25" customHeight="1">
      <c r="A49" s="140">
        <v>90</v>
      </c>
      <c r="B49" s="150" t="s">
        <v>73</v>
      </c>
      <c r="C49" s="141">
        <f>Uzun!D15</f>
        <v>35521</v>
      </c>
      <c r="D49" s="145" t="str">
        <f>Uzun!E15</f>
        <v>SÜLEYMAN AKAR</v>
      </c>
      <c r="E49" s="145" t="str">
        <f>Uzun!F15</f>
        <v>ANKARA-EGO SPOR</v>
      </c>
      <c r="F49" s="183">
        <f>Uzun!N15</f>
        <v>654</v>
      </c>
      <c r="G49" s="143">
        <f>Uzun!A15</f>
        <v>8</v>
      </c>
      <c r="H49" s="142" t="s">
        <v>73</v>
      </c>
      <c r="I49" s="148"/>
      <c r="J49" s="142" t="str">
        <f>'YARIŞMA BİLGİLERİ'!$F$21</f>
        <v>Erkekler</v>
      </c>
      <c r="K49" s="145" t="str">
        <f t="shared" si="2"/>
        <v>İzmir-Kulüpler Arası Atletizm Süper lig 1. Kademe Yarışmaları</v>
      </c>
      <c r="L49" s="146" t="str">
        <f>Uzun!M$4</f>
        <v>03.Haziran .2014 18.10</v>
      </c>
      <c r="M49" s="146" t="s">
        <v>638</v>
      </c>
    </row>
    <row r="50" spans="1:13" s="138" customFormat="1" ht="26.25" customHeight="1">
      <c r="A50" s="140">
        <v>91</v>
      </c>
      <c r="B50" s="150" t="s">
        <v>73</v>
      </c>
      <c r="C50" s="141" t="str">
        <f>Uzun!D16</f>
        <v/>
      </c>
      <c r="D50" s="145" t="str">
        <f>Uzun!E16</f>
        <v/>
      </c>
      <c r="E50" s="145" t="str">
        <f>Uzun!F16</f>
        <v/>
      </c>
      <c r="F50" s="183" t="str">
        <f>Uzun!N16</f>
        <v/>
      </c>
      <c r="G50" s="143">
        <f>Uzun!A16</f>
        <v>0</v>
      </c>
      <c r="H50" s="142" t="s">
        <v>73</v>
      </c>
      <c r="I50" s="148"/>
      <c r="J50" s="142" t="str">
        <f>'YARIŞMA BİLGİLERİ'!$F$21</f>
        <v>Erkekler</v>
      </c>
      <c r="K50" s="145" t="str">
        <f t="shared" si="2"/>
        <v>İzmir-Kulüpler Arası Atletizm Süper lig 1. Kademe Yarışmaları</v>
      </c>
      <c r="L50" s="146" t="str">
        <f>Uzun!M$4</f>
        <v>03.Haziran .2014 18.10</v>
      </c>
      <c r="M50" s="146" t="s">
        <v>638</v>
      </c>
    </row>
    <row r="51" spans="1:13" s="138" customFormat="1" ht="26.25" customHeight="1">
      <c r="A51" s="140">
        <v>92</v>
      </c>
      <c r="B51" s="150" t="s">
        <v>73</v>
      </c>
      <c r="C51" s="141" t="str">
        <f>Uzun!D17</f>
        <v/>
      </c>
      <c r="D51" s="145" t="str">
        <f>Uzun!E17</f>
        <v/>
      </c>
      <c r="E51" s="145" t="str">
        <f>Uzun!F17</f>
        <v/>
      </c>
      <c r="F51" s="183" t="str">
        <f>Uzun!N17</f>
        <v/>
      </c>
      <c r="G51" s="143">
        <f>Uzun!A17</f>
        <v>0</v>
      </c>
      <c r="H51" s="142" t="s">
        <v>73</v>
      </c>
      <c r="I51" s="148"/>
      <c r="J51" s="142" t="str">
        <f>'YARIŞMA BİLGİLERİ'!$F$21</f>
        <v>Erkekler</v>
      </c>
      <c r="K51" s="145" t="str">
        <f t="shared" si="2"/>
        <v>İzmir-Kulüpler Arası Atletizm Süper lig 1. Kademe Yarışmaları</v>
      </c>
      <c r="L51" s="146" t="str">
        <f>Uzun!M$4</f>
        <v>03.Haziran .2014 18.10</v>
      </c>
      <c r="M51" s="146" t="s">
        <v>638</v>
      </c>
    </row>
    <row r="52" spans="1:13" s="138" customFormat="1" ht="26.25" customHeight="1">
      <c r="A52" s="140">
        <v>93</v>
      </c>
      <c r="B52" s="150" t="s">
        <v>73</v>
      </c>
      <c r="C52" s="141" t="str">
        <f>Uzun!D18</f>
        <v/>
      </c>
      <c r="D52" s="145" t="str">
        <f>Uzun!E18</f>
        <v/>
      </c>
      <c r="E52" s="145" t="str">
        <f>Uzun!F18</f>
        <v/>
      </c>
      <c r="F52" s="183" t="str">
        <f>Uzun!N18</f>
        <v/>
      </c>
      <c r="G52" s="143">
        <f>Uzun!A18</f>
        <v>0</v>
      </c>
      <c r="H52" s="142" t="s">
        <v>73</v>
      </c>
      <c r="I52" s="148"/>
      <c r="J52" s="142" t="str">
        <f>'YARIŞMA BİLGİLERİ'!$F$21</f>
        <v>Erkekler</v>
      </c>
      <c r="K52" s="145" t="str">
        <f t="shared" si="2"/>
        <v>İzmir-Kulüpler Arası Atletizm Süper lig 1. Kademe Yarışmaları</v>
      </c>
      <c r="L52" s="146" t="str">
        <f>Uzun!M$4</f>
        <v>03.Haziran .2014 18.10</v>
      </c>
      <c r="M52" s="146" t="s">
        <v>638</v>
      </c>
    </row>
    <row r="53" spans="1:13" s="138" customFormat="1" ht="26.25" customHeight="1">
      <c r="A53" s="140">
        <v>94</v>
      </c>
      <c r="B53" s="150" t="s">
        <v>73</v>
      </c>
      <c r="C53" s="141" t="str">
        <f>Uzun!D19</f>
        <v/>
      </c>
      <c r="D53" s="145" t="str">
        <f>Uzun!E19</f>
        <v/>
      </c>
      <c r="E53" s="145" t="str">
        <f>Uzun!F19</f>
        <v/>
      </c>
      <c r="F53" s="183" t="str">
        <f>Uzun!N19</f>
        <v/>
      </c>
      <c r="G53" s="143">
        <f>Uzun!A19</f>
        <v>0</v>
      </c>
      <c r="H53" s="142" t="s">
        <v>73</v>
      </c>
      <c r="I53" s="148"/>
      <c r="J53" s="142" t="str">
        <f>'YARIŞMA BİLGİLERİ'!$F$21</f>
        <v>Erkekler</v>
      </c>
      <c r="K53" s="145" t="str">
        <f t="shared" si="2"/>
        <v>İzmir-Kulüpler Arası Atletizm Süper lig 1. Kademe Yarışmaları</v>
      </c>
      <c r="L53" s="146" t="str">
        <f>Uzun!M$4</f>
        <v>03.Haziran .2014 18.10</v>
      </c>
      <c r="M53" s="146" t="s">
        <v>638</v>
      </c>
    </row>
    <row r="54" spans="1:13" s="138" customFormat="1" ht="26.25" customHeight="1">
      <c r="A54" s="140">
        <v>95</v>
      </c>
      <c r="B54" s="150" t="s">
        <v>73</v>
      </c>
      <c r="C54" s="141" t="str">
        <f>Uzun!D20</f>
        <v/>
      </c>
      <c r="D54" s="145" t="str">
        <f>Uzun!E20</f>
        <v/>
      </c>
      <c r="E54" s="145" t="str">
        <f>Uzun!F20</f>
        <v/>
      </c>
      <c r="F54" s="183" t="str">
        <f>Uzun!N20</f>
        <v/>
      </c>
      <c r="G54" s="143">
        <f>Uzun!A20</f>
        <v>0</v>
      </c>
      <c r="H54" s="142" t="s">
        <v>73</v>
      </c>
      <c r="I54" s="148"/>
      <c r="J54" s="142" t="str">
        <f>'YARIŞMA BİLGİLERİ'!$F$21</f>
        <v>Erkekler</v>
      </c>
      <c r="K54" s="145" t="str">
        <f t="shared" si="2"/>
        <v>İzmir-Kulüpler Arası Atletizm Süper lig 1. Kademe Yarışmaları</v>
      </c>
      <c r="L54" s="146" t="str">
        <f>Uzun!M$4</f>
        <v>03.Haziran .2014 18.10</v>
      </c>
      <c r="M54" s="146" t="s">
        <v>638</v>
      </c>
    </row>
    <row r="55" spans="1:13" s="138" customFormat="1" ht="26.25" customHeight="1">
      <c r="A55" s="140">
        <v>96</v>
      </c>
      <c r="B55" s="150" t="s">
        <v>73</v>
      </c>
      <c r="C55" s="141" t="str">
        <f>Uzun!D21</f>
        <v/>
      </c>
      <c r="D55" s="145" t="str">
        <f>Uzun!E21</f>
        <v/>
      </c>
      <c r="E55" s="145" t="str">
        <f>Uzun!F21</f>
        <v/>
      </c>
      <c r="F55" s="183" t="str">
        <f>Uzun!N21</f>
        <v/>
      </c>
      <c r="G55" s="143">
        <f>Uzun!A21</f>
        <v>0</v>
      </c>
      <c r="H55" s="142" t="s">
        <v>73</v>
      </c>
      <c r="I55" s="148"/>
      <c r="J55" s="142" t="str">
        <f>'YARIŞMA BİLGİLERİ'!$F$21</f>
        <v>Erkekler</v>
      </c>
      <c r="K55" s="145" t="str">
        <f t="shared" si="2"/>
        <v>İzmir-Kulüpler Arası Atletizm Süper lig 1. Kademe Yarışmaları</v>
      </c>
      <c r="L55" s="146" t="str">
        <f>Uzun!M$4</f>
        <v>03.Haziran .2014 18.10</v>
      </c>
      <c r="M55" s="146" t="s">
        <v>638</v>
      </c>
    </row>
    <row r="56" spans="1:13" s="138" customFormat="1" ht="26.25" customHeight="1">
      <c r="A56" s="140">
        <v>97</v>
      </c>
      <c r="B56" s="150" t="s">
        <v>73</v>
      </c>
      <c r="C56" s="141" t="str">
        <f>Uzun!D22</f>
        <v/>
      </c>
      <c r="D56" s="145" t="str">
        <f>Uzun!E22</f>
        <v/>
      </c>
      <c r="E56" s="145" t="str">
        <f>Uzun!F22</f>
        <v/>
      </c>
      <c r="F56" s="183" t="str">
        <f>Uzun!N22</f>
        <v/>
      </c>
      <c r="G56" s="143">
        <f>Uzun!A22</f>
        <v>0</v>
      </c>
      <c r="H56" s="142" t="s">
        <v>73</v>
      </c>
      <c r="I56" s="148"/>
      <c r="J56" s="142" t="str">
        <f>'YARIŞMA BİLGİLERİ'!$F$21</f>
        <v>Erkekler</v>
      </c>
      <c r="K56" s="145" t="str">
        <f t="shared" si="2"/>
        <v>İzmir-Kulüpler Arası Atletizm Süper lig 1. Kademe Yarışmaları</v>
      </c>
      <c r="L56" s="146" t="str">
        <f>Uzun!M$4</f>
        <v>03.Haziran .2014 18.10</v>
      </c>
      <c r="M56" s="146" t="s">
        <v>638</v>
      </c>
    </row>
    <row r="57" spans="1:13" s="138" customFormat="1" ht="26.25" customHeight="1">
      <c r="A57" s="140">
        <v>98</v>
      </c>
      <c r="B57" s="150" t="s">
        <v>73</v>
      </c>
      <c r="C57" s="141" t="str">
        <f>Uzun!D23</f>
        <v/>
      </c>
      <c r="D57" s="145" t="str">
        <f>Uzun!E23</f>
        <v/>
      </c>
      <c r="E57" s="145" t="str">
        <f>Uzun!F23</f>
        <v/>
      </c>
      <c r="F57" s="183" t="str">
        <f>Uzun!N23</f>
        <v/>
      </c>
      <c r="G57" s="143">
        <f>Uzun!A23</f>
        <v>0</v>
      </c>
      <c r="H57" s="142" t="s">
        <v>73</v>
      </c>
      <c r="I57" s="148"/>
      <c r="J57" s="142" t="str">
        <f>'YARIŞMA BİLGİLERİ'!$F$21</f>
        <v>Erkekler</v>
      </c>
      <c r="K57" s="145" t="str">
        <f t="shared" si="2"/>
        <v>İzmir-Kulüpler Arası Atletizm Süper lig 1. Kademe Yarışmaları</v>
      </c>
      <c r="L57" s="146" t="str">
        <f>Uzun!M$4</f>
        <v>03.Haziran .2014 18.10</v>
      </c>
      <c r="M57" s="146" t="s">
        <v>638</v>
      </c>
    </row>
    <row r="58" spans="1:13" s="138" customFormat="1" ht="26.25" customHeight="1">
      <c r="A58" s="140">
        <v>99</v>
      </c>
      <c r="B58" s="150" t="s">
        <v>73</v>
      </c>
      <c r="C58" s="141" t="str">
        <f>Uzun!D24</f>
        <v/>
      </c>
      <c r="D58" s="145" t="str">
        <f>Uzun!E24</f>
        <v/>
      </c>
      <c r="E58" s="145" t="str">
        <f>Uzun!F24</f>
        <v/>
      </c>
      <c r="F58" s="183" t="str">
        <f>Uzun!N24</f>
        <v/>
      </c>
      <c r="G58" s="143">
        <f>Uzun!A24</f>
        <v>0</v>
      </c>
      <c r="H58" s="142" t="s">
        <v>73</v>
      </c>
      <c r="I58" s="148"/>
      <c r="J58" s="142" t="str">
        <f>'YARIŞMA BİLGİLERİ'!$F$21</f>
        <v>Erkekler</v>
      </c>
      <c r="K58" s="145" t="str">
        <f t="shared" si="2"/>
        <v>İzmir-Kulüpler Arası Atletizm Süper lig 1. Kademe Yarışmaları</v>
      </c>
      <c r="L58" s="146" t="str">
        <f>Uzun!M$4</f>
        <v>03.Haziran .2014 18.10</v>
      </c>
      <c r="M58" s="146" t="s">
        <v>638</v>
      </c>
    </row>
    <row r="59" spans="1:13" s="138" customFormat="1" ht="26.25" customHeight="1">
      <c r="A59" s="140">
        <v>100</v>
      </c>
      <c r="B59" s="150" t="s">
        <v>73</v>
      </c>
      <c r="C59" s="141" t="str">
        <f>Uzun!D25</f>
        <v/>
      </c>
      <c r="D59" s="145" t="str">
        <f>Uzun!E25</f>
        <v/>
      </c>
      <c r="E59" s="145" t="str">
        <f>Uzun!F25</f>
        <v/>
      </c>
      <c r="F59" s="183" t="str">
        <f>Uzun!N25</f>
        <v/>
      </c>
      <c r="G59" s="143">
        <f>Uzun!A25</f>
        <v>0</v>
      </c>
      <c r="H59" s="142" t="s">
        <v>73</v>
      </c>
      <c r="I59" s="148"/>
      <c r="J59" s="142" t="str">
        <f>'YARIŞMA BİLGİLERİ'!$F$21</f>
        <v>Erkekler</v>
      </c>
      <c r="K59" s="145" t="str">
        <f t="shared" ref="K59:K67" si="3">CONCATENATE(K$1,"-",A$1)</f>
        <v>İzmir-Kulüpler Arası Atletizm Süper lig 1. Kademe Yarışmaları</v>
      </c>
      <c r="L59" s="146" t="str">
        <f>Uzun!M$4</f>
        <v>03.Haziran .2014 18.10</v>
      </c>
      <c r="M59" s="146" t="s">
        <v>638</v>
      </c>
    </row>
    <row r="60" spans="1:13" s="138" customFormat="1" ht="26.25" customHeight="1">
      <c r="A60" s="140">
        <v>101</v>
      </c>
      <c r="B60" s="150" t="s">
        <v>73</v>
      </c>
      <c r="C60" s="141" t="str">
        <f>Uzun!D26</f>
        <v/>
      </c>
      <c r="D60" s="145" t="str">
        <f>Uzun!E26</f>
        <v/>
      </c>
      <c r="E60" s="145" t="str">
        <f>Uzun!F26</f>
        <v/>
      </c>
      <c r="F60" s="183" t="str">
        <f>Uzun!N26</f>
        <v/>
      </c>
      <c r="G60" s="143">
        <f>Uzun!A26</f>
        <v>0</v>
      </c>
      <c r="H60" s="142" t="s">
        <v>73</v>
      </c>
      <c r="I60" s="148"/>
      <c r="J60" s="142" t="str">
        <f>'YARIŞMA BİLGİLERİ'!$F$21</f>
        <v>Erkekler</v>
      </c>
      <c r="K60" s="145" t="str">
        <f t="shared" si="3"/>
        <v>İzmir-Kulüpler Arası Atletizm Süper lig 1. Kademe Yarışmaları</v>
      </c>
      <c r="L60" s="146" t="str">
        <f>Uzun!M$4</f>
        <v>03.Haziran .2014 18.10</v>
      </c>
      <c r="M60" s="146" t="s">
        <v>638</v>
      </c>
    </row>
    <row r="61" spans="1:13" s="138" customFormat="1" ht="26.25" customHeight="1">
      <c r="A61" s="140">
        <v>102</v>
      </c>
      <c r="B61" s="150" t="s">
        <v>73</v>
      </c>
      <c r="C61" s="141" t="str">
        <f>Uzun!D27</f>
        <v/>
      </c>
      <c r="D61" s="145" t="str">
        <f>Uzun!E27</f>
        <v/>
      </c>
      <c r="E61" s="145" t="str">
        <f>Uzun!F27</f>
        <v/>
      </c>
      <c r="F61" s="183" t="str">
        <f>Uzun!N27</f>
        <v/>
      </c>
      <c r="G61" s="143">
        <f>Uzun!A27</f>
        <v>0</v>
      </c>
      <c r="H61" s="142" t="s">
        <v>73</v>
      </c>
      <c r="I61" s="148"/>
      <c r="J61" s="142" t="str">
        <f>'YARIŞMA BİLGİLERİ'!$F$21</f>
        <v>Erkekler</v>
      </c>
      <c r="K61" s="145" t="str">
        <f t="shared" si="3"/>
        <v>İzmir-Kulüpler Arası Atletizm Süper lig 1. Kademe Yarışmaları</v>
      </c>
      <c r="L61" s="146" t="str">
        <f>Uzun!M$4</f>
        <v>03.Haziran .2014 18.10</v>
      </c>
      <c r="M61" s="146" t="s">
        <v>638</v>
      </c>
    </row>
    <row r="62" spans="1:13" s="138" customFormat="1" ht="26.25" customHeight="1">
      <c r="A62" s="140">
        <v>103</v>
      </c>
      <c r="B62" s="150" t="s">
        <v>73</v>
      </c>
      <c r="C62" s="141" t="str">
        <f>Uzun!D28</f>
        <v/>
      </c>
      <c r="D62" s="145" t="str">
        <f>Uzun!E28</f>
        <v/>
      </c>
      <c r="E62" s="145" t="str">
        <f>Uzun!F28</f>
        <v/>
      </c>
      <c r="F62" s="183" t="str">
        <f>Uzun!N28</f>
        <v/>
      </c>
      <c r="G62" s="143">
        <f>Uzun!A28</f>
        <v>0</v>
      </c>
      <c r="H62" s="142" t="s">
        <v>73</v>
      </c>
      <c r="I62" s="148"/>
      <c r="J62" s="142" t="str">
        <f>'YARIŞMA BİLGİLERİ'!$F$21</f>
        <v>Erkekler</v>
      </c>
      <c r="K62" s="145" t="str">
        <f t="shared" si="3"/>
        <v>İzmir-Kulüpler Arası Atletizm Süper lig 1. Kademe Yarışmaları</v>
      </c>
      <c r="L62" s="146" t="str">
        <f>Uzun!M$4</f>
        <v>03.Haziran .2014 18.10</v>
      </c>
      <c r="M62" s="146" t="s">
        <v>638</v>
      </c>
    </row>
    <row r="63" spans="1:13" s="138" customFormat="1" ht="26.25" customHeight="1">
      <c r="A63" s="140">
        <v>104</v>
      </c>
      <c r="B63" s="150" t="s">
        <v>73</v>
      </c>
      <c r="C63" s="141" t="str">
        <f>Uzun!D29</f>
        <v/>
      </c>
      <c r="D63" s="145" t="str">
        <f>Uzun!E29</f>
        <v/>
      </c>
      <c r="E63" s="145" t="str">
        <f>Uzun!F29</f>
        <v/>
      </c>
      <c r="F63" s="183" t="str">
        <f>Uzun!N29</f>
        <v/>
      </c>
      <c r="G63" s="143">
        <f>Uzun!A29</f>
        <v>0</v>
      </c>
      <c r="H63" s="142" t="s">
        <v>73</v>
      </c>
      <c r="I63" s="148"/>
      <c r="J63" s="142" t="str">
        <f>'YARIŞMA BİLGİLERİ'!$F$21</f>
        <v>Erkekler</v>
      </c>
      <c r="K63" s="145" t="str">
        <f t="shared" si="3"/>
        <v>İzmir-Kulüpler Arası Atletizm Süper lig 1. Kademe Yarışmaları</v>
      </c>
      <c r="L63" s="146" t="str">
        <f>Uzun!M$4</f>
        <v>03.Haziran .2014 18.10</v>
      </c>
      <c r="M63" s="146" t="s">
        <v>638</v>
      </c>
    </row>
    <row r="64" spans="1:13" s="138" customFormat="1" ht="26.25" customHeight="1">
      <c r="A64" s="140">
        <v>105</v>
      </c>
      <c r="B64" s="150" t="s">
        <v>73</v>
      </c>
      <c r="C64" s="141" t="str">
        <f>Uzun!D30</f>
        <v/>
      </c>
      <c r="D64" s="145" t="str">
        <f>Uzun!E30</f>
        <v/>
      </c>
      <c r="E64" s="145" t="str">
        <f>Uzun!F30</f>
        <v/>
      </c>
      <c r="F64" s="183" t="str">
        <f>Uzun!N30</f>
        <v/>
      </c>
      <c r="G64" s="143">
        <f>Uzun!A30</f>
        <v>0</v>
      </c>
      <c r="H64" s="142" t="s">
        <v>73</v>
      </c>
      <c r="I64" s="148"/>
      <c r="J64" s="142" t="str">
        <f>'YARIŞMA BİLGİLERİ'!$F$21</f>
        <v>Erkekler</v>
      </c>
      <c r="K64" s="145" t="str">
        <f t="shared" si="3"/>
        <v>İzmir-Kulüpler Arası Atletizm Süper lig 1. Kademe Yarışmaları</v>
      </c>
      <c r="L64" s="146" t="str">
        <f>Uzun!M$4</f>
        <v>03.Haziran .2014 18.10</v>
      </c>
      <c r="M64" s="146" t="s">
        <v>638</v>
      </c>
    </row>
    <row r="65" spans="1:13" s="138" customFormat="1" ht="26.25" customHeight="1">
      <c r="A65" s="140">
        <v>106</v>
      </c>
      <c r="B65" s="150" t="s">
        <v>73</v>
      </c>
      <c r="C65" s="141" t="str">
        <f>Uzun!D31</f>
        <v/>
      </c>
      <c r="D65" s="145" t="str">
        <f>Uzun!E31</f>
        <v/>
      </c>
      <c r="E65" s="145" t="str">
        <f>Uzun!F31</f>
        <v/>
      </c>
      <c r="F65" s="183" t="str">
        <f>Uzun!N31</f>
        <v/>
      </c>
      <c r="G65" s="143">
        <f>Uzun!A31</f>
        <v>0</v>
      </c>
      <c r="H65" s="142" t="s">
        <v>73</v>
      </c>
      <c r="I65" s="148"/>
      <c r="J65" s="142" t="str">
        <f>'YARIŞMA BİLGİLERİ'!$F$21</f>
        <v>Erkekler</v>
      </c>
      <c r="K65" s="145" t="str">
        <f t="shared" si="3"/>
        <v>İzmir-Kulüpler Arası Atletizm Süper lig 1. Kademe Yarışmaları</v>
      </c>
      <c r="L65" s="146" t="str">
        <f>Uzun!M$4</f>
        <v>03.Haziran .2014 18.10</v>
      </c>
      <c r="M65" s="146" t="s">
        <v>638</v>
      </c>
    </row>
    <row r="66" spans="1:13" s="138" customFormat="1" ht="26.25" customHeight="1">
      <c r="A66" s="140">
        <v>107</v>
      </c>
      <c r="B66" s="150" t="s">
        <v>73</v>
      </c>
      <c r="C66" s="141" t="str">
        <f>Uzun!D32</f>
        <v/>
      </c>
      <c r="D66" s="145" t="str">
        <f>Uzun!E32</f>
        <v/>
      </c>
      <c r="E66" s="145" t="str">
        <f>Uzun!F32</f>
        <v/>
      </c>
      <c r="F66" s="183" t="str">
        <f>Uzun!N32</f>
        <v/>
      </c>
      <c r="G66" s="143">
        <f>Uzun!A32</f>
        <v>0</v>
      </c>
      <c r="H66" s="142" t="s">
        <v>73</v>
      </c>
      <c r="I66" s="148"/>
      <c r="J66" s="142" t="str">
        <f>'YARIŞMA BİLGİLERİ'!$F$21</f>
        <v>Erkekler</v>
      </c>
      <c r="K66" s="145" t="str">
        <f t="shared" si="3"/>
        <v>İzmir-Kulüpler Arası Atletizm Süper lig 1. Kademe Yarışmaları</v>
      </c>
      <c r="L66" s="146" t="str">
        <f>Uzun!M$4</f>
        <v>03.Haziran .2014 18.10</v>
      </c>
      <c r="M66" s="146" t="s">
        <v>638</v>
      </c>
    </row>
    <row r="67" spans="1:13" s="138" customFormat="1" ht="26.25" customHeight="1">
      <c r="A67" s="140">
        <v>108</v>
      </c>
      <c r="B67" s="150" t="s">
        <v>73</v>
      </c>
      <c r="C67" s="141" t="str">
        <f>Uzun!D33</f>
        <v/>
      </c>
      <c r="D67" s="145" t="str">
        <f>Uzun!E33</f>
        <v/>
      </c>
      <c r="E67" s="145" t="str">
        <f>Uzun!F33</f>
        <v/>
      </c>
      <c r="F67" s="183" t="str">
        <f>Uzun!N33</f>
        <v/>
      </c>
      <c r="G67" s="143">
        <f>Uzun!A33</f>
        <v>0</v>
      </c>
      <c r="H67" s="142" t="s">
        <v>73</v>
      </c>
      <c r="I67" s="148"/>
      <c r="J67" s="142" t="str">
        <f>'YARIŞMA BİLGİLERİ'!$F$21</f>
        <v>Erkekler</v>
      </c>
      <c r="K67" s="145" t="str">
        <f t="shared" si="3"/>
        <v>İzmir-Kulüpler Arası Atletizm Süper lig 1. Kademe Yarışmaları</v>
      </c>
      <c r="L67" s="146" t="str">
        <f>Uzun!M$4</f>
        <v>03.Haziran .2014 18.10</v>
      </c>
      <c r="M67" s="146" t="s">
        <v>638</v>
      </c>
    </row>
    <row r="68" spans="1:13" s="138" customFormat="1" ht="26.25" customHeight="1">
      <c r="A68" s="140">
        <v>109</v>
      </c>
      <c r="B68" s="150" t="s">
        <v>73</v>
      </c>
      <c r="C68" s="141" t="str">
        <f>Uzun!D34</f>
        <v/>
      </c>
      <c r="D68" s="145" t="str">
        <f>Uzun!E34</f>
        <v/>
      </c>
      <c r="E68" s="145" t="str">
        <f>Uzun!F34</f>
        <v/>
      </c>
      <c r="F68" s="183" t="str">
        <f>Uzun!N34</f>
        <v/>
      </c>
      <c r="G68" s="143">
        <f>Uzun!A34</f>
        <v>0</v>
      </c>
      <c r="H68" s="142" t="s">
        <v>73</v>
      </c>
      <c r="I68" s="148"/>
      <c r="J68" s="142" t="str">
        <f>'YARIŞMA BİLGİLERİ'!$F$21</f>
        <v>Erkekler</v>
      </c>
      <c r="K68" s="145" t="str">
        <f t="shared" ref="K68:K76" si="4">CONCATENATE(K$1,"-",A$1)</f>
        <v>İzmir-Kulüpler Arası Atletizm Süper lig 1. Kademe Yarışmaları</v>
      </c>
      <c r="L68" s="146" t="str">
        <f>Uzun!M$4</f>
        <v>03.Haziran .2014 18.10</v>
      </c>
      <c r="M68" s="146" t="s">
        <v>638</v>
      </c>
    </row>
    <row r="69" spans="1:13" s="138" customFormat="1" ht="26.25" customHeight="1">
      <c r="A69" s="140">
        <v>110</v>
      </c>
      <c r="B69" s="150" t="s">
        <v>73</v>
      </c>
      <c r="C69" s="141" t="str">
        <f>Uzun!D35</f>
        <v/>
      </c>
      <c r="D69" s="145" t="str">
        <f>Uzun!E35</f>
        <v/>
      </c>
      <c r="E69" s="145" t="str">
        <f>Uzun!F35</f>
        <v/>
      </c>
      <c r="F69" s="183" t="str">
        <f>Uzun!N35</f>
        <v/>
      </c>
      <c r="G69" s="143">
        <f>Uzun!A35</f>
        <v>0</v>
      </c>
      <c r="H69" s="142" t="s">
        <v>73</v>
      </c>
      <c r="I69" s="148"/>
      <c r="J69" s="142" t="str">
        <f>'YARIŞMA BİLGİLERİ'!$F$21</f>
        <v>Erkekler</v>
      </c>
      <c r="K69" s="145" t="str">
        <f t="shared" si="4"/>
        <v>İzmir-Kulüpler Arası Atletizm Süper lig 1. Kademe Yarışmaları</v>
      </c>
      <c r="L69" s="146" t="str">
        <f>Uzun!M$4</f>
        <v>03.Haziran .2014 18.10</v>
      </c>
      <c r="M69" s="146" t="s">
        <v>638</v>
      </c>
    </row>
    <row r="70" spans="1:13" s="138" customFormat="1" ht="26.25" customHeight="1">
      <c r="A70" s="140">
        <v>111</v>
      </c>
      <c r="B70" s="150" t="s">
        <v>73</v>
      </c>
      <c r="C70" s="141" t="str">
        <f>Uzun!D36</f>
        <v/>
      </c>
      <c r="D70" s="145" t="str">
        <f>Uzun!E36</f>
        <v/>
      </c>
      <c r="E70" s="145" t="str">
        <f>Uzun!F36</f>
        <v/>
      </c>
      <c r="F70" s="183" t="str">
        <f>Uzun!N36</f>
        <v/>
      </c>
      <c r="G70" s="143">
        <f>Uzun!A36</f>
        <v>0</v>
      </c>
      <c r="H70" s="142" t="s">
        <v>73</v>
      </c>
      <c r="I70" s="148"/>
      <c r="J70" s="142" t="str">
        <f>'YARIŞMA BİLGİLERİ'!$F$21</f>
        <v>Erkekler</v>
      </c>
      <c r="K70" s="145" t="str">
        <f t="shared" si="4"/>
        <v>İzmir-Kulüpler Arası Atletizm Süper lig 1. Kademe Yarışmaları</v>
      </c>
      <c r="L70" s="146" t="str">
        <f>Uzun!M$4</f>
        <v>03.Haziran .2014 18.10</v>
      </c>
      <c r="M70" s="146" t="s">
        <v>638</v>
      </c>
    </row>
    <row r="71" spans="1:13" s="138" customFormat="1" ht="26.25" customHeight="1">
      <c r="A71" s="140">
        <v>112</v>
      </c>
      <c r="B71" s="150" t="s">
        <v>73</v>
      </c>
      <c r="C71" s="141" t="str">
        <f>Uzun!D37</f>
        <v/>
      </c>
      <c r="D71" s="145" t="str">
        <f>Uzun!E37</f>
        <v/>
      </c>
      <c r="E71" s="145" t="str">
        <f>Uzun!F37</f>
        <v/>
      </c>
      <c r="F71" s="183" t="str">
        <f>Uzun!N37</f>
        <v/>
      </c>
      <c r="G71" s="143">
        <f>Uzun!A37</f>
        <v>0</v>
      </c>
      <c r="H71" s="142" t="s">
        <v>73</v>
      </c>
      <c r="I71" s="148"/>
      <c r="J71" s="142" t="str">
        <f>'YARIŞMA BİLGİLERİ'!$F$21</f>
        <v>Erkekler</v>
      </c>
      <c r="K71" s="145" t="str">
        <f t="shared" si="4"/>
        <v>İzmir-Kulüpler Arası Atletizm Süper lig 1. Kademe Yarışmaları</v>
      </c>
      <c r="L71" s="146" t="str">
        <f>Uzun!M$4</f>
        <v>03.Haziran .2014 18.10</v>
      </c>
      <c r="M71" s="146" t="s">
        <v>638</v>
      </c>
    </row>
    <row r="72" spans="1:13" s="138" customFormat="1" ht="26.25" customHeight="1">
      <c r="A72" s="140">
        <v>113</v>
      </c>
      <c r="B72" s="150" t="s">
        <v>73</v>
      </c>
      <c r="C72" s="141" t="str">
        <f>Uzun!D38</f>
        <v/>
      </c>
      <c r="D72" s="145" t="str">
        <f>Uzun!E38</f>
        <v/>
      </c>
      <c r="E72" s="145" t="str">
        <f>Uzun!F38</f>
        <v/>
      </c>
      <c r="F72" s="183" t="str">
        <f>Uzun!N38</f>
        <v/>
      </c>
      <c r="G72" s="143">
        <f>Uzun!A38</f>
        <v>0</v>
      </c>
      <c r="H72" s="142" t="s">
        <v>73</v>
      </c>
      <c r="I72" s="148"/>
      <c r="J72" s="142" t="str">
        <f>'YARIŞMA BİLGİLERİ'!$F$21</f>
        <v>Erkekler</v>
      </c>
      <c r="K72" s="145" t="str">
        <f t="shared" si="4"/>
        <v>İzmir-Kulüpler Arası Atletizm Süper lig 1. Kademe Yarışmaları</v>
      </c>
      <c r="L72" s="146" t="str">
        <f>Uzun!M$4</f>
        <v>03.Haziran .2014 18.10</v>
      </c>
      <c r="M72" s="146" t="s">
        <v>638</v>
      </c>
    </row>
    <row r="73" spans="1:13" s="138" customFormat="1" ht="26.25" customHeight="1">
      <c r="A73" s="140">
        <v>114</v>
      </c>
      <c r="B73" s="150" t="s">
        <v>73</v>
      </c>
      <c r="C73" s="141" t="str">
        <f>Uzun!D39</f>
        <v/>
      </c>
      <c r="D73" s="145" t="str">
        <f>Uzun!E39</f>
        <v/>
      </c>
      <c r="E73" s="145" t="str">
        <f>Uzun!F39</f>
        <v/>
      </c>
      <c r="F73" s="183" t="str">
        <f>Uzun!N39</f>
        <v/>
      </c>
      <c r="G73" s="143">
        <f>Uzun!A39</f>
        <v>0</v>
      </c>
      <c r="H73" s="142" t="s">
        <v>73</v>
      </c>
      <c r="I73" s="148"/>
      <c r="J73" s="142" t="str">
        <f>'YARIŞMA BİLGİLERİ'!$F$21</f>
        <v>Erkekler</v>
      </c>
      <c r="K73" s="145" t="str">
        <f t="shared" si="4"/>
        <v>İzmir-Kulüpler Arası Atletizm Süper lig 1. Kademe Yarışmaları</v>
      </c>
      <c r="L73" s="146" t="str">
        <f>Uzun!M$4</f>
        <v>03.Haziran .2014 18.10</v>
      </c>
      <c r="M73" s="146" t="s">
        <v>638</v>
      </c>
    </row>
    <row r="74" spans="1:13" s="138" customFormat="1" ht="26.25" customHeight="1">
      <c r="A74" s="140">
        <v>115</v>
      </c>
      <c r="B74" s="150" t="s">
        <v>73</v>
      </c>
      <c r="C74" s="141" t="str">
        <f>Uzun!D40</f>
        <v/>
      </c>
      <c r="D74" s="145" t="str">
        <f>Uzun!E40</f>
        <v/>
      </c>
      <c r="E74" s="145" t="str">
        <f>Uzun!F40</f>
        <v/>
      </c>
      <c r="F74" s="183" t="str">
        <f>Uzun!N40</f>
        <v/>
      </c>
      <c r="G74" s="143">
        <f>Uzun!A40</f>
        <v>0</v>
      </c>
      <c r="H74" s="142" t="s">
        <v>73</v>
      </c>
      <c r="I74" s="148"/>
      <c r="J74" s="142" t="str">
        <f>'YARIŞMA BİLGİLERİ'!$F$21</f>
        <v>Erkekler</v>
      </c>
      <c r="K74" s="145" t="str">
        <f t="shared" si="4"/>
        <v>İzmir-Kulüpler Arası Atletizm Süper lig 1. Kademe Yarışmaları</v>
      </c>
      <c r="L74" s="146" t="str">
        <f>Uzun!M$4</f>
        <v>03.Haziran .2014 18.10</v>
      </c>
      <c r="M74" s="146" t="s">
        <v>638</v>
      </c>
    </row>
    <row r="75" spans="1:13" s="138" customFormat="1" ht="26.25" customHeight="1">
      <c r="A75" s="140">
        <v>116</v>
      </c>
      <c r="B75" s="150" t="s">
        <v>73</v>
      </c>
      <c r="C75" s="141" t="str">
        <f>Uzun!D41</f>
        <v/>
      </c>
      <c r="D75" s="145" t="str">
        <f>Uzun!E41</f>
        <v/>
      </c>
      <c r="E75" s="145" t="str">
        <f>Uzun!F41</f>
        <v/>
      </c>
      <c r="F75" s="183" t="str">
        <f>Uzun!N41</f>
        <v/>
      </c>
      <c r="G75" s="143">
        <f>Uzun!A41</f>
        <v>0</v>
      </c>
      <c r="H75" s="142" t="s">
        <v>73</v>
      </c>
      <c r="I75" s="148"/>
      <c r="J75" s="142" t="str">
        <f>'YARIŞMA BİLGİLERİ'!$F$21</f>
        <v>Erkekler</v>
      </c>
      <c r="K75" s="145" t="str">
        <f t="shared" si="4"/>
        <v>İzmir-Kulüpler Arası Atletizm Süper lig 1. Kademe Yarışmaları</v>
      </c>
      <c r="L75" s="146" t="str">
        <f>Uzun!M$4</f>
        <v>03.Haziran .2014 18.10</v>
      </c>
      <c r="M75" s="146" t="s">
        <v>638</v>
      </c>
    </row>
    <row r="76" spans="1:13" s="138" customFormat="1" ht="26.25" customHeight="1">
      <c r="A76" s="140">
        <v>117</v>
      </c>
      <c r="B76" s="150" t="s">
        <v>73</v>
      </c>
      <c r="C76" s="141" t="str">
        <f>Uzun!D42</f>
        <v/>
      </c>
      <c r="D76" s="145" t="str">
        <f>Uzun!E42</f>
        <v/>
      </c>
      <c r="E76" s="145" t="str">
        <f>Uzun!F42</f>
        <v/>
      </c>
      <c r="F76" s="183" t="str">
        <f>Uzun!N42</f>
        <v/>
      </c>
      <c r="G76" s="143">
        <f>Uzun!A42</f>
        <v>0</v>
      </c>
      <c r="H76" s="142" t="s">
        <v>73</v>
      </c>
      <c r="I76" s="148"/>
      <c r="J76" s="142" t="str">
        <f>'YARIŞMA BİLGİLERİ'!$F$21</f>
        <v>Erkekler</v>
      </c>
      <c r="K76" s="145" t="str">
        <f t="shared" si="4"/>
        <v>İzmir-Kulüpler Arası Atletizm Süper lig 1. Kademe Yarışmaları</v>
      </c>
      <c r="L76" s="146" t="str">
        <f>Uzun!M$4</f>
        <v>03.Haziran .2014 18.10</v>
      </c>
      <c r="M76" s="146" t="s">
        <v>638</v>
      </c>
    </row>
    <row r="77" spans="1:13" s="138" customFormat="1" ht="26.25" customHeight="1">
      <c r="A77" s="140">
        <v>118</v>
      </c>
      <c r="B77" s="150" t="s">
        <v>73</v>
      </c>
      <c r="C77" s="141" t="str">
        <f>Uzun!D43</f>
        <v/>
      </c>
      <c r="D77" s="145" t="str">
        <f>Uzun!E43</f>
        <v/>
      </c>
      <c r="E77" s="145" t="str">
        <f>Uzun!F43</f>
        <v/>
      </c>
      <c r="F77" s="183" t="str">
        <f>Uzun!N43</f>
        <v/>
      </c>
      <c r="G77" s="143">
        <f>Uzun!A43</f>
        <v>0</v>
      </c>
      <c r="H77" s="142" t="s">
        <v>73</v>
      </c>
      <c r="I77" s="148"/>
      <c r="J77" s="142" t="str">
        <f>'YARIŞMA BİLGİLERİ'!$F$21</f>
        <v>Erkekler</v>
      </c>
      <c r="K77" s="145" t="str">
        <f t="shared" ref="K77:K82" si="5">CONCATENATE(K$1,"-",A$1)</f>
        <v>İzmir-Kulüpler Arası Atletizm Süper lig 1. Kademe Yarışmaları</v>
      </c>
      <c r="L77" s="146" t="str">
        <f>Uzun!M$4</f>
        <v>03.Haziran .2014 18.10</v>
      </c>
      <c r="M77" s="146" t="s">
        <v>638</v>
      </c>
    </row>
    <row r="78" spans="1:13" s="138" customFormat="1" ht="26.25" customHeight="1">
      <c r="A78" s="140">
        <v>119</v>
      </c>
      <c r="B78" s="150" t="s">
        <v>73</v>
      </c>
      <c r="C78" s="141" t="str">
        <f>Uzun!D44</f>
        <v/>
      </c>
      <c r="D78" s="145" t="str">
        <f>Uzun!E44</f>
        <v/>
      </c>
      <c r="E78" s="145" t="str">
        <f>Uzun!F44</f>
        <v/>
      </c>
      <c r="F78" s="183" t="str">
        <f>Uzun!N44</f>
        <v/>
      </c>
      <c r="G78" s="143">
        <f>Uzun!A44</f>
        <v>0</v>
      </c>
      <c r="H78" s="142" t="s">
        <v>73</v>
      </c>
      <c r="I78" s="148"/>
      <c r="J78" s="142" t="str">
        <f>'YARIŞMA BİLGİLERİ'!$F$21</f>
        <v>Erkekler</v>
      </c>
      <c r="K78" s="145" t="str">
        <f t="shared" si="5"/>
        <v>İzmir-Kulüpler Arası Atletizm Süper lig 1. Kademe Yarışmaları</v>
      </c>
      <c r="L78" s="146" t="str">
        <f>Uzun!M$4</f>
        <v>03.Haziran .2014 18.10</v>
      </c>
      <c r="M78" s="146" t="s">
        <v>638</v>
      </c>
    </row>
    <row r="79" spans="1:13" s="138" customFormat="1" ht="26.25" customHeight="1">
      <c r="A79" s="140">
        <v>120</v>
      </c>
      <c r="B79" s="150" t="s">
        <v>73</v>
      </c>
      <c r="C79" s="141" t="str">
        <f>Uzun!D45</f>
        <v/>
      </c>
      <c r="D79" s="145" t="str">
        <f>Uzun!E45</f>
        <v/>
      </c>
      <c r="E79" s="145" t="str">
        <f>Uzun!F45</f>
        <v/>
      </c>
      <c r="F79" s="183" t="str">
        <f>Uzun!N45</f>
        <v/>
      </c>
      <c r="G79" s="143">
        <f>Uzun!A45</f>
        <v>0</v>
      </c>
      <c r="H79" s="142" t="s">
        <v>73</v>
      </c>
      <c r="I79" s="148"/>
      <c r="J79" s="142" t="str">
        <f>'YARIŞMA BİLGİLERİ'!$F$21</f>
        <v>Erkekler</v>
      </c>
      <c r="K79" s="145" t="str">
        <f t="shared" si="5"/>
        <v>İzmir-Kulüpler Arası Atletizm Süper lig 1. Kademe Yarışmaları</v>
      </c>
      <c r="L79" s="146" t="str">
        <f>Uzun!M$4</f>
        <v>03.Haziran .2014 18.10</v>
      </c>
      <c r="M79" s="146" t="s">
        <v>638</v>
      </c>
    </row>
    <row r="80" spans="1:13" s="138" customFormat="1" ht="26.25" customHeight="1">
      <c r="A80" s="140">
        <v>121</v>
      </c>
      <c r="B80" s="150" t="s">
        <v>73</v>
      </c>
      <c r="C80" s="141" t="str">
        <f>Uzun!D46</f>
        <v/>
      </c>
      <c r="D80" s="145" t="str">
        <f>Uzun!E46</f>
        <v/>
      </c>
      <c r="E80" s="145" t="str">
        <f>Uzun!F46</f>
        <v/>
      </c>
      <c r="F80" s="183" t="str">
        <f>Uzun!N46</f>
        <v/>
      </c>
      <c r="G80" s="143">
        <f>Uzun!A46</f>
        <v>0</v>
      </c>
      <c r="H80" s="142" t="s">
        <v>73</v>
      </c>
      <c r="I80" s="148"/>
      <c r="J80" s="142" t="str">
        <f>'YARIŞMA BİLGİLERİ'!$F$21</f>
        <v>Erkekler</v>
      </c>
      <c r="K80" s="145" t="str">
        <f t="shared" si="5"/>
        <v>İzmir-Kulüpler Arası Atletizm Süper lig 1. Kademe Yarışmaları</v>
      </c>
      <c r="L80" s="146" t="str">
        <f>Uzun!M$4</f>
        <v>03.Haziran .2014 18.10</v>
      </c>
      <c r="M80" s="146" t="s">
        <v>638</v>
      </c>
    </row>
    <row r="81" spans="1:13" s="138" customFormat="1" ht="26.25" customHeight="1">
      <c r="A81" s="140">
        <v>122</v>
      </c>
      <c r="B81" s="150" t="s">
        <v>73</v>
      </c>
      <c r="C81" s="141" t="str">
        <f>Uzun!D47</f>
        <v/>
      </c>
      <c r="D81" s="145" t="str">
        <f>Uzun!E47</f>
        <v/>
      </c>
      <c r="E81" s="145" t="str">
        <f>Uzun!F47</f>
        <v/>
      </c>
      <c r="F81" s="183" t="str">
        <f>Uzun!N47</f>
        <v/>
      </c>
      <c r="G81" s="143">
        <f>Uzun!A47</f>
        <v>0</v>
      </c>
      <c r="H81" s="142" t="s">
        <v>73</v>
      </c>
      <c r="I81" s="148"/>
      <c r="J81" s="142" t="str">
        <f>'YARIŞMA BİLGİLERİ'!$F$21</f>
        <v>Erkekler</v>
      </c>
      <c r="K81" s="145" t="str">
        <f t="shared" si="5"/>
        <v>İzmir-Kulüpler Arası Atletizm Süper lig 1. Kademe Yarışmaları</v>
      </c>
      <c r="L81" s="146" t="str">
        <f>Uzun!M$4</f>
        <v>03.Haziran .2014 18.10</v>
      </c>
      <c r="M81" s="146" t="s">
        <v>638</v>
      </c>
    </row>
    <row r="82" spans="1:13" s="138" customFormat="1" ht="26.25" customHeight="1">
      <c r="A82" s="140">
        <v>123</v>
      </c>
      <c r="B82" s="150" t="s">
        <v>74</v>
      </c>
      <c r="C82" s="141">
        <f>Yüksek!D8</f>
        <v>33006</v>
      </c>
      <c r="D82" s="145" t="str">
        <f>Yüksek!E8</f>
        <v>SERHAT BİRİNCİ</v>
      </c>
      <c r="E82" s="145" t="str">
        <f>Yüksek!F8</f>
        <v>İSTANBUL-ENKA SPOR KULÜBÜ</v>
      </c>
      <c r="F82" s="183" t="str">
        <f>Yüksek!AE8</f>
        <v>215</v>
      </c>
      <c r="G82" s="143">
        <f>Yüksek!A8</f>
        <v>1</v>
      </c>
      <c r="H82" s="142" t="s">
        <v>74</v>
      </c>
      <c r="I82" s="148"/>
      <c r="J82" s="142" t="str">
        <f>'YARIŞMA BİLGİLERİ'!$F$21</f>
        <v>Erkekler</v>
      </c>
      <c r="K82" s="145" t="str">
        <f t="shared" si="5"/>
        <v>İzmir-Kulüpler Arası Atletizm Süper lig 1. Kademe Yarışmaları</v>
      </c>
      <c r="L82" s="146" t="str">
        <f>Yüksek!Y$4</f>
        <v>03 Haziran 2014 19.45</v>
      </c>
      <c r="M82" s="146" t="s">
        <v>638</v>
      </c>
    </row>
    <row r="83" spans="1:13" s="138" customFormat="1" ht="26.25" customHeight="1">
      <c r="A83" s="140">
        <v>124</v>
      </c>
      <c r="B83" s="150" t="s">
        <v>74</v>
      </c>
      <c r="C83" s="141">
        <f>Yüksek!D9</f>
        <v>34707</v>
      </c>
      <c r="D83" s="145" t="str">
        <f>Yüksek!E9</f>
        <v>H.İBRAHİM SAĞLAM</v>
      </c>
      <c r="E83" s="145" t="str">
        <f>Yüksek!F9</f>
        <v>İSTANBUL-FENERBAHÇE</v>
      </c>
      <c r="F83" s="183" t="str">
        <f>Yüksek!AE9</f>
        <v>206</v>
      </c>
      <c r="G83" s="143">
        <f>Yüksek!A9</f>
        <v>2</v>
      </c>
      <c r="H83" s="142" t="s">
        <v>74</v>
      </c>
      <c r="I83" s="148"/>
      <c r="J83" s="142" t="str">
        <f>'YARIŞMA BİLGİLERİ'!$F$21</f>
        <v>Erkekler</v>
      </c>
      <c r="K83" s="145" t="str">
        <f t="shared" ref="K83:K106" si="6">CONCATENATE(K$1,"-",A$1)</f>
        <v>İzmir-Kulüpler Arası Atletizm Süper lig 1. Kademe Yarışmaları</v>
      </c>
      <c r="L83" s="146" t="str">
        <f>Yüksek!Y$4</f>
        <v>03 Haziran 2014 19.45</v>
      </c>
      <c r="M83" s="146" t="s">
        <v>638</v>
      </c>
    </row>
    <row r="84" spans="1:13" s="138" customFormat="1" ht="26.25" customHeight="1">
      <c r="A84" s="140">
        <v>125</v>
      </c>
      <c r="B84" s="150" t="s">
        <v>74</v>
      </c>
      <c r="C84" s="141">
        <f>Yüksek!D10</f>
        <v>35065</v>
      </c>
      <c r="D84" s="145" t="str">
        <f>Yüksek!E10</f>
        <v>TUNAHAN DURMAZ</v>
      </c>
      <c r="E84" s="145" t="str">
        <f>Yüksek!F10</f>
        <v>KOCAELİ-DARICA BELEDİYE EĞİTİM SPOR KULÜBÜ</v>
      </c>
      <c r="F84" s="183" t="str">
        <f>Yüksek!AE10</f>
        <v>195</v>
      </c>
      <c r="G84" s="143">
        <f>Yüksek!A10</f>
        <v>3</v>
      </c>
      <c r="H84" s="142" t="s">
        <v>74</v>
      </c>
      <c r="I84" s="148"/>
      <c r="J84" s="142" t="str">
        <f>'YARIŞMA BİLGİLERİ'!$F$21</f>
        <v>Erkekler</v>
      </c>
      <c r="K84" s="145" t="str">
        <f t="shared" si="6"/>
        <v>İzmir-Kulüpler Arası Atletizm Süper lig 1. Kademe Yarışmaları</v>
      </c>
      <c r="L84" s="146" t="str">
        <f>Yüksek!Y$4</f>
        <v>03 Haziran 2014 19.45</v>
      </c>
      <c r="M84" s="146" t="s">
        <v>638</v>
      </c>
    </row>
    <row r="85" spans="1:13" s="138" customFormat="1" ht="26.25" customHeight="1">
      <c r="A85" s="140">
        <v>126</v>
      </c>
      <c r="B85" s="150" t="s">
        <v>74</v>
      </c>
      <c r="C85" s="141">
        <f>Yüksek!D11</f>
        <v>33970</v>
      </c>
      <c r="D85" s="145" t="str">
        <f>Yüksek!E11</f>
        <v>ŞEHABETTIN KARABULUT</v>
      </c>
      <c r="E85" s="145" t="str">
        <f>Yüksek!F11</f>
        <v>İSTANBUL-GALATASARAY</v>
      </c>
      <c r="F85" s="183" t="str">
        <f>Yüksek!AE11</f>
        <v>195</v>
      </c>
      <c r="G85" s="143">
        <f>Yüksek!A11</f>
        <v>3</v>
      </c>
      <c r="H85" s="142" t="s">
        <v>74</v>
      </c>
      <c r="I85" s="148"/>
      <c r="J85" s="142" t="str">
        <f>'YARIŞMA BİLGİLERİ'!$F$21</f>
        <v>Erkekler</v>
      </c>
      <c r="K85" s="145" t="str">
        <f t="shared" si="6"/>
        <v>İzmir-Kulüpler Arası Atletizm Süper lig 1. Kademe Yarışmaları</v>
      </c>
      <c r="L85" s="146" t="str">
        <f>Yüksek!Y$4</f>
        <v>03 Haziran 2014 19.45</v>
      </c>
      <c r="M85" s="146" t="s">
        <v>638</v>
      </c>
    </row>
    <row r="86" spans="1:13" s="138" customFormat="1" ht="26.25" customHeight="1">
      <c r="A86" s="140">
        <v>127</v>
      </c>
      <c r="B86" s="150" t="s">
        <v>74</v>
      </c>
      <c r="C86" s="141">
        <f>Yüksek!D12</f>
        <v>34537</v>
      </c>
      <c r="D86" s="145" t="str">
        <f>Yüksek!E12</f>
        <v>ÖZDENİZ AKKUŞ</v>
      </c>
      <c r="E86" s="145" t="str">
        <f>Yüksek!F12</f>
        <v>MERSİN-MESKİSPOR</v>
      </c>
      <c r="F86" s="183" t="str">
        <f>Yüksek!AE12</f>
        <v>195</v>
      </c>
      <c r="G86" s="143">
        <f>Yüksek!A12</f>
        <v>5</v>
      </c>
      <c r="H86" s="142" t="s">
        <v>74</v>
      </c>
      <c r="I86" s="148"/>
      <c r="J86" s="142" t="str">
        <f>'YARIŞMA BİLGİLERİ'!$F$21</f>
        <v>Erkekler</v>
      </c>
      <c r="K86" s="145" t="str">
        <f t="shared" si="6"/>
        <v>İzmir-Kulüpler Arası Atletizm Süper lig 1. Kademe Yarışmaları</v>
      </c>
      <c r="L86" s="146" t="str">
        <f>Yüksek!Y$4</f>
        <v>03 Haziran 2014 19.45</v>
      </c>
      <c r="M86" s="146" t="s">
        <v>638</v>
      </c>
    </row>
    <row r="87" spans="1:13" s="138" customFormat="1" ht="26.25" customHeight="1">
      <c r="A87" s="140">
        <v>128</v>
      </c>
      <c r="B87" s="150" t="s">
        <v>74</v>
      </c>
      <c r="C87" s="141">
        <f>Yüksek!D13</f>
        <v>33750</v>
      </c>
      <c r="D87" s="145" t="str">
        <f>Yüksek!E13</f>
        <v>YUSUF PEHLEVAN</v>
      </c>
      <c r="E87" s="145" t="str">
        <f>Yüksek!F13</f>
        <v>KOCAELİ BÜYÜKŞEHİR BELEDİYE KAĞITSPOR KULÜBÜ</v>
      </c>
      <c r="F87" s="183" t="str">
        <f>Yüksek!AE13</f>
        <v>190</v>
      </c>
      <c r="G87" s="143">
        <f>Yüksek!A13</f>
        <v>6</v>
      </c>
      <c r="H87" s="142" t="s">
        <v>74</v>
      </c>
      <c r="I87" s="148"/>
      <c r="J87" s="142" t="str">
        <f>'YARIŞMA BİLGİLERİ'!$F$21</f>
        <v>Erkekler</v>
      </c>
      <c r="K87" s="145" t="str">
        <f t="shared" si="6"/>
        <v>İzmir-Kulüpler Arası Atletizm Süper lig 1. Kademe Yarışmaları</v>
      </c>
      <c r="L87" s="146" t="str">
        <f>Yüksek!Y$4</f>
        <v>03 Haziran 2014 19.45</v>
      </c>
      <c r="M87" s="146" t="s">
        <v>638</v>
      </c>
    </row>
    <row r="88" spans="1:13" s="138" customFormat="1" ht="26.25" customHeight="1">
      <c r="A88" s="140">
        <v>129</v>
      </c>
      <c r="B88" s="150" t="s">
        <v>74</v>
      </c>
      <c r="C88" s="141">
        <f>Yüksek!D14</f>
        <v>34664</v>
      </c>
      <c r="D88" s="145" t="str">
        <f>Yüksek!E14</f>
        <v>ALP GÜNEŞ</v>
      </c>
      <c r="E88" s="145" t="str">
        <f>Yüksek!F14</f>
        <v>İZMİR-İZMİR BÜYÜKŞEHİR BELEDİYE SPOR KLUBÜ</v>
      </c>
      <c r="F88" s="183" t="str">
        <f>Yüksek!AE14</f>
        <v>185</v>
      </c>
      <c r="G88" s="143">
        <f>Yüksek!A14</f>
        <v>7</v>
      </c>
      <c r="H88" s="142" t="s">
        <v>74</v>
      </c>
      <c r="I88" s="148"/>
      <c r="J88" s="142" t="str">
        <f>'YARIŞMA BİLGİLERİ'!$F$21</f>
        <v>Erkekler</v>
      </c>
      <c r="K88" s="145" t="str">
        <f t="shared" si="6"/>
        <v>İzmir-Kulüpler Arası Atletizm Süper lig 1. Kademe Yarışmaları</v>
      </c>
      <c r="L88" s="146" t="str">
        <f>Yüksek!Y$4</f>
        <v>03 Haziran 2014 19.45</v>
      </c>
      <c r="M88" s="146" t="s">
        <v>638</v>
      </c>
    </row>
    <row r="89" spans="1:13" s="138" customFormat="1" ht="26.25" customHeight="1">
      <c r="A89" s="140">
        <v>130</v>
      </c>
      <c r="B89" s="150" t="s">
        <v>74</v>
      </c>
      <c r="C89" s="141">
        <f>Yüksek!D15</f>
        <v>35080</v>
      </c>
      <c r="D89" s="145" t="str">
        <f>Yüksek!E15</f>
        <v>MUSTAFA MERT KEPİÇ</v>
      </c>
      <c r="E89" s="145" t="str">
        <f>Yüksek!F15</f>
        <v>ANKARA-EGO SPOR</v>
      </c>
      <c r="F89" s="183" t="str">
        <f>Yüksek!AE15</f>
        <v>180</v>
      </c>
      <c r="G89" s="143">
        <f>Yüksek!A15</f>
        <v>8</v>
      </c>
      <c r="H89" s="142" t="s">
        <v>74</v>
      </c>
      <c r="I89" s="148"/>
      <c r="J89" s="142" t="str">
        <f>'YARIŞMA BİLGİLERİ'!$F$21</f>
        <v>Erkekler</v>
      </c>
      <c r="K89" s="145" t="str">
        <f t="shared" si="6"/>
        <v>İzmir-Kulüpler Arası Atletizm Süper lig 1. Kademe Yarışmaları</v>
      </c>
      <c r="L89" s="146" t="str">
        <f>Yüksek!Y$4</f>
        <v>03 Haziran 2014 19.45</v>
      </c>
      <c r="M89" s="146" t="s">
        <v>638</v>
      </c>
    </row>
    <row r="90" spans="1:13" s="138" customFormat="1" ht="26.25" customHeight="1">
      <c r="A90" s="140">
        <v>131</v>
      </c>
      <c r="B90" s="150" t="s">
        <v>74</v>
      </c>
      <c r="C90" s="141" t="str">
        <f>Yüksek!D16</f>
        <v/>
      </c>
      <c r="D90" s="145" t="str">
        <f>Yüksek!E16</f>
        <v/>
      </c>
      <c r="E90" s="145" t="str">
        <f>Yüksek!F16</f>
        <v/>
      </c>
      <c r="F90" s="183">
        <f>Yüksek!AE16</f>
        <v>0</v>
      </c>
      <c r="G90" s="143">
        <f>Yüksek!A16</f>
        <v>0</v>
      </c>
      <c r="H90" s="142" t="s">
        <v>74</v>
      </c>
      <c r="I90" s="148"/>
      <c r="J90" s="142" t="str">
        <f>'YARIŞMA BİLGİLERİ'!$F$21</f>
        <v>Erkekler</v>
      </c>
      <c r="K90" s="145" t="str">
        <f t="shared" si="6"/>
        <v>İzmir-Kulüpler Arası Atletizm Süper lig 1. Kademe Yarışmaları</v>
      </c>
      <c r="L90" s="146" t="str">
        <f>Yüksek!Y$4</f>
        <v>03 Haziran 2014 19.45</v>
      </c>
      <c r="M90" s="146" t="s">
        <v>638</v>
      </c>
    </row>
    <row r="91" spans="1:13" s="138" customFormat="1" ht="26.25" customHeight="1">
      <c r="A91" s="140">
        <v>132</v>
      </c>
      <c r="B91" s="150" t="s">
        <v>74</v>
      </c>
      <c r="C91" s="141">
        <f>Yüksek!D17</f>
        <v>0</v>
      </c>
      <c r="D91" s="145">
        <f>Yüksek!E17</f>
        <v>0</v>
      </c>
      <c r="E91" s="145">
        <f>Yüksek!F17</f>
        <v>0</v>
      </c>
      <c r="F91" s="183">
        <f>Yüksek!AE17</f>
        <v>0</v>
      </c>
      <c r="G91" s="143">
        <f>Yüksek!A17</f>
        <v>0</v>
      </c>
      <c r="H91" s="142" t="s">
        <v>74</v>
      </c>
      <c r="I91" s="148"/>
      <c r="J91" s="142" t="str">
        <f>'YARIŞMA BİLGİLERİ'!$F$21</f>
        <v>Erkekler</v>
      </c>
      <c r="K91" s="145" t="str">
        <f t="shared" si="6"/>
        <v>İzmir-Kulüpler Arası Atletizm Süper lig 1. Kademe Yarışmaları</v>
      </c>
      <c r="L91" s="146" t="str">
        <f>Yüksek!Y$4</f>
        <v>03 Haziran 2014 19.45</v>
      </c>
      <c r="M91" s="146" t="s">
        <v>638</v>
      </c>
    </row>
    <row r="92" spans="1:13" s="138" customFormat="1" ht="26.25" customHeight="1">
      <c r="A92" s="140">
        <v>133</v>
      </c>
      <c r="B92" s="150" t="s">
        <v>74</v>
      </c>
      <c r="C92" s="141" t="str">
        <f>Yüksek!D18</f>
        <v/>
      </c>
      <c r="D92" s="145" t="str">
        <f>Yüksek!E18</f>
        <v/>
      </c>
      <c r="E92" s="145" t="str">
        <f>Yüksek!F18</f>
        <v/>
      </c>
      <c r="F92" s="183">
        <f>Yüksek!AE18</f>
        <v>0</v>
      </c>
      <c r="G92" s="143">
        <f>Yüksek!A18</f>
        <v>0</v>
      </c>
      <c r="H92" s="142" t="s">
        <v>74</v>
      </c>
      <c r="I92" s="148"/>
      <c r="J92" s="142" t="str">
        <f>'YARIŞMA BİLGİLERİ'!$F$21</f>
        <v>Erkekler</v>
      </c>
      <c r="K92" s="145" t="str">
        <f t="shared" si="6"/>
        <v>İzmir-Kulüpler Arası Atletizm Süper lig 1. Kademe Yarışmaları</v>
      </c>
      <c r="L92" s="146" t="str">
        <f>Yüksek!Y$4</f>
        <v>03 Haziran 2014 19.45</v>
      </c>
      <c r="M92" s="146" t="s">
        <v>638</v>
      </c>
    </row>
    <row r="93" spans="1:13" s="138" customFormat="1" ht="26.25" customHeight="1">
      <c r="A93" s="140">
        <v>134</v>
      </c>
      <c r="B93" s="150" t="s">
        <v>74</v>
      </c>
      <c r="C93" s="141" t="str">
        <f>Yüksek!D19</f>
        <v/>
      </c>
      <c r="D93" s="145" t="str">
        <f>Yüksek!E19</f>
        <v/>
      </c>
      <c r="E93" s="145" t="str">
        <f>Yüksek!F19</f>
        <v/>
      </c>
      <c r="F93" s="183">
        <f>Yüksek!AE19</f>
        <v>0</v>
      </c>
      <c r="G93" s="143">
        <f>Yüksek!A19</f>
        <v>0</v>
      </c>
      <c r="H93" s="142" t="s">
        <v>74</v>
      </c>
      <c r="I93" s="148"/>
      <c r="J93" s="142" t="str">
        <f>'YARIŞMA BİLGİLERİ'!$F$21</f>
        <v>Erkekler</v>
      </c>
      <c r="K93" s="145" t="str">
        <f t="shared" si="6"/>
        <v>İzmir-Kulüpler Arası Atletizm Süper lig 1. Kademe Yarışmaları</v>
      </c>
      <c r="L93" s="146" t="str">
        <f>Yüksek!Y$4</f>
        <v>03 Haziran 2014 19.45</v>
      </c>
      <c r="M93" s="146" t="s">
        <v>638</v>
      </c>
    </row>
    <row r="94" spans="1:13" s="138" customFormat="1" ht="26.25" customHeight="1">
      <c r="A94" s="140">
        <v>135</v>
      </c>
      <c r="B94" s="150" t="s">
        <v>74</v>
      </c>
      <c r="C94" s="141" t="str">
        <f>Yüksek!D20</f>
        <v/>
      </c>
      <c r="D94" s="145" t="str">
        <f>Yüksek!E20</f>
        <v/>
      </c>
      <c r="E94" s="145" t="str">
        <f>Yüksek!F20</f>
        <v/>
      </c>
      <c r="F94" s="183">
        <f>Yüksek!AE20</f>
        <v>0</v>
      </c>
      <c r="G94" s="143">
        <f>Yüksek!A20</f>
        <v>0</v>
      </c>
      <c r="H94" s="142" t="s">
        <v>74</v>
      </c>
      <c r="I94" s="148"/>
      <c r="J94" s="142" t="str">
        <f>'YARIŞMA BİLGİLERİ'!$F$21</f>
        <v>Erkekler</v>
      </c>
      <c r="K94" s="145" t="str">
        <f t="shared" si="6"/>
        <v>İzmir-Kulüpler Arası Atletizm Süper lig 1. Kademe Yarışmaları</v>
      </c>
      <c r="L94" s="146" t="str">
        <f>Yüksek!Y$4</f>
        <v>03 Haziran 2014 19.45</v>
      </c>
      <c r="M94" s="146" t="s">
        <v>638</v>
      </c>
    </row>
    <row r="95" spans="1:13" s="138" customFormat="1" ht="26.25" customHeight="1">
      <c r="A95" s="140">
        <v>136</v>
      </c>
      <c r="B95" s="150" t="s">
        <v>74</v>
      </c>
      <c r="C95" s="141" t="str">
        <f>Yüksek!D21</f>
        <v/>
      </c>
      <c r="D95" s="145" t="str">
        <f>Yüksek!E21</f>
        <v/>
      </c>
      <c r="E95" s="145" t="str">
        <f>Yüksek!F21</f>
        <v/>
      </c>
      <c r="F95" s="183">
        <f>Yüksek!AE21</f>
        <v>0</v>
      </c>
      <c r="G95" s="143">
        <f>Yüksek!A21</f>
        <v>0</v>
      </c>
      <c r="H95" s="142" t="s">
        <v>74</v>
      </c>
      <c r="I95" s="148"/>
      <c r="J95" s="142" t="str">
        <f>'YARIŞMA BİLGİLERİ'!$F$21</f>
        <v>Erkekler</v>
      </c>
      <c r="K95" s="145" t="str">
        <f t="shared" si="6"/>
        <v>İzmir-Kulüpler Arası Atletizm Süper lig 1. Kademe Yarışmaları</v>
      </c>
      <c r="L95" s="146" t="str">
        <f>Yüksek!Y$4</f>
        <v>03 Haziran 2014 19.45</v>
      </c>
      <c r="M95" s="146" t="s">
        <v>638</v>
      </c>
    </row>
    <row r="96" spans="1:13" s="138" customFormat="1" ht="26.25" customHeight="1">
      <c r="A96" s="140">
        <v>137</v>
      </c>
      <c r="B96" s="150" t="s">
        <v>74</v>
      </c>
      <c r="C96" s="141" t="str">
        <f>Yüksek!D22</f>
        <v/>
      </c>
      <c r="D96" s="145" t="str">
        <f>Yüksek!E22</f>
        <v/>
      </c>
      <c r="E96" s="145" t="str">
        <f>Yüksek!F22</f>
        <v/>
      </c>
      <c r="F96" s="183">
        <f>Yüksek!AE22</f>
        <v>0</v>
      </c>
      <c r="G96" s="143">
        <f>Yüksek!A22</f>
        <v>0</v>
      </c>
      <c r="H96" s="142" t="s">
        <v>74</v>
      </c>
      <c r="I96" s="148"/>
      <c r="J96" s="142" t="str">
        <f>'YARIŞMA BİLGİLERİ'!$F$21</f>
        <v>Erkekler</v>
      </c>
      <c r="K96" s="145" t="str">
        <f t="shared" si="6"/>
        <v>İzmir-Kulüpler Arası Atletizm Süper lig 1. Kademe Yarışmaları</v>
      </c>
      <c r="L96" s="146" t="str">
        <f>Yüksek!Y$4</f>
        <v>03 Haziran 2014 19.45</v>
      </c>
      <c r="M96" s="146" t="s">
        <v>638</v>
      </c>
    </row>
    <row r="97" spans="1:13" s="138" customFormat="1" ht="26.25" customHeight="1">
      <c r="A97" s="140">
        <v>138</v>
      </c>
      <c r="B97" s="150" t="s">
        <v>74</v>
      </c>
      <c r="C97" s="141" t="str">
        <f>Yüksek!D23</f>
        <v/>
      </c>
      <c r="D97" s="145" t="str">
        <f>Yüksek!E23</f>
        <v/>
      </c>
      <c r="E97" s="145" t="str">
        <f>Yüksek!F23</f>
        <v/>
      </c>
      <c r="F97" s="183">
        <f>Yüksek!AE23</f>
        <v>0</v>
      </c>
      <c r="G97" s="143">
        <f>Yüksek!A23</f>
        <v>0</v>
      </c>
      <c r="H97" s="142" t="s">
        <v>74</v>
      </c>
      <c r="I97" s="148"/>
      <c r="J97" s="142" t="str">
        <f>'YARIŞMA BİLGİLERİ'!$F$21</f>
        <v>Erkekler</v>
      </c>
      <c r="K97" s="145" t="str">
        <f t="shared" si="6"/>
        <v>İzmir-Kulüpler Arası Atletizm Süper lig 1. Kademe Yarışmaları</v>
      </c>
      <c r="L97" s="146" t="str">
        <f>Yüksek!Y$4</f>
        <v>03 Haziran 2014 19.45</v>
      </c>
      <c r="M97" s="146" t="s">
        <v>638</v>
      </c>
    </row>
    <row r="98" spans="1:13" s="138" customFormat="1" ht="26.25" customHeight="1">
      <c r="A98" s="140">
        <v>139</v>
      </c>
      <c r="B98" s="150" t="s">
        <v>74</v>
      </c>
      <c r="C98" s="141" t="str">
        <f>Yüksek!D24</f>
        <v/>
      </c>
      <c r="D98" s="145" t="str">
        <f>Yüksek!E24</f>
        <v/>
      </c>
      <c r="E98" s="145" t="str">
        <f>Yüksek!F24</f>
        <v/>
      </c>
      <c r="F98" s="183">
        <f>Yüksek!AE24</f>
        <v>0</v>
      </c>
      <c r="G98" s="143">
        <f>Yüksek!A24</f>
        <v>0</v>
      </c>
      <c r="H98" s="142" t="s">
        <v>74</v>
      </c>
      <c r="I98" s="148"/>
      <c r="J98" s="142" t="str">
        <f>'YARIŞMA BİLGİLERİ'!$F$21</f>
        <v>Erkekler</v>
      </c>
      <c r="K98" s="145" t="str">
        <f t="shared" si="6"/>
        <v>İzmir-Kulüpler Arası Atletizm Süper lig 1. Kademe Yarışmaları</v>
      </c>
      <c r="L98" s="146" t="str">
        <f>Yüksek!Y$4</f>
        <v>03 Haziran 2014 19.45</v>
      </c>
      <c r="M98" s="146" t="s">
        <v>638</v>
      </c>
    </row>
    <row r="99" spans="1:13" s="138" customFormat="1" ht="26.25" customHeight="1">
      <c r="A99" s="140">
        <v>140</v>
      </c>
      <c r="B99" s="150" t="s">
        <v>74</v>
      </c>
      <c r="C99" s="141" t="str">
        <f>Yüksek!D25</f>
        <v/>
      </c>
      <c r="D99" s="145" t="str">
        <f>Yüksek!E25</f>
        <v/>
      </c>
      <c r="E99" s="145" t="str">
        <f>Yüksek!F25</f>
        <v/>
      </c>
      <c r="F99" s="183">
        <f>Yüksek!AE25</f>
        <v>0</v>
      </c>
      <c r="G99" s="143">
        <f>Yüksek!A25</f>
        <v>0</v>
      </c>
      <c r="H99" s="142" t="s">
        <v>74</v>
      </c>
      <c r="I99" s="148"/>
      <c r="J99" s="142" t="str">
        <f>'YARIŞMA BİLGİLERİ'!$F$21</f>
        <v>Erkekler</v>
      </c>
      <c r="K99" s="145" t="str">
        <f t="shared" si="6"/>
        <v>İzmir-Kulüpler Arası Atletizm Süper lig 1. Kademe Yarışmaları</v>
      </c>
      <c r="L99" s="146" t="str">
        <f>Yüksek!Y$4</f>
        <v>03 Haziran 2014 19.45</v>
      </c>
      <c r="M99" s="146" t="s">
        <v>638</v>
      </c>
    </row>
    <row r="100" spans="1:13" s="138" customFormat="1" ht="26.25" customHeight="1">
      <c r="A100" s="140">
        <v>141</v>
      </c>
      <c r="B100" s="150" t="s">
        <v>74</v>
      </c>
      <c r="C100" s="141" t="str">
        <f>Yüksek!D26</f>
        <v/>
      </c>
      <c r="D100" s="145" t="str">
        <f>Yüksek!E26</f>
        <v/>
      </c>
      <c r="E100" s="145" t="str">
        <f>Yüksek!F26</f>
        <v/>
      </c>
      <c r="F100" s="183">
        <f>Yüksek!AE26</f>
        <v>0</v>
      </c>
      <c r="G100" s="143">
        <f>Yüksek!A26</f>
        <v>0</v>
      </c>
      <c r="H100" s="142" t="s">
        <v>74</v>
      </c>
      <c r="I100" s="148"/>
      <c r="J100" s="142" t="str">
        <f>'YARIŞMA BİLGİLERİ'!$F$21</f>
        <v>Erkekler</v>
      </c>
      <c r="K100" s="145" t="str">
        <f t="shared" si="6"/>
        <v>İzmir-Kulüpler Arası Atletizm Süper lig 1. Kademe Yarışmaları</v>
      </c>
      <c r="L100" s="146" t="str">
        <f>Yüksek!Y$4</f>
        <v>03 Haziran 2014 19.45</v>
      </c>
      <c r="M100" s="146" t="s">
        <v>638</v>
      </c>
    </row>
    <row r="101" spans="1:13" s="138" customFormat="1" ht="26.25" customHeight="1">
      <c r="A101" s="140">
        <v>142</v>
      </c>
      <c r="B101" s="150" t="s">
        <v>74</v>
      </c>
      <c r="C101" s="141" t="str">
        <f>Yüksek!D27</f>
        <v/>
      </c>
      <c r="D101" s="145" t="str">
        <f>Yüksek!E27</f>
        <v/>
      </c>
      <c r="E101" s="145" t="str">
        <f>Yüksek!F27</f>
        <v/>
      </c>
      <c r="F101" s="183">
        <f>Yüksek!AE27</f>
        <v>0</v>
      </c>
      <c r="G101" s="143">
        <f>Yüksek!A27</f>
        <v>0</v>
      </c>
      <c r="H101" s="142" t="s">
        <v>74</v>
      </c>
      <c r="I101" s="148"/>
      <c r="J101" s="142" t="str">
        <f>'YARIŞMA BİLGİLERİ'!$F$21</f>
        <v>Erkekler</v>
      </c>
      <c r="K101" s="145" t="str">
        <f t="shared" si="6"/>
        <v>İzmir-Kulüpler Arası Atletizm Süper lig 1. Kademe Yarışmaları</v>
      </c>
      <c r="L101" s="146" t="str">
        <f>Yüksek!Y$4</f>
        <v>03 Haziran 2014 19.45</v>
      </c>
      <c r="M101" s="146" t="s">
        <v>638</v>
      </c>
    </row>
    <row r="102" spans="1:13" s="138" customFormat="1" ht="26.25" customHeight="1">
      <c r="A102" s="140">
        <v>143</v>
      </c>
      <c r="B102" s="150" t="s">
        <v>74</v>
      </c>
      <c r="C102" s="141" t="str">
        <f>Yüksek!D28</f>
        <v/>
      </c>
      <c r="D102" s="145" t="str">
        <f>Yüksek!E28</f>
        <v/>
      </c>
      <c r="E102" s="145" t="str">
        <f>Yüksek!F28</f>
        <v/>
      </c>
      <c r="F102" s="183">
        <f>Yüksek!AE28</f>
        <v>0</v>
      </c>
      <c r="G102" s="143">
        <f>Yüksek!A28</f>
        <v>0</v>
      </c>
      <c r="H102" s="142" t="s">
        <v>74</v>
      </c>
      <c r="I102" s="148"/>
      <c r="J102" s="142" t="str">
        <f>'YARIŞMA BİLGİLERİ'!$F$21</f>
        <v>Erkekler</v>
      </c>
      <c r="K102" s="145" t="str">
        <f t="shared" si="6"/>
        <v>İzmir-Kulüpler Arası Atletizm Süper lig 1. Kademe Yarışmaları</v>
      </c>
      <c r="L102" s="146" t="str">
        <f>Yüksek!Y$4</f>
        <v>03 Haziran 2014 19.45</v>
      </c>
      <c r="M102" s="146" t="s">
        <v>638</v>
      </c>
    </row>
    <row r="103" spans="1:13" s="138" customFormat="1" ht="26.25" customHeight="1">
      <c r="A103" s="140">
        <v>144</v>
      </c>
      <c r="B103" s="150" t="s">
        <v>74</v>
      </c>
      <c r="C103" s="141" t="str">
        <f>Yüksek!D29</f>
        <v/>
      </c>
      <c r="D103" s="145" t="str">
        <f>Yüksek!E29</f>
        <v/>
      </c>
      <c r="E103" s="145" t="str">
        <f>Yüksek!F29</f>
        <v/>
      </c>
      <c r="F103" s="183">
        <f>Yüksek!AE29</f>
        <v>0</v>
      </c>
      <c r="G103" s="143">
        <f>Yüksek!A29</f>
        <v>0</v>
      </c>
      <c r="H103" s="142" t="s">
        <v>74</v>
      </c>
      <c r="I103" s="148"/>
      <c r="J103" s="142" t="str">
        <f>'YARIŞMA BİLGİLERİ'!$F$21</f>
        <v>Erkekler</v>
      </c>
      <c r="K103" s="145" t="str">
        <f t="shared" si="6"/>
        <v>İzmir-Kulüpler Arası Atletizm Süper lig 1. Kademe Yarışmaları</v>
      </c>
      <c r="L103" s="146" t="str">
        <f>Yüksek!Y$4</f>
        <v>03 Haziran 2014 19.45</v>
      </c>
      <c r="M103" s="146" t="s">
        <v>638</v>
      </c>
    </row>
    <row r="104" spans="1:13" s="138" customFormat="1" ht="26.25" customHeight="1">
      <c r="A104" s="140">
        <v>145</v>
      </c>
      <c r="B104" s="150" t="s">
        <v>74</v>
      </c>
      <c r="C104" s="141" t="str">
        <f>Yüksek!D30</f>
        <v/>
      </c>
      <c r="D104" s="145" t="str">
        <f>Yüksek!E30</f>
        <v/>
      </c>
      <c r="E104" s="145" t="str">
        <f>Yüksek!F30</f>
        <v/>
      </c>
      <c r="F104" s="183">
        <f>Yüksek!AE30</f>
        <v>0</v>
      </c>
      <c r="G104" s="143">
        <f>Yüksek!A30</f>
        <v>0</v>
      </c>
      <c r="H104" s="142" t="s">
        <v>74</v>
      </c>
      <c r="I104" s="148"/>
      <c r="J104" s="142" t="str">
        <f>'YARIŞMA BİLGİLERİ'!$F$21</f>
        <v>Erkekler</v>
      </c>
      <c r="K104" s="145" t="str">
        <f t="shared" si="6"/>
        <v>İzmir-Kulüpler Arası Atletizm Süper lig 1. Kademe Yarışmaları</v>
      </c>
      <c r="L104" s="146" t="str">
        <f>Yüksek!Y$4</f>
        <v>03 Haziran 2014 19.45</v>
      </c>
      <c r="M104" s="146" t="s">
        <v>638</v>
      </c>
    </row>
    <row r="105" spans="1:13" s="138" customFormat="1" ht="26.25" customHeight="1">
      <c r="A105" s="140">
        <v>146</v>
      </c>
      <c r="B105" s="150" t="s">
        <v>74</v>
      </c>
      <c r="C105" s="141" t="str">
        <f>Yüksek!D31</f>
        <v/>
      </c>
      <c r="D105" s="145" t="str">
        <f>Yüksek!E31</f>
        <v/>
      </c>
      <c r="E105" s="145" t="str">
        <f>Yüksek!F31</f>
        <v/>
      </c>
      <c r="F105" s="183">
        <f>Yüksek!AE31</f>
        <v>0</v>
      </c>
      <c r="G105" s="143">
        <f>Yüksek!A31</f>
        <v>0</v>
      </c>
      <c r="H105" s="142" t="s">
        <v>74</v>
      </c>
      <c r="I105" s="148"/>
      <c r="J105" s="142" t="str">
        <f>'YARIŞMA BİLGİLERİ'!$F$21</f>
        <v>Erkekler</v>
      </c>
      <c r="K105" s="145" t="str">
        <f t="shared" si="6"/>
        <v>İzmir-Kulüpler Arası Atletizm Süper lig 1. Kademe Yarışmaları</v>
      </c>
      <c r="L105" s="146" t="str">
        <f>Yüksek!Y$4</f>
        <v>03 Haziran 2014 19.45</v>
      </c>
      <c r="M105" s="146" t="s">
        <v>638</v>
      </c>
    </row>
    <row r="106" spans="1:13" s="138" customFormat="1" ht="26.25" customHeight="1">
      <c r="A106" s="140">
        <v>147</v>
      </c>
      <c r="B106" s="150" t="s">
        <v>74</v>
      </c>
      <c r="C106" s="141" t="str">
        <f>Yüksek!D32</f>
        <v/>
      </c>
      <c r="D106" s="145" t="str">
        <f>Yüksek!E32</f>
        <v/>
      </c>
      <c r="E106" s="145" t="str">
        <f>Yüksek!F32</f>
        <v/>
      </c>
      <c r="F106" s="183">
        <f>Yüksek!AE32</f>
        <v>0</v>
      </c>
      <c r="G106" s="143">
        <f>Yüksek!A32</f>
        <v>0</v>
      </c>
      <c r="H106" s="142" t="s">
        <v>74</v>
      </c>
      <c r="I106" s="148"/>
      <c r="J106" s="142" t="str">
        <f>'YARIŞMA BİLGİLERİ'!$F$21</f>
        <v>Erkekler</v>
      </c>
      <c r="K106" s="145" t="str">
        <f t="shared" si="6"/>
        <v>İzmir-Kulüpler Arası Atletizm Süper lig 1. Kademe Yarışmaları</v>
      </c>
      <c r="L106" s="146" t="str">
        <f>Yüksek!Y$4</f>
        <v>03 Haziran 2014 19.45</v>
      </c>
      <c r="M106" s="146" t="s">
        <v>638</v>
      </c>
    </row>
    <row r="107" spans="1:13" s="138" customFormat="1" ht="26.25" customHeight="1">
      <c r="A107" s="140">
        <v>210</v>
      </c>
      <c r="B107" s="150" t="s">
        <v>159</v>
      </c>
      <c r="C107" s="141" t="e">
        <f>#REF!</f>
        <v>#REF!</v>
      </c>
      <c r="D107" s="145" t="e">
        <f>#REF!</f>
        <v>#REF!</v>
      </c>
      <c r="E107" s="145" t="e">
        <f>#REF!</f>
        <v>#REF!</v>
      </c>
      <c r="F107" s="184" t="e">
        <f>#REF!</f>
        <v>#REF!</v>
      </c>
      <c r="G107" s="143" t="e">
        <f>#REF!</f>
        <v>#REF!</v>
      </c>
      <c r="H107" s="142" t="s">
        <v>159</v>
      </c>
      <c r="I107" s="148"/>
      <c r="J107" s="142" t="str">
        <f>'YARIŞMA BİLGİLERİ'!$F$21</f>
        <v>Erkekler</v>
      </c>
      <c r="K107" s="145" t="str">
        <f>CONCATENATE(K$1,"-",A$1)</f>
        <v>İzmir-Kulüpler Arası Atletizm Süper lig 1. Kademe Yarışmaları</v>
      </c>
      <c r="L107" s="146" t="e">
        <f>#REF!</f>
        <v>#REF!</v>
      </c>
      <c r="M107" s="146" t="s">
        <v>638</v>
      </c>
    </row>
    <row r="108" spans="1:13" s="138" customFormat="1" ht="26.25" customHeight="1">
      <c r="A108" s="140">
        <v>211</v>
      </c>
      <c r="B108" s="150" t="s">
        <v>159</v>
      </c>
      <c r="C108" s="141" t="e">
        <f>#REF!</f>
        <v>#REF!</v>
      </c>
      <c r="D108" s="145" t="e">
        <f>#REF!</f>
        <v>#REF!</v>
      </c>
      <c r="E108" s="145" t="e">
        <f>#REF!</f>
        <v>#REF!</v>
      </c>
      <c r="F108" s="184" t="e">
        <f>#REF!</f>
        <v>#REF!</v>
      </c>
      <c r="G108" s="143" t="e">
        <f>#REF!</f>
        <v>#REF!</v>
      </c>
      <c r="H108" s="142" t="s">
        <v>159</v>
      </c>
      <c r="I108" s="148"/>
      <c r="J108" s="142" t="str">
        <f>'YARIŞMA BİLGİLERİ'!$F$21</f>
        <v>Erkekler</v>
      </c>
      <c r="K108" s="145" t="str">
        <f t="shared" ref="K108:K131" si="7">CONCATENATE(K$1,"-",A$1)</f>
        <v>İzmir-Kulüpler Arası Atletizm Süper lig 1. Kademe Yarışmaları</v>
      </c>
      <c r="L108" s="146" t="e">
        <f>#REF!</f>
        <v>#REF!</v>
      </c>
      <c r="M108" s="146" t="s">
        <v>638</v>
      </c>
    </row>
    <row r="109" spans="1:13" s="138" customFormat="1" ht="26.25" customHeight="1">
      <c r="A109" s="140">
        <v>212</v>
      </c>
      <c r="B109" s="150" t="s">
        <v>159</v>
      </c>
      <c r="C109" s="141" t="e">
        <f>#REF!</f>
        <v>#REF!</v>
      </c>
      <c r="D109" s="145" t="e">
        <f>#REF!</f>
        <v>#REF!</v>
      </c>
      <c r="E109" s="145" t="e">
        <f>#REF!</f>
        <v>#REF!</v>
      </c>
      <c r="F109" s="184" t="e">
        <f>#REF!</f>
        <v>#REF!</v>
      </c>
      <c r="G109" s="143" t="e">
        <f>#REF!</f>
        <v>#REF!</v>
      </c>
      <c r="H109" s="142" t="s">
        <v>159</v>
      </c>
      <c r="I109" s="148"/>
      <c r="J109" s="142" t="str">
        <f>'YARIŞMA BİLGİLERİ'!$F$21</f>
        <v>Erkekler</v>
      </c>
      <c r="K109" s="145" t="str">
        <f t="shared" si="7"/>
        <v>İzmir-Kulüpler Arası Atletizm Süper lig 1. Kademe Yarışmaları</v>
      </c>
      <c r="L109" s="146" t="e">
        <f>#REF!</f>
        <v>#REF!</v>
      </c>
      <c r="M109" s="146" t="s">
        <v>638</v>
      </c>
    </row>
    <row r="110" spans="1:13" s="138" customFormat="1" ht="26.25" customHeight="1">
      <c r="A110" s="140">
        <v>213</v>
      </c>
      <c r="B110" s="150" t="s">
        <v>159</v>
      </c>
      <c r="C110" s="141" t="e">
        <f>#REF!</f>
        <v>#REF!</v>
      </c>
      <c r="D110" s="145" t="e">
        <f>#REF!</f>
        <v>#REF!</v>
      </c>
      <c r="E110" s="145" t="e">
        <f>#REF!</f>
        <v>#REF!</v>
      </c>
      <c r="F110" s="184" t="e">
        <f>#REF!</f>
        <v>#REF!</v>
      </c>
      <c r="G110" s="143" t="e">
        <f>#REF!</f>
        <v>#REF!</v>
      </c>
      <c r="H110" s="142" t="s">
        <v>159</v>
      </c>
      <c r="I110" s="148"/>
      <c r="J110" s="142" t="str">
        <f>'YARIŞMA BİLGİLERİ'!$F$21</f>
        <v>Erkekler</v>
      </c>
      <c r="K110" s="145" t="str">
        <f t="shared" si="7"/>
        <v>İzmir-Kulüpler Arası Atletizm Süper lig 1. Kademe Yarışmaları</v>
      </c>
      <c r="L110" s="146" t="e">
        <f>#REF!</f>
        <v>#REF!</v>
      </c>
      <c r="M110" s="146" t="s">
        <v>638</v>
      </c>
    </row>
    <row r="111" spans="1:13" s="138" customFormat="1" ht="26.25" customHeight="1">
      <c r="A111" s="140">
        <v>214</v>
      </c>
      <c r="B111" s="150" t="s">
        <v>159</v>
      </c>
      <c r="C111" s="141" t="e">
        <f>#REF!</f>
        <v>#REF!</v>
      </c>
      <c r="D111" s="145" t="e">
        <f>#REF!</f>
        <v>#REF!</v>
      </c>
      <c r="E111" s="145" t="e">
        <f>#REF!</f>
        <v>#REF!</v>
      </c>
      <c r="F111" s="184" t="e">
        <f>#REF!</f>
        <v>#REF!</v>
      </c>
      <c r="G111" s="143" t="e">
        <f>#REF!</f>
        <v>#REF!</v>
      </c>
      <c r="H111" s="142" t="s">
        <v>159</v>
      </c>
      <c r="I111" s="148"/>
      <c r="J111" s="142" t="str">
        <f>'YARIŞMA BİLGİLERİ'!$F$21</f>
        <v>Erkekler</v>
      </c>
      <c r="K111" s="145" t="str">
        <f t="shared" si="7"/>
        <v>İzmir-Kulüpler Arası Atletizm Süper lig 1. Kademe Yarışmaları</v>
      </c>
      <c r="L111" s="146" t="e">
        <f>#REF!</f>
        <v>#REF!</v>
      </c>
      <c r="M111" s="146" t="s">
        <v>638</v>
      </c>
    </row>
    <row r="112" spans="1:13" s="138" customFormat="1" ht="26.25" customHeight="1">
      <c r="A112" s="140">
        <v>215</v>
      </c>
      <c r="B112" s="150" t="s">
        <v>159</v>
      </c>
      <c r="C112" s="141" t="e">
        <f>#REF!</f>
        <v>#REF!</v>
      </c>
      <c r="D112" s="145" t="e">
        <f>#REF!</f>
        <v>#REF!</v>
      </c>
      <c r="E112" s="145" t="e">
        <f>#REF!</f>
        <v>#REF!</v>
      </c>
      <c r="F112" s="184" t="e">
        <f>#REF!</f>
        <v>#REF!</v>
      </c>
      <c r="G112" s="143" t="e">
        <f>#REF!</f>
        <v>#REF!</v>
      </c>
      <c r="H112" s="142" t="s">
        <v>159</v>
      </c>
      <c r="I112" s="148"/>
      <c r="J112" s="142" t="str">
        <f>'YARIŞMA BİLGİLERİ'!$F$21</f>
        <v>Erkekler</v>
      </c>
      <c r="K112" s="145" t="str">
        <f t="shared" si="7"/>
        <v>İzmir-Kulüpler Arası Atletizm Süper lig 1. Kademe Yarışmaları</v>
      </c>
      <c r="L112" s="146" t="e">
        <f>#REF!</f>
        <v>#REF!</v>
      </c>
      <c r="M112" s="146" t="s">
        <v>638</v>
      </c>
    </row>
    <row r="113" spans="1:13" s="138" customFormat="1" ht="26.25" customHeight="1">
      <c r="A113" s="140">
        <v>216</v>
      </c>
      <c r="B113" s="150" t="s">
        <v>159</v>
      </c>
      <c r="C113" s="141" t="e">
        <f>#REF!</f>
        <v>#REF!</v>
      </c>
      <c r="D113" s="145" t="e">
        <f>#REF!</f>
        <v>#REF!</v>
      </c>
      <c r="E113" s="145" t="e">
        <f>#REF!</f>
        <v>#REF!</v>
      </c>
      <c r="F113" s="184" t="e">
        <f>#REF!</f>
        <v>#REF!</v>
      </c>
      <c r="G113" s="143" t="e">
        <f>#REF!</f>
        <v>#REF!</v>
      </c>
      <c r="H113" s="142" t="s">
        <v>159</v>
      </c>
      <c r="I113" s="148"/>
      <c r="J113" s="142" t="str">
        <f>'YARIŞMA BİLGİLERİ'!$F$21</f>
        <v>Erkekler</v>
      </c>
      <c r="K113" s="145" t="str">
        <f t="shared" si="7"/>
        <v>İzmir-Kulüpler Arası Atletizm Süper lig 1. Kademe Yarışmaları</v>
      </c>
      <c r="L113" s="146" t="e">
        <f>#REF!</f>
        <v>#REF!</v>
      </c>
      <c r="M113" s="146" t="s">
        <v>638</v>
      </c>
    </row>
    <row r="114" spans="1:13" s="138" customFormat="1" ht="26.25" customHeight="1">
      <c r="A114" s="140">
        <v>217</v>
      </c>
      <c r="B114" s="150" t="s">
        <v>159</v>
      </c>
      <c r="C114" s="141" t="e">
        <f>#REF!</f>
        <v>#REF!</v>
      </c>
      <c r="D114" s="145" t="e">
        <f>#REF!</f>
        <v>#REF!</v>
      </c>
      <c r="E114" s="145" t="e">
        <f>#REF!</f>
        <v>#REF!</v>
      </c>
      <c r="F114" s="184" t="e">
        <f>#REF!</f>
        <v>#REF!</v>
      </c>
      <c r="G114" s="143" t="e">
        <f>#REF!</f>
        <v>#REF!</v>
      </c>
      <c r="H114" s="142" t="s">
        <v>159</v>
      </c>
      <c r="I114" s="148"/>
      <c r="J114" s="142" t="str">
        <f>'YARIŞMA BİLGİLERİ'!$F$21</f>
        <v>Erkekler</v>
      </c>
      <c r="K114" s="145" t="str">
        <f t="shared" si="7"/>
        <v>İzmir-Kulüpler Arası Atletizm Süper lig 1. Kademe Yarışmaları</v>
      </c>
      <c r="L114" s="146" t="e">
        <f>#REF!</f>
        <v>#REF!</v>
      </c>
      <c r="M114" s="146" t="s">
        <v>638</v>
      </c>
    </row>
    <row r="115" spans="1:13" s="138" customFormat="1" ht="26.25" customHeight="1">
      <c r="A115" s="140">
        <v>218</v>
      </c>
      <c r="B115" s="150" t="s">
        <v>159</v>
      </c>
      <c r="C115" s="141" t="e">
        <f>#REF!</f>
        <v>#REF!</v>
      </c>
      <c r="D115" s="145" t="e">
        <f>#REF!</f>
        <v>#REF!</v>
      </c>
      <c r="E115" s="145" t="e">
        <f>#REF!</f>
        <v>#REF!</v>
      </c>
      <c r="F115" s="184" t="e">
        <f>#REF!</f>
        <v>#REF!</v>
      </c>
      <c r="G115" s="143" t="e">
        <f>#REF!</f>
        <v>#REF!</v>
      </c>
      <c r="H115" s="142" t="s">
        <v>159</v>
      </c>
      <c r="I115" s="148"/>
      <c r="J115" s="142" t="str">
        <f>'YARIŞMA BİLGİLERİ'!$F$21</f>
        <v>Erkekler</v>
      </c>
      <c r="K115" s="145" t="str">
        <f t="shared" si="7"/>
        <v>İzmir-Kulüpler Arası Atletizm Süper lig 1. Kademe Yarışmaları</v>
      </c>
      <c r="L115" s="146" t="e">
        <f>#REF!</f>
        <v>#REF!</v>
      </c>
      <c r="M115" s="146" t="s">
        <v>638</v>
      </c>
    </row>
    <row r="116" spans="1:13" s="138" customFormat="1" ht="26.25" customHeight="1">
      <c r="A116" s="140">
        <v>219</v>
      </c>
      <c r="B116" s="150" t="s">
        <v>159</v>
      </c>
      <c r="C116" s="141" t="e">
        <f>#REF!</f>
        <v>#REF!</v>
      </c>
      <c r="D116" s="145" t="e">
        <f>#REF!</f>
        <v>#REF!</v>
      </c>
      <c r="E116" s="145" t="e">
        <f>#REF!</f>
        <v>#REF!</v>
      </c>
      <c r="F116" s="184" t="e">
        <f>#REF!</f>
        <v>#REF!</v>
      </c>
      <c r="G116" s="143" t="e">
        <f>#REF!</f>
        <v>#REF!</v>
      </c>
      <c r="H116" s="142" t="s">
        <v>159</v>
      </c>
      <c r="I116" s="148"/>
      <c r="J116" s="142" t="str">
        <f>'YARIŞMA BİLGİLERİ'!$F$21</f>
        <v>Erkekler</v>
      </c>
      <c r="K116" s="145" t="str">
        <f t="shared" si="7"/>
        <v>İzmir-Kulüpler Arası Atletizm Süper lig 1. Kademe Yarışmaları</v>
      </c>
      <c r="L116" s="146" t="e">
        <f>#REF!</f>
        <v>#REF!</v>
      </c>
      <c r="M116" s="146" t="s">
        <v>638</v>
      </c>
    </row>
    <row r="117" spans="1:13" s="138" customFormat="1" ht="26.25" customHeight="1">
      <c r="A117" s="140">
        <v>220</v>
      </c>
      <c r="B117" s="150" t="s">
        <v>159</v>
      </c>
      <c r="C117" s="141" t="e">
        <f>#REF!</f>
        <v>#REF!</v>
      </c>
      <c r="D117" s="145" t="e">
        <f>#REF!</f>
        <v>#REF!</v>
      </c>
      <c r="E117" s="145" t="e">
        <f>#REF!</f>
        <v>#REF!</v>
      </c>
      <c r="F117" s="184" t="e">
        <f>#REF!</f>
        <v>#REF!</v>
      </c>
      <c r="G117" s="143" t="e">
        <f>#REF!</f>
        <v>#REF!</v>
      </c>
      <c r="H117" s="142" t="s">
        <v>159</v>
      </c>
      <c r="I117" s="148"/>
      <c r="J117" s="142" t="str">
        <f>'YARIŞMA BİLGİLERİ'!$F$21</f>
        <v>Erkekler</v>
      </c>
      <c r="K117" s="145" t="str">
        <f t="shared" si="7"/>
        <v>İzmir-Kulüpler Arası Atletizm Süper lig 1. Kademe Yarışmaları</v>
      </c>
      <c r="L117" s="146" t="e">
        <f>#REF!</f>
        <v>#REF!</v>
      </c>
      <c r="M117" s="146" t="s">
        <v>638</v>
      </c>
    </row>
    <row r="118" spans="1:13" s="138" customFormat="1" ht="26.25" customHeight="1">
      <c r="A118" s="140">
        <v>221</v>
      </c>
      <c r="B118" s="150" t="s">
        <v>159</v>
      </c>
      <c r="C118" s="141" t="e">
        <f>#REF!</f>
        <v>#REF!</v>
      </c>
      <c r="D118" s="145" t="e">
        <f>#REF!</f>
        <v>#REF!</v>
      </c>
      <c r="E118" s="145" t="e">
        <f>#REF!</f>
        <v>#REF!</v>
      </c>
      <c r="F118" s="184" t="e">
        <f>#REF!</f>
        <v>#REF!</v>
      </c>
      <c r="G118" s="143" t="e">
        <f>#REF!</f>
        <v>#REF!</v>
      </c>
      <c r="H118" s="142" t="s">
        <v>159</v>
      </c>
      <c r="I118" s="148"/>
      <c r="J118" s="142" t="str">
        <f>'YARIŞMA BİLGİLERİ'!$F$21</f>
        <v>Erkekler</v>
      </c>
      <c r="K118" s="145" t="str">
        <f t="shared" si="7"/>
        <v>İzmir-Kulüpler Arası Atletizm Süper lig 1. Kademe Yarışmaları</v>
      </c>
      <c r="L118" s="146" t="e">
        <f>#REF!</f>
        <v>#REF!</v>
      </c>
      <c r="M118" s="146" t="s">
        <v>638</v>
      </c>
    </row>
    <row r="119" spans="1:13" s="138" customFormat="1" ht="26.25" customHeight="1">
      <c r="A119" s="140">
        <v>222</v>
      </c>
      <c r="B119" s="150" t="s">
        <v>159</v>
      </c>
      <c r="C119" s="141" t="e">
        <f>#REF!</f>
        <v>#REF!</v>
      </c>
      <c r="D119" s="145" t="e">
        <f>#REF!</f>
        <v>#REF!</v>
      </c>
      <c r="E119" s="145" t="e">
        <f>#REF!</f>
        <v>#REF!</v>
      </c>
      <c r="F119" s="184" t="e">
        <f>#REF!</f>
        <v>#REF!</v>
      </c>
      <c r="G119" s="143" t="e">
        <f>#REF!</f>
        <v>#REF!</v>
      </c>
      <c r="H119" s="142" t="s">
        <v>159</v>
      </c>
      <c r="I119" s="148"/>
      <c r="J119" s="142" t="str">
        <f>'YARIŞMA BİLGİLERİ'!$F$21</f>
        <v>Erkekler</v>
      </c>
      <c r="K119" s="145" t="str">
        <f t="shared" si="7"/>
        <v>İzmir-Kulüpler Arası Atletizm Süper lig 1. Kademe Yarışmaları</v>
      </c>
      <c r="L119" s="146" t="e">
        <f>#REF!</f>
        <v>#REF!</v>
      </c>
      <c r="M119" s="146" t="s">
        <v>638</v>
      </c>
    </row>
    <row r="120" spans="1:13" s="138" customFormat="1" ht="26.25" customHeight="1">
      <c r="A120" s="140">
        <v>223</v>
      </c>
      <c r="B120" s="150" t="s">
        <v>159</v>
      </c>
      <c r="C120" s="141" t="e">
        <f>#REF!</f>
        <v>#REF!</v>
      </c>
      <c r="D120" s="145" t="e">
        <f>#REF!</f>
        <v>#REF!</v>
      </c>
      <c r="E120" s="145" t="e">
        <f>#REF!</f>
        <v>#REF!</v>
      </c>
      <c r="F120" s="184" t="e">
        <f>#REF!</f>
        <v>#REF!</v>
      </c>
      <c r="G120" s="143" t="e">
        <f>#REF!</f>
        <v>#REF!</v>
      </c>
      <c r="H120" s="142" t="s">
        <v>159</v>
      </c>
      <c r="I120" s="148"/>
      <c r="J120" s="142" t="str">
        <f>'YARIŞMA BİLGİLERİ'!$F$21</f>
        <v>Erkekler</v>
      </c>
      <c r="K120" s="145" t="str">
        <f t="shared" si="7"/>
        <v>İzmir-Kulüpler Arası Atletizm Süper lig 1. Kademe Yarışmaları</v>
      </c>
      <c r="L120" s="146" t="e">
        <f>#REF!</f>
        <v>#REF!</v>
      </c>
      <c r="M120" s="146" t="s">
        <v>638</v>
      </c>
    </row>
    <row r="121" spans="1:13" s="138" customFormat="1" ht="26.25" customHeight="1">
      <c r="A121" s="140">
        <v>224</v>
      </c>
      <c r="B121" s="150" t="s">
        <v>159</v>
      </c>
      <c r="C121" s="141" t="e">
        <f>#REF!</f>
        <v>#REF!</v>
      </c>
      <c r="D121" s="145" t="e">
        <f>#REF!</f>
        <v>#REF!</v>
      </c>
      <c r="E121" s="145" t="e">
        <f>#REF!</f>
        <v>#REF!</v>
      </c>
      <c r="F121" s="184" t="e">
        <f>#REF!</f>
        <v>#REF!</v>
      </c>
      <c r="G121" s="143" t="e">
        <f>#REF!</f>
        <v>#REF!</v>
      </c>
      <c r="H121" s="142" t="s">
        <v>159</v>
      </c>
      <c r="I121" s="148"/>
      <c r="J121" s="142" t="str">
        <f>'YARIŞMA BİLGİLERİ'!$F$21</f>
        <v>Erkekler</v>
      </c>
      <c r="K121" s="145" t="str">
        <f t="shared" si="7"/>
        <v>İzmir-Kulüpler Arası Atletizm Süper lig 1. Kademe Yarışmaları</v>
      </c>
      <c r="L121" s="146" t="e">
        <f>#REF!</f>
        <v>#REF!</v>
      </c>
      <c r="M121" s="146" t="s">
        <v>638</v>
      </c>
    </row>
    <row r="122" spans="1:13" s="138" customFormat="1" ht="26.25" customHeight="1">
      <c r="A122" s="140">
        <v>225</v>
      </c>
      <c r="B122" s="150" t="s">
        <v>159</v>
      </c>
      <c r="C122" s="141" t="e">
        <f>#REF!</f>
        <v>#REF!</v>
      </c>
      <c r="D122" s="145" t="e">
        <f>#REF!</f>
        <v>#REF!</v>
      </c>
      <c r="E122" s="145" t="e">
        <f>#REF!</f>
        <v>#REF!</v>
      </c>
      <c r="F122" s="184" t="e">
        <f>#REF!</f>
        <v>#REF!</v>
      </c>
      <c r="G122" s="143" t="e">
        <f>#REF!</f>
        <v>#REF!</v>
      </c>
      <c r="H122" s="142" t="s">
        <v>159</v>
      </c>
      <c r="I122" s="148"/>
      <c r="J122" s="142" t="str">
        <f>'YARIŞMA BİLGİLERİ'!$F$21</f>
        <v>Erkekler</v>
      </c>
      <c r="K122" s="145" t="str">
        <f t="shared" si="7"/>
        <v>İzmir-Kulüpler Arası Atletizm Süper lig 1. Kademe Yarışmaları</v>
      </c>
      <c r="L122" s="146" t="e">
        <f>#REF!</f>
        <v>#REF!</v>
      </c>
      <c r="M122" s="146" t="s">
        <v>638</v>
      </c>
    </row>
    <row r="123" spans="1:13" s="138" customFormat="1" ht="26.25" customHeight="1">
      <c r="A123" s="140">
        <v>226</v>
      </c>
      <c r="B123" s="150" t="s">
        <v>159</v>
      </c>
      <c r="C123" s="141" t="e">
        <f>#REF!</f>
        <v>#REF!</v>
      </c>
      <c r="D123" s="145" t="e">
        <f>#REF!</f>
        <v>#REF!</v>
      </c>
      <c r="E123" s="145" t="e">
        <f>#REF!</f>
        <v>#REF!</v>
      </c>
      <c r="F123" s="184" t="e">
        <f>#REF!</f>
        <v>#REF!</v>
      </c>
      <c r="G123" s="143" t="e">
        <f>#REF!</f>
        <v>#REF!</v>
      </c>
      <c r="H123" s="142" t="s">
        <v>159</v>
      </c>
      <c r="I123" s="148"/>
      <c r="J123" s="142" t="str">
        <f>'YARIŞMA BİLGİLERİ'!$F$21</f>
        <v>Erkekler</v>
      </c>
      <c r="K123" s="145" t="str">
        <f t="shared" si="7"/>
        <v>İzmir-Kulüpler Arası Atletizm Süper lig 1. Kademe Yarışmaları</v>
      </c>
      <c r="L123" s="146" t="e">
        <f>#REF!</f>
        <v>#REF!</v>
      </c>
      <c r="M123" s="146" t="s">
        <v>638</v>
      </c>
    </row>
    <row r="124" spans="1:13" s="138" customFormat="1" ht="26.25" customHeight="1">
      <c r="A124" s="140">
        <v>227</v>
      </c>
      <c r="B124" s="150" t="s">
        <v>159</v>
      </c>
      <c r="C124" s="141" t="e">
        <f>#REF!</f>
        <v>#REF!</v>
      </c>
      <c r="D124" s="145" t="e">
        <f>#REF!</f>
        <v>#REF!</v>
      </c>
      <c r="E124" s="145" t="e">
        <f>#REF!</f>
        <v>#REF!</v>
      </c>
      <c r="F124" s="184" t="e">
        <f>#REF!</f>
        <v>#REF!</v>
      </c>
      <c r="G124" s="143" t="e">
        <f>#REF!</f>
        <v>#REF!</v>
      </c>
      <c r="H124" s="142" t="s">
        <v>159</v>
      </c>
      <c r="I124" s="148"/>
      <c r="J124" s="142" t="str">
        <f>'YARIŞMA BİLGİLERİ'!$F$21</f>
        <v>Erkekler</v>
      </c>
      <c r="K124" s="145" t="str">
        <f t="shared" si="7"/>
        <v>İzmir-Kulüpler Arası Atletizm Süper lig 1. Kademe Yarışmaları</v>
      </c>
      <c r="L124" s="146" t="e">
        <f>#REF!</f>
        <v>#REF!</v>
      </c>
      <c r="M124" s="146" t="s">
        <v>638</v>
      </c>
    </row>
    <row r="125" spans="1:13" s="138" customFormat="1" ht="26.25" customHeight="1">
      <c r="A125" s="140">
        <v>228</v>
      </c>
      <c r="B125" s="150" t="s">
        <v>159</v>
      </c>
      <c r="C125" s="141" t="e">
        <f>#REF!</f>
        <v>#REF!</v>
      </c>
      <c r="D125" s="145" t="e">
        <f>#REF!</f>
        <v>#REF!</v>
      </c>
      <c r="E125" s="145" t="e">
        <f>#REF!</f>
        <v>#REF!</v>
      </c>
      <c r="F125" s="184" t="e">
        <f>#REF!</f>
        <v>#REF!</v>
      </c>
      <c r="G125" s="143" t="e">
        <f>#REF!</f>
        <v>#REF!</v>
      </c>
      <c r="H125" s="142" t="s">
        <v>159</v>
      </c>
      <c r="I125" s="148"/>
      <c r="J125" s="142" t="str">
        <f>'YARIŞMA BİLGİLERİ'!$F$21</f>
        <v>Erkekler</v>
      </c>
      <c r="K125" s="145" t="str">
        <f t="shared" si="7"/>
        <v>İzmir-Kulüpler Arası Atletizm Süper lig 1. Kademe Yarışmaları</v>
      </c>
      <c r="L125" s="146" t="e">
        <f>#REF!</f>
        <v>#REF!</v>
      </c>
      <c r="M125" s="146" t="s">
        <v>638</v>
      </c>
    </row>
    <row r="126" spans="1:13" s="138" customFormat="1" ht="26.25" customHeight="1">
      <c r="A126" s="140">
        <v>229</v>
      </c>
      <c r="B126" s="150" t="s">
        <v>159</v>
      </c>
      <c r="C126" s="141" t="e">
        <f>#REF!</f>
        <v>#REF!</v>
      </c>
      <c r="D126" s="145" t="e">
        <f>#REF!</f>
        <v>#REF!</v>
      </c>
      <c r="E126" s="145" t="e">
        <f>#REF!</f>
        <v>#REF!</v>
      </c>
      <c r="F126" s="184" t="e">
        <f>#REF!</f>
        <v>#REF!</v>
      </c>
      <c r="G126" s="143" t="e">
        <f>#REF!</f>
        <v>#REF!</v>
      </c>
      <c r="H126" s="142" t="s">
        <v>159</v>
      </c>
      <c r="I126" s="148"/>
      <c r="J126" s="142" t="str">
        <f>'YARIŞMA BİLGİLERİ'!$F$21</f>
        <v>Erkekler</v>
      </c>
      <c r="K126" s="145" t="str">
        <f t="shared" si="7"/>
        <v>İzmir-Kulüpler Arası Atletizm Süper lig 1. Kademe Yarışmaları</v>
      </c>
      <c r="L126" s="146" t="e">
        <f>#REF!</f>
        <v>#REF!</v>
      </c>
      <c r="M126" s="146" t="s">
        <v>638</v>
      </c>
    </row>
    <row r="127" spans="1:13" s="138" customFormat="1" ht="26.25" customHeight="1">
      <c r="A127" s="140">
        <v>230</v>
      </c>
      <c r="B127" s="150" t="s">
        <v>159</v>
      </c>
      <c r="C127" s="141" t="e">
        <f>#REF!</f>
        <v>#REF!</v>
      </c>
      <c r="D127" s="145" t="e">
        <f>#REF!</f>
        <v>#REF!</v>
      </c>
      <c r="E127" s="145" t="e">
        <f>#REF!</f>
        <v>#REF!</v>
      </c>
      <c r="F127" s="184" t="e">
        <f>#REF!</f>
        <v>#REF!</v>
      </c>
      <c r="G127" s="143" t="e">
        <f>#REF!</f>
        <v>#REF!</v>
      </c>
      <c r="H127" s="142" t="s">
        <v>159</v>
      </c>
      <c r="I127" s="148"/>
      <c r="J127" s="142" t="str">
        <f>'YARIŞMA BİLGİLERİ'!$F$21</f>
        <v>Erkekler</v>
      </c>
      <c r="K127" s="145" t="str">
        <f t="shared" si="7"/>
        <v>İzmir-Kulüpler Arası Atletizm Süper lig 1. Kademe Yarışmaları</v>
      </c>
      <c r="L127" s="146" t="e">
        <f>#REF!</f>
        <v>#REF!</v>
      </c>
      <c r="M127" s="146" t="s">
        <v>638</v>
      </c>
    </row>
    <row r="128" spans="1:13" s="138" customFormat="1" ht="26.25" customHeight="1">
      <c r="A128" s="140">
        <v>231</v>
      </c>
      <c r="B128" s="150" t="s">
        <v>159</v>
      </c>
      <c r="C128" s="141" t="e">
        <f>#REF!</f>
        <v>#REF!</v>
      </c>
      <c r="D128" s="145" t="e">
        <f>#REF!</f>
        <v>#REF!</v>
      </c>
      <c r="E128" s="145" t="e">
        <f>#REF!</f>
        <v>#REF!</v>
      </c>
      <c r="F128" s="184" t="e">
        <f>#REF!</f>
        <v>#REF!</v>
      </c>
      <c r="G128" s="143" t="e">
        <f>#REF!</f>
        <v>#REF!</v>
      </c>
      <c r="H128" s="142" t="s">
        <v>159</v>
      </c>
      <c r="I128" s="148"/>
      <c r="J128" s="142" t="str">
        <f>'YARIŞMA BİLGİLERİ'!$F$21</f>
        <v>Erkekler</v>
      </c>
      <c r="K128" s="145" t="str">
        <f t="shared" si="7"/>
        <v>İzmir-Kulüpler Arası Atletizm Süper lig 1. Kademe Yarışmaları</v>
      </c>
      <c r="L128" s="146" t="e">
        <f>#REF!</f>
        <v>#REF!</v>
      </c>
      <c r="M128" s="146" t="s">
        <v>638</v>
      </c>
    </row>
    <row r="129" spans="1:13" s="138" customFormat="1" ht="26.25" customHeight="1">
      <c r="A129" s="140">
        <v>232</v>
      </c>
      <c r="B129" s="150" t="s">
        <v>159</v>
      </c>
      <c r="C129" s="141" t="e">
        <f>#REF!</f>
        <v>#REF!</v>
      </c>
      <c r="D129" s="145" t="e">
        <f>#REF!</f>
        <v>#REF!</v>
      </c>
      <c r="E129" s="145" t="e">
        <f>#REF!</f>
        <v>#REF!</v>
      </c>
      <c r="F129" s="184" t="e">
        <f>#REF!</f>
        <v>#REF!</v>
      </c>
      <c r="G129" s="143" t="e">
        <f>#REF!</f>
        <v>#REF!</v>
      </c>
      <c r="H129" s="142" t="s">
        <v>159</v>
      </c>
      <c r="I129" s="148"/>
      <c r="J129" s="142" t="str">
        <f>'YARIŞMA BİLGİLERİ'!$F$21</f>
        <v>Erkekler</v>
      </c>
      <c r="K129" s="145" t="str">
        <f t="shared" si="7"/>
        <v>İzmir-Kulüpler Arası Atletizm Süper lig 1. Kademe Yarışmaları</v>
      </c>
      <c r="L129" s="146" t="e">
        <f>#REF!</f>
        <v>#REF!</v>
      </c>
      <c r="M129" s="146" t="s">
        <v>638</v>
      </c>
    </row>
    <row r="130" spans="1:13" s="138" customFormat="1" ht="26.25" customHeight="1">
      <c r="A130" s="140">
        <v>233</v>
      </c>
      <c r="B130" s="150" t="s">
        <v>159</v>
      </c>
      <c r="C130" s="141" t="e">
        <f>#REF!</f>
        <v>#REF!</v>
      </c>
      <c r="D130" s="145" t="e">
        <f>#REF!</f>
        <v>#REF!</v>
      </c>
      <c r="E130" s="145" t="e">
        <f>#REF!</f>
        <v>#REF!</v>
      </c>
      <c r="F130" s="184" t="e">
        <f>#REF!</f>
        <v>#REF!</v>
      </c>
      <c r="G130" s="143" t="e">
        <f>#REF!</f>
        <v>#REF!</v>
      </c>
      <c r="H130" s="142" t="s">
        <v>159</v>
      </c>
      <c r="I130" s="148"/>
      <c r="J130" s="142" t="str">
        <f>'YARIŞMA BİLGİLERİ'!$F$21</f>
        <v>Erkekler</v>
      </c>
      <c r="K130" s="145" t="str">
        <f t="shared" si="7"/>
        <v>İzmir-Kulüpler Arası Atletizm Süper lig 1. Kademe Yarışmaları</v>
      </c>
      <c r="L130" s="146" t="e">
        <f>#REF!</f>
        <v>#REF!</v>
      </c>
      <c r="M130" s="146" t="s">
        <v>638</v>
      </c>
    </row>
    <row r="131" spans="1:13" s="138" customFormat="1" ht="26.25" customHeight="1">
      <c r="A131" s="140">
        <v>234</v>
      </c>
      <c r="B131" s="150" t="s">
        <v>159</v>
      </c>
      <c r="C131" s="141" t="e">
        <f>#REF!</f>
        <v>#REF!</v>
      </c>
      <c r="D131" s="145" t="e">
        <f>#REF!</f>
        <v>#REF!</v>
      </c>
      <c r="E131" s="145" t="e">
        <f>#REF!</f>
        <v>#REF!</v>
      </c>
      <c r="F131" s="184" t="e">
        <f>#REF!</f>
        <v>#REF!</v>
      </c>
      <c r="G131" s="143" t="e">
        <f>#REF!</f>
        <v>#REF!</v>
      </c>
      <c r="H131" s="142" t="s">
        <v>159</v>
      </c>
      <c r="I131" s="148"/>
      <c r="J131" s="142" t="str">
        <f>'YARIŞMA BİLGİLERİ'!$F$21</f>
        <v>Erkekler</v>
      </c>
      <c r="K131" s="145" t="str">
        <f t="shared" si="7"/>
        <v>İzmir-Kulüpler Arası Atletizm Süper lig 1. Kademe Yarışmaları</v>
      </c>
      <c r="L131" s="146" t="e">
        <f>#REF!</f>
        <v>#REF!</v>
      </c>
      <c r="M131" s="146" t="s">
        <v>638</v>
      </c>
    </row>
    <row r="132" spans="1:13" s="138" customFormat="1" ht="26.25" customHeight="1">
      <c r="A132" s="140">
        <v>235</v>
      </c>
      <c r="B132" s="150" t="s">
        <v>159</v>
      </c>
      <c r="C132" s="141" t="e">
        <f>#REF!</f>
        <v>#REF!</v>
      </c>
      <c r="D132" s="145" t="e">
        <f>#REF!</f>
        <v>#REF!</v>
      </c>
      <c r="E132" s="145" t="e">
        <f>#REF!</f>
        <v>#REF!</v>
      </c>
      <c r="F132" s="184" t="e">
        <f>#REF!</f>
        <v>#REF!</v>
      </c>
      <c r="G132" s="143" t="e">
        <f>#REF!</f>
        <v>#REF!</v>
      </c>
      <c r="H132" s="142" t="s">
        <v>159</v>
      </c>
      <c r="I132" s="148"/>
      <c r="J132" s="142" t="str">
        <f>'YARIŞMA BİLGİLERİ'!$F$21</f>
        <v>Erkekler</v>
      </c>
      <c r="K132" s="145" t="str">
        <f t="shared" ref="K132:K147" si="8">CONCATENATE(K$1,"-",A$1)</f>
        <v>İzmir-Kulüpler Arası Atletizm Süper lig 1. Kademe Yarışmaları</v>
      </c>
      <c r="L132" s="146" t="e">
        <f>#REF!</f>
        <v>#REF!</v>
      </c>
      <c r="M132" s="146" t="s">
        <v>638</v>
      </c>
    </row>
    <row r="133" spans="1:13" s="138" customFormat="1" ht="26.25" customHeight="1">
      <c r="A133" s="140">
        <v>236</v>
      </c>
      <c r="B133" s="150" t="s">
        <v>159</v>
      </c>
      <c r="C133" s="141" t="e">
        <f>#REF!</f>
        <v>#REF!</v>
      </c>
      <c r="D133" s="145" t="e">
        <f>#REF!</f>
        <v>#REF!</v>
      </c>
      <c r="E133" s="145" t="e">
        <f>#REF!</f>
        <v>#REF!</v>
      </c>
      <c r="F133" s="184" t="e">
        <f>#REF!</f>
        <v>#REF!</v>
      </c>
      <c r="G133" s="143" t="e">
        <f>#REF!</f>
        <v>#REF!</v>
      </c>
      <c r="H133" s="142" t="s">
        <v>159</v>
      </c>
      <c r="I133" s="148"/>
      <c r="J133" s="142" t="str">
        <f>'YARIŞMA BİLGİLERİ'!$F$21</f>
        <v>Erkekler</v>
      </c>
      <c r="K133" s="145" t="str">
        <f t="shared" si="8"/>
        <v>İzmir-Kulüpler Arası Atletizm Süper lig 1. Kademe Yarışmaları</v>
      </c>
      <c r="L133" s="146" t="e">
        <f>#REF!</f>
        <v>#REF!</v>
      </c>
      <c r="M133" s="146" t="s">
        <v>638</v>
      </c>
    </row>
    <row r="134" spans="1:13" s="138" customFormat="1" ht="26.25" customHeight="1">
      <c r="A134" s="140">
        <v>237</v>
      </c>
      <c r="B134" s="150" t="s">
        <v>159</v>
      </c>
      <c r="C134" s="141" t="e">
        <f>#REF!</f>
        <v>#REF!</v>
      </c>
      <c r="D134" s="145" t="e">
        <f>#REF!</f>
        <v>#REF!</v>
      </c>
      <c r="E134" s="145" t="e">
        <f>#REF!</f>
        <v>#REF!</v>
      </c>
      <c r="F134" s="184" t="e">
        <f>#REF!</f>
        <v>#REF!</v>
      </c>
      <c r="G134" s="143" t="e">
        <f>#REF!</f>
        <v>#REF!</v>
      </c>
      <c r="H134" s="142" t="s">
        <v>159</v>
      </c>
      <c r="I134" s="148"/>
      <c r="J134" s="142" t="str">
        <f>'YARIŞMA BİLGİLERİ'!$F$21</f>
        <v>Erkekler</v>
      </c>
      <c r="K134" s="145" t="str">
        <f t="shared" si="8"/>
        <v>İzmir-Kulüpler Arası Atletizm Süper lig 1. Kademe Yarışmaları</v>
      </c>
      <c r="L134" s="146" t="e">
        <f>#REF!</f>
        <v>#REF!</v>
      </c>
      <c r="M134" s="146" t="s">
        <v>638</v>
      </c>
    </row>
    <row r="135" spans="1:13" s="138" customFormat="1" ht="26.25" customHeight="1">
      <c r="A135" s="140">
        <v>238</v>
      </c>
      <c r="B135" s="150" t="s">
        <v>159</v>
      </c>
      <c r="C135" s="141" t="e">
        <f>#REF!</f>
        <v>#REF!</v>
      </c>
      <c r="D135" s="145" t="e">
        <f>#REF!</f>
        <v>#REF!</v>
      </c>
      <c r="E135" s="145" t="e">
        <f>#REF!</f>
        <v>#REF!</v>
      </c>
      <c r="F135" s="184" t="e">
        <f>#REF!</f>
        <v>#REF!</v>
      </c>
      <c r="G135" s="143" t="e">
        <f>#REF!</f>
        <v>#REF!</v>
      </c>
      <c r="H135" s="142" t="s">
        <v>159</v>
      </c>
      <c r="I135" s="148"/>
      <c r="J135" s="142" t="str">
        <f>'YARIŞMA BİLGİLERİ'!$F$21</f>
        <v>Erkekler</v>
      </c>
      <c r="K135" s="145" t="str">
        <f t="shared" si="8"/>
        <v>İzmir-Kulüpler Arası Atletizm Süper lig 1. Kademe Yarışmaları</v>
      </c>
      <c r="L135" s="146" t="e">
        <f>#REF!</f>
        <v>#REF!</v>
      </c>
      <c r="M135" s="146" t="s">
        <v>638</v>
      </c>
    </row>
    <row r="136" spans="1:13" s="138" customFormat="1" ht="26.25" customHeight="1">
      <c r="A136" s="140">
        <v>239</v>
      </c>
      <c r="B136" s="150" t="s">
        <v>159</v>
      </c>
      <c r="C136" s="141" t="e">
        <f>#REF!</f>
        <v>#REF!</v>
      </c>
      <c r="D136" s="145" t="e">
        <f>#REF!</f>
        <v>#REF!</v>
      </c>
      <c r="E136" s="145" t="e">
        <f>#REF!</f>
        <v>#REF!</v>
      </c>
      <c r="F136" s="184" t="e">
        <f>#REF!</f>
        <v>#REF!</v>
      </c>
      <c r="G136" s="143" t="e">
        <f>#REF!</f>
        <v>#REF!</v>
      </c>
      <c r="H136" s="142" t="s">
        <v>159</v>
      </c>
      <c r="I136" s="148"/>
      <c r="J136" s="142" t="str">
        <f>'YARIŞMA BİLGİLERİ'!$F$21</f>
        <v>Erkekler</v>
      </c>
      <c r="K136" s="145" t="str">
        <f t="shared" si="8"/>
        <v>İzmir-Kulüpler Arası Atletizm Süper lig 1. Kademe Yarışmaları</v>
      </c>
      <c r="L136" s="146" t="e">
        <f>#REF!</f>
        <v>#REF!</v>
      </c>
      <c r="M136" s="146" t="s">
        <v>638</v>
      </c>
    </row>
    <row r="137" spans="1:13" s="138" customFormat="1" ht="26.25" customHeight="1">
      <c r="A137" s="140">
        <v>240</v>
      </c>
      <c r="B137" s="150" t="s">
        <v>159</v>
      </c>
      <c r="C137" s="141" t="e">
        <f>#REF!</f>
        <v>#REF!</v>
      </c>
      <c r="D137" s="145" t="e">
        <f>#REF!</f>
        <v>#REF!</v>
      </c>
      <c r="E137" s="145" t="e">
        <f>#REF!</f>
        <v>#REF!</v>
      </c>
      <c r="F137" s="184" t="e">
        <f>#REF!</f>
        <v>#REF!</v>
      </c>
      <c r="G137" s="143" t="e">
        <f>#REF!</f>
        <v>#REF!</v>
      </c>
      <c r="H137" s="142" t="s">
        <v>159</v>
      </c>
      <c r="I137" s="148"/>
      <c r="J137" s="142" t="str">
        <f>'YARIŞMA BİLGİLERİ'!$F$21</f>
        <v>Erkekler</v>
      </c>
      <c r="K137" s="145" t="str">
        <f t="shared" si="8"/>
        <v>İzmir-Kulüpler Arası Atletizm Süper lig 1. Kademe Yarışmaları</v>
      </c>
      <c r="L137" s="146" t="e">
        <f>#REF!</f>
        <v>#REF!</v>
      </c>
      <c r="M137" s="146" t="s">
        <v>638</v>
      </c>
    </row>
    <row r="138" spans="1:13" s="138" customFormat="1" ht="26.25" customHeight="1">
      <c r="A138" s="140">
        <v>241</v>
      </c>
      <c r="B138" s="150" t="s">
        <v>159</v>
      </c>
      <c r="C138" s="141" t="e">
        <f>#REF!</f>
        <v>#REF!</v>
      </c>
      <c r="D138" s="145" t="e">
        <f>#REF!</f>
        <v>#REF!</v>
      </c>
      <c r="E138" s="145" t="e">
        <f>#REF!</f>
        <v>#REF!</v>
      </c>
      <c r="F138" s="184" t="e">
        <f>#REF!</f>
        <v>#REF!</v>
      </c>
      <c r="G138" s="143" t="e">
        <f>#REF!</f>
        <v>#REF!</v>
      </c>
      <c r="H138" s="142" t="s">
        <v>159</v>
      </c>
      <c r="I138" s="148"/>
      <c r="J138" s="142" t="str">
        <f>'YARIŞMA BİLGİLERİ'!$F$21</f>
        <v>Erkekler</v>
      </c>
      <c r="K138" s="145" t="str">
        <f t="shared" si="8"/>
        <v>İzmir-Kulüpler Arası Atletizm Süper lig 1. Kademe Yarışmaları</v>
      </c>
      <c r="L138" s="146" t="e">
        <f>#REF!</f>
        <v>#REF!</v>
      </c>
      <c r="M138" s="146" t="s">
        <v>638</v>
      </c>
    </row>
    <row r="139" spans="1:13" s="138" customFormat="1" ht="26.25" customHeight="1">
      <c r="A139" s="140">
        <v>242</v>
      </c>
      <c r="B139" s="150" t="s">
        <v>159</v>
      </c>
      <c r="C139" s="141" t="e">
        <f>#REF!</f>
        <v>#REF!</v>
      </c>
      <c r="D139" s="145" t="e">
        <f>#REF!</f>
        <v>#REF!</v>
      </c>
      <c r="E139" s="145" t="e">
        <f>#REF!</f>
        <v>#REF!</v>
      </c>
      <c r="F139" s="184" t="e">
        <f>#REF!</f>
        <v>#REF!</v>
      </c>
      <c r="G139" s="143" t="e">
        <f>#REF!</f>
        <v>#REF!</v>
      </c>
      <c r="H139" s="142" t="s">
        <v>159</v>
      </c>
      <c r="I139" s="148"/>
      <c r="J139" s="142" t="str">
        <f>'YARIŞMA BİLGİLERİ'!$F$21</f>
        <v>Erkekler</v>
      </c>
      <c r="K139" s="145" t="str">
        <f t="shared" si="8"/>
        <v>İzmir-Kulüpler Arası Atletizm Süper lig 1. Kademe Yarışmaları</v>
      </c>
      <c r="L139" s="146" t="e">
        <f>#REF!</f>
        <v>#REF!</v>
      </c>
      <c r="M139" s="146" t="s">
        <v>638</v>
      </c>
    </row>
    <row r="140" spans="1:13" s="138" customFormat="1" ht="26.25" customHeight="1">
      <c r="A140" s="140">
        <v>243</v>
      </c>
      <c r="B140" s="150" t="s">
        <v>159</v>
      </c>
      <c r="C140" s="141" t="e">
        <f>#REF!</f>
        <v>#REF!</v>
      </c>
      <c r="D140" s="145" t="e">
        <f>#REF!</f>
        <v>#REF!</v>
      </c>
      <c r="E140" s="145" t="e">
        <f>#REF!</f>
        <v>#REF!</v>
      </c>
      <c r="F140" s="184" t="e">
        <f>#REF!</f>
        <v>#REF!</v>
      </c>
      <c r="G140" s="143" t="e">
        <f>#REF!</f>
        <v>#REF!</v>
      </c>
      <c r="H140" s="142" t="s">
        <v>159</v>
      </c>
      <c r="I140" s="148"/>
      <c r="J140" s="142" t="str">
        <f>'YARIŞMA BİLGİLERİ'!$F$21</f>
        <v>Erkekler</v>
      </c>
      <c r="K140" s="145" t="str">
        <f t="shared" si="8"/>
        <v>İzmir-Kulüpler Arası Atletizm Süper lig 1. Kademe Yarışmaları</v>
      </c>
      <c r="L140" s="146" t="e">
        <f>#REF!</f>
        <v>#REF!</v>
      </c>
      <c r="M140" s="146" t="s">
        <v>638</v>
      </c>
    </row>
    <row r="141" spans="1:13" s="138" customFormat="1" ht="26.25" customHeight="1">
      <c r="A141" s="140">
        <v>244</v>
      </c>
      <c r="B141" s="150" t="s">
        <v>159</v>
      </c>
      <c r="C141" s="141" t="e">
        <f>#REF!</f>
        <v>#REF!</v>
      </c>
      <c r="D141" s="145" t="e">
        <f>#REF!</f>
        <v>#REF!</v>
      </c>
      <c r="E141" s="145" t="e">
        <f>#REF!</f>
        <v>#REF!</v>
      </c>
      <c r="F141" s="184" t="e">
        <f>#REF!</f>
        <v>#REF!</v>
      </c>
      <c r="G141" s="143" t="e">
        <f>#REF!</f>
        <v>#REF!</v>
      </c>
      <c r="H141" s="142" t="s">
        <v>159</v>
      </c>
      <c r="I141" s="148"/>
      <c r="J141" s="142" t="str">
        <f>'YARIŞMA BİLGİLERİ'!$F$21</f>
        <v>Erkekler</v>
      </c>
      <c r="K141" s="145" t="str">
        <f t="shared" si="8"/>
        <v>İzmir-Kulüpler Arası Atletizm Süper lig 1. Kademe Yarışmaları</v>
      </c>
      <c r="L141" s="146" t="e">
        <f>#REF!</f>
        <v>#REF!</v>
      </c>
      <c r="M141" s="146" t="s">
        <v>638</v>
      </c>
    </row>
    <row r="142" spans="1:13" s="138" customFormat="1" ht="26.25" customHeight="1">
      <c r="A142" s="140">
        <v>245</v>
      </c>
      <c r="B142" s="150" t="s">
        <v>159</v>
      </c>
      <c r="C142" s="141" t="e">
        <f>#REF!</f>
        <v>#REF!</v>
      </c>
      <c r="D142" s="145" t="e">
        <f>#REF!</f>
        <v>#REF!</v>
      </c>
      <c r="E142" s="145" t="e">
        <f>#REF!</f>
        <v>#REF!</v>
      </c>
      <c r="F142" s="184" t="e">
        <f>#REF!</f>
        <v>#REF!</v>
      </c>
      <c r="G142" s="143" t="e">
        <f>#REF!</f>
        <v>#REF!</v>
      </c>
      <c r="H142" s="142" t="s">
        <v>159</v>
      </c>
      <c r="I142" s="148"/>
      <c r="J142" s="142" t="str">
        <f>'YARIŞMA BİLGİLERİ'!$F$21</f>
        <v>Erkekler</v>
      </c>
      <c r="K142" s="145" t="str">
        <f t="shared" si="8"/>
        <v>İzmir-Kulüpler Arası Atletizm Süper lig 1. Kademe Yarışmaları</v>
      </c>
      <c r="L142" s="146" t="e">
        <f>#REF!</f>
        <v>#REF!</v>
      </c>
      <c r="M142" s="146" t="s">
        <v>638</v>
      </c>
    </row>
    <row r="143" spans="1:13" s="138" customFormat="1" ht="26.25" customHeight="1">
      <c r="A143" s="140">
        <v>246</v>
      </c>
      <c r="B143" s="150" t="s">
        <v>159</v>
      </c>
      <c r="C143" s="141" t="e">
        <f>#REF!</f>
        <v>#REF!</v>
      </c>
      <c r="D143" s="145" t="e">
        <f>#REF!</f>
        <v>#REF!</v>
      </c>
      <c r="E143" s="145" t="e">
        <f>#REF!</f>
        <v>#REF!</v>
      </c>
      <c r="F143" s="184" t="e">
        <f>#REF!</f>
        <v>#REF!</v>
      </c>
      <c r="G143" s="143" t="e">
        <f>#REF!</f>
        <v>#REF!</v>
      </c>
      <c r="H143" s="142" t="s">
        <v>159</v>
      </c>
      <c r="I143" s="148"/>
      <c r="J143" s="142" t="str">
        <f>'YARIŞMA BİLGİLERİ'!$F$21</f>
        <v>Erkekler</v>
      </c>
      <c r="K143" s="145" t="str">
        <f t="shared" si="8"/>
        <v>İzmir-Kulüpler Arası Atletizm Süper lig 1. Kademe Yarışmaları</v>
      </c>
      <c r="L143" s="146" t="e">
        <f>#REF!</f>
        <v>#REF!</v>
      </c>
      <c r="M143" s="146" t="s">
        <v>638</v>
      </c>
    </row>
    <row r="144" spans="1:13" s="138" customFormat="1" ht="26.25" customHeight="1">
      <c r="A144" s="140">
        <v>247</v>
      </c>
      <c r="B144" s="150" t="s">
        <v>159</v>
      </c>
      <c r="C144" s="141" t="e">
        <f>#REF!</f>
        <v>#REF!</v>
      </c>
      <c r="D144" s="145" t="e">
        <f>#REF!</f>
        <v>#REF!</v>
      </c>
      <c r="E144" s="145" t="e">
        <f>#REF!</f>
        <v>#REF!</v>
      </c>
      <c r="F144" s="184" t="e">
        <f>#REF!</f>
        <v>#REF!</v>
      </c>
      <c r="G144" s="143" t="e">
        <f>#REF!</f>
        <v>#REF!</v>
      </c>
      <c r="H144" s="142" t="s">
        <v>159</v>
      </c>
      <c r="I144" s="148"/>
      <c r="J144" s="142" t="str">
        <f>'YARIŞMA BİLGİLERİ'!$F$21</f>
        <v>Erkekler</v>
      </c>
      <c r="K144" s="145" t="str">
        <f t="shared" si="8"/>
        <v>İzmir-Kulüpler Arası Atletizm Süper lig 1. Kademe Yarışmaları</v>
      </c>
      <c r="L144" s="146" t="e">
        <f>#REF!</f>
        <v>#REF!</v>
      </c>
      <c r="M144" s="146" t="s">
        <v>638</v>
      </c>
    </row>
    <row r="145" spans="1:13" s="138" customFormat="1" ht="26.25" customHeight="1">
      <c r="A145" s="140">
        <v>248</v>
      </c>
      <c r="B145" s="150" t="s">
        <v>159</v>
      </c>
      <c r="C145" s="141" t="e">
        <f>#REF!</f>
        <v>#REF!</v>
      </c>
      <c r="D145" s="145" t="e">
        <f>#REF!</f>
        <v>#REF!</v>
      </c>
      <c r="E145" s="145" t="e">
        <f>#REF!</f>
        <v>#REF!</v>
      </c>
      <c r="F145" s="184" t="e">
        <f>#REF!</f>
        <v>#REF!</v>
      </c>
      <c r="G145" s="143" t="e">
        <f>#REF!</f>
        <v>#REF!</v>
      </c>
      <c r="H145" s="142" t="s">
        <v>159</v>
      </c>
      <c r="I145" s="148"/>
      <c r="J145" s="142" t="str">
        <f>'YARIŞMA BİLGİLERİ'!$F$21</f>
        <v>Erkekler</v>
      </c>
      <c r="K145" s="145" t="str">
        <f t="shared" si="8"/>
        <v>İzmir-Kulüpler Arası Atletizm Süper lig 1. Kademe Yarışmaları</v>
      </c>
      <c r="L145" s="146" t="e">
        <f>#REF!</f>
        <v>#REF!</v>
      </c>
      <c r="M145" s="146" t="s">
        <v>638</v>
      </c>
    </row>
    <row r="146" spans="1:13" s="138" customFormat="1" ht="26.25" customHeight="1">
      <c r="A146" s="140">
        <v>249</v>
      </c>
      <c r="B146" s="150" t="s">
        <v>159</v>
      </c>
      <c r="C146" s="141" t="e">
        <f>#REF!</f>
        <v>#REF!</v>
      </c>
      <c r="D146" s="145" t="e">
        <f>#REF!</f>
        <v>#REF!</v>
      </c>
      <c r="E146" s="145" t="e">
        <f>#REF!</f>
        <v>#REF!</v>
      </c>
      <c r="F146" s="184" t="e">
        <f>#REF!</f>
        <v>#REF!</v>
      </c>
      <c r="G146" s="143" t="e">
        <f>#REF!</f>
        <v>#REF!</v>
      </c>
      <c r="H146" s="142" t="s">
        <v>159</v>
      </c>
      <c r="I146" s="148"/>
      <c r="J146" s="142" t="str">
        <f>'YARIŞMA BİLGİLERİ'!$F$21</f>
        <v>Erkekler</v>
      </c>
      <c r="K146" s="145" t="str">
        <f t="shared" si="8"/>
        <v>İzmir-Kulüpler Arası Atletizm Süper lig 1. Kademe Yarışmaları</v>
      </c>
      <c r="L146" s="146" t="e">
        <f>#REF!</f>
        <v>#REF!</v>
      </c>
      <c r="M146" s="146" t="s">
        <v>638</v>
      </c>
    </row>
    <row r="147" spans="1:13" s="138" customFormat="1" ht="26.25" customHeight="1">
      <c r="A147" s="140">
        <v>250</v>
      </c>
      <c r="B147" s="150" t="s">
        <v>159</v>
      </c>
      <c r="C147" s="141" t="e">
        <f>#REF!</f>
        <v>#REF!</v>
      </c>
      <c r="D147" s="145" t="e">
        <f>#REF!</f>
        <v>#REF!</v>
      </c>
      <c r="E147" s="145" t="e">
        <f>#REF!</f>
        <v>#REF!</v>
      </c>
      <c r="F147" s="184" t="e">
        <f>#REF!</f>
        <v>#REF!</v>
      </c>
      <c r="G147" s="143" t="e">
        <f>#REF!</f>
        <v>#REF!</v>
      </c>
      <c r="H147" s="142" t="s">
        <v>159</v>
      </c>
      <c r="I147" s="148"/>
      <c r="J147" s="142" t="str">
        <f>'YARIŞMA BİLGİLERİ'!$F$21</f>
        <v>Erkekler</v>
      </c>
      <c r="K147" s="145" t="str">
        <f t="shared" si="8"/>
        <v>İzmir-Kulüpler Arası Atletizm Süper lig 1. Kademe Yarışmaları</v>
      </c>
      <c r="L147" s="146" t="e">
        <f>#REF!</f>
        <v>#REF!</v>
      </c>
      <c r="M147" s="146" t="s">
        <v>638</v>
      </c>
    </row>
    <row r="148" spans="1:13" s="138" customFormat="1" ht="26.25" customHeight="1">
      <c r="A148" s="140">
        <v>251</v>
      </c>
      <c r="B148" s="150" t="s">
        <v>159</v>
      </c>
      <c r="C148" s="141" t="e">
        <f>#REF!</f>
        <v>#REF!</v>
      </c>
      <c r="D148" s="145" t="e">
        <f>#REF!</f>
        <v>#REF!</v>
      </c>
      <c r="E148" s="145" t="e">
        <f>#REF!</f>
        <v>#REF!</v>
      </c>
      <c r="F148" s="184" t="e">
        <f>#REF!</f>
        <v>#REF!</v>
      </c>
      <c r="G148" s="143" t="e">
        <f>#REF!</f>
        <v>#REF!</v>
      </c>
      <c r="H148" s="142" t="s">
        <v>159</v>
      </c>
      <c r="I148" s="148"/>
      <c r="J148" s="142" t="str">
        <f>'YARIŞMA BİLGİLERİ'!$F$21</f>
        <v>Erkekler</v>
      </c>
      <c r="K148" s="145" t="str">
        <f t="shared" ref="K148:K160" si="9">CONCATENATE(K$1,"-",A$1)</f>
        <v>İzmir-Kulüpler Arası Atletizm Süper lig 1. Kademe Yarışmaları</v>
      </c>
      <c r="L148" s="146" t="e">
        <f>#REF!</f>
        <v>#REF!</v>
      </c>
      <c r="M148" s="146" t="s">
        <v>638</v>
      </c>
    </row>
    <row r="149" spans="1:13" s="138" customFormat="1" ht="26.25" customHeight="1">
      <c r="A149" s="140">
        <v>252</v>
      </c>
      <c r="B149" s="150" t="s">
        <v>159</v>
      </c>
      <c r="C149" s="141" t="e">
        <f>#REF!</f>
        <v>#REF!</v>
      </c>
      <c r="D149" s="145" t="e">
        <f>#REF!</f>
        <v>#REF!</v>
      </c>
      <c r="E149" s="145" t="e">
        <f>#REF!</f>
        <v>#REF!</v>
      </c>
      <c r="F149" s="184" t="e">
        <f>#REF!</f>
        <v>#REF!</v>
      </c>
      <c r="G149" s="143" t="e">
        <f>#REF!</f>
        <v>#REF!</v>
      </c>
      <c r="H149" s="142" t="s">
        <v>159</v>
      </c>
      <c r="I149" s="148"/>
      <c r="J149" s="142" t="str">
        <f>'YARIŞMA BİLGİLERİ'!$F$21</f>
        <v>Erkekler</v>
      </c>
      <c r="K149" s="145" t="str">
        <f t="shared" si="9"/>
        <v>İzmir-Kulüpler Arası Atletizm Süper lig 1. Kademe Yarışmaları</v>
      </c>
      <c r="L149" s="146" t="e">
        <f>#REF!</f>
        <v>#REF!</v>
      </c>
      <c r="M149" s="146" t="s">
        <v>638</v>
      </c>
    </row>
    <row r="150" spans="1:13" s="138" customFormat="1" ht="26.25" customHeight="1">
      <c r="A150" s="140">
        <v>253</v>
      </c>
      <c r="B150" s="150" t="s">
        <v>159</v>
      </c>
      <c r="C150" s="141" t="e">
        <f>#REF!</f>
        <v>#REF!</v>
      </c>
      <c r="D150" s="145" t="e">
        <f>#REF!</f>
        <v>#REF!</v>
      </c>
      <c r="E150" s="145" t="e">
        <f>#REF!</f>
        <v>#REF!</v>
      </c>
      <c r="F150" s="184" t="e">
        <f>#REF!</f>
        <v>#REF!</v>
      </c>
      <c r="G150" s="143" t="e">
        <f>#REF!</f>
        <v>#REF!</v>
      </c>
      <c r="H150" s="142" t="s">
        <v>159</v>
      </c>
      <c r="I150" s="148"/>
      <c r="J150" s="142" t="str">
        <f>'YARIŞMA BİLGİLERİ'!$F$21</f>
        <v>Erkekler</v>
      </c>
      <c r="K150" s="145" t="str">
        <f t="shared" si="9"/>
        <v>İzmir-Kulüpler Arası Atletizm Süper lig 1. Kademe Yarışmaları</v>
      </c>
      <c r="L150" s="146" t="e">
        <f>#REF!</f>
        <v>#REF!</v>
      </c>
      <c r="M150" s="146" t="s">
        <v>638</v>
      </c>
    </row>
    <row r="151" spans="1:13" s="138" customFormat="1" ht="26.25" customHeight="1">
      <c r="A151" s="140">
        <v>254</v>
      </c>
      <c r="B151" s="150" t="s">
        <v>159</v>
      </c>
      <c r="C151" s="141" t="e">
        <f>#REF!</f>
        <v>#REF!</v>
      </c>
      <c r="D151" s="145" t="e">
        <f>#REF!</f>
        <v>#REF!</v>
      </c>
      <c r="E151" s="145" t="e">
        <f>#REF!</f>
        <v>#REF!</v>
      </c>
      <c r="F151" s="184" t="e">
        <f>#REF!</f>
        <v>#REF!</v>
      </c>
      <c r="G151" s="143" t="e">
        <f>#REF!</f>
        <v>#REF!</v>
      </c>
      <c r="H151" s="142" t="s">
        <v>159</v>
      </c>
      <c r="I151" s="148"/>
      <c r="J151" s="142" t="str">
        <f>'YARIŞMA BİLGİLERİ'!$F$21</f>
        <v>Erkekler</v>
      </c>
      <c r="K151" s="145" t="str">
        <f t="shared" si="9"/>
        <v>İzmir-Kulüpler Arası Atletizm Süper lig 1. Kademe Yarışmaları</v>
      </c>
      <c r="L151" s="146" t="e">
        <f>#REF!</f>
        <v>#REF!</v>
      </c>
      <c r="M151" s="146" t="s">
        <v>638</v>
      </c>
    </row>
    <row r="152" spans="1:13" s="138" customFormat="1" ht="26.25" customHeight="1">
      <c r="A152" s="140">
        <v>255</v>
      </c>
      <c r="B152" s="150" t="s">
        <v>159</v>
      </c>
      <c r="C152" s="141" t="e">
        <f>#REF!</f>
        <v>#REF!</v>
      </c>
      <c r="D152" s="145" t="e">
        <f>#REF!</f>
        <v>#REF!</v>
      </c>
      <c r="E152" s="145" t="e">
        <f>#REF!</f>
        <v>#REF!</v>
      </c>
      <c r="F152" s="184" t="e">
        <f>#REF!</f>
        <v>#REF!</v>
      </c>
      <c r="G152" s="143" t="e">
        <f>#REF!</f>
        <v>#REF!</v>
      </c>
      <c r="H152" s="142" t="s">
        <v>159</v>
      </c>
      <c r="I152" s="148"/>
      <c r="J152" s="142" t="str">
        <f>'YARIŞMA BİLGİLERİ'!$F$21</f>
        <v>Erkekler</v>
      </c>
      <c r="K152" s="145" t="str">
        <f t="shared" si="9"/>
        <v>İzmir-Kulüpler Arası Atletizm Süper lig 1. Kademe Yarışmaları</v>
      </c>
      <c r="L152" s="146" t="e">
        <f>#REF!</f>
        <v>#REF!</v>
      </c>
      <c r="M152" s="146" t="s">
        <v>638</v>
      </c>
    </row>
    <row r="153" spans="1:13" s="138" customFormat="1" ht="26.25" customHeight="1">
      <c r="A153" s="140">
        <v>256</v>
      </c>
      <c r="B153" s="150" t="s">
        <v>159</v>
      </c>
      <c r="C153" s="141" t="e">
        <f>#REF!</f>
        <v>#REF!</v>
      </c>
      <c r="D153" s="145" t="e">
        <f>#REF!</f>
        <v>#REF!</v>
      </c>
      <c r="E153" s="145" t="e">
        <f>#REF!</f>
        <v>#REF!</v>
      </c>
      <c r="F153" s="184" t="e">
        <f>#REF!</f>
        <v>#REF!</v>
      </c>
      <c r="G153" s="143" t="e">
        <f>#REF!</f>
        <v>#REF!</v>
      </c>
      <c r="H153" s="142" t="s">
        <v>159</v>
      </c>
      <c r="I153" s="148"/>
      <c r="J153" s="142" t="str">
        <f>'YARIŞMA BİLGİLERİ'!$F$21</f>
        <v>Erkekler</v>
      </c>
      <c r="K153" s="145" t="str">
        <f t="shared" si="9"/>
        <v>İzmir-Kulüpler Arası Atletizm Süper lig 1. Kademe Yarışmaları</v>
      </c>
      <c r="L153" s="146" t="e">
        <f>#REF!</f>
        <v>#REF!</v>
      </c>
      <c r="M153" s="146" t="s">
        <v>638</v>
      </c>
    </row>
    <row r="154" spans="1:13" s="138" customFormat="1" ht="26.25" customHeight="1">
      <c r="A154" s="140">
        <v>257</v>
      </c>
      <c r="B154" s="150" t="s">
        <v>159</v>
      </c>
      <c r="C154" s="141" t="e">
        <f>#REF!</f>
        <v>#REF!</v>
      </c>
      <c r="D154" s="145" t="e">
        <f>#REF!</f>
        <v>#REF!</v>
      </c>
      <c r="E154" s="145" t="e">
        <f>#REF!</f>
        <v>#REF!</v>
      </c>
      <c r="F154" s="184" t="e">
        <f>#REF!</f>
        <v>#REF!</v>
      </c>
      <c r="G154" s="143" t="e">
        <f>#REF!</f>
        <v>#REF!</v>
      </c>
      <c r="H154" s="142" t="s">
        <v>159</v>
      </c>
      <c r="I154" s="148"/>
      <c r="J154" s="142" t="str">
        <f>'YARIŞMA BİLGİLERİ'!$F$21</f>
        <v>Erkekler</v>
      </c>
      <c r="K154" s="145" t="str">
        <f t="shared" si="9"/>
        <v>İzmir-Kulüpler Arası Atletizm Süper lig 1. Kademe Yarışmaları</v>
      </c>
      <c r="L154" s="146" t="e">
        <f>#REF!</f>
        <v>#REF!</v>
      </c>
      <c r="M154" s="146" t="s">
        <v>638</v>
      </c>
    </row>
    <row r="155" spans="1:13" s="138" customFormat="1" ht="26.25" customHeight="1">
      <c r="A155" s="140">
        <v>258</v>
      </c>
      <c r="B155" s="150" t="s">
        <v>159</v>
      </c>
      <c r="C155" s="141" t="e">
        <f>#REF!</f>
        <v>#REF!</v>
      </c>
      <c r="D155" s="145" t="e">
        <f>#REF!</f>
        <v>#REF!</v>
      </c>
      <c r="E155" s="145" t="e">
        <f>#REF!</f>
        <v>#REF!</v>
      </c>
      <c r="F155" s="184" t="e">
        <f>#REF!</f>
        <v>#REF!</v>
      </c>
      <c r="G155" s="143" t="e">
        <f>#REF!</f>
        <v>#REF!</v>
      </c>
      <c r="H155" s="142" t="s">
        <v>159</v>
      </c>
      <c r="I155" s="148"/>
      <c r="J155" s="142" t="str">
        <f>'YARIŞMA BİLGİLERİ'!$F$21</f>
        <v>Erkekler</v>
      </c>
      <c r="K155" s="145" t="str">
        <f t="shared" si="9"/>
        <v>İzmir-Kulüpler Arası Atletizm Süper lig 1. Kademe Yarışmaları</v>
      </c>
      <c r="L155" s="146" t="e">
        <f>#REF!</f>
        <v>#REF!</v>
      </c>
      <c r="M155" s="146" t="s">
        <v>638</v>
      </c>
    </row>
    <row r="156" spans="1:13" s="138" customFormat="1" ht="26.25" customHeight="1">
      <c r="A156" s="140">
        <v>259</v>
      </c>
      <c r="B156" s="150" t="s">
        <v>159</v>
      </c>
      <c r="C156" s="141" t="e">
        <f>#REF!</f>
        <v>#REF!</v>
      </c>
      <c r="D156" s="145" t="e">
        <f>#REF!</f>
        <v>#REF!</v>
      </c>
      <c r="E156" s="145" t="e">
        <f>#REF!</f>
        <v>#REF!</v>
      </c>
      <c r="F156" s="184" t="e">
        <f>#REF!</f>
        <v>#REF!</v>
      </c>
      <c r="G156" s="143" t="e">
        <f>#REF!</f>
        <v>#REF!</v>
      </c>
      <c r="H156" s="142" t="s">
        <v>159</v>
      </c>
      <c r="I156" s="148"/>
      <c r="J156" s="142" t="str">
        <f>'YARIŞMA BİLGİLERİ'!$F$21</f>
        <v>Erkekler</v>
      </c>
      <c r="K156" s="145" t="str">
        <f t="shared" si="9"/>
        <v>İzmir-Kulüpler Arası Atletizm Süper lig 1. Kademe Yarışmaları</v>
      </c>
      <c r="L156" s="146" t="e">
        <f>#REF!</f>
        <v>#REF!</v>
      </c>
      <c r="M156" s="146" t="s">
        <v>638</v>
      </c>
    </row>
    <row r="157" spans="1:13" s="138" customFormat="1" ht="26.25" customHeight="1">
      <c r="A157" s="140">
        <v>260</v>
      </c>
      <c r="B157" s="150" t="s">
        <v>159</v>
      </c>
      <c r="C157" s="141" t="e">
        <f>#REF!</f>
        <v>#REF!</v>
      </c>
      <c r="D157" s="145" t="e">
        <f>#REF!</f>
        <v>#REF!</v>
      </c>
      <c r="E157" s="145" t="e">
        <f>#REF!</f>
        <v>#REF!</v>
      </c>
      <c r="F157" s="184" t="e">
        <f>#REF!</f>
        <v>#REF!</v>
      </c>
      <c r="G157" s="143" t="e">
        <f>#REF!</f>
        <v>#REF!</v>
      </c>
      <c r="H157" s="142" t="s">
        <v>159</v>
      </c>
      <c r="I157" s="148"/>
      <c r="J157" s="142" t="str">
        <f>'YARIŞMA BİLGİLERİ'!$F$21</f>
        <v>Erkekler</v>
      </c>
      <c r="K157" s="145" t="str">
        <f t="shared" si="9"/>
        <v>İzmir-Kulüpler Arası Atletizm Süper lig 1. Kademe Yarışmaları</v>
      </c>
      <c r="L157" s="146" t="e">
        <f>#REF!</f>
        <v>#REF!</v>
      </c>
      <c r="M157" s="146" t="s">
        <v>638</v>
      </c>
    </row>
    <row r="158" spans="1:13" s="138" customFormat="1" ht="26.25" customHeight="1">
      <c r="A158" s="140">
        <v>261</v>
      </c>
      <c r="B158" s="150" t="s">
        <v>159</v>
      </c>
      <c r="C158" s="141" t="e">
        <f>#REF!</f>
        <v>#REF!</v>
      </c>
      <c r="D158" s="145" t="e">
        <f>#REF!</f>
        <v>#REF!</v>
      </c>
      <c r="E158" s="145" t="e">
        <f>#REF!</f>
        <v>#REF!</v>
      </c>
      <c r="F158" s="184" t="e">
        <f>#REF!</f>
        <v>#REF!</v>
      </c>
      <c r="G158" s="143" t="e">
        <f>#REF!</f>
        <v>#REF!</v>
      </c>
      <c r="H158" s="142" t="s">
        <v>159</v>
      </c>
      <c r="I158" s="148"/>
      <c r="J158" s="142" t="str">
        <f>'YARIŞMA BİLGİLERİ'!$F$21</f>
        <v>Erkekler</v>
      </c>
      <c r="K158" s="145" t="str">
        <f t="shared" si="9"/>
        <v>İzmir-Kulüpler Arası Atletizm Süper lig 1. Kademe Yarışmaları</v>
      </c>
      <c r="L158" s="146" t="e">
        <f>#REF!</f>
        <v>#REF!</v>
      </c>
      <c r="M158" s="146" t="s">
        <v>638</v>
      </c>
    </row>
    <row r="159" spans="1:13" s="138" customFormat="1" ht="26.25" customHeight="1">
      <c r="A159" s="140">
        <v>262</v>
      </c>
      <c r="B159" s="150" t="s">
        <v>159</v>
      </c>
      <c r="C159" s="141" t="e">
        <f>#REF!</f>
        <v>#REF!</v>
      </c>
      <c r="D159" s="145" t="e">
        <f>#REF!</f>
        <v>#REF!</v>
      </c>
      <c r="E159" s="145" t="e">
        <f>#REF!</f>
        <v>#REF!</v>
      </c>
      <c r="F159" s="184" t="e">
        <f>#REF!</f>
        <v>#REF!</v>
      </c>
      <c r="G159" s="143" t="e">
        <f>#REF!</f>
        <v>#REF!</v>
      </c>
      <c r="H159" s="142" t="s">
        <v>159</v>
      </c>
      <c r="I159" s="148"/>
      <c r="J159" s="142" t="str">
        <f>'YARIŞMA BİLGİLERİ'!$F$21</f>
        <v>Erkekler</v>
      </c>
      <c r="K159" s="145" t="str">
        <f t="shared" si="9"/>
        <v>İzmir-Kulüpler Arası Atletizm Süper lig 1. Kademe Yarışmaları</v>
      </c>
      <c r="L159" s="146" t="e">
        <f>#REF!</f>
        <v>#REF!</v>
      </c>
      <c r="M159" s="146" t="s">
        <v>638</v>
      </c>
    </row>
    <row r="160" spans="1:13" s="138" customFormat="1" ht="26.25" customHeight="1">
      <c r="A160" s="140">
        <v>263</v>
      </c>
      <c r="B160" s="150" t="s">
        <v>159</v>
      </c>
      <c r="C160" s="141" t="e">
        <f>#REF!</f>
        <v>#REF!</v>
      </c>
      <c r="D160" s="145" t="e">
        <f>#REF!</f>
        <v>#REF!</v>
      </c>
      <c r="E160" s="145" t="e">
        <f>#REF!</f>
        <v>#REF!</v>
      </c>
      <c r="F160" s="184" t="e">
        <f>#REF!</f>
        <v>#REF!</v>
      </c>
      <c r="G160" s="143" t="e">
        <f>#REF!</f>
        <v>#REF!</v>
      </c>
      <c r="H160" s="142" t="s">
        <v>159</v>
      </c>
      <c r="I160" s="148"/>
      <c r="J160" s="142" t="str">
        <f>'YARIŞMA BİLGİLERİ'!$F$21</f>
        <v>Erkekler</v>
      </c>
      <c r="K160" s="145" t="str">
        <f t="shared" si="9"/>
        <v>İzmir-Kulüpler Arası Atletizm Süper lig 1. Kademe Yarışmaları</v>
      </c>
      <c r="L160" s="146" t="e">
        <f>#REF!</f>
        <v>#REF!</v>
      </c>
      <c r="M160" s="146" t="s">
        <v>638</v>
      </c>
    </row>
    <row r="161" spans="1:13" s="138" customFormat="1" ht="26.25" customHeight="1">
      <c r="A161" s="140">
        <v>346</v>
      </c>
      <c r="B161" s="150" t="s">
        <v>441</v>
      </c>
      <c r="C161" s="141">
        <f>Gülle!D8</f>
        <v>31535</v>
      </c>
      <c r="D161" s="145" t="str">
        <f>Gülle!E8</f>
        <v>HÜSEYİN ATICI</v>
      </c>
      <c r="E161" s="145" t="str">
        <f>Gülle!F8</f>
        <v>İSTANBUL-ENKA SPOR KULÜBÜ</v>
      </c>
      <c r="F161" s="147">
        <f>Gülle!N8</f>
        <v>1929</v>
      </c>
      <c r="G161" s="148">
        <f>Gülle!A8</f>
        <v>1</v>
      </c>
      <c r="H161" s="148" t="s">
        <v>355</v>
      </c>
      <c r="I161" s="148">
        <f>Gülle!G$4</f>
        <v>0</v>
      </c>
      <c r="J161" s="142" t="str">
        <f>'YARIŞMA BİLGİLERİ'!$F$21</f>
        <v>Erkekler</v>
      </c>
      <c r="K161" s="145" t="str">
        <f>CONCATENATE(K$1,"-",A$1)</f>
        <v>İzmir-Kulüpler Arası Atletizm Süper lig 1. Kademe Yarışmaları</v>
      </c>
      <c r="L161" s="146" t="str">
        <f>Gülle!M$4</f>
        <v>03 Haziran 2014 19.30</v>
      </c>
      <c r="M161" s="146" t="s">
        <v>638</v>
      </c>
    </row>
    <row r="162" spans="1:13" s="138" customFormat="1" ht="26.25" customHeight="1">
      <c r="A162" s="140">
        <v>347</v>
      </c>
      <c r="B162" s="150" t="s">
        <v>441</v>
      </c>
      <c r="C162" s="141">
        <f>Gülle!D9</f>
        <v>34934</v>
      </c>
      <c r="D162" s="145" t="str">
        <f>Gülle!E9</f>
        <v>OSMAN CAN ÖZDEVECİ</v>
      </c>
      <c r="E162" s="145" t="str">
        <f>Gülle!F9</f>
        <v>İSTANBUL-FENERBAHÇE</v>
      </c>
      <c r="F162" s="147">
        <f>Gülle!N9</f>
        <v>1755</v>
      </c>
      <c r="G162" s="148">
        <f>Gülle!A9</f>
        <v>2</v>
      </c>
      <c r="H162" s="148" t="s">
        <v>355</v>
      </c>
      <c r="I162" s="148">
        <f>Gülle!G$4</f>
        <v>0</v>
      </c>
      <c r="J162" s="142" t="str">
        <f>'YARIŞMA BİLGİLERİ'!$F$21</f>
        <v>Erkekler</v>
      </c>
      <c r="K162" s="145" t="str">
        <f t="shared" ref="K162:K200" si="10">CONCATENATE(K$1,"-",A$1)</f>
        <v>İzmir-Kulüpler Arası Atletizm Süper lig 1. Kademe Yarışmaları</v>
      </c>
      <c r="L162" s="146" t="str">
        <f>Gülle!M$4</f>
        <v>03 Haziran 2014 19.30</v>
      </c>
      <c r="M162" s="146" t="s">
        <v>638</v>
      </c>
    </row>
    <row r="163" spans="1:13" s="138" customFormat="1" ht="26.25" customHeight="1">
      <c r="A163" s="140">
        <v>348</v>
      </c>
      <c r="B163" s="150" t="s">
        <v>441</v>
      </c>
      <c r="C163" s="141">
        <f>Gülle!D10</f>
        <v>33604</v>
      </c>
      <c r="D163" s="145" t="str">
        <f>Gülle!E10</f>
        <v>MURAT KÜLEKÇİ</v>
      </c>
      <c r="E163" s="145" t="str">
        <f>Gülle!F10</f>
        <v>İZMİR-İZMİR BÜYÜKŞEHİR BELEDİYE SPOR KLUBÜ</v>
      </c>
      <c r="F163" s="147">
        <f>Gülle!N10</f>
        <v>1513</v>
      </c>
      <c r="G163" s="148">
        <f>Gülle!A10</f>
        <v>3</v>
      </c>
      <c r="H163" s="148" t="s">
        <v>355</v>
      </c>
      <c r="I163" s="148">
        <f>Gülle!G$4</f>
        <v>0</v>
      </c>
      <c r="J163" s="142" t="str">
        <f>'YARIŞMA BİLGİLERİ'!$F$21</f>
        <v>Erkekler</v>
      </c>
      <c r="K163" s="145" t="str">
        <f t="shared" si="10"/>
        <v>İzmir-Kulüpler Arası Atletizm Süper lig 1. Kademe Yarışmaları</v>
      </c>
      <c r="L163" s="146" t="str">
        <f>Gülle!M$4</f>
        <v>03 Haziran 2014 19.30</v>
      </c>
      <c r="M163" s="146" t="s">
        <v>638</v>
      </c>
    </row>
    <row r="164" spans="1:13" s="138" customFormat="1" ht="26.25" customHeight="1">
      <c r="A164" s="140">
        <v>349</v>
      </c>
      <c r="B164" s="150" t="s">
        <v>441</v>
      </c>
      <c r="C164" s="141">
        <f>Gülle!D11</f>
        <v>33842</v>
      </c>
      <c r="D164" s="145" t="str">
        <f>Gülle!E11</f>
        <v>ORHUN DEMİRCAN</v>
      </c>
      <c r="E164" s="145" t="str">
        <f>Gülle!F11</f>
        <v>KOCAELİ BÜYÜKŞEHİR BELEDİYE KAĞITSPOR KULÜBÜ</v>
      </c>
      <c r="F164" s="147">
        <f>Gülle!N11</f>
        <v>1499</v>
      </c>
      <c r="G164" s="148">
        <f>Gülle!A11</f>
        <v>4</v>
      </c>
      <c r="H164" s="148" t="s">
        <v>355</v>
      </c>
      <c r="I164" s="148">
        <f>Gülle!G$4</f>
        <v>0</v>
      </c>
      <c r="J164" s="142" t="str">
        <f>'YARIŞMA BİLGİLERİ'!$F$21</f>
        <v>Erkekler</v>
      </c>
      <c r="K164" s="145" t="str">
        <f t="shared" si="10"/>
        <v>İzmir-Kulüpler Arası Atletizm Süper lig 1. Kademe Yarışmaları</v>
      </c>
      <c r="L164" s="146" t="str">
        <f>Gülle!M$4</f>
        <v>03 Haziran 2014 19.30</v>
      </c>
      <c r="M164" s="146" t="s">
        <v>638</v>
      </c>
    </row>
    <row r="165" spans="1:13" s="138" customFormat="1" ht="26.25" customHeight="1">
      <c r="A165" s="140">
        <v>350</v>
      </c>
      <c r="B165" s="150" t="s">
        <v>441</v>
      </c>
      <c r="C165" s="141">
        <f>Gülle!D12</f>
        <v>32089</v>
      </c>
      <c r="D165" s="145" t="str">
        <f>Gülle!E12</f>
        <v>TALAT ERDOĞAN</v>
      </c>
      <c r="E165" s="145" t="str">
        <f>Gülle!F12</f>
        <v>İSTANBUL-GALATASARAY</v>
      </c>
      <c r="F165" s="147">
        <f>Gülle!N12</f>
        <v>1365</v>
      </c>
      <c r="G165" s="148">
        <f>Gülle!A12</f>
        <v>5</v>
      </c>
      <c r="H165" s="148" t="s">
        <v>355</v>
      </c>
      <c r="I165" s="148">
        <f>Gülle!G$4</f>
        <v>0</v>
      </c>
      <c r="J165" s="142" t="str">
        <f>'YARIŞMA BİLGİLERİ'!$F$21</f>
        <v>Erkekler</v>
      </c>
      <c r="K165" s="145" t="str">
        <f t="shared" si="10"/>
        <v>İzmir-Kulüpler Arası Atletizm Süper lig 1. Kademe Yarışmaları</v>
      </c>
      <c r="L165" s="146" t="str">
        <f>Gülle!M$4</f>
        <v>03 Haziran 2014 19.30</v>
      </c>
      <c r="M165" s="146" t="s">
        <v>638</v>
      </c>
    </row>
    <row r="166" spans="1:13" s="138" customFormat="1" ht="26.25" customHeight="1">
      <c r="A166" s="140">
        <v>351</v>
      </c>
      <c r="B166" s="150" t="s">
        <v>441</v>
      </c>
      <c r="C166" s="141">
        <f>Gülle!D13</f>
        <v>0</v>
      </c>
      <c r="D166" s="145" t="str">
        <f>Gülle!E13</f>
        <v>YUSUF YALÇINKAYA</v>
      </c>
      <c r="E166" s="145" t="str">
        <f>Gülle!F13</f>
        <v>MERSİN-MESKİSPOR</v>
      </c>
      <c r="F166" s="147">
        <f>Gülle!N13</f>
        <v>1335</v>
      </c>
      <c r="G166" s="148">
        <f>Gülle!A13</f>
        <v>6</v>
      </c>
      <c r="H166" s="148" t="s">
        <v>355</v>
      </c>
      <c r="I166" s="148">
        <f>Gülle!G$4</f>
        <v>0</v>
      </c>
      <c r="J166" s="142" t="str">
        <f>'YARIŞMA BİLGİLERİ'!$F$21</f>
        <v>Erkekler</v>
      </c>
      <c r="K166" s="145" t="str">
        <f t="shared" si="10"/>
        <v>İzmir-Kulüpler Arası Atletizm Süper lig 1. Kademe Yarışmaları</v>
      </c>
      <c r="L166" s="146" t="str">
        <f>Gülle!M$4</f>
        <v>03 Haziran 2014 19.30</v>
      </c>
      <c r="M166" s="146" t="s">
        <v>638</v>
      </c>
    </row>
    <row r="167" spans="1:13" s="138" customFormat="1" ht="26.25" customHeight="1">
      <c r="A167" s="140">
        <v>352</v>
      </c>
      <c r="B167" s="150" t="s">
        <v>441</v>
      </c>
      <c r="C167" s="141">
        <f>Gülle!D14</f>
        <v>35930</v>
      </c>
      <c r="D167" s="145" t="str">
        <f>Gülle!E14</f>
        <v>OĞUZHAN ÖZDAYI</v>
      </c>
      <c r="E167" s="145" t="str">
        <f>Gülle!F14</f>
        <v>ANKARA-EGO SPOR</v>
      </c>
      <c r="F167" s="147">
        <f>Gülle!N14</f>
        <v>1320</v>
      </c>
      <c r="G167" s="148">
        <f>Gülle!A14</f>
        <v>7</v>
      </c>
      <c r="H167" s="148" t="s">
        <v>355</v>
      </c>
      <c r="I167" s="148">
        <f>Gülle!G$4</f>
        <v>0</v>
      </c>
      <c r="J167" s="142" t="str">
        <f>'YARIŞMA BİLGİLERİ'!$F$21</f>
        <v>Erkekler</v>
      </c>
      <c r="K167" s="145" t="str">
        <f t="shared" si="10"/>
        <v>İzmir-Kulüpler Arası Atletizm Süper lig 1. Kademe Yarışmaları</v>
      </c>
      <c r="L167" s="146" t="str">
        <f>Gülle!M$4</f>
        <v>03 Haziran 2014 19.30</v>
      </c>
      <c r="M167" s="146" t="s">
        <v>638</v>
      </c>
    </row>
    <row r="168" spans="1:13" s="138" customFormat="1" ht="26.25" customHeight="1">
      <c r="A168" s="140">
        <v>353</v>
      </c>
      <c r="B168" s="150" t="s">
        <v>441</v>
      </c>
      <c r="C168" s="141">
        <f>Gülle!D15</f>
        <v>34700</v>
      </c>
      <c r="D168" s="145" t="str">
        <f>Gülle!E15</f>
        <v>MAHSUN ÇELİK</v>
      </c>
      <c r="E168" s="145" t="str">
        <f>Gülle!F15</f>
        <v>KOCAELİ-DARICA BELEDİYE EĞİTİM SPOR KULÜBÜ</v>
      </c>
      <c r="F168" s="147">
        <f>Gülle!N15</f>
        <v>1192</v>
      </c>
      <c r="G168" s="148">
        <f>Gülle!A15</f>
        <v>8</v>
      </c>
      <c r="H168" s="148" t="s">
        <v>355</v>
      </c>
      <c r="I168" s="148">
        <f>Gülle!G$4</f>
        <v>0</v>
      </c>
      <c r="J168" s="142" t="str">
        <f>'YARIŞMA BİLGİLERİ'!$F$21</f>
        <v>Erkekler</v>
      </c>
      <c r="K168" s="145" t="str">
        <f t="shared" si="10"/>
        <v>İzmir-Kulüpler Arası Atletizm Süper lig 1. Kademe Yarışmaları</v>
      </c>
      <c r="L168" s="146" t="str">
        <f>Gülle!M$4</f>
        <v>03 Haziran 2014 19.30</v>
      </c>
      <c r="M168" s="146" t="s">
        <v>638</v>
      </c>
    </row>
    <row r="169" spans="1:13" s="138" customFormat="1" ht="26.25" customHeight="1">
      <c r="A169" s="140">
        <v>354</v>
      </c>
      <c r="B169" s="150" t="s">
        <v>441</v>
      </c>
      <c r="C169" s="141" t="str">
        <f>Gülle!D16</f>
        <v/>
      </c>
      <c r="D169" s="145" t="str">
        <f>Gülle!E16</f>
        <v/>
      </c>
      <c r="E169" s="145" t="str">
        <f>Gülle!F16</f>
        <v/>
      </c>
      <c r="F169" s="147" t="str">
        <f>Gülle!N16</f>
        <v/>
      </c>
      <c r="G169" s="148">
        <f>Gülle!A16</f>
        <v>0</v>
      </c>
      <c r="H169" s="148" t="s">
        <v>355</v>
      </c>
      <c r="I169" s="148">
        <f>Gülle!G$4</f>
        <v>0</v>
      </c>
      <c r="J169" s="142" t="str">
        <f>'YARIŞMA BİLGİLERİ'!$F$21</f>
        <v>Erkekler</v>
      </c>
      <c r="K169" s="145" t="str">
        <f t="shared" si="10"/>
        <v>İzmir-Kulüpler Arası Atletizm Süper lig 1. Kademe Yarışmaları</v>
      </c>
      <c r="L169" s="146" t="str">
        <f>Gülle!M$4</f>
        <v>03 Haziran 2014 19.30</v>
      </c>
      <c r="M169" s="146" t="s">
        <v>638</v>
      </c>
    </row>
    <row r="170" spans="1:13" s="138" customFormat="1" ht="26.25" customHeight="1">
      <c r="A170" s="140">
        <v>355</v>
      </c>
      <c r="B170" s="150" t="s">
        <v>441</v>
      </c>
      <c r="C170" s="141" t="str">
        <f>Gülle!D17</f>
        <v/>
      </c>
      <c r="D170" s="145" t="str">
        <f>Gülle!E17</f>
        <v/>
      </c>
      <c r="E170" s="145" t="str">
        <f>Gülle!F17</f>
        <v/>
      </c>
      <c r="F170" s="147" t="str">
        <f>Gülle!N17</f>
        <v/>
      </c>
      <c r="G170" s="148">
        <f>Gülle!A17</f>
        <v>0</v>
      </c>
      <c r="H170" s="148" t="s">
        <v>355</v>
      </c>
      <c r="I170" s="148">
        <f>Gülle!G$4</f>
        <v>0</v>
      </c>
      <c r="J170" s="142" t="str">
        <f>'YARIŞMA BİLGİLERİ'!$F$21</f>
        <v>Erkekler</v>
      </c>
      <c r="K170" s="145" t="str">
        <f t="shared" si="10"/>
        <v>İzmir-Kulüpler Arası Atletizm Süper lig 1. Kademe Yarışmaları</v>
      </c>
      <c r="L170" s="146" t="str">
        <f>Gülle!M$4</f>
        <v>03 Haziran 2014 19.30</v>
      </c>
      <c r="M170" s="146" t="s">
        <v>638</v>
      </c>
    </row>
    <row r="171" spans="1:13" s="138" customFormat="1" ht="26.25" customHeight="1">
      <c r="A171" s="140">
        <v>356</v>
      </c>
      <c r="B171" s="150" t="s">
        <v>441</v>
      </c>
      <c r="C171" s="141" t="str">
        <f>Gülle!D18</f>
        <v/>
      </c>
      <c r="D171" s="145" t="str">
        <f>Gülle!E18</f>
        <v/>
      </c>
      <c r="E171" s="145" t="str">
        <f>Gülle!F18</f>
        <v/>
      </c>
      <c r="F171" s="147" t="str">
        <f>Gülle!N18</f>
        <v/>
      </c>
      <c r="G171" s="148">
        <f>Gülle!A18</f>
        <v>0</v>
      </c>
      <c r="H171" s="148" t="s">
        <v>355</v>
      </c>
      <c r="I171" s="148">
        <f>Gülle!G$4</f>
        <v>0</v>
      </c>
      <c r="J171" s="142" t="str">
        <f>'YARIŞMA BİLGİLERİ'!$F$21</f>
        <v>Erkekler</v>
      </c>
      <c r="K171" s="145" t="str">
        <f t="shared" si="10"/>
        <v>İzmir-Kulüpler Arası Atletizm Süper lig 1. Kademe Yarışmaları</v>
      </c>
      <c r="L171" s="146" t="str">
        <f>Gülle!M$4</f>
        <v>03 Haziran 2014 19.30</v>
      </c>
      <c r="M171" s="146" t="s">
        <v>638</v>
      </c>
    </row>
    <row r="172" spans="1:13" s="138" customFormat="1" ht="26.25" customHeight="1">
      <c r="A172" s="140">
        <v>357</v>
      </c>
      <c r="B172" s="150" t="s">
        <v>441</v>
      </c>
      <c r="C172" s="141" t="str">
        <f>Gülle!D19</f>
        <v/>
      </c>
      <c r="D172" s="145" t="str">
        <f>Gülle!E19</f>
        <v/>
      </c>
      <c r="E172" s="145" t="str">
        <f>Gülle!F19</f>
        <v/>
      </c>
      <c r="F172" s="147" t="str">
        <f>Gülle!N19</f>
        <v/>
      </c>
      <c r="G172" s="148">
        <f>Gülle!A19</f>
        <v>0</v>
      </c>
      <c r="H172" s="148" t="s">
        <v>355</v>
      </c>
      <c r="I172" s="148">
        <f>Gülle!G$4</f>
        <v>0</v>
      </c>
      <c r="J172" s="142" t="str">
        <f>'YARIŞMA BİLGİLERİ'!$F$21</f>
        <v>Erkekler</v>
      </c>
      <c r="K172" s="145" t="str">
        <f t="shared" si="10"/>
        <v>İzmir-Kulüpler Arası Atletizm Süper lig 1. Kademe Yarışmaları</v>
      </c>
      <c r="L172" s="146" t="str">
        <f>Gülle!M$4</f>
        <v>03 Haziran 2014 19.30</v>
      </c>
      <c r="M172" s="146" t="s">
        <v>638</v>
      </c>
    </row>
    <row r="173" spans="1:13" s="138" customFormat="1" ht="26.25" customHeight="1">
      <c r="A173" s="140">
        <v>358</v>
      </c>
      <c r="B173" s="150" t="s">
        <v>441</v>
      </c>
      <c r="C173" s="141" t="str">
        <f>Gülle!D20</f>
        <v/>
      </c>
      <c r="D173" s="145" t="str">
        <f>Gülle!E20</f>
        <v/>
      </c>
      <c r="E173" s="145" t="str">
        <f>Gülle!F20</f>
        <v/>
      </c>
      <c r="F173" s="147" t="str">
        <f>Gülle!N20</f>
        <v/>
      </c>
      <c r="G173" s="148">
        <f>Gülle!A20</f>
        <v>0</v>
      </c>
      <c r="H173" s="148" t="s">
        <v>355</v>
      </c>
      <c r="I173" s="148">
        <f>Gülle!G$4</f>
        <v>0</v>
      </c>
      <c r="J173" s="142" t="str">
        <f>'YARIŞMA BİLGİLERİ'!$F$21</f>
        <v>Erkekler</v>
      </c>
      <c r="K173" s="145" t="str">
        <f t="shared" si="10"/>
        <v>İzmir-Kulüpler Arası Atletizm Süper lig 1. Kademe Yarışmaları</v>
      </c>
      <c r="L173" s="146" t="str">
        <f>Gülle!M$4</f>
        <v>03 Haziran 2014 19.30</v>
      </c>
      <c r="M173" s="146" t="s">
        <v>638</v>
      </c>
    </row>
    <row r="174" spans="1:13" s="138" customFormat="1" ht="26.25" customHeight="1">
      <c r="A174" s="140">
        <v>359</v>
      </c>
      <c r="B174" s="150" t="s">
        <v>441</v>
      </c>
      <c r="C174" s="141" t="str">
        <f>Gülle!D21</f>
        <v/>
      </c>
      <c r="D174" s="145" t="str">
        <f>Gülle!E21</f>
        <v/>
      </c>
      <c r="E174" s="145" t="str">
        <f>Gülle!F21</f>
        <v/>
      </c>
      <c r="F174" s="147" t="str">
        <f>Gülle!N21</f>
        <v/>
      </c>
      <c r="G174" s="148">
        <f>Gülle!A21</f>
        <v>0</v>
      </c>
      <c r="H174" s="148" t="s">
        <v>355</v>
      </c>
      <c r="I174" s="148">
        <f>Gülle!G$4</f>
        <v>0</v>
      </c>
      <c r="J174" s="142" t="str">
        <f>'YARIŞMA BİLGİLERİ'!$F$21</f>
        <v>Erkekler</v>
      </c>
      <c r="K174" s="145" t="str">
        <f t="shared" si="10"/>
        <v>İzmir-Kulüpler Arası Atletizm Süper lig 1. Kademe Yarışmaları</v>
      </c>
      <c r="L174" s="146" t="str">
        <f>Gülle!M$4</f>
        <v>03 Haziran 2014 19.30</v>
      </c>
      <c r="M174" s="146" t="s">
        <v>638</v>
      </c>
    </row>
    <row r="175" spans="1:13" s="138" customFormat="1" ht="26.25" customHeight="1">
      <c r="A175" s="140">
        <v>360</v>
      </c>
      <c r="B175" s="150" t="s">
        <v>441</v>
      </c>
      <c r="C175" s="141" t="str">
        <f>Gülle!D22</f>
        <v/>
      </c>
      <c r="D175" s="145" t="str">
        <f>Gülle!E22</f>
        <v/>
      </c>
      <c r="E175" s="145" t="str">
        <f>Gülle!F22</f>
        <v/>
      </c>
      <c r="F175" s="147" t="str">
        <f>Gülle!N22</f>
        <v/>
      </c>
      <c r="G175" s="148">
        <f>Gülle!A22</f>
        <v>0</v>
      </c>
      <c r="H175" s="148" t="s">
        <v>355</v>
      </c>
      <c r="I175" s="148">
        <f>Gülle!G$4</f>
        <v>0</v>
      </c>
      <c r="J175" s="142" t="str">
        <f>'YARIŞMA BİLGİLERİ'!$F$21</f>
        <v>Erkekler</v>
      </c>
      <c r="K175" s="145" t="str">
        <f t="shared" si="10"/>
        <v>İzmir-Kulüpler Arası Atletizm Süper lig 1. Kademe Yarışmaları</v>
      </c>
      <c r="L175" s="146" t="str">
        <f>Gülle!M$4</f>
        <v>03 Haziran 2014 19.30</v>
      </c>
      <c r="M175" s="146" t="s">
        <v>638</v>
      </c>
    </row>
    <row r="176" spans="1:13" s="138" customFormat="1" ht="26.25" customHeight="1">
      <c r="A176" s="140">
        <v>361</v>
      </c>
      <c r="B176" s="150" t="s">
        <v>441</v>
      </c>
      <c r="C176" s="141" t="str">
        <f>Gülle!D23</f>
        <v/>
      </c>
      <c r="D176" s="145" t="str">
        <f>Gülle!E23</f>
        <v/>
      </c>
      <c r="E176" s="145" t="str">
        <f>Gülle!F23</f>
        <v/>
      </c>
      <c r="F176" s="147" t="str">
        <f>Gülle!N23</f>
        <v/>
      </c>
      <c r="G176" s="148">
        <f>Gülle!A23</f>
        <v>0</v>
      </c>
      <c r="H176" s="148" t="s">
        <v>355</v>
      </c>
      <c r="I176" s="148">
        <f>Gülle!G$4</f>
        <v>0</v>
      </c>
      <c r="J176" s="142" t="str">
        <f>'YARIŞMA BİLGİLERİ'!$F$21</f>
        <v>Erkekler</v>
      </c>
      <c r="K176" s="145" t="str">
        <f t="shared" si="10"/>
        <v>İzmir-Kulüpler Arası Atletizm Süper lig 1. Kademe Yarışmaları</v>
      </c>
      <c r="L176" s="146" t="str">
        <f>Gülle!M$4</f>
        <v>03 Haziran 2014 19.30</v>
      </c>
      <c r="M176" s="146" t="s">
        <v>638</v>
      </c>
    </row>
    <row r="177" spans="1:13" s="138" customFormat="1" ht="26.25" customHeight="1">
      <c r="A177" s="140">
        <v>362</v>
      </c>
      <c r="B177" s="150" t="s">
        <v>441</v>
      </c>
      <c r="C177" s="141" t="str">
        <f>Gülle!D24</f>
        <v/>
      </c>
      <c r="D177" s="145" t="str">
        <f>Gülle!E24</f>
        <v/>
      </c>
      <c r="E177" s="145" t="str">
        <f>Gülle!F24</f>
        <v/>
      </c>
      <c r="F177" s="147" t="str">
        <f>Gülle!N24</f>
        <v/>
      </c>
      <c r="G177" s="148">
        <f>Gülle!A24</f>
        <v>0</v>
      </c>
      <c r="H177" s="148" t="s">
        <v>355</v>
      </c>
      <c r="I177" s="148">
        <f>Gülle!G$4</f>
        <v>0</v>
      </c>
      <c r="J177" s="142" t="str">
        <f>'YARIŞMA BİLGİLERİ'!$F$21</f>
        <v>Erkekler</v>
      </c>
      <c r="K177" s="145" t="str">
        <f t="shared" si="10"/>
        <v>İzmir-Kulüpler Arası Atletizm Süper lig 1. Kademe Yarışmaları</v>
      </c>
      <c r="L177" s="146" t="str">
        <f>Gülle!M$4</f>
        <v>03 Haziran 2014 19.30</v>
      </c>
      <c r="M177" s="146" t="s">
        <v>638</v>
      </c>
    </row>
    <row r="178" spans="1:13" s="138" customFormat="1" ht="26.25" customHeight="1">
      <c r="A178" s="140">
        <v>363</v>
      </c>
      <c r="B178" s="150" t="s">
        <v>441</v>
      </c>
      <c r="C178" s="141" t="str">
        <f>Gülle!D25</f>
        <v/>
      </c>
      <c r="D178" s="145" t="str">
        <f>Gülle!E25</f>
        <v/>
      </c>
      <c r="E178" s="145" t="str">
        <f>Gülle!F25</f>
        <v/>
      </c>
      <c r="F178" s="147" t="str">
        <f>Gülle!N25</f>
        <v/>
      </c>
      <c r="G178" s="148">
        <f>Gülle!A25</f>
        <v>0</v>
      </c>
      <c r="H178" s="148" t="s">
        <v>355</v>
      </c>
      <c r="I178" s="148">
        <f>Gülle!G$4</f>
        <v>0</v>
      </c>
      <c r="J178" s="142" t="str">
        <f>'YARIŞMA BİLGİLERİ'!$F$21</f>
        <v>Erkekler</v>
      </c>
      <c r="K178" s="145" t="str">
        <f t="shared" si="10"/>
        <v>İzmir-Kulüpler Arası Atletizm Süper lig 1. Kademe Yarışmaları</v>
      </c>
      <c r="L178" s="146" t="str">
        <f>Gülle!M$4</f>
        <v>03 Haziran 2014 19.30</v>
      </c>
      <c r="M178" s="146" t="s">
        <v>638</v>
      </c>
    </row>
    <row r="179" spans="1:13" s="138" customFormat="1" ht="26.25" customHeight="1">
      <c r="A179" s="140">
        <v>364</v>
      </c>
      <c r="B179" s="150" t="s">
        <v>441</v>
      </c>
      <c r="C179" s="141" t="str">
        <f>Gülle!D26</f>
        <v/>
      </c>
      <c r="D179" s="145" t="str">
        <f>Gülle!E26</f>
        <v/>
      </c>
      <c r="E179" s="145" t="str">
        <f>Gülle!F26</f>
        <v/>
      </c>
      <c r="F179" s="147" t="str">
        <f>Gülle!N26</f>
        <v/>
      </c>
      <c r="G179" s="148">
        <f>Gülle!A26</f>
        <v>0</v>
      </c>
      <c r="H179" s="148" t="s">
        <v>355</v>
      </c>
      <c r="I179" s="148">
        <f>Gülle!G$4</f>
        <v>0</v>
      </c>
      <c r="J179" s="142" t="str">
        <f>'YARIŞMA BİLGİLERİ'!$F$21</f>
        <v>Erkekler</v>
      </c>
      <c r="K179" s="145" t="str">
        <f t="shared" si="10"/>
        <v>İzmir-Kulüpler Arası Atletizm Süper lig 1. Kademe Yarışmaları</v>
      </c>
      <c r="L179" s="146" t="str">
        <f>Gülle!M$4</f>
        <v>03 Haziran 2014 19.30</v>
      </c>
      <c r="M179" s="146" t="s">
        <v>638</v>
      </c>
    </row>
    <row r="180" spans="1:13" s="138" customFormat="1" ht="26.25" customHeight="1">
      <c r="A180" s="140">
        <v>365</v>
      </c>
      <c r="B180" s="150" t="s">
        <v>441</v>
      </c>
      <c r="C180" s="141" t="str">
        <f>Gülle!D27</f>
        <v/>
      </c>
      <c r="D180" s="145" t="str">
        <f>Gülle!E27</f>
        <v/>
      </c>
      <c r="E180" s="145" t="str">
        <f>Gülle!F27</f>
        <v/>
      </c>
      <c r="F180" s="147" t="str">
        <f>Gülle!N27</f>
        <v/>
      </c>
      <c r="G180" s="148">
        <f>Gülle!A27</f>
        <v>0</v>
      </c>
      <c r="H180" s="148" t="s">
        <v>355</v>
      </c>
      <c r="I180" s="148">
        <f>Gülle!G$4</f>
        <v>0</v>
      </c>
      <c r="J180" s="142" t="str">
        <f>'YARIŞMA BİLGİLERİ'!$F$21</f>
        <v>Erkekler</v>
      </c>
      <c r="K180" s="145" t="str">
        <f t="shared" si="10"/>
        <v>İzmir-Kulüpler Arası Atletizm Süper lig 1. Kademe Yarışmaları</v>
      </c>
      <c r="L180" s="146" t="str">
        <f>Gülle!M$4</f>
        <v>03 Haziran 2014 19.30</v>
      </c>
      <c r="M180" s="146" t="s">
        <v>638</v>
      </c>
    </row>
    <row r="181" spans="1:13" s="138" customFormat="1" ht="26.25" customHeight="1">
      <c r="A181" s="140">
        <v>366</v>
      </c>
      <c r="B181" s="150" t="s">
        <v>441</v>
      </c>
      <c r="C181" s="141" t="str">
        <f>Gülle!D28</f>
        <v/>
      </c>
      <c r="D181" s="145" t="str">
        <f>Gülle!E28</f>
        <v/>
      </c>
      <c r="E181" s="145" t="str">
        <f>Gülle!F28</f>
        <v/>
      </c>
      <c r="F181" s="147" t="str">
        <f>Gülle!N28</f>
        <v/>
      </c>
      <c r="G181" s="148">
        <f>Gülle!A28</f>
        <v>0</v>
      </c>
      <c r="H181" s="148" t="s">
        <v>355</v>
      </c>
      <c r="I181" s="148">
        <f>Gülle!G$4</f>
        <v>0</v>
      </c>
      <c r="J181" s="142" t="str">
        <f>'YARIŞMA BİLGİLERİ'!$F$21</f>
        <v>Erkekler</v>
      </c>
      <c r="K181" s="145" t="str">
        <f t="shared" si="10"/>
        <v>İzmir-Kulüpler Arası Atletizm Süper lig 1. Kademe Yarışmaları</v>
      </c>
      <c r="L181" s="146" t="str">
        <f>Gülle!M$4</f>
        <v>03 Haziran 2014 19.30</v>
      </c>
      <c r="M181" s="146" t="s">
        <v>638</v>
      </c>
    </row>
    <row r="182" spans="1:13" s="138" customFormat="1" ht="26.25" customHeight="1">
      <c r="A182" s="140">
        <v>367</v>
      </c>
      <c r="B182" s="150" t="s">
        <v>441</v>
      </c>
      <c r="C182" s="141" t="str">
        <f>Gülle!D29</f>
        <v/>
      </c>
      <c r="D182" s="145" t="str">
        <f>Gülle!E29</f>
        <v/>
      </c>
      <c r="E182" s="145" t="str">
        <f>Gülle!F29</f>
        <v/>
      </c>
      <c r="F182" s="147" t="str">
        <f>Gülle!N29</f>
        <v/>
      </c>
      <c r="G182" s="148">
        <f>Gülle!A29</f>
        <v>0</v>
      </c>
      <c r="H182" s="148" t="s">
        <v>355</v>
      </c>
      <c r="I182" s="148">
        <f>Gülle!G$4</f>
        <v>0</v>
      </c>
      <c r="J182" s="142" t="str">
        <f>'YARIŞMA BİLGİLERİ'!$F$21</f>
        <v>Erkekler</v>
      </c>
      <c r="K182" s="145" t="str">
        <f t="shared" si="10"/>
        <v>İzmir-Kulüpler Arası Atletizm Süper lig 1. Kademe Yarışmaları</v>
      </c>
      <c r="L182" s="146" t="str">
        <f>Gülle!M$4</f>
        <v>03 Haziran 2014 19.30</v>
      </c>
      <c r="M182" s="146" t="s">
        <v>638</v>
      </c>
    </row>
    <row r="183" spans="1:13" s="138" customFormat="1" ht="26.25" customHeight="1">
      <c r="A183" s="140">
        <v>368</v>
      </c>
      <c r="B183" s="150" t="s">
        <v>441</v>
      </c>
      <c r="C183" s="141" t="str">
        <f>Gülle!D30</f>
        <v/>
      </c>
      <c r="D183" s="145" t="str">
        <f>Gülle!E30</f>
        <v/>
      </c>
      <c r="E183" s="145" t="str">
        <f>Gülle!F30</f>
        <v/>
      </c>
      <c r="F183" s="147" t="str">
        <f>Gülle!N30</f>
        <v/>
      </c>
      <c r="G183" s="148">
        <f>Gülle!A30</f>
        <v>0</v>
      </c>
      <c r="H183" s="148" t="s">
        <v>355</v>
      </c>
      <c r="I183" s="148">
        <f>Gülle!G$4</f>
        <v>0</v>
      </c>
      <c r="J183" s="142" t="str">
        <f>'YARIŞMA BİLGİLERİ'!$F$21</f>
        <v>Erkekler</v>
      </c>
      <c r="K183" s="145" t="str">
        <f t="shared" si="10"/>
        <v>İzmir-Kulüpler Arası Atletizm Süper lig 1. Kademe Yarışmaları</v>
      </c>
      <c r="L183" s="146" t="str">
        <f>Gülle!M$4</f>
        <v>03 Haziran 2014 19.30</v>
      </c>
      <c r="M183" s="146" t="s">
        <v>638</v>
      </c>
    </row>
    <row r="184" spans="1:13" s="138" customFormat="1" ht="26.25" customHeight="1">
      <c r="A184" s="140">
        <v>369</v>
      </c>
      <c r="B184" s="150" t="s">
        <v>441</v>
      </c>
      <c r="C184" s="141" t="str">
        <f>Gülle!D31</f>
        <v/>
      </c>
      <c r="D184" s="145" t="str">
        <f>Gülle!E31</f>
        <v/>
      </c>
      <c r="E184" s="145" t="str">
        <f>Gülle!F31</f>
        <v/>
      </c>
      <c r="F184" s="147" t="str">
        <f>Gülle!N31</f>
        <v/>
      </c>
      <c r="G184" s="148">
        <f>Gülle!A31</f>
        <v>0</v>
      </c>
      <c r="H184" s="148" t="s">
        <v>355</v>
      </c>
      <c r="I184" s="148">
        <f>Gülle!G$4</f>
        <v>0</v>
      </c>
      <c r="J184" s="142" t="str">
        <f>'YARIŞMA BİLGİLERİ'!$F$21</f>
        <v>Erkekler</v>
      </c>
      <c r="K184" s="145" t="str">
        <f t="shared" si="10"/>
        <v>İzmir-Kulüpler Arası Atletizm Süper lig 1. Kademe Yarışmaları</v>
      </c>
      <c r="L184" s="146" t="str">
        <f>Gülle!M$4</f>
        <v>03 Haziran 2014 19.30</v>
      </c>
      <c r="M184" s="146" t="s">
        <v>638</v>
      </c>
    </row>
    <row r="185" spans="1:13" s="138" customFormat="1" ht="26.25" customHeight="1">
      <c r="A185" s="140">
        <v>370</v>
      </c>
      <c r="B185" s="150" t="s">
        <v>441</v>
      </c>
      <c r="C185" s="141" t="str">
        <f>Gülle!D32</f>
        <v/>
      </c>
      <c r="D185" s="145" t="str">
        <f>Gülle!E32</f>
        <v/>
      </c>
      <c r="E185" s="145" t="str">
        <f>Gülle!F32</f>
        <v/>
      </c>
      <c r="F185" s="147" t="str">
        <f>Gülle!N32</f>
        <v/>
      </c>
      <c r="G185" s="148">
        <f>Gülle!A32</f>
        <v>0</v>
      </c>
      <c r="H185" s="148" t="s">
        <v>355</v>
      </c>
      <c r="I185" s="148">
        <f>Gülle!G$4</f>
        <v>0</v>
      </c>
      <c r="J185" s="142" t="str">
        <f>'YARIŞMA BİLGİLERİ'!$F$21</f>
        <v>Erkekler</v>
      </c>
      <c r="K185" s="145" t="str">
        <f t="shared" si="10"/>
        <v>İzmir-Kulüpler Arası Atletizm Süper lig 1. Kademe Yarışmaları</v>
      </c>
      <c r="L185" s="146" t="str">
        <f>Gülle!M$4</f>
        <v>03 Haziran 2014 19.30</v>
      </c>
      <c r="M185" s="146" t="s">
        <v>638</v>
      </c>
    </row>
    <row r="186" spans="1:13" s="138" customFormat="1" ht="26.25" customHeight="1">
      <c r="A186" s="140">
        <v>371</v>
      </c>
      <c r="B186" s="150" t="s">
        <v>441</v>
      </c>
      <c r="C186" s="141" t="str">
        <f>Gülle!D33</f>
        <v/>
      </c>
      <c r="D186" s="145" t="str">
        <f>Gülle!E33</f>
        <v/>
      </c>
      <c r="E186" s="145" t="str">
        <f>Gülle!F33</f>
        <v/>
      </c>
      <c r="F186" s="147" t="str">
        <f>Gülle!N33</f>
        <v/>
      </c>
      <c r="G186" s="148">
        <f>Gülle!A33</f>
        <v>0</v>
      </c>
      <c r="H186" s="148" t="s">
        <v>355</v>
      </c>
      <c r="I186" s="148">
        <f>Gülle!G$4</f>
        <v>0</v>
      </c>
      <c r="J186" s="142" t="str">
        <f>'YARIŞMA BİLGİLERİ'!$F$21</f>
        <v>Erkekler</v>
      </c>
      <c r="K186" s="145" t="str">
        <f t="shared" si="10"/>
        <v>İzmir-Kulüpler Arası Atletizm Süper lig 1. Kademe Yarışmaları</v>
      </c>
      <c r="L186" s="146" t="str">
        <f>Gülle!M$4</f>
        <v>03 Haziran 2014 19.30</v>
      </c>
      <c r="M186" s="146" t="s">
        <v>638</v>
      </c>
    </row>
    <row r="187" spans="1:13" s="138" customFormat="1" ht="26.25" customHeight="1">
      <c r="A187" s="140">
        <v>372</v>
      </c>
      <c r="B187" s="150" t="s">
        <v>441</v>
      </c>
      <c r="C187" s="141" t="str">
        <f>Gülle!D34</f>
        <v/>
      </c>
      <c r="D187" s="145" t="str">
        <f>Gülle!E34</f>
        <v/>
      </c>
      <c r="E187" s="145" t="str">
        <f>Gülle!F34</f>
        <v/>
      </c>
      <c r="F187" s="147" t="str">
        <f>Gülle!N34</f>
        <v/>
      </c>
      <c r="G187" s="148">
        <f>Gülle!A34</f>
        <v>0</v>
      </c>
      <c r="H187" s="148" t="s">
        <v>355</v>
      </c>
      <c r="I187" s="148">
        <f>Gülle!G$4</f>
        <v>0</v>
      </c>
      <c r="J187" s="142" t="str">
        <f>'YARIŞMA BİLGİLERİ'!$F$21</f>
        <v>Erkekler</v>
      </c>
      <c r="K187" s="145" t="str">
        <f t="shared" si="10"/>
        <v>İzmir-Kulüpler Arası Atletizm Süper lig 1. Kademe Yarışmaları</v>
      </c>
      <c r="L187" s="146" t="str">
        <f>Gülle!M$4</f>
        <v>03 Haziran 2014 19.30</v>
      </c>
      <c r="M187" s="146" t="s">
        <v>638</v>
      </c>
    </row>
    <row r="188" spans="1:13" s="138" customFormat="1" ht="26.25" customHeight="1">
      <c r="A188" s="140">
        <v>373</v>
      </c>
      <c r="B188" s="150" t="s">
        <v>441</v>
      </c>
      <c r="C188" s="141" t="str">
        <f>Gülle!D35</f>
        <v/>
      </c>
      <c r="D188" s="145" t="str">
        <f>Gülle!E35</f>
        <v/>
      </c>
      <c r="E188" s="145" t="str">
        <f>Gülle!F35</f>
        <v/>
      </c>
      <c r="F188" s="147" t="str">
        <f>Gülle!N35</f>
        <v/>
      </c>
      <c r="G188" s="148">
        <f>Gülle!A35</f>
        <v>0</v>
      </c>
      <c r="H188" s="148" t="s">
        <v>355</v>
      </c>
      <c r="I188" s="148">
        <f>Gülle!G$4</f>
        <v>0</v>
      </c>
      <c r="J188" s="142" t="str">
        <f>'YARIŞMA BİLGİLERİ'!$F$21</f>
        <v>Erkekler</v>
      </c>
      <c r="K188" s="145" t="str">
        <f t="shared" si="10"/>
        <v>İzmir-Kulüpler Arası Atletizm Süper lig 1. Kademe Yarışmaları</v>
      </c>
      <c r="L188" s="146" t="str">
        <f>Gülle!M$4</f>
        <v>03 Haziran 2014 19.30</v>
      </c>
      <c r="M188" s="146" t="s">
        <v>638</v>
      </c>
    </row>
    <row r="189" spans="1:13" s="138" customFormat="1" ht="26.25" customHeight="1">
      <c r="A189" s="140">
        <v>374</v>
      </c>
      <c r="B189" s="150" t="s">
        <v>441</v>
      </c>
      <c r="C189" s="141" t="str">
        <f>Gülle!D36</f>
        <v/>
      </c>
      <c r="D189" s="145" t="str">
        <f>Gülle!E36</f>
        <v/>
      </c>
      <c r="E189" s="145" t="str">
        <f>Gülle!F36</f>
        <v/>
      </c>
      <c r="F189" s="147" t="str">
        <f>Gülle!N36</f>
        <v/>
      </c>
      <c r="G189" s="148">
        <f>Gülle!A36</f>
        <v>0</v>
      </c>
      <c r="H189" s="148" t="s">
        <v>355</v>
      </c>
      <c r="I189" s="148">
        <f>Gülle!G$4</f>
        <v>0</v>
      </c>
      <c r="J189" s="142" t="str">
        <f>'YARIŞMA BİLGİLERİ'!$F$21</f>
        <v>Erkekler</v>
      </c>
      <c r="K189" s="145" t="str">
        <f t="shared" si="10"/>
        <v>İzmir-Kulüpler Arası Atletizm Süper lig 1. Kademe Yarışmaları</v>
      </c>
      <c r="L189" s="146" t="str">
        <f>Gülle!M$4</f>
        <v>03 Haziran 2014 19.30</v>
      </c>
      <c r="M189" s="146" t="s">
        <v>638</v>
      </c>
    </row>
    <row r="190" spans="1:13" s="138" customFormat="1" ht="26.25" customHeight="1">
      <c r="A190" s="140">
        <v>375</v>
      </c>
      <c r="B190" s="150" t="s">
        <v>441</v>
      </c>
      <c r="C190" s="141" t="str">
        <f>Gülle!D37</f>
        <v/>
      </c>
      <c r="D190" s="145" t="str">
        <f>Gülle!E37</f>
        <v/>
      </c>
      <c r="E190" s="145" t="str">
        <f>Gülle!F37</f>
        <v/>
      </c>
      <c r="F190" s="147" t="str">
        <f>Gülle!N37</f>
        <v/>
      </c>
      <c r="G190" s="148">
        <f>Gülle!A37</f>
        <v>0</v>
      </c>
      <c r="H190" s="148" t="s">
        <v>355</v>
      </c>
      <c r="I190" s="148">
        <f>Gülle!G$4</f>
        <v>0</v>
      </c>
      <c r="J190" s="142" t="str">
        <f>'YARIŞMA BİLGİLERİ'!$F$21</f>
        <v>Erkekler</v>
      </c>
      <c r="K190" s="145" t="str">
        <f t="shared" si="10"/>
        <v>İzmir-Kulüpler Arası Atletizm Süper lig 1. Kademe Yarışmaları</v>
      </c>
      <c r="L190" s="146" t="str">
        <f>Gülle!M$4</f>
        <v>03 Haziran 2014 19.30</v>
      </c>
      <c r="M190" s="146" t="s">
        <v>638</v>
      </c>
    </row>
    <row r="191" spans="1:13" s="138" customFormat="1" ht="26.25" customHeight="1">
      <c r="A191" s="140">
        <v>376</v>
      </c>
      <c r="B191" s="150" t="s">
        <v>441</v>
      </c>
      <c r="C191" s="141" t="str">
        <f>Gülle!D38</f>
        <v/>
      </c>
      <c r="D191" s="145" t="str">
        <f>Gülle!E38</f>
        <v/>
      </c>
      <c r="E191" s="145" t="str">
        <f>Gülle!F38</f>
        <v/>
      </c>
      <c r="F191" s="147" t="str">
        <f>Gülle!N38</f>
        <v/>
      </c>
      <c r="G191" s="148">
        <f>Gülle!A38</f>
        <v>0</v>
      </c>
      <c r="H191" s="148" t="s">
        <v>355</v>
      </c>
      <c r="I191" s="148">
        <f>Gülle!G$4</f>
        <v>0</v>
      </c>
      <c r="J191" s="142" t="str">
        <f>'YARIŞMA BİLGİLERİ'!$F$21</f>
        <v>Erkekler</v>
      </c>
      <c r="K191" s="145" t="str">
        <f t="shared" si="10"/>
        <v>İzmir-Kulüpler Arası Atletizm Süper lig 1. Kademe Yarışmaları</v>
      </c>
      <c r="L191" s="146" t="str">
        <f>Gülle!M$4</f>
        <v>03 Haziran 2014 19.30</v>
      </c>
      <c r="M191" s="146" t="s">
        <v>638</v>
      </c>
    </row>
    <row r="192" spans="1:13" s="138" customFormat="1" ht="26.25" customHeight="1">
      <c r="A192" s="140">
        <v>377</v>
      </c>
      <c r="B192" s="150" t="s">
        <v>441</v>
      </c>
      <c r="C192" s="141" t="str">
        <f>Gülle!D39</f>
        <v/>
      </c>
      <c r="D192" s="145" t="str">
        <f>Gülle!E39</f>
        <v/>
      </c>
      <c r="E192" s="145" t="str">
        <f>Gülle!F39</f>
        <v/>
      </c>
      <c r="F192" s="147" t="str">
        <f>Gülle!N39</f>
        <v/>
      </c>
      <c r="G192" s="148">
        <f>Gülle!A39</f>
        <v>0</v>
      </c>
      <c r="H192" s="148" t="s">
        <v>355</v>
      </c>
      <c r="I192" s="148">
        <f>Gülle!G$4</f>
        <v>0</v>
      </c>
      <c r="J192" s="142" t="str">
        <f>'YARIŞMA BİLGİLERİ'!$F$21</f>
        <v>Erkekler</v>
      </c>
      <c r="K192" s="145" t="str">
        <f t="shared" si="10"/>
        <v>İzmir-Kulüpler Arası Atletizm Süper lig 1. Kademe Yarışmaları</v>
      </c>
      <c r="L192" s="146" t="str">
        <f>Gülle!M$4</f>
        <v>03 Haziran 2014 19.30</v>
      </c>
      <c r="M192" s="146" t="s">
        <v>638</v>
      </c>
    </row>
    <row r="193" spans="1:13" s="138" customFormat="1" ht="26.25" customHeight="1">
      <c r="A193" s="140">
        <v>378</v>
      </c>
      <c r="B193" s="150" t="s">
        <v>441</v>
      </c>
      <c r="C193" s="141" t="str">
        <f>Gülle!D40</f>
        <v/>
      </c>
      <c r="D193" s="145" t="str">
        <f>Gülle!E40</f>
        <v/>
      </c>
      <c r="E193" s="145" t="str">
        <f>Gülle!F40</f>
        <v/>
      </c>
      <c r="F193" s="147" t="str">
        <f>Gülle!N40</f>
        <v/>
      </c>
      <c r="G193" s="148">
        <f>Gülle!A40</f>
        <v>0</v>
      </c>
      <c r="H193" s="148" t="s">
        <v>355</v>
      </c>
      <c r="I193" s="148">
        <f>Gülle!G$4</f>
        <v>0</v>
      </c>
      <c r="J193" s="142" t="str">
        <f>'YARIŞMA BİLGİLERİ'!$F$21</f>
        <v>Erkekler</v>
      </c>
      <c r="K193" s="145" t="str">
        <f t="shared" si="10"/>
        <v>İzmir-Kulüpler Arası Atletizm Süper lig 1. Kademe Yarışmaları</v>
      </c>
      <c r="L193" s="146" t="str">
        <f>Gülle!M$4</f>
        <v>03 Haziran 2014 19.30</v>
      </c>
      <c r="M193" s="146" t="s">
        <v>638</v>
      </c>
    </row>
    <row r="194" spans="1:13" s="138" customFormat="1" ht="26.25" customHeight="1">
      <c r="A194" s="140">
        <v>379</v>
      </c>
      <c r="B194" s="150" t="s">
        <v>441</v>
      </c>
      <c r="C194" s="141" t="str">
        <f>Gülle!D41</f>
        <v/>
      </c>
      <c r="D194" s="145" t="str">
        <f>Gülle!E41</f>
        <v/>
      </c>
      <c r="E194" s="145" t="str">
        <f>Gülle!F41</f>
        <v/>
      </c>
      <c r="F194" s="147" t="str">
        <f>Gülle!N41</f>
        <v/>
      </c>
      <c r="G194" s="148">
        <f>Gülle!A41</f>
        <v>0</v>
      </c>
      <c r="H194" s="148" t="s">
        <v>355</v>
      </c>
      <c r="I194" s="148">
        <f>Gülle!G$4</f>
        <v>0</v>
      </c>
      <c r="J194" s="142" t="str">
        <f>'YARIŞMA BİLGİLERİ'!$F$21</f>
        <v>Erkekler</v>
      </c>
      <c r="K194" s="145" t="str">
        <f t="shared" si="10"/>
        <v>İzmir-Kulüpler Arası Atletizm Süper lig 1. Kademe Yarışmaları</v>
      </c>
      <c r="L194" s="146" t="str">
        <f>Gülle!M$4</f>
        <v>03 Haziran 2014 19.30</v>
      </c>
      <c r="M194" s="146" t="s">
        <v>638</v>
      </c>
    </row>
    <row r="195" spans="1:13" s="138" customFormat="1" ht="26.25" customHeight="1">
      <c r="A195" s="140">
        <v>380</v>
      </c>
      <c r="B195" s="150" t="s">
        <v>441</v>
      </c>
      <c r="C195" s="141" t="str">
        <f>Gülle!D42</f>
        <v/>
      </c>
      <c r="D195" s="145" t="str">
        <f>Gülle!E42</f>
        <v/>
      </c>
      <c r="E195" s="145" t="str">
        <f>Gülle!F42</f>
        <v/>
      </c>
      <c r="F195" s="147" t="str">
        <f>Gülle!N42</f>
        <v/>
      </c>
      <c r="G195" s="148">
        <f>Gülle!A42</f>
        <v>0</v>
      </c>
      <c r="H195" s="148" t="s">
        <v>355</v>
      </c>
      <c r="I195" s="148">
        <f>Gülle!G$4</f>
        <v>0</v>
      </c>
      <c r="J195" s="142" t="str">
        <f>'YARIŞMA BİLGİLERİ'!$F$21</f>
        <v>Erkekler</v>
      </c>
      <c r="K195" s="145" t="str">
        <f t="shared" si="10"/>
        <v>İzmir-Kulüpler Arası Atletizm Süper lig 1. Kademe Yarışmaları</v>
      </c>
      <c r="L195" s="146" t="str">
        <f>Gülle!M$4</f>
        <v>03 Haziran 2014 19.30</v>
      </c>
      <c r="M195" s="146" t="s">
        <v>638</v>
      </c>
    </row>
    <row r="196" spans="1:13" s="138" customFormat="1" ht="26.25" customHeight="1">
      <c r="A196" s="140">
        <v>381</v>
      </c>
      <c r="B196" s="150" t="s">
        <v>441</v>
      </c>
      <c r="C196" s="141" t="str">
        <f>Gülle!D43</f>
        <v/>
      </c>
      <c r="D196" s="145" t="str">
        <f>Gülle!E43</f>
        <v/>
      </c>
      <c r="E196" s="145" t="str">
        <f>Gülle!F43</f>
        <v/>
      </c>
      <c r="F196" s="147" t="str">
        <f>Gülle!N43</f>
        <v/>
      </c>
      <c r="G196" s="148">
        <f>Gülle!A43</f>
        <v>0</v>
      </c>
      <c r="H196" s="148" t="s">
        <v>355</v>
      </c>
      <c r="I196" s="148">
        <f>Gülle!G$4</f>
        <v>0</v>
      </c>
      <c r="J196" s="142" t="str">
        <f>'YARIŞMA BİLGİLERİ'!$F$21</f>
        <v>Erkekler</v>
      </c>
      <c r="K196" s="145" t="str">
        <f t="shared" si="10"/>
        <v>İzmir-Kulüpler Arası Atletizm Süper lig 1. Kademe Yarışmaları</v>
      </c>
      <c r="L196" s="146" t="str">
        <f>Gülle!M$4</f>
        <v>03 Haziran 2014 19.30</v>
      </c>
      <c r="M196" s="146" t="s">
        <v>638</v>
      </c>
    </row>
    <row r="197" spans="1:13" s="138" customFormat="1" ht="26.25" customHeight="1">
      <c r="A197" s="140">
        <v>382</v>
      </c>
      <c r="B197" s="150" t="s">
        <v>441</v>
      </c>
      <c r="C197" s="141" t="str">
        <f>Gülle!D44</f>
        <v/>
      </c>
      <c r="D197" s="145" t="str">
        <f>Gülle!E44</f>
        <v/>
      </c>
      <c r="E197" s="145" t="str">
        <f>Gülle!F44</f>
        <v/>
      </c>
      <c r="F197" s="147" t="str">
        <f>Gülle!N44</f>
        <v/>
      </c>
      <c r="G197" s="148">
        <f>Gülle!A44</f>
        <v>0</v>
      </c>
      <c r="H197" s="148" t="s">
        <v>355</v>
      </c>
      <c r="I197" s="148">
        <f>Gülle!G$4</f>
        <v>0</v>
      </c>
      <c r="J197" s="142" t="str">
        <f>'YARIŞMA BİLGİLERİ'!$F$21</f>
        <v>Erkekler</v>
      </c>
      <c r="K197" s="145" t="str">
        <f t="shared" si="10"/>
        <v>İzmir-Kulüpler Arası Atletizm Süper lig 1. Kademe Yarışmaları</v>
      </c>
      <c r="L197" s="146" t="str">
        <f>Gülle!M$4</f>
        <v>03 Haziran 2014 19.30</v>
      </c>
      <c r="M197" s="146" t="s">
        <v>638</v>
      </c>
    </row>
    <row r="198" spans="1:13" s="138" customFormat="1" ht="26.25" customHeight="1">
      <c r="A198" s="140">
        <v>383</v>
      </c>
      <c r="B198" s="150" t="s">
        <v>441</v>
      </c>
      <c r="C198" s="141" t="str">
        <f>Gülle!D45</f>
        <v/>
      </c>
      <c r="D198" s="145" t="str">
        <f>Gülle!E45</f>
        <v/>
      </c>
      <c r="E198" s="145" t="str">
        <f>Gülle!F45</f>
        <v/>
      </c>
      <c r="F198" s="147" t="str">
        <f>Gülle!N45</f>
        <v/>
      </c>
      <c r="G198" s="148">
        <f>Gülle!A45</f>
        <v>0</v>
      </c>
      <c r="H198" s="148" t="s">
        <v>355</v>
      </c>
      <c r="I198" s="148">
        <f>Gülle!G$4</f>
        <v>0</v>
      </c>
      <c r="J198" s="142" t="str">
        <f>'YARIŞMA BİLGİLERİ'!$F$21</f>
        <v>Erkekler</v>
      </c>
      <c r="K198" s="145" t="str">
        <f t="shared" si="10"/>
        <v>İzmir-Kulüpler Arası Atletizm Süper lig 1. Kademe Yarışmaları</v>
      </c>
      <c r="L198" s="146" t="str">
        <f>Gülle!M$4</f>
        <v>03 Haziran 2014 19.30</v>
      </c>
      <c r="M198" s="146" t="s">
        <v>638</v>
      </c>
    </row>
    <row r="199" spans="1:13" s="138" customFormat="1" ht="26.25" customHeight="1">
      <c r="A199" s="140">
        <v>384</v>
      </c>
      <c r="B199" s="150" t="s">
        <v>441</v>
      </c>
      <c r="C199" s="141" t="str">
        <f>Gülle!D46</f>
        <v/>
      </c>
      <c r="D199" s="145" t="str">
        <f>Gülle!E46</f>
        <v/>
      </c>
      <c r="E199" s="145" t="str">
        <f>Gülle!F46</f>
        <v/>
      </c>
      <c r="F199" s="147" t="str">
        <f>Gülle!N46</f>
        <v/>
      </c>
      <c r="G199" s="148">
        <f>Gülle!A46</f>
        <v>0</v>
      </c>
      <c r="H199" s="148" t="s">
        <v>355</v>
      </c>
      <c r="I199" s="148">
        <f>Gülle!G$4</f>
        <v>0</v>
      </c>
      <c r="J199" s="142" t="str">
        <f>'YARIŞMA BİLGİLERİ'!$F$21</f>
        <v>Erkekler</v>
      </c>
      <c r="K199" s="145" t="str">
        <f t="shared" si="10"/>
        <v>İzmir-Kulüpler Arası Atletizm Süper lig 1. Kademe Yarışmaları</v>
      </c>
      <c r="L199" s="146" t="str">
        <f>Gülle!M$4</f>
        <v>03 Haziran 2014 19.30</v>
      </c>
      <c r="M199" s="146" t="s">
        <v>638</v>
      </c>
    </row>
    <row r="200" spans="1:13" s="138" customFormat="1" ht="26.25" customHeight="1">
      <c r="A200" s="140">
        <v>385</v>
      </c>
      <c r="B200" s="150" t="s">
        <v>441</v>
      </c>
      <c r="C200" s="141" t="str">
        <f>Gülle!D47</f>
        <v/>
      </c>
      <c r="D200" s="145" t="str">
        <f>Gülle!E47</f>
        <v/>
      </c>
      <c r="E200" s="145" t="str">
        <f>Gülle!F47</f>
        <v/>
      </c>
      <c r="F200" s="147" t="str">
        <f>Gülle!N47</f>
        <v/>
      </c>
      <c r="G200" s="148">
        <f>Gülle!A47</f>
        <v>0</v>
      </c>
      <c r="H200" s="148" t="s">
        <v>355</v>
      </c>
      <c r="I200" s="148">
        <f>Gülle!G$4</f>
        <v>0</v>
      </c>
      <c r="J200" s="142" t="str">
        <f>'YARIŞMA BİLGİLERİ'!$F$21</f>
        <v>Erkekler</v>
      </c>
      <c r="K200" s="145" t="str">
        <f t="shared" si="10"/>
        <v>İzmir-Kulüpler Arası Atletizm Süper lig 1. Kademe Yarışmaları</v>
      </c>
      <c r="L200" s="146" t="str">
        <f>Gülle!M$4</f>
        <v>03 Haziran 2014 19.30</v>
      </c>
      <c r="M200" s="146" t="s">
        <v>638</v>
      </c>
    </row>
    <row r="201" spans="1:13" s="138" customFormat="1" ht="100.5" customHeight="1">
      <c r="A201" s="140">
        <v>451</v>
      </c>
      <c r="B201" s="150" t="s">
        <v>507</v>
      </c>
      <c r="C201" s="141" t="e">
        <f>#REF!</f>
        <v>#REF!</v>
      </c>
      <c r="D201" s="145" t="e">
        <f>#REF!</f>
        <v>#REF!</v>
      </c>
      <c r="E201" s="145" t="e">
        <f>#REF!</f>
        <v>#REF!</v>
      </c>
      <c r="F201" s="184" t="e">
        <f>#REF!</f>
        <v>#REF!</v>
      </c>
      <c r="G201" s="148" t="e">
        <f>#REF!</f>
        <v>#REF!</v>
      </c>
      <c r="H201" s="148" t="s">
        <v>507</v>
      </c>
      <c r="I201" s="148"/>
      <c r="J201" s="142" t="str">
        <f>'YARIŞMA BİLGİLERİ'!$F$21</f>
        <v>Erkekler</v>
      </c>
      <c r="K201" s="145" t="str">
        <f t="shared" ref="K201:K264" si="11">CONCATENATE(K$1,"-",A$1)</f>
        <v>İzmir-Kulüpler Arası Atletizm Süper lig 1. Kademe Yarışmaları</v>
      </c>
      <c r="L201" s="146" t="e">
        <f>#REF!</f>
        <v>#REF!</v>
      </c>
      <c r="M201" s="146" t="s">
        <v>638</v>
      </c>
    </row>
    <row r="202" spans="1:13" s="138" customFormat="1" ht="100.5" customHeight="1">
      <c r="A202" s="140">
        <v>452</v>
      </c>
      <c r="B202" s="150" t="s">
        <v>507</v>
      </c>
      <c r="C202" s="141" t="e">
        <f>#REF!</f>
        <v>#REF!</v>
      </c>
      <c r="D202" s="145" t="e">
        <f>#REF!</f>
        <v>#REF!</v>
      </c>
      <c r="E202" s="145" t="e">
        <f>#REF!</f>
        <v>#REF!</v>
      </c>
      <c r="F202" s="184" t="e">
        <f>#REF!</f>
        <v>#REF!</v>
      </c>
      <c r="G202" s="148" t="e">
        <f>#REF!</f>
        <v>#REF!</v>
      </c>
      <c r="H202" s="148" t="s">
        <v>507</v>
      </c>
      <c r="I202" s="148"/>
      <c r="J202" s="142" t="str">
        <f>'YARIŞMA BİLGİLERİ'!$F$21</f>
        <v>Erkekler</v>
      </c>
      <c r="K202" s="145" t="str">
        <f t="shared" si="11"/>
        <v>İzmir-Kulüpler Arası Atletizm Süper lig 1. Kademe Yarışmaları</v>
      </c>
      <c r="L202" s="146" t="e">
        <f>#REF!</f>
        <v>#REF!</v>
      </c>
      <c r="M202" s="146" t="s">
        <v>638</v>
      </c>
    </row>
    <row r="203" spans="1:13" s="138" customFormat="1" ht="100.5" customHeight="1">
      <c r="A203" s="140">
        <v>453</v>
      </c>
      <c r="B203" s="150" t="s">
        <v>507</v>
      </c>
      <c r="C203" s="141" t="e">
        <f>#REF!</f>
        <v>#REF!</v>
      </c>
      <c r="D203" s="145" t="e">
        <f>#REF!</f>
        <v>#REF!</v>
      </c>
      <c r="E203" s="145" t="e">
        <f>#REF!</f>
        <v>#REF!</v>
      </c>
      <c r="F203" s="184" t="e">
        <f>#REF!</f>
        <v>#REF!</v>
      </c>
      <c r="G203" s="148" t="e">
        <f>#REF!</f>
        <v>#REF!</v>
      </c>
      <c r="H203" s="148" t="s">
        <v>507</v>
      </c>
      <c r="I203" s="148"/>
      <c r="J203" s="142" t="str">
        <f>'YARIŞMA BİLGİLERİ'!$F$21</f>
        <v>Erkekler</v>
      </c>
      <c r="K203" s="145" t="str">
        <f t="shared" si="11"/>
        <v>İzmir-Kulüpler Arası Atletizm Süper lig 1. Kademe Yarışmaları</v>
      </c>
      <c r="L203" s="146" t="e">
        <f>#REF!</f>
        <v>#REF!</v>
      </c>
      <c r="M203" s="146" t="s">
        <v>638</v>
      </c>
    </row>
    <row r="204" spans="1:13" s="138" customFormat="1" ht="100.5" customHeight="1">
      <c r="A204" s="140">
        <v>454</v>
      </c>
      <c r="B204" s="150" t="s">
        <v>507</v>
      </c>
      <c r="C204" s="141" t="e">
        <f>#REF!</f>
        <v>#REF!</v>
      </c>
      <c r="D204" s="145" t="e">
        <f>#REF!</f>
        <v>#REF!</v>
      </c>
      <c r="E204" s="145" t="e">
        <f>#REF!</f>
        <v>#REF!</v>
      </c>
      <c r="F204" s="184" t="e">
        <f>#REF!</f>
        <v>#REF!</v>
      </c>
      <c r="G204" s="148" t="e">
        <f>#REF!</f>
        <v>#REF!</v>
      </c>
      <c r="H204" s="148" t="s">
        <v>507</v>
      </c>
      <c r="I204" s="148"/>
      <c r="J204" s="142" t="str">
        <f>'YARIŞMA BİLGİLERİ'!$F$21</f>
        <v>Erkekler</v>
      </c>
      <c r="K204" s="145" t="str">
        <f t="shared" si="11"/>
        <v>İzmir-Kulüpler Arası Atletizm Süper lig 1. Kademe Yarışmaları</v>
      </c>
      <c r="L204" s="146" t="e">
        <f>#REF!</f>
        <v>#REF!</v>
      </c>
      <c r="M204" s="146" t="s">
        <v>638</v>
      </c>
    </row>
    <row r="205" spans="1:13" s="138" customFormat="1" ht="100.5" customHeight="1">
      <c r="A205" s="140">
        <v>455</v>
      </c>
      <c r="B205" s="150" t="s">
        <v>507</v>
      </c>
      <c r="C205" s="141" t="e">
        <f>#REF!</f>
        <v>#REF!</v>
      </c>
      <c r="D205" s="145" t="e">
        <f>#REF!</f>
        <v>#REF!</v>
      </c>
      <c r="E205" s="145" t="e">
        <f>#REF!</f>
        <v>#REF!</v>
      </c>
      <c r="F205" s="184" t="e">
        <f>#REF!</f>
        <v>#REF!</v>
      </c>
      <c r="G205" s="148" t="e">
        <f>#REF!</f>
        <v>#REF!</v>
      </c>
      <c r="H205" s="148" t="s">
        <v>507</v>
      </c>
      <c r="I205" s="148"/>
      <c r="J205" s="142" t="str">
        <f>'YARIŞMA BİLGİLERİ'!$F$21</f>
        <v>Erkekler</v>
      </c>
      <c r="K205" s="145" t="str">
        <f t="shared" si="11"/>
        <v>İzmir-Kulüpler Arası Atletizm Süper lig 1. Kademe Yarışmaları</v>
      </c>
      <c r="L205" s="146" t="e">
        <f>#REF!</f>
        <v>#REF!</v>
      </c>
      <c r="M205" s="146" t="s">
        <v>638</v>
      </c>
    </row>
    <row r="206" spans="1:13" s="138" customFormat="1" ht="100.5" customHeight="1">
      <c r="A206" s="140">
        <v>456</v>
      </c>
      <c r="B206" s="150" t="s">
        <v>507</v>
      </c>
      <c r="C206" s="141" t="e">
        <f>#REF!</f>
        <v>#REF!</v>
      </c>
      <c r="D206" s="145" t="e">
        <f>#REF!</f>
        <v>#REF!</v>
      </c>
      <c r="E206" s="145" t="e">
        <f>#REF!</f>
        <v>#REF!</v>
      </c>
      <c r="F206" s="184" t="e">
        <f>#REF!</f>
        <v>#REF!</v>
      </c>
      <c r="G206" s="148" t="e">
        <f>#REF!</f>
        <v>#REF!</v>
      </c>
      <c r="H206" s="148" t="s">
        <v>507</v>
      </c>
      <c r="I206" s="148"/>
      <c r="J206" s="142" t="str">
        <f>'YARIŞMA BİLGİLERİ'!$F$21</f>
        <v>Erkekler</v>
      </c>
      <c r="K206" s="145" t="str">
        <f t="shared" si="11"/>
        <v>İzmir-Kulüpler Arası Atletizm Süper lig 1. Kademe Yarışmaları</v>
      </c>
      <c r="L206" s="146" t="e">
        <f>#REF!</f>
        <v>#REF!</v>
      </c>
      <c r="M206" s="146" t="s">
        <v>638</v>
      </c>
    </row>
    <row r="207" spans="1:13" s="138" customFormat="1" ht="100.5" customHeight="1">
      <c r="A207" s="140">
        <v>457</v>
      </c>
      <c r="B207" s="150" t="s">
        <v>507</v>
      </c>
      <c r="C207" s="141" t="e">
        <f>#REF!</f>
        <v>#REF!</v>
      </c>
      <c r="D207" s="145" t="e">
        <f>#REF!</f>
        <v>#REF!</v>
      </c>
      <c r="E207" s="145" t="e">
        <f>#REF!</f>
        <v>#REF!</v>
      </c>
      <c r="F207" s="184" t="e">
        <f>#REF!</f>
        <v>#REF!</v>
      </c>
      <c r="G207" s="148" t="e">
        <f>#REF!</f>
        <v>#REF!</v>
      </c>
      <c r="H207" s="148" t="s">
        <v>507</v>
      </c>
      <c r="I207" s="148"/>
      <c r="J207" s="142" t="str">
        <f>'YARIŞMA BİLGİLERİ'!$F$21</f>
        <v>Erkekler</v>
      </c>
      <c r="K207" s="145" t="str">
        <f t="shared" si="11"/>
        <v>İzmir-Kulüpler Arası Atletizm Süper lig 1. Kademe Yarışmaları</v>
      </c>
      <c r="L207" s="146" t="e">
        <f>#REF!</f>
        <v>#REF!</v>
      </c>
      <c r="M207" s="146" t="s">
        <v>638</v>
      </c>
    </row>
    <row r="208" spans="1:13" s="138" customFormat="1" ht="100.5" customHeight="1">
      <c r="A208" s="140">
        <v>458</v>
      </c>
      <c r="B208" s="150" t="s">
        <v>507</v>
      </c>
      <c r="C208" s="141" t="e">
        <f>#REF!</f>
        <v>#REF!</v>
      </c>
      <c r="D208" s="145" t="e">
        <f>#REF!</f>
        <v>#REF!</v>
      </c>
      <c r="E208" s="145" t="e">
        <f>#REF!</f>
        <v>#REF!</v>
      </c>
      <c r="F208" s="184" t="e">
        <f>#REF!</f>
        <v>#REF!</v>
      </c>
      <c r="G208" s="148" t="e">
        <f>#REF!</f>
        <v>#REF!</v>
      </c>
      <c r="H208" s="148" t="s">
        <v>507</v>
      </c>
      <c r="I208" s="148"/>
      <c r="J208" s="142" t="str">
        <f>'YARIŞMA BİLGİLERİ'!$F$21</f>
        <v>Erkekler</v>
      </c>
      <c r="K208" s="145" t="str">
        <f t="shared" si="11"/>
        <v>İzmir-Kulüpler Arası Atletizm Süper lig 1. Kademe Yarışmaları</v>
      </c>
      <c r="L208" s="146" t="e">
        <f>#REF!</f>
        <v>#REF!</v>
      </c>
      <c r="M208" s="146" t="s">
        <v>638</v>
      </c>
    </row>
    <row r="209" spans="1:13" s="138" customFormat="1" ht="100.5" customHeight="1">
      <c r="A209" s="140">
        <v>459</v>
      </c>
      <c r="B209" s="150" t="s">
        <v>507</v>
      </c>
      <c r="C209" s="141" t="e">
        <f>#REF!</f>
        <v>#REF!</v>
      </c>
      <c r="D209" s="145" t="e">
        <f>#REF!</f>
        <v>#REF!</v>
      </c>
      <c r="E209" s="145" t="e">
        <f>#REF!</f>
        <v>#REF!</v>
      </c>
      <c r="F209" s="184" t="e">
        <f>#REF!</f>
        <v>#REF!</v>
      </c>
      <c r="G209" s="148" t="e">
        <f>#REF!</f>
        <v>#REF!</v>
      </c>
      <c r="H209" s="148" t="s">
        <v>507</v>
      </c>
      <c r="I209" s="148"/>
      <c r="J209" s="142" t="str">
        <f>'YARIŞMA BİLGİLERİ'!$F$21</f>
        <v>Erkekler</v>
      </c>
      <c r="K209" s="145" t="str">
        <f t="shared" si="11"/>
        <v>İzmir-Kulüpler Arası Atletizm Süper lig 1. Kademe Yarışmaları</v>
      </c>
      <c r="L209" s="146" t="e">
        <f>#REF!</f>
        <v>#REF!</v>
      </c>
      <c r="M209" s="146" t="s">
        <v>638</v>
      </c>
    </row>
    <row r="210" spans="1:13" s="138" customFormat="1" ht="100.5" customHeight="1">
      <c r="A210" s="140">
        <v>460</v>
      </c>
      <c r="B210" s="150" t="s">
        <v>507</v>
      </c>
      <c r="C210" s="141" t="e">
        <f>#REF!</f>
        <v>#REF!</v>
      </c>
      <c r="D210" s="145" t="e">
        <f>#REF!</f>
        <v>#REF!</v>
      </c>
      <c r="E210" s="145" t="e">
        <f>#REF!</f>
        <v>#REF!</v>
      </c>
      <c r="F210" s="184" t="e">
        <f>#REF!</f>
        <v>#REF!</v>
      </c>
      <c r="G210" s="148" t="e">
        <f>#REF!</f>
        <v>#REF!</v>
      </c>
      <c r="H210" s="148" t="s">
        <v>507</v>
      </c>
      <c r="I210" s="148"/>
      <c r="J210" s="142" t="str">
        <f>'YARIŞMA BİLGİLERİ'!$F$21</f>
        <v>Erkekler</v>
      </c>
      <c r="K210" s="145" t="str">
        <f t="shared" si="11"/>
        <v>İzmir-Kulüpler Arası Atletizm Süper lig 1. Kademe Yarışmaları</v>
      </c>
      <c r="L210" s="146" t="e">
        <f>#REF!</f>
        <v>#REF!</v>
      </c>
      <c r="M210" s="146" t="s">
        <v>638</v>
      </c>
    </row>
    <row r="211" spans="1:13" s="138" customFormat="1" ht="100.5" customHeight="1">
      <c r="A211" s="140">
        <v>461</v>
      </c>
      <c r="B211" s="150" t="s">
        <v>507</v>
      </c>
      <c r="C211" s="141" t="e">
        <f>#REF!</f>
        <v>#REF!</v>
      </c>
      <c r="D211" s="145" t="e">
        <f>#REF!</f>
        <v>#REF!</v>
      </c>
      <c r="E211" s="145" t="e">
        <f>#REF!</f>
        <v>#REF!</v>
      </c>
      <c r="F211" s="184" t="e">
        <f>#REF!</f>
        <v>#REF!</v>
      </c>
      <c r="G211" s="148" t="e">
        <f>#REF!</f>
        <v>#REF!</v>
      </c>
      <c r="H211" s="148" t="s">
        <v>507</v>
      </c>
      <c r="I211" s="148"/>
      <c r="J211" s="142" t="str">
        <f>'YARIŞMA BİLGİLERİ'!$F$21</f>
        <v>Erkekler</v>
      </c>
      <c r="K211" s="145" t="str">
        <f t="shared" si="11"/>
        <v>İzmir-Kulüpler Arası Atletizm Süper lig 1. Kademe Yarışmaları</v>
      </c>
      <c r="L211" s="146" t="e">
        <f>#REF!</f>
        <v>#REF!</v>
      </c>
      <c r="M211" s="146" t="s">
        <v>638</v>
      </c>
    </row>
    <row r="212" spans="1:13" s="138" customFormat="1" ht="100.5" customHeight="1">
      <c r="A212" s="140">
        <v>462</v>
      </c>
      <c r="B212" s="150" t="s">
        <v>507</v>
      </c>
      <c r="C212" s="141" t="e">
        <f>#REF!</f>
        <v>#REF!</v>
      </c>
      <c r="D212" s="145" t="e">
        <f>#REF!</f>
        <v>#REF!</v>
      </c>
      <c r="E212" s="145" t="e">
        <f>#REF!</f>
        <v>#REF!</v>
      </c>
      <c r="F212" s="184" t="e">
        <f>#REF!</f>
        <v>#REF!</v>
      </c>
      <c r="G212" s="148" t="e">
        <f>#REF!</f>
        <v>#REF!</v>
      </c>
      <c r="H212" s="148" t="s">
        <v>507</v>
      </c>
      <c r="I212" s="148"/>
      <c r="J212" s="142" t="str">
        <f>'YARIŞMA BİLGİLERİ'!$F$21</f>
        <v>Erkekler</v>
      </c>
      <c r="K212" s="145" t="str">
        <f t="shared" si="11"/>
        <v>İzmir-Kulüpler Arası Atletizm Süper lig 1. Kademe Yarışmaları</v>
      </c>
      <c r="L212" s="146" t="e">
        <f>#REF!</f>
        <v>#REF!</v>
      </c>
      <c r="M212" s="146" t="s">
        <v>638</v>
      </c>
    </row>
    <row r="213" spans="1:13" s="138" customFormat="1" ht="100.5" customHeight="1">
      <c r="A213" s="140">
        <v>463</v>
      </c>
      <c r="B213" s="150" t="s">
        <v>507</v>
      </c>
      <c r="C213" s="141" t="e">
        <f>#REF!</f>
        <v>#REF!</v>
      </c>
      <c r="D213" s="145" t="e">
        <f>#REF!</f>
        <v>#REF!</v>
      </c>
      <c r="E213" s="145" t="e">
        <f>#REF!</f>
        <v>#REF!</v>
      </c>
      <c r="F213" s="184" t="e">
        <f>#REF!</f>
        <v>#REF!</v>
      </c>
      <c r="G213" s="148" t="e">
        <f>#REF!</f>
        <v>#REF!</v>
      </c>
      <c r="H213" s="148" t="s">
        <v>507</v>
      </c>
      <c r="I213" s="148"/>
      <c r="J213" s="142" t="str">
        <f>'YARIŞMA BİLGİLERİ'!$F$21</f>
        <v>Erkekler</v>
      </c>
      <c r="K213" s="145" t="str">
        <f t="shared" si="11"/>
        <v>İzmir-Kulüpler Arası Atletizm Süper lig 1. Kademe Yarışmaları</v>
      </c>
      <c r="L213" s="146" t="e">
        <f>#REF!</f>
        <v>#REF!</v>
      </c>
      <c r="M213" s="146" t="s">
        <v>638</v>
      </c>
    </row>
    <row r="214" spans="1:13" s="138" customFormat="1" ht="100.5" customHeight="1">
      <c r="A214" s="140">
        <v>464</v>
      </c>
      <c r="B214" s="150" t="s">
        <v>507</v>
      </c>
      <c r="C214" s="141" t="e">
        <f>#REF!</f>
        <v>#REF!</v>
      </c>
      <c r="D214" s="145" t="e">
        <f>#REF!</f>
        <v>#REF!</v>
      </c>
      <c r="E214" s="145" t="e">
        <f>#REF!</f>
        <v>#REF!</v>
      </c>
      <c r="F214" s="184" t="e">
        <f>#REF!</f>
        <v>#REF!</v>
      </c>
      <c r="G214" s="148" t="e">
        <f>#REF!</f>
        <v>#REF!</v>
      </c>
      <c r="H214" s="148" t="s">
        <v>507</v>
      </c>
      <c r="I214" s="148"/>
      <c r="J214" s="142" t="str">
        <f>'YARIŞMA BİLGİLERİ'!$F$21</f>
        <v>Erkekler</v>
      </c>
      <c r="K214" s="145" t="str">
        <f t="shared" si="11"/>
        <v>İzmir-Kulüpler Arası Atletizm Süper lig 1. Kademe Yarışmaları</v>
      </c>
      <c r="L214" s="146" t="e">
        <f>#REF!</f>
        <v>#REF!</v>
      </c>
      <c r="M214" s="146" t="s">
        <v>638</v>
      </c>
    </row>
    <row r="215" spans="1:13" s="138" customFormat="1" ht="100.5" customHeight="1">
      <c r="A215" s="140">
        <v>465</v>
      </c>
      <c r="B215" s="150" t="s">
        <v>507</v>
      </c>
      <c r="C215" s="141" t="e">
        <f>#REF!</f>
        <v>#REF!</v>
      </c>
      <c r="D215" s="145" t="e">
        <f>#REF!</f>
        <v>#REF!</v>
      </c>
      <c r="E215" s="145" t="e">
        <f>#REF!</f>
        <v>#REF!</v>
      </c>
      <c r="F215" s="184" t="e">
        <f>#REF!</f>
        <v>#REF!</v>
      </c>
      <c r="G215" s="148" t="e">
        <f>#REF!</f>
        <v>#REF!</v>
      </c>
      <c r="H215" s="148" t="s">
        <v>507</v>
      </c>
      <c r="I215" s="148"/>
      <c r="J215" s="142" t="str">
        <f>'YARIŞMA BİLGİLERİ'!$F$21</f>
        <v>Erkekler</v>
      </c>
      <c r="K215" s="145" t="str">
        <f t="shared" si="11"/>
        <v>İzmir-Kulüpler Arası Atletizm Süper lig 1. Kademe Yarışmaları</v>
      </c>
      <c r="L215" s="146" t="e">
        <f>#REF!</f>
        <v>#REF!</v>
      </c>
      <c r="M215" s="146" t="s">
        <v>638</v>
      </c>
    </row>
    <row r="216" spans="1:13" s="138" customFormat="1" ht="100.5" customHeight="1">
      <c r="A216" s="140">
        <v>466</v>
      </c>
      <c r="B216" s="150" t="s">
        <v>507</v>
      </c>
      <c r="C216" s="141" t="e">
        <f>#REF!</f>
        <v>#REF!</v>
      </c>
      <c r="D216" s="145" t="e">
        <f>#REF!</f>
        <v>#REF!</v>
      </c>
      <c r="E216" s="145" t="e">
        <f>#REF!</f>
        <v>#REF!</v>
      </c>
      <c r="F216" s="184" t="e">
        <f>#REF!</f>
        <v>#REF!</v>
      </c>
      <c r="G216" s="148" t="e">
        <f>#REF!</f>
        <v>#REF!</v>
      </c>
      <c r="H216" s="148" t="s">
        <v>507</v>
      </c>
      <c r="I216" s="148"/>
      <c r="J216" s="142" t="str">
        <f>'YARIŞMA BİLGİLERİ'!$F$21</f>
        <v>Erkekler</v>
      </c>
      <c r="K216" s="145" t="str">
        <f t="shared" si="11"/>
        <v>İzmir-Kulüpler Arası Atletizm Süper lig 1. Kademe Yarışmaları</v>
      </c>
      <c r="L216" s="146" t="e">
        <f>#REF!</f>
        <v>#REF!</v>
      </c>
      <c r="M216" s="146" t="s">
        <v>638</v>
      </c>
    </row>
    <row r="217" spans="1:13" s="138" customFormat="1" ht="100.5" customHeight="1">
      <c r="A217" s="140">
        <v>467</v>
      </c>
      <c r="B217" s="150" t="s">
        <v>507</v>
      </c>
      <c r="C217" s="141" t="e">
        <f>#REF!</f>
        <v>#REF!</v>
      </c>
      <c r="D217" s="145" t="e">
        <f>#REF!</f>
        <v>#REF!</v>
      </c>
      <c r="E217" s="145" t="e">
        <f>#REF!</f>
        <v>#REF!</v>
      </c>
      <c r="F217" s="184" t="e">
        <f>#REF!</f>
        <v>#REF!</v>
      </c>
      <c r="G217" s="148" t="e">
        <f>#REF!</f>
        <v>#REF!</v>
      </c>
      <c r="H217" s="148" t="s">
        <v>507</v>
      </c>
      <c r="I217" s="148"/>
      <c r="J217" s="142" t="str">
        <f>'YARIŞMA BİLGİLERİ'!$F$21</f>
        <v>Erkekler</v>
      </c>
      <c r="K217" s="145" t="str">
        <f t="shared" si="11"/>
        <v>İzmir-Kulüpler Arası Atletizm Süper lig 1. Kademe Yarışmaları</v>
      </c>
      <c r="L217" s="146" t="e">
        <f>#REF!</f>
        <v>#REF!</v>
      </c>
      <c r="M217" s="146" t="s">
        <v>638</v>
      </c>
    </row>
    <row r="218" spans="1:13" s="138" customFormat="1" ht="100.5" customHeight="1">
      <c r="A218" s="140">
        <v>468</v>
      </c>
      <c r="B218" s="150" t="s">
        <v>507</v>
      </c>
      <c r="C218" s="141" t="e">
        <f>#REF!</f>
        <v>#REF!</v>
      </c>
      <c r="D218" s="145" t="e">
        <f>#REF!</f>
        <v>#REF!</v>
      </c>
      <c r="E218" s="145" t="e">
        <f>#REF!</f>
        <v>#REF!</v>
      </c>
      <c r="F218" s="184" t="e">
        <f>#REF!</f>
        <v>#REF!</v>
      </c>
      <c r="G218" s="148" t="e">
        <f>#REF!</f>
        <v>#REF!</v>
      </c>
      <c r="H218" s="148" t="s">
        <v>507</v>
      </c>
      <c r="I218" s="148"/>
      <c r="J218" s="142" t="str">
        <f>'YARIŞMA BİLGİLERİ'!$F$21</f>
        <v>Erkekler</v>
      </c>
      <c r="K218" s="145" t="str">
        <f t="shared" si="11"/>
        <v>İzmir-Kulüpler Arası Atletizm Süper lig 1. Kademe Yarışmaları</v>
      </c>
      <c r="L218" s="146" t="e">
        <f>#REF!</f>
        <v>#REF!</v>
      </c>
      <c r="M218" s="146" t="s">
        <v>638</v>
      </c>
    </row>
    <row r="219" spans="1:13" s="236" customFormat="1" ht="26.25" customHeight="1">
      <c r="A219" s="140">
        <v>469</v>
      </c>
      <c r="B219" s="237" t="s">
        <v>681</v>
      </c>
      <c r="C219" s="239">
        <f>'110m.Eng'!C8</f>
        <v>32225</v>
      </c>
      <c r="D219" s="241" t="str">
        <f>'110m.Eng'!D8</f>
        <v>MUSTAFA GÜNEŞ</v>
      </c>
      <c r="E219" s="241" t="str">
        <f>'110m.Eng'!E8</f>
        <v>İSTANBUL-ENKA SPOR KULÜBÜ</v>
      </c>
      <c r="F219" s="242">
        <f>'110m.Eng'!F8</f>
        <v>1449</v>
      </c>
      <c r="G219" s="240">
        <f>'110m.Eng'!A8</f>
        <v>1</v>
      </c>
      <c r="H219" s="148" t="s">
        <v>680</v>
      </c>
      <c r="I219" s="234"/>
      <c r="J219" s="142" t="str">
        <f>'YARIŞMA BİLGİLERİ'!$F$21</f>
        <v>Erkekler</v>
      </c>
      <c r="K219" s="235" t="str">
        <f t="shared" si="11"/>
        <v>İzmir-Kulüpler Arası Atletizm Süper lig 1. Kademe Yarışmaları</v>
      </c>
      <c r="L219" s="146" t="str">
        <f>'110m.Eng'!N$4</f>
        <v>03.Haziran .2014 18.20</v>
      </c>
      <c r="M219" s="146" t="s">
        <v>638</v>
      </c>
    </row>
    <row r="220" spans="1:13" s="236" customFormat="1" ht="26.25" customHeight="1">
      <c r="A220" s="140">
        <v>470</v>
      </c>
      <c r="B220" s="237" t="s">
        <v>681</v>
      </c>
      <c r="C220" s="239">
        <f>'110m.Eng'!C9</f>
        <v>33750</v>
      </c>
      <c r="D220" s="241" t="str">
        <f>'110m.Eng'!D9</f>
        <v>YUSUF PEHLEVAN</v>
      </c>
      <c r="E220" s="241" t="str">
        <f>'110m.Eng'!E9</f>
        <v>KOCAELİ BÜYÜKŞEHİR BELEDİYE KAĞITSPOR KULÜBÜ</v>
      </c>
      <c r="F220" s="242">
        <f>'110m.Eng'!F9</f>
        <v>1495</v>
      </c>
      <c r="G220" s="240">
        <f>'110m.Eng'!A9</f>
        <v>2</v>
      </c>
      <c r="H220" s="148" t="s">
        <v>680</v>
      </c>
      <c r="I220" s="234"/>
      <c r="J220" s="142" t="str">
        <f>'YARIŞMA BİLGİLERİ'!$F$21</f>
        <v>Erkekler</v>
      </c>
      <c r="K220" s="235" t="str">
        <f t="shared" si="11"/>
        <v>İzmir-Kulüpler Arası Atletizm Süper lig 1. Kademe Yarışmaları</v>
      </c>
      <c r="L220" s="146" t="str">
        <f>'110m.Eng'!N$4</f>
        <v>03.Haziran .2014 18.20</v>
      </c>
      <c r="M220" s="146" t="s">
        <v>638</v>
      </c>
    </row>
    <row r="221" spans="1:13" s="236" customFormat="1" ht="26.25" customHeight="1">
      <c r="A221" s="140">
        <v>471</v>
      </c>
      <c r="B221" s="237" t="s">
        <v>681</v>
      </c>
      <c r="C221" s="239">
        <f>'110m.Eng'!C10</f>
        <v>34616</v>
      </c>
      <c r="D221" s="241" t="str">
        <f>'110m.Eng'!D10</f>
        <v>MUSTAFA YILMAZ</v>
      </c>
      <c r="E221" s="241" t="str">
        <f>'110m.Eng'!E10</f>
        <v>İSTANBUL-GALATASARAY</v>
      </c>
      <c r="F221" s="242">
        <f>'110m.Eng'!F10</f>
        <v>1558</v>
      </c>
      <c r="G221" s="240">
        <f>'110m.Eng'!A10</f>
        <v>3</v>
      </c>
      <c r="H221" s="148" t="s">
        <v>680</v>
      </c>
      <c r="I221" s="234"/>
      <c r="J221" s="142" t="str">
        <f>'YARIŞMA BİLGİLERİ'!$F$21</f>
        <v>Erkekler</v>
      </c>
      <c r="K221" s="235" t="str">
        <f t="shared" si="11"/>
        <v>İzmir-Kulüpler Arası Atletizm Süper lig 1. Kademe Yarışmaları</v>
      </c>
      <c r="L221" s="146" t="str">
        <f>'110m.Eng'!N$4</f>
        <v>03.Haziran .2014 18.20</v>
      </c>
      <c r="M221" s="146" t="s">
        <v>638</v>
      </c>
    </row>
    <row r="222" spans="1:13" s="236" customFormat="1" ht="26.25" customHeight="1">
      <c r="A222" s="140">
        <v>472</v>
      </c>
      <c r="B222" s="237" t="s">
        <v>681</v>
      </c>
      <c r="C222" s="239">
        <f>'110m.Eng'!C11</f>
        <v>35065</v>
      </c>
      <c r="D222" s="241" t="str">
        <f>'110m.Eng'!D11</f>
        <v>HÜSEYİN KILIÇ</v>
      </c>
      <c r="E222" s="241" t="str">
        <f>'110m.Eng'!E11</f>
        <v>KOCAELİ-DARICA BELEDİYE EĞİTİM SPOR KULÜBÜ</v>
      </c>
      <c r="F222" s="242">
        <f>'110m.Eng'!F11</f>
        <v>1564</v>
      </c>
      <c r="G222" s="240">
        <f>'110m.Eng'!A11</f>
        <v>4</v>
      </c>
      <c r="H222" s="148" t="s">
        <v>680</v>
      </c>
      <c r="I222" s="234"/>
      <c r="J222" s="142" t="str">
        <f>'YARIŞMA BİLGİLERİ'!$F$21</f>
        <v>Erkekler</v>
      </c>
      <c r="K222" s="235" t="str">
        <f t="shared" si="11"/>
        <v>İzmir-Kulüpler Arası Atletizm Süper lig 1. Kademe Yarışmaları</v>
      </c>
      <c r="L222" s="146" t="str">
        <f>'110m.Eng'!N$4</f>
        <v>03.Haziran .2014 18.20</v>
      </c>
      <c r="M222" s="146" t="s">
        <v>638</v>
      </c>
    </row>
    <row r="223" spans="1:13" s="236" customFormat="1" ht="26.25" customHeight="1">
      <c r="A223" s="140">
        <v>473</v>
      </c>
      <c r="B223" s="237" t="s">
        <v>681</v>
      </c>
      <c r="C223" s="239">
        <f>'110m.Eng'!C12</f>
        <v>34436</v>
      </c>
      <c r="D223" s="241" t="str">
        <f>'110m.Eng'!D12</f>
        <v>CAN YILDIRIM</v>
      </c>
      <c r="E223" s="241" t="str">
        <f>'110m.Eng'!E12</f>
        <v>ANKARA-EGO SPOR</v>
      </c>
      <c r="F223" s="242">
        <f>'110m.Eng'!F12</f>
        <v>1583</v>
      </c>
      <c r="G223" s="240">
        <f>'110m.Eng'!A12</f>
        <v>5</v>
      </c>
      <c r="H223" s="148" t="s">
        <v>680</v>
      </c>
      <c r="I223" s="234"/>
      <c r="J223" s="142" t="str">
        <f>'YARIŞMA BİLGİLERİ'!$F$21</f>
        <v>Erkekler</v>
      </c>
      <c r="K223" s="235" t="str">
        <f t="shared" si="11"/>
        <v>İzmir-Kulüpler Arası Atletizm Süper lig 1. Kademe Yarışmaları</v>
      </c>
      <c r="L223" s="146" t="str">
        <f>'110m.Eng'!N$4</f>
        <v>03.Haziran .2014 18.20</v>
      </c>
      <c r="M223" s="146" t="s">
        <v>638</v>
      </c>
    </row>
    <row r="224" spans="1:13" s="236" customFormat="1" ht="26.25" customHeight="1">
      <c r="A224" s="140">
        <v>474</v>
      </c>
      <c r="B224" s="237" t="s">
        <v>681</v>
      </c>
      <c r="C224" s="239">
        <f>'110m.Eng'!C13</f>
        <v>31732</v>
      </c>
      <c r="D224" s="241" t="str">
        <f>'110m.Eng'!D13</f>
        <v>HİKMET TUĞSUZ</v>
      </c>
      <c r="E224" s="241" t="str">
        <f>'110m.Eng'!E13</f>
        <v>MERSİN-MESKİSPOR</v>
      </c>
      <c r="F224" s="242">
        <f>'110m.Eng'!F13</f>
        <v>1604</v>
      </c>
      <c r="G224" s="240">
        <f>'110m.Eng'!A13</f>
        <v>6</v>
      </c>
      <c r="H224" s="148" t="s">
        <v>680</v>
      </c>
      <c r="I224" s="234"/>
      <c r="J224" s="142" t="str">
        <f>'YARIŞMA BİLGİLERİ'!$F$21</f>
        <v>Erkekler</v>
      </c>
      <c r="K224" s="235" t="str">
        <f t="shared" si="11"/>
        <v>İzmir-Kulüpler Arası Atletizm Süper lig 1. Kademe Yarışmaları</v>
      </c>
      <c r="L224" s="146" t="str">
        <f>'110m.Eng'!N$4</f>
        <v>03.Haziran .2014 18.20</v>
      </c>
      <c r="M224" s="146" t="s">
        <v>638</v>
      </c>
    </row>
    <row r="225" spans="1:13" s="236" customFormat="1" ht="26.25" customHeight="1">
      <c r="A225" s="140">
        <v>475</v>
      </c>
      <c r="B225" s="237" t="s">
        <v>681</v>
      </c>
      <c r="C225" s="239">
        <f>'110m.Eng'!C14</f>
        <v>34335</v>
      </c>
      <c r="D225" s="241" t="str">
        <f>'110m.Eng'!D14</f>
        <v>KÜRŞAT DAĞDELEN</v>
      </c>
      <c r="E225" s="241" t="str">
        <f>'110m.Eng'!E14</f>
        <v>İZMİR-İZMİR BÜYÜKŞEHİR BELEDİYE SPOR KLUBÜ</v>
      </c>
      <c r="F225" s="242">
        <f>'110m.Eng'!F14</f>
        <v>1719</v>
      </c>
      <c r="G225" s="240">
        <f>'110m.Eng'!A14</f>
        <v>7</v>
      </c>
      <c r="H225" s="148" t="s">
        <v>680</v>
      </c>
      <c r="I225" s="234"/>
      <c r="J225" s="142" t="str">
        <f>'YARIŞMA BİLGİLERİ'!$F$21</f>
        <v>Erkekler</v>
      </c>
      <c r="K225" s="235" t="str">
        <f t="shared" si="11"/>
        <v>İzmir-Kulüpler Arası Atletizm Süper lig 1. Kademe Yarışmaları</v>
      </c>
      <c r="L225" s="146" t="str">
        <f>'110m.Eng'!N$4</f>
        <v>03.Haziran .2014 18.20</v>
      </c>
      <c r="M225" s="146" t="s">
        <v>638</v>
      </c>
    </row>
    <row r="226" spans="1:13" s="236" customFormat="1" ht="26.25" customHeight="1">
      <c r="A226" s="140">
        <v>476</v>
      </c>
      <c r="B226" s="237" t="s">
        <v>681</v>
      </c>
      <c r="C226" s="239">
        <f>'110m.Eng'!C15</f>
        <v>32046</v>
      </c>
      <c r="D226" s="241" t="str">
        <f>'110m.Eng'!D15</f>
        <v>OKTAY GÜNEŞ</v>
      </c>
      <c r="E226" s="241" t="str">
        <f>'110m.Eng'!E15</f>
        <v>İSTANBUL-FENERBAHÇE</v>
      </c>
      <c r="F226" s="242" t="str">
        <f>'110m.Eng'!F15</f>
        <v>DNF 163/6</v>
      </c>
      <c r="G226" s="240" t="str">
        <f>'110m.Eng'!A15</f>
        <v>-</v>
      </c>
      <c r="H226" s="148" t="s">
        <v>680</v>
      </c>
      <c r="I226" s="234"/>
      <c r="J226" s="142" t="str">
        <f>'YARIŞMA BİLGİLERİ'!$F$21</f>
        <v>Erkekler</v>
      </c>
      <c r="K226" s="235" t="str">
        <f t="shared" si="11"/>
        <v>İzmir-Kulüpler Arası Atletizm Süper lig 1. Kademe Yarışmaları</v>
      </c>
      <c r="L226" s="146" t="str">
        <f>'110m.Eng'!N$4</f>
        <v>03.Haziran .2014 18.20</v>
      </c>
      <c r="M226" s="146" t="s">
        <v>638</v>
      </c>
    </row>
    <row r="227" spans="1:13" s="236" customFormat="1" ht="26.25" customHeight="1">
      <c r="A227" s="140">
        <v>477</v>
      </c>
      <c r="B227" s="237" t="s">
        <v>681</v>
      </c>
      <c r="C227" s="239">
        <f>'110m.Eng'!C16</f>
        <v>0</v>
      </c>
      <c r="D227" s="241">
        <f>'110m.Eng'!D16</f>
        <v>0</v>
      </c>
      <c r="E227" s="241">
        <f>'110m.Eng'!E16</f>
        <v>0</v>
      </c>
      <c r="F227" s="242">
        <f>'110m.Eng'!F16</f>
        <v>0</v>
      </c>
      <c r="G227" s="240">
        <f>'110m.Eng'!A16</f>
        <v>0</v>
      </c>
      <c r="H227" s="148" t="s">
        <v>680</v>
      </c>
      <c r="I227" s="234"/>
      <c r="J227" s="142" t="str">
        <f>'YARIŞMA BİLGİLERİ'!$F$21</f>
        <v>Erkekler</v>
      </c>
      <c r="K227" s="235" t="str">
        <f t="shared" si="11"/>
        <v>İzmir-Kulüpler Arası Atletizm Süper lig 1. Kademe Yarışmaları</v>
      </c>
      <c r="L227" s="146" t="str">
        <f>'110m.Eng'!N$4</f>
        <v>03.Haziran .2014 18.20</v>
      </c>
      <c r="M227" s="146" t="s">
        <v>638</v>
      </c>
    </row>
    <row r="228" spans="1:13" s="236" customFormat="1" ht="26.25" customHeight="1">
      <c r="A228" s="140">
        <v>478</v>
      </c>
      <c r="B228" s="237" t="s">
        <v>681</v>
      </c>
      <c r="C228" s="239">
        <f>'110m.Eng'!C17</f>
        <v>0</v>
      </c>
      <c r="D228" s="241">
        <f>'110m.Eng'!D17</f>
        <v>0</v>
      </c>
      <c r="E228" s="241">
        <f>'110m.Eng'!E17</f>
        <v>0</v>
      </c>
      <c r="F228" s="242">
        <f>'110m.Eng'!F17</f>
        <v>0</v>
      </c>
      <c r="G228" s="240">
        <f>'110m.Eng'!A17</f>
        <v>0</v>
      </c>
      <c r="H228" s="148" t="s">
        <v>680</v>
      </c>
      <c r="I228" s="234"/>
      <c r="J228" s="142" t="str">
        <f>'YARIŞMA BİLGİLERİ'!$F$21</f>
        <v>Erkekler</v>
      </c>
      <c r="K228" s="235" t="str">
        <f t="shared" si="11"/>
        <v>İzmir-Kulüpler Arası Atletizm Süper lig 1. Kademe Yarışmaları</v>
      </c>
      <c r="L228" s="146" t="str">
        <f>'110m.Eng'!N$4</f>
        <v>03.Haziran .2014 18.20</v>
      </c>
      <c r="M228" s="146" t="s">
        <v>638</v>
      </c>
    </row>
    <row r="229" spans="1:13" s="236" customFormat="1" ht="26.25" customHeight="1">
      <c r="A229" s="140">
        <v>479</v>
      </c>
      <c r="B229" s="237" t="s">
        <v>681</v>
      </c>
      <c r="C229" s="239">
        <f>'110m.Eng'!C18</f>
        <v>0</v>
      </c>
      <c r="D229" s="241">
        <f>'110m.Eng'!D18</f>
        <v>0</v>
      </c>
      <c r="E229" s="241">
        <f>'110m.Eng'!E18</f>
        <v>0</v>
      </c>
      <c r="F229" s="242">
        <f>'110m.Eng'!F18</f>
        <v>0</v>
      </c>
      <c r="G229" s="240">
        <f>'110m.Eng'!A18</f>
        <v>0</v>
      </c>
      <c r="H229" s="148" t="s">
        <v>680</v>
      </c>
      <c r="I229" s="234"/>
      <c r="J229" s="142" t="str">
        <f>'YARIŞMA BİLGİLERİ'!$F$21</f>
        <v>Erkekler</v>
      </c>
      <c r="K229" s="235" t="str">
        <f t="shared" si="11"/>
        <v>İzmir-Kulüpler Arası Atletizm Süper lig 1. Kademe Yarışmaları</v>
      </c>
      <c r="L229" s="146" t="str">
        <f>'110m.Eng'!N$4</f>
        <v>03.Haziran .2014 18.20</v>
      </c>
      <c r="M229" s="146" t="s">
        <v>638</v>
      </c>
    </row>
    <row r="230" spans="1:13" s="236" customFormat="1" ht="26.25" customHeight="1">
      <c r="A230" s="140">
        <v>480</v>
      </c>
      <c r="B230" s="237" t="s">
        <v>681</v>
      </c>
      <c r="C230" s="239">
        <f>'110m.Eng'!C19</f>
        <v>0</v>
      </c>
      <c r="D230" s="241">
        <f>'110m.Eng'!D19</f>
        <v>0</v>
      </c>
      <c r="E230" s="241">
        <f>'110m.Eng'!E19</f>
        <v>0</v>
      </c>
      <c r="F230" s="242">
        <f>'110m.Eng'!F19</f>
        <v>0</v>
      </c>
      <c r="G230" s="240">
        <f>'110m.Eng'!A19</f>
        <v>0</v>
      </c>
      <c r="H230" s="148" t="s">
        <v>680</v>
      </c>
      <c r="I230" s="234"/>
      <c r="J230" s="142" t="str">
        <f>'YARIŞMA BİLGİLERİ'!$F$21</f>
        <v>Erkekler</v>
      </c>
      <c r="K230" s="235" t="str">
        <f t="shared" si="11"/>
        <v>İzmir-Kulüpler Arası Atletizm Süper lig 1. Kademe Yarışmaları</v>
      </c>
      <c r="L230" s="146" t="str">
        <f>'110m.Eng'!N$4</f>
        <v>03.Haziran .2014 18.20</v>
      </c>
      <c r="M230" s="146" t="s">
        <v>638</v>
      </c>
    </row>
    <row r="231" spans="1:13" s="236" customFormat="1" ht="26.25" customHeight="1">
      <c r="A231" s="140">
        <v>481</v>
      </c>
      <c r="B231" s="237" t="s">
        <v>681</v>
      </c>
      <c r="C231" s="239">
        <f>'110m.Eng'!C20</f>
        <v>0</v>
      </c>
      <c r="D231" s="241">
        <f>'110m.Eng'!D20</f>
        <v>0</v>
      </c>
      <c r="E231" s="241">
        <f>'110m.Eng'!E20</f>
        <v>0</v>
      </c>
      <c r="F231" s="242">
        <f>'110m.Eng'!F20</f>
        <v>0</v>
      </c>
      <c r="G231" s="240">
        <f>'110m.Eng'!A20</f>
        <v>0</v>
      </c>
      <c r="H231" s="148" t="s">
        <v>680</v>
      </c>
      <c r="I231" s="234"/>
      <c r="J231" s="142" t="str">
        <f>'YARIŞMA BİLGİLERİ'!$F$21</f>
        <v>Erkekler</v>
      </c>
      <c r="K231" s="235" t="str">
        <f t="shared" si="11"/>
        <v>İzmir-Kulüpler Arası Atletizm Süper lig 1. Kademe Yarışmaları</v>
      </c>
      <c r="L231" s="146" t="str">
        <f>'110m.Eng'!N$4</f>
        <v>03.Haziran .2014 18.20</v>
      </c>
      <c r="M231" s="146" t="s">
        <v>638</v>
      </c>
    </row>
    <row r="232" spans="1:13" s="236" customFormat="1" ht="26.25" customHeight="1">
      <c r="A232" s="140">
        <v>482</v>
      </c>
      <c r="B232" s="237" t="s">
        <v>681</v>
      </c>
      <c r="C232" s="239">
        <f>'110m.Eng'!C21</f>
        <v>0</v>
      </c>
      <c r="D232" s="241">
        <f>'110m.Eng'!D21</f>
        <v>0</v>
      </c>
      <c r="E232" s="241">
        <f>'110m.Eng'!E21</f>
        <v>0</v>
      </c>
      <c r="F232" s="242">
        <f>'110m.Eng'!F21</f>
        <v>0</v>
      </c>
      <c r="G232" s="240">
        <f>'110m.Eng'!A21</f>
        <v>0</v>
      </c>
      <c r="H232" s="148" t="s">
        <v>680</v>
      </c>
      <c r="I232" s="234"/>
      <c r="J232" s="142" t="str">
        <f>'YARIŞMA BİLGİLERİ'!$F$21</f>
        <v>Erkekler</v>
      </c>
      <c r="K232" s="235" t="str">
        <f t="shared" si="11"/>
        <v>İzmir-Kulüpler Arası Atletizm Süper lig 1. Kademe Yarışmaları</v>
      </c>
      <c r="L232" s="146" t="str">
        <f>'110m.Eng'!N$4</f>
        <v>03.Haziran .2014 18.20</v>
      </c>
      <c r="M232" s="146" t="s">
        <v>638</v>
      </c>
    </row>
    <row r="233" spans="1:13" s="236" customFormat="1" ht="26.25" customHeight="1">
      <c r="A233" s="140">
        <v>483</v>
      </c>
      <c r="B233" s="237" t="s">
        <v>681</v>
      </c>
      <c r="C233" s="239">
        <f>'110m.Eng'!C22</f>
        <v>0</v>
      </c>
      <c r="D233" s="241">
        <f>'110m.Eng'!D22</f>
        <v>0</v>
      </c>
      <c r="E233" s="241">
        <f>'110m.Eng'!E22</f>
        <v>0</v>
      </c>
      <c r="F233" s="242">
        <f>'110m.Eng'!F22</f>
        <v>0</v>
      </c>
      <c r="G233" s="240">
        <f>'110m.Eng'!A22</f>
        <v>0</v>
      </c>
      <c r="H233" s="148" t="s">
        <v>680</v>
      </c>
      <c r="I233" s="234"/>
      <c r="J233" s="142" t="str">
        <f>'YARIŞMA BİLGİLERİ'!$F$21</f>
        <v>Erkekler</v>
      </c>
      <c r="K233" s="235" t="str">
        <f t="shared" si="11"/>
        <v>İzmir-Kulüpler Arası Atletizm Süper lig 1. Kademe Yarışmaları</v>
      </c>
      <c r="L233" s="146" t="str">
        <f>'110m.Eng'!N$4</f>
        <v>03.Haziran .2014 18.20</v>
      </c>
      <c r="M233" s="146" t="s">
        <v>638</v>
      </c>
    </row>
    <row r="234" spans="1:13" s="236" customFormat="1" ht="26.25" customHeight="1">
      <c r="A234" s="140">
        <v>484</v>
      </c>
      <c r="B234" s="237" t="s">
        <v>681</v>
      </c>
      <c r="C234" s="239">
        <f>'110m.Eng'!C23</f>
        <v>0</v>
      </c>
      <c r="D234" s="241">
        <f>'110m.Eng'!D23</f>
        <v>0</v>
      </c>
      <c r="E234" s="241">
        <f>'110m.Eng'!E23</f>
        <v>0</v>
      </c>
      <c r="F234" s="242">
        <f>'110m.Eng'!F23</f>
        <v>0</v>
      </c>
      <c r="G234" s="240">
        <f>'110m.Eng'!A23</f>
        <v>0</v>
      </c>
      <c r="H234" s="148" t="s">
        <v>680</v>
      </c>
      <c r="I234" s="234"/>
      <c r="J234" s="142" t="str">
        <f>'YARIŞMA BİLGİLERİ'!$F$21</f>
        <v>Erkekler</v>
      </c>
      <c r="K234" s="235" t="str">
        <f t="shared" si="11"/>
        <v>İzmir-Kulüpler Arası Atletizm Süper lig 1. Kademe Yarışmaları</v>
      </c>
      <c r="L234" s="146" t="str">
        <f>'110m.Eng'!N$4</f>
        <v>03.Haziran .2014 18.20</v>
      </c>
      <c r="M234" s="146" t="s">
        <v>638</v>
      </c>
    </row>
    <row r="235" spans="1:13" s="236" customFormat="1" ht="26.25" customHeight="1">
      <c r="A235" s="140">
        <v>485</v>
      </c>
      <c r="B235" s="237" t="s">
        <v>681</v>
      </c>
      <c r="C235" s="239">
        <f>'110m.Eng'!C24</f>
        <v>0</v>
      </c>
      <c r="D235" s="241">
        <f>'110m.Eng'!D24</f>
        <v>0</v>
      </c>
      <c r="E235" s="241">
        <f>'110m.Eng'!E24</f>
        <v>0</v>
      </c>
      <c r="F235" s="242">
        <f>'110m.Eng'!F24</f>
        <v>0</v>
      </c>
      <c r="G235" s="240">
        <f>'110m.Eng'!A24</f>
        <v>0</v>
      </c>
      <c r="H235" s="148" t="s">
        <v>680</v>
      </c>
      <c r="I235" s="234"/>
      <c r="J235" s="142" t="str">
        <f>'YARIŞMA BİLGİLERİ'!$F$21</f>
        <v>Erkekler</v>
      </c>
      <c r="K235" s="235" t="str">
        <f t="shared" si="11"/>
        <v>İzmir-Kulüpler Arası Atletizm Süper lig 1. Kademe Yarışmaları</v>
      </c>
      <c r="L235" s="146" t="str">
        <f>'110m.Eng'!N$4</f>
        <v>03.Haziran .2014 18.20</v>
      </c>
      <c r="M235" s="146" t="s">
        <v>638</v>
      </c>
    </row>
    <row r="236" spans="1:13" s="236" customFormat="1" ht="26.25" customHeight="1">
      <c r="A236" s="140">
        <v>486</v>
      </c>
      <c r="B236" s="237" t="s">
        <v>681</v>
      </c>
      <c r="C236" s="239">
        <f>'110m.Eng'!C25</f>
        <v>0</v>
      </c>
      <c r="D236" s="241">
        <f>'110m.Eng'!D25</f>
        <v>0</v>
      </c>
      <c r="E236" s="241">
        <f>'110m.Eng'!E25</f>
        <v>0</v>
      </c>
      <c r="F236" s="242">
        <f>'110m.Eng'!F25</f>
        <v>0</v>
      </c>
      <c r="G236" s="240">
        <f>'110m.Eng'!A25</f>
        <v>0</v>
      </c>
      <c r="H236" s="148" t="s">
        <v>680</v>
      </c>
      <c r="I236" s="234"/>
      <c r="J236" s="142" t="str">
        <f>'YARIŞMA BİLGİLERİ'!$F$21</f>
        <v>Erkekler</v>
      </c>
      <c r="K236" s="235" t="str">
        <f t="shared" si="11"/>
        <v>İzmir-Kulüpler Arası Atletizm Süper lig 1. Kademe Yarışmaları</v>
      </c>
      <c r="L236" s="146" t="str">
        <f>'110m.Eng'!N$4</f>
        <v>03.Haziran .2014 18.20</v>
      </c>
      <c r="M236" s="146" t="s">
        <v>638</v>
      </c>
    </row>
    <row r="237" spans="1:13" s="236" customFormat="1" ht="26.25" customHeight="1">
      <c r="A237" s="140">
        <v>487</v>
      </c>
      <c r="B237" s="237" t="s">
        <v>681</v>
      </c>
      <c r="C237" s="239">
        <f>'110m.Eng'!C26</f>
        <v>0</v>
      </c>
      <c r="D237" s="241">
        <f>'110m.Eng'!D26</f>
        <v>0</v>
      </c>
      <c r="E237" s="241">
        <f>'110m.Eng'!E26</f>
        <v>0</v>
      </c>
      <c r="F237" s="242">
        <f>'110m.Eng'!F26</f>
        <v>0</v>
      </c>
      <c r="G237" s="240">
        <f>'110m.Eng'!A26</f>
        <v>19</v>
      </c>
      <c r="H237" s="148" t="s">
        <v>680</v>
      </c>
      <c r="I237" s="234"/>
      <c r="J237" s="142" t="str">
        <f>'YARIŞMA BİLGİLERİ'!$F$21</f>
        <v>Erkekler</v>
      </c>
      <c r="K237" s="235" t="str">
        <f t="shared" si="11"/>
        <v>İzmir-Kulüpler Arası Atletizm Süper lig 1. Kademe Yarışmaları</v>
      </c>
      <c r="L237" s="146" t="str">
        <f>'110m.Eng'!N$4</f>
        <v>03.Haziran .2014 18.20</v>
      </c>
      <c r="M237" s="146" t="s">
        <v>638</v>
      </c>
    </row>
    <row r="238" spans="1:13" s="236" customFormat="1" ht="26.25" customHeight="1">
      <c r="A238" s="140">
        <v>488</v>
      </c>
      <c r="B238" s="237" t="s">
        <v>681</v>
      </c>
      <c r="C238" s="239">
        <f>'110m.Eng'!C27</f>
        <v>0</v>
      </c>
      <c r="D238" s="241">
        <f>'110m.Eng'!D27</f>
        <v>0</v>
      </c>
      <c r="E238" s="241">
        <f>'110m.Eng'!E27</f>
        <v>0</v>
      </c>
      <c r="F238" s="242">
        <f>'110m.Eng'!F27</f>
        <v>0</v>
      </c>
      <c r="G238" s="240">
        <f>'110m.Eng'!A27</f>
        <v>20</v>
      </c>
      <c r="H238" s="148" t="s">
        <v>680</v>
      </c>
      <c r="I238" s="234"/>
      <c r="J238" s="142" t="str">
        <f>'YARIŞMA BİLGİLERİ'!$F$21</f>
        <v>Erkekler</v>
      </c>
      <c r="K238" s="235" t="str">
        <f t="shared" si="11"/>
        <v>İzmir-Kulüpler Arası Atletizm Süper lig 1. Kademe Yarışmaları</v>
      </c>
      <c r="L238" s="146" t="str">
        <f>'110m.Eng'!N$4</f>
        <v>03.Haziran .2014 18.20</v>
      </c>
      <c r="M238" s="146" t="s">
        <v>638</v>
      </c>
    </row>
    <row r="239" spans="1:13" s="236" customFormat="1" ht="26.25" customHeight="1">
      <c r="A239" s="140">
        <v>489</v>
      </c>
      <c r="B239" s="237" t="s">
        <v>681</v>
      </c>
      <c r="C239" s="239">
        <f>'110m.Eng'!C28</f>
        <v>0</v>
      </c>
      <c r="D239" s="241">
        <f>'110m.Eng'!D28</f>
        <v>0</v>
      </c>
      <c r="E239" s="241">
        <f>'110m.Eng'!E28</f>
        <v>0</v>
      </c>
      <c r="F239" s="242">
        <f>'110m.Eng'!F28</f>
        <v>0</v>
      </c>
      <c r="G239" s="240">
        <f>'110m.Eng'!A28</f>
        <v>21</v>
      </c>
      <c r="H239" s="148" t="s">
        <v>680</v>
      </c>
      <c r="I239" s="234"/>
      <c r="J239" s="142" t="str">
        <f>'YARIŞMA BİLGİLERİ'!$F$21</f>
        <v>Erkekler</v>
      </c>
      <c r="K239" s="235" t="str">
        <f t="shared" si="11"/>
        <v>İzmir-Kulüpler Arası Atletizm Süper lig 1. Kademe Yarışmaları</v>
      </c>
      <c r="L239" s="146" t="str">
        <f>'110m.Eng'!N$4</f>
        <v>03.Haziran .2014 18.20</v>
      </c>
      <c r="M239" s="146" t="s">
        <v>638</v>
      </c>
    </row>
    <row r="240" spans="1:13" s="236" customFormat="1" ht="26.25" customHeight="1">
      <c r="A240" s="140">
        <v>490</v>
      </c>
      <c r="B240" s="237" t="s">
        <v>681</v>
      </c>
      <c r="C240" s="239">
        <f>'110m.Eng'!C29</f>
        <v>0</v>
      </c>
      <c r="D240" s="241">
        <f>'110m.Eng'!D29</f>
        <v>0</v>
      </c>
      <c r="E240" s="241">
        <f>'110m.Eng'!E29</f>
        <v>0</v>
      </c>
      <c r="F240" s="242">
        <f>'110m.Eng'!F29</f>
        <v>0</v>
      </c>
      <c r="G240" s="240">
        <f>'110m.Eng'!A29</f>
        <v>22</v>
      </c>
      <c r="H240" s="148" t="s">
        <v>680</v>
      </c>
      <c r="I240" s="234"/>
      <c r="J240" s="142" t="str">
        <f>'YARIŞMA BİLGİLERİ'!$F$21</f>
        <v>Erkekler</v>
      </c>
      <c r="K240" s="235" t="str">
        <f t="shared" si="11"/>
        <v>İzmir-Kulüpler Arası Atletizm Süper lig 1. Kademe Yarışmaları</v>
      </c>
      <c r="L240" s="146" t="str">
        <f>'110m.Eng'!N$4</f>
        <v>03.Haziran .2014 18.20</v>
      </c>
      <c r="M240" s="146" t="s">
        <v>638</v>
      </c>
    </row>
    <row r="241" spans="1:13" s="236" customFormat="1" ht="26.25" customHeight="1">
      <c r="A241" s="140">
        <v>491</v>
      </c>
      <c r="B241" s="237" t="s">
        <v>681</v>
      </c>
      <c r="C241" s="239">
        <f>'110m.Eng'!C30</f>
        <v>0</v>
      </c>
      <c r="D241" s="241">
        <f>'110m.Eng'!D30</f>
        <v>0</v>
      </c>
      <c r="E241" s="241">
        <f>'110m.Eng'!E30</f>
        <v>0</v>
      </c>
      <c r="F241" s="242">
        <f>'110m.Eng'!F30</f>
        <v>0</v>
      </c>
      <c r="G241" s="240">
        <f>'110m.Eng'!A30</f>
        <v>23</v>
      </c>
      <c r="H241" s="148" t="s">
        <v>680</v>
      </c>
      <c r="I241" s="234"/>
      <c r="J241" s="142" t="str">
        <f>'YARIŞMA BİLGİLERİ'!$F$21</f>
        <v>Erkekler</v>
      </c>
      <c r="K241" s="235" t="str">
        <f t="shared" si="11"/>
        <v>İzmir-Kulüpler Arası Atletizm Süper lig 1. Kademe Yarışmaları</v>
      </c>
      <c r="L241" s="146" t="str">
        <f>'110m.Eng'!N$4</f>
        <v>03.Haziran .2014 18.20</v>
      </c>
      <c r="M241" s="146" t="s">
        <v>638</v>
      </c>
    </row>
    <row r="242" spans="1:13" s="236" customFormat="1" ht="26.25" customHeight="1">
      <c r="A242" s="140">
        <v>492</v>
      </c>
      <c r="B242" s="237" t="s">
        <v>681</v>
      </c>
      <c r="C242" s="239">
        <f>'110m.Eng'!C31</f>
        <v>0</v>
      </c>
      <c r="D242" s="241">
        <f>'110m.Eng'!D31</f>
        <v>0</v>
      </c>
      <c r="E242" s="241">
        <f>'110m.Eng'!E31</f>
        <v>0</v>
      </c>
      <c r="F242" s="242">
        <f>'110m.Eng'!F31</f>
        <v>0</v>
      </c>
      <c r="G242" s="240">
        <f>'110m.Eng'!A31</f>
        <v>24</v>
      </c>
      <c r="H242" s="148" t="s">
        <v>680</v>
      </c>
      <c r="I242" s="234"/>
      <c r="J242" s="142" t="str">
        <f>'YARIŞMA BİLGİLERİ'!$F$21</f>
        <v>Erkekler</v>
      </c>
      <c r="K242" s="235" t="str">
        <f t="shared" si="11"/>
        <v>İzmir-Kulüpler Arası Atletizm Süper lig 1. Kademe Yarışmaları</v>
      </c>
      <c r="L242" s="146" t="str">
        <f>'110m.Eng'!N$4</f>
        <v>03.Haziran .2014 18.20</v>
      </c>
      <c r="M242" s="146" t="s">
        <v>638</v>
      </c>
    </row>
    <row r="243" spans="1:13" s="236" customFormat="1" ht="26.25" customHeight="1">
      <c r="A243" s="140">
        <v>493</v>
      </c>
      <c r="B243" s="237" t="s">
        <v>681</v>
      </c>
      <c r="C243" s="239">
        <f>'110m.Eng'!C32</f>
        <v>0</v>
      </c>
      <c r="D243" s="241">
        <f>'110m.Eng'!D32</f>
        <v>0</v>
      </c>
      <c r="E243" s="241">
        <f>'110m.Eng'!E32</f>
        <v>0</v>
      </c>
      <c r="F243" s="242">
        <f>'110m.Eng'!F32</f>
        <v>0</v>
      </c>
      <c r="G243" s="240">
        <f>'110m.Eng'!A32</f>
        <v>25</v>
      </c>
      <c r="H243" s="148" t="s">
        <v>680</v>
      </c>
      <c r="I243" s="234"/>
      <c r="J243" s="142" t="str">
        <f>'YARIŞMA BİLGİLERİ'!$F$21</f>
        <v>Erkekler</v>
      </c>
      <c r="K243" s="235" t="str">
        <f t="shared" si="11"/>
        <v>İzmir-Kulüpler Arası Atletizm Süper lig 1. Kademe Yarışmaları</v>
      </c>
      <c r="L243" s="146" t="str">
        <f>'110m.Eng'!N$4</f>
        <v>03.Haziran .2014 18.20</v>
      </c>
      <c r="M243" s="146" t="s">
        <v>638</v>
      </c>
    </row>
    <row r="244" spans="1:13" s="236" customFormat="1" ht="26.25" customHeight="1">
      <c r="A244" s="140">
        <v>494</v>
      </c>
      <c r="B244" s="237" t="s">
        <v>681</v>
      </c>
      <c r="C244" s="239">
        <f>'110m.Eng'!C33</f>
        <v>0</v>
      </c>
      <c r="D244" s="241">
        <f>'110m.Eng'!D33</f>
        <v>0</v>
      </c>
      <c r="E244" s="241">
        <f>'110m.Eng'!E33</f>
        <v>0</v>
      </c>
      <c r="F244" s="242">
        <f>'110m.Eng'!F33</f>
        <v>0</v>
      </c>
      <c r="G244" s="240">
        <f>'110m.Eng'!A33</f>
        <v>26</v>
      </c>
      <c r="H244" s="148" t="s">
        <v>680</v>
      </c>
      <c r="I244" s="234"/>
      <c r="J244" s="142" t="str">
        <f>'YARIŞMA BİLGİLERİ'!$F$21</f>
        <v>Erkekler</v>
      </c>
      <c r="K244" s="235" t="str">
        <f t="shared" si="11"/>
        <v>İzmir-Kulüpler Arası Atletizm Süper lig 1. Kademe Yarışmaları</v>
      </c>
      <c r="L244" s="146" t="str">
        <f>'110m.Eng'!N$4</f>
        <v>03.Haziran .2014 18.20</v>
      </c>
      <c r="M244" s="146" t="s">
        <v>638</v>
      </c>
    </row>
    <row r="245" spans="1:13" s="236" customFormat="1" ht="26.25" customHeight="1">
      <c r="A245" s="140">
        <v>495</v>
      </c>
      <c r="B245" s="237" t="s">
        <v>681</v>
      </c>
      <c r="C245" s="239">
        <f>'110m.Eng'!C34</f>
        <v>0</v>
      </c>
      <c r="D245" s="241">
        <f>'110m.Eng'!D34</f>
        <v>0</v>
      </c>
      <c r="E245" s="241">
        <f>'110m.Eng'!E34</f>
        <v>0</v>
      </c>
      <c r="F245" s="242">
        <f>'110m.Eng'!F34</f>
        <v>0</v>
      </c>
      <c r="G245" s="240">
        <f>'110m.Eng'!A34</f>
        <v>27</v>
      </c>
      <c r="H245" s="148" t="s">
        <v>680</v>
      </c>
      <c r="I245" s="234"/>
      <c r="J245" s="142" t="str">
        <f>'YARIŞMA BİLGİLERİ'!$F$21</f>
        <v>Erkekler</v>
      </c>
      <c r="K245" s="235" t="str">
        <f t="shared" si="11"/>
        <v>İzmir-Kulüpler Arası Atletizm Süper lig 1. Kademe Yarışmaları</v>
      </c>
      <c r="L245" s="146" t="str">
        <f>'110m.Eng'!N$4</f>
        <v>03.Haziran .2014 18.20</v>
      </c>
      <c r="M245" s="146" t="s">
        <v>638</v>
      </c>
    </row>
    <row r="246" spans="1:13" s="236" customFormat="1" ht="26.25" customHeight="1">
      <c r="A246" s="140">
        <v>496</v>
      </c>
      <c r="B246" s="237" t="s">
        <v>681</v>
      </c>
      <c r="C246" s="239">
        <f>'110m.Eng'!C35</f>
        <v>0</v>
      </c>
      <c r="D246" s="241">
        <f>'110m.Eng'!D35</f>
        <v>0</v>
      </c>
      <c r="E246" s="241">
        <f>'110m.Eng'!E35</f>
        <v>0</v>
      </c>
      <c r="F246" s="242">
        <f>'110m.Eng'!F35</f>
        <v>0</v>
      </c>
      <c r="G246" s="240">
        <f>'110m.Eng'!A35</f>
        <v>28</v>
      </c>
      <c r="H246" s="148" t="s">
        <v>680</v>
      </c>
      <c r="I246" s="234"/>
      <c r="J246" s="142" t="str">
        <f>'YARIŞMA BİLGİLERİ'!$F$21</f>
        <v>Erkekler</v>
      </c>
      <c r="K246" s="235" t="str">
        <f t="shared" si="11"/>
        <v>İzmir-Kulüpler Arası Atletizm Süper lig 1. Kademe Yarışmaları</v>
      </c>
      <c r="L246" s="146" t="str">
        <f>'110m.Eng'!N$4</f>
        <v>03.Haziran .2014 18.20</v>
      </c>
      <c r="M246" s="146" t="s">
        <v>638</v>
      </c>
    </row>
    <row r="247" spans="1:13" s="236" customFormat="1" ht="26.25" customHeight="1">
      <c r="A247" s="140">
        <v>497</v>
      </c>
      <c r="B247" s="237" t="s">
        <v>681</v>
      </c>
      <c r="C247" s="239">
        <f>'110m.Eng'!C36</f>
        <v>0</v>
      </c>
      <c r="D247" s="241">
        <f>'110m.Eng'!D36</f>
        <v>0</v>
      </c>
      <c r="E247" s="241">
        <f>'110m.Eng'!E36</f>
        <v>0</v>
      </c>
      <c r="F247" s="242">
        <f>'110m.Eng'!F36</f>
        <v>0</v>
      </c>
      <c r="G247" s="240">
        <f>'110m.Eng'!A36</f>
        <v>29</v>
      </c>
      <c r="H247" s="148" t="s">
        <v>680</v>
      </c>
      <c r="I247" s="234"/>
      <c r="J247" s="142" t="str">
        <f>'YARIŞMA BİLGİLERİ'!$F$21</f>
        <v>Erkekler</v>
      </c>
      <c r="K247" s="235" t="str">
        <f t="shared" si="11"/>
        <v>İzmir-Kulüpler Arası Atletizm Süper lig 1. Kademe Yarışmaları</v>
      </c>
      <c r="L247" s="146" t="str">
        <f>'110m.Eng'!N$4</f>
        <v>03.Haziran .2014 18.20</v>
      </c>
      <c r="M247" s="146" t="s">
        <v>638</v>
      </c>
    </row>
    <row r="248" spans="1:13" s="236" customFormat="1" ht="26.25" customHeight="1">
      <c r="A248" s="140">
        <v>498</v>
      </c>
      <c r="B248" s="237" t="s">
        <v>681</v>
      </c>
      <c r="C248" s="239">
        <f>'110m.Eng'!C37</f>
        <v>0</v>
      </c>
      <c r="D248" s="241">
        <f>'110m.Eng'!D37</f>
        <v>0</v>
      </c>
      <c r="E248" s="241">
        <f>'110m.Eng'!E37</f>
        <v>0</v>
      </c>
      <c r="F248" s="242">
        <f>'110m.Eng'!F37</f>
        <v>0</v>
      </c>
      <c r="G248" s="240">
        <f>'110m.Eng'!A37</f>
        <v>30</v>
      </c>
      <c r="H248" s="148" t="s">
        <v>680</v>
      </c>
      <c r="I248" s="234"/>
      <c r="J248" s="142" t="str">
        <f>'YARIŞMA BİLGİLERİ'!$F$21</f>
        <v>Erkekler</v>
      </c>
      <c r="K248" s="235" t="str">
        <f t="shared" si="11"/>
        <v>İzmir-Kulüpler Arası Atletizm Süper lig 1. Kademe Yarışmaları</v>
      </c>
      <c r="L248" s="146" t="str">
        <f>'110m.Eng'!N$4</f>
        <v>03.Haziran .2014 18.20</v>
      </c>
      <c r="M248" s="146" t="s">
        <v>638</v>
      </c>
    </row>
    <row r="249" spans="1:13" s="236" customFormat="1" ht="26.25" customHeight="1">
      <c r="A249" s="140">
        <v>499</v>
      </c>
      <c r="B249" s="237" t="s">
        <v>681</v>
      </c>
      <c r="C249" s="239">
        <f>'110m.Eng'!C38</f>
        <v>0</v>
      </c>
      <c r="D249" s="241">
        <f>'110m.Eng'!D38</f>
        <v>0</v>
      </c>
      <c r="E249" s="241">
        <f>'110m.Eng'!E38</f>
        <v>0</v>
      </c>
      <c r="F249" s="242">
        <f>'110m.Eng'!F38</f>
        <v>0</v>
      </c>
      <c r="G249" s="240">
        <f>'110m.Eng'!A38</f>
        <v>31</v>
      </c>
      <c r="H249" s="148" t="s">
        <v>680</v>
      </c>
      <c r="I249" s="234"/>
      <c r="J249" s="142" t="str">
        <f>'YARIŞMA BİLGİLERİ'!$F$21</f>
        <v>Erkekler</v>
      </c>
      <c r="K249" s="235" t="str">
        <f t="shared" si="11"/>
        <v>İzmir-Kulüpler Arası Atletizm Süper lig 1. Kademe Yarışmaları</v>
      </c>
      <c r="L249" s="146" t="str">
        <f>'110m.Eng'!N$4</f>
        <v>03.Haziran .2014 18.20</v>
      </c>
      <c r="M249" s="146" t="s">
        <v>638</v>
      </c>
    </row>
    <row r="250" spans="1:13" s="236" customFormat="1" ht="26.25" customHeight="1">
      <c r="A250" s="140">
        <v>500</v>
      </c>
      <c r="B250" s="237" t="s">
        <v>681</v>
      </c>
      <c r="C250" s="239">
        <f>'110m.Eng'!C39</f>
        <v>0</v>
      </c>
      <c r="D250" s="241">
        <f>'110m.Eng'!D39</f>
        <v>0</v>
      </c>
      <c r="E250" s="241">
        <f>'110m.Eng'!E39</f>
        <v>0</v>
      </c>
      <c r="F250" s="242">
        <f>'110m.Eng'!F39</f>
        <v>0</v>
      </c>
      <c r="G250" s="240">
        <f>'110m.Eng'!A39</f>
        <v>32</v>
      </c>
      <c r="H250" s="148" t="s">
        <v>680</v>
      </c>
      <c r="I250" s="234"/>
      <c r="J250" s="142" t="str">
        <f>'YARIŞMA BİLGİLERİ'!$F$21</f>
        <v>Erkekler</v>
      </c>
      <c r="K250" s="235" t="str">
        <f t="shared" si="11"/>
        <v>İzmir-Kulüpler Arası Atletizm Süper lig 1. Kademe Yarışmaları</v>
      </c>
      <c r="L250" s="146" t="str">
        <f>'110m.Eng'!N$4</f>
        <v>03.Haziran .2014 18.20</v>
      </c>
      <c r="M250" s="146" t="s">
        <v>638</v>
      </c>
    </row>
    <row r="251" spans="1:13" s="236" customFormat="1" ht="26.25" customHeight="1">
      <c r="A251" s="140">
        <v>501</v>
      </c>
      <c r="B251" s="237" t="s">
        <v>681</v>
      </c>
      <c r="C251" s="239">
        <f>'110m.Eng'!C40</f>
        <v>0</v>
      </c>
      <c r="D251" s="241">
        <f>'110m.Eng'!D40</f>
        <v>0</v>
      </c>
      <c r="E251" s="241">
        <f>'110m.Eng'!E40</f>
        <v>0</v>
      </c>
      <c r="F251" s="242">
        <f>'110m.Eng'!F40</f>
        <v>0</v>
      </c>
      <c r="G251" s="240">
        <f>'110m.Eng'!A40</f>
        <v>33</v>
      </c>
      <c r="H251" s="148" t="s">
        <v>680</v>
      </c>
      <c r="I251" s="234"/>
      <c r="J251" s="142" t="str">
        <f>'YARIŞMA BİLGİLERİ'!$F$21</f>
        <v>Erkekler</v>
      </c>
      <c r="K251" s="235" t="str">
        <f t="shared" si="11"/>
        <v>İzmir-Kulüpler Arası Atletizm Süper lig 1. Kademe Yarışmaları</v>
      </c>
      <c r="L251" s="146" t="str">
        <f>'110m.Eng'!N$4</f>
        <v>03.Haziran .2014 18.20</v>
      </c>
      <c r="M251" s="146" t="s">
        <v>638</v>
      </c>
    </row>
    <row r="252" spans="1:13" s="236" customFormat="1" ht="26.25" customHeight="1">
      <c r="A252" s="140">
        <v>502</v>
      </c>
      <c r="B252" s="237" t="s">
        <v>681</v>
      </c>
      <c r="C252" s="239">
        <f>'110m.Eng'!C41</f>
        <v>0</v>
      </c>
      <c r="D252" s="241">
        <f>'110m.Eng'!D41</f>
        <v>0</v>
      </c>
      <c r="E252" s="241">
        <f>'110m.Eng'!E41</f>
        <v>0</v>
      </c>
      <c r="F252" s="242">
        <f>'110m.Eng'!F41</f>
        <v>0</v>
      </c>
      <c r="G252" s="240">
        <f>'110m.Eng'!A41</f>
        <v>34</v>
      </c>
      <c r="H252" s="148" t="s">
        <v>680</v>
      </c>
      <c r="I252" s="234"/>
      <c r="J252" s="142" t="str">
        <f>'YARIŞMA BİLGİLERİ'!$F$21</f>
        <v>Erkekler</v>
      </c>
      <c r="K252" s="235" t="str">
        <f t="shared" si="11"/>
        <v>İzmir-Kulüpler Arası Atletizm Süper lig 1. Kademe Yarışmaları</v>
      </c>
      <c r="L252" s="146" t="str">
        <f>'110m.Eng'!N$4</f>
        <v>03.Haziran .2014 18.20</v>
      </c>
      <c r="M252" s="146" t="s">
        <v>638</v>
      </c>
    </row>
    <row r="253" spans="1:13" s="236" customFormat="1" ht="26.25" customHeight="1">
      <c r="A253" s="140">
        <v>503</v>
      </c>
      <c r="B253" s="237" t="s">
        <v>681</v>
      </c>
      <c r="C253" s="239">
        <f>'110m.Eng'!C42</f>
        <v>0</v>
      </c>
      <c r="D253" s="241">
        <f>'110m.Eng'!D42</f>
        <v>0</v>
      </c>
      <c r="E253" s="241">
        <f>'110m.Eng'!E42</f>
        <v>0</v>
      </c>
      <c r="F253" s="242">
        <f>'110m.Eng'!F42</f>
        <v>0</v>
      </c>
      <c r="G253" s="240">
        <f>'110m.Eng'!A42</f>
        <v>35</v>
      </c>
      <c r="H253" s="148" t="s">
        <v>680</v>
      </c>
      <c r="I253" s="234"/>
      <c r="J253" s="142" t="str">
        <f>'YARIŞMA BİLGİLERİ'!$F$21</f>
        <v>Erkekler</v>
      </c>
      <c r="K253" s="235" t="str">
        <f t="shared" si="11"/>
        <v>İzmir-Kulüpler Arası Atletizm Süper lig 1. Kademe Yarışmaları</v>
      </c>
      <c r="L253" s="146" t="str">
        <f>'110m.Eng'!N$4</f>
        <v>03.Haziran .2014 18.20</v>
      </c>
      <c r="M253" s="146" t="s">
        <v>638</v>
      </c>
    </row>
    <row r="254" spans="1:13" s="236" customFormat="1" ht="26.25" customHeight="1">
      <c r="A254" s="140">
        <v>504</v>
      </c>
      <c r="B254" s="237" t="s">
        <v>681</v>
      </c>
      <c r="C254" s="239">
        <f>'110m.Eng'!C43</f>
        <v>0</v>
      </c>
      <c r="D254" s="241">
        <f>'110m.Eng'!D43</f>
        <v>0</v>
      </c>
      <c r="E254" s="241">
        <f>'110m.Eng'!E43</f>
        <v>0</v>
      </c>
      <c r="F254" s="242">
        <f>'110m.Eng'!F43</f>
        <v>0</v>
      </c>
      <c r="G254" s="240">
        <f>'110m.Eng'!A43</f>
        <v>36</v>
      </c>
      <c r="H254" s="148" t="s">
        <v>680</v>
      </c>
      <c r="I254" s="234"/>
      <c r="J254" s="142" t="str">
        <f>'YARIŞMA BİLGİLERİ'!$F$21</f>
        <v>Erkekler</v>
      </c>
      <c r="K254" s="235" t="str">
        <f t="shared" si="11"/>
        <v>İzmir-Kulüpler Arası Atletizm Süper lig 1. Kademe Yarışmaları</v>
      </c>
      <c r="L254" s="146" t="str">
        <f>'110m.Eng'!N$4</f>
        <v>03.Haziran .2014 18.20</v>
      </c>
      <c r="M254" s="146" t="s">
        <v>638</v>
      </c>
    </row>
    <row r="255" spans="1:13" s="236" customFormat="1" ht="26.25" customHeight="1">
      <c r="A255" s="140">
        <v>505</v>
      </c>
      <c r="B255" s="237" t="s">
        <v>681</v>
      </c>
      <c r="C255" s="239">
        <f>'110m.Eng'!C44</f>
        <v>0</v>
      </c>
      <c r="D255" s="241">
        <f>'110m.Eng'!D44</f>
        <v>0</v>
      </c>
      <c r="E255" s="241">
        <f>'110m.Eng'!E44</f>
        <v>0</v>
      </c>
      <c r="F255" s="242">
        <f>'110m.Eng'!F44</f>
        <v>0</v>
      </c>
      <c r="G255" s="240">
        <f>'110m.Eng'!A44</f>
        <v>37</v>
      </c>
      <c r="H255" s="148" t="s">
        <v>680</v>
      </c>
      <c r="I255" s="234"/>
      <c r="J255" s="142" t="str">
        <f>'YARIŞMA BİLGİLERİ'!$F$21</f>
        <v>Erkekler</v>
      </c>
      <c r="K255" s="235" t="str">
        <f t="shared" si="11"/>
        <v>İzmir-Kulüpler Arası Atletizm Süper lig 1. Kademe Yarışmaları</v>
      </c>
      <c r="L255" s="146" t="str">
        <f>'110m.Eng'!N$4</f>
        <v>03.Haziran .2014 18.20</v>
      </c>
      <c r="M255" s="146" t="s">
        <v>638</v>
      </c>
    </row>
    <row r="256" spans="1:13" s="236" customFormat="1" ht="26.25" customHeight="1">
      <c r="A256" s="140">
        <v>506</v>
      </c>
      <c r="B256" s="237" t="s">
        <v>440</v>
      </c>
      <c r="C256" s="239">
        <f>'1500m.'!C8</f>
        <v>32937</v>
      </c>
      <c r="D256" s="241" t="str">
        <f>'1500m.'!D8</f>
        <v>İLHAM TANUİ ÖZBİLEN</v>
      </c>
      <c r="E256" s="241" t="str">
        <f>'1500m.'!E8</f>
        <v>İSTANBUL-ENKA SPOR KULÜBÜ</v>
      </c>
      <c r="F256" s="243">
        <f>'1500m.'!F8</f>
        <v>34377</v>
      </c>
      <c r="G256" s="240">
        <f>'1500m.'!A8</f>
        <v>1</v>
      </c>
      <c r="H256" s="148" t="s">
        <v>353</v>
      </c>
      <c r="I256" s="234"/>
      <c r="J256" s="142" t="str">
        <f>'YARIŞMA BİLGİLERİ'!$F$21</f>
        <v>Erkekler</v>
      </c>
      <c r="K256" s="235" t="str">
        <f t="shared" si="11"/>
        <v>İzmir-Kulüpler Arası Atletizm Süper lig 1. Kademe Yarışmaları</v>
      </c>
      <c r="L256" s="146" t="str">
        <f>'1500m.'!N$4</f>
        <v>03 Haziran 2014 20.30</v>
      </c>
      <c r="M256" s="146" t="s">
        <v>638</v>
      </c>
    </row>
    <row r="257" spans="1:13" s="236" customFormat="1" ht="26.25" customHeight="1">
      <c r="A257" s="140">
        <v>507</v>
      </c>
      <c r="B257" s="237" t="s">
        <v>440</v>
      </c>
      <c r="C257" s="239">
        <f>'1500m.'!C9</f>
        <v>33851</v>
      </c>
      <c r="D257" s="241" t="str">
        <f>'1500m.'!D9</f>
        <v>ZEBENE ALEMAYAHU BEKELE</v>
      </c>
      <c r="E257" s="241" t="str">
        <f>'1500m.'!E9</f>
        <v>İSTANBUL-FENERBAHÇE</v>
      </c>
      <c r="F257" s="243">
        <f>'1500m.'!F9</f>
        <v>34727</v>
      </c>
      <c r="G257" s="240">
        <f>'1500m.'!A9</f>
        <v>2</v>
      </c>
      <c r="H257" s="148" t="s">
        <v>353</v>
      </c>
      <c r="I257" s="234"/>
      <c r="J257" s="142" t="str">
        <f>'YARIŞMA BİLGİLERİ'!$F$21</f>
        <v>Erkekler</v>
      </c>
      <c r="K257" s="235" t="str">
        <f t="shared" si="11"/>
        <v>İzmir-Kulüpler Arası Atletizm Süper lig 1. Kademe Yarışmaları</v>
      </c>
      <c r="L257" s="146" t="str">
        <f>'1500m.'!N$4</f>
        <v>03 Haziran 2014 20.30</v>
      </c>
      <c r="M257" s="146" t="s">
        <v>638</v>
      </c>
    </row>
    <row r="258" spans="1:13" s="236" customFormat="1" ht="26.25" customHeight="1">
      <c r="A258" s="140">
        <v>508</v>
      </c>
      <c r="B258" s="237" t="s">
        <v>440</v>
      </c>
      <c r="C258" s="239">
        <f>'1500m.'!C10</f>
        <v>33425</v>
      </c>
      <c r="D258" s="241" t="str">
        <f>'1500m.'!D10</f>
        <v>RAMAZAN ÖZDEMİR</v>
      </c>
      <c r="E258" s="241" t="str">
        <f>'1500m.'!E10</f>
        <v>ANKARA-EGO SPOR</v>
      </c>
      <c r="F258" s="243">
        <f>'1500m.'!F10</f>
        <v>34750</v>
      </c>
      <c r="G258" s="240">
        <f>'1500m.'!A10</f>
        <v>3</v>
      </c>
      <c r="H258" s="148" t="s">
        <v>353</v>
      </c>
      <c r="I258" s="234"/>
      <c r="J258" s="142" t="str">
        <f>'YARIŞMA BİLGİLERİ'!$F$21</f>
        <v>Erkekler</v>
      </c>
      <c r="K258" s="235" t="str">
        <f t="shared" si="11"/>
        <v>İzmir-Kulüpler Arası Atletizm Süper lig 1. Kademe Yarışmaları</v>
      </c>
      <c r="L258" s="146" t="str">
        <f>'1500m.'!N$4</f>
        <v>03 Haziran 2014 20.30</v>
      </c>
      <c r="M258" s="146" t="s">
        <v>638</v>
      </c>
    </row>
    <row r="259" spans="1:13" s="236" customFormat="1" ht="26.25" customHeight="1">
      <c r="A259" s="140">
        <v>509</v>
      </c>
      <c r="B259" s="237" t="s">
        <v>440</v>
      </c>
      <c r="C259" s="239">
        <f>'1500m.'!C11</f>
        <v>33317</v>
      </c>
      <c r="D259" s="241" t="str">
        <f>'1500m.'!D11</f>
        <v>LEVENT ATEŞ</v>
      </c>
      <c r="E259" s="241" t="str">
        <f>'1500m.'!E11</f>
        <v>İSTANBUL-GALATASARAY</v>
      </c>
      <c r="F259" s="243">
        <f>'1500m.'!F11</f>
        <v>35038</v>
      </c>
      <c r="G259" s="240">
        <f>'1500m.'!A11</f>
        <v>4</v>
      </c>
      <c r="H259" s="148" t="s">
        <v>353</v>
      </c>
      <c r="I259" s="234"/>
      <c r="J259" s="142" t="str">
        <f>'YARIŞMA BİLGİLERİ'!$F$21</f>
        <v>Erkekler</v>
      </c>
      <c r="K259" s="235" t="str">
        <f t="shared" si="11"/>
        <v>İzmir-Kulüpler Arası Atletizm Süper lig 1. Kademe Yarışmaları</v>
      </c>
      <c r="L259" s="146" t="str">
        <f>'1500m.'!N$4</f>
        <v>03 Haziran 2014 20.30</v>
      </c>
      <c r="M259" s="146" t="s">
        <v>638</v>
      </c>
    </row>
    <row r="260" spans="1:13" s="236" customFormat="1" ht="26.25" customHeight="1">
      <c r="A260" s="140">
        <v>510</v>
      </c>
      <c r="B260" s="237" t="s">
        <v>440</v>
      </c>
      <c r="C260" s="239">
        <f>'1500m.'!C12</f>
        <v>34335</v>
      </c>
      <c r="D260" s="241" t="str">
        <f>'1500m.'!D12</f>
        <v>AYETULLAH BELİR</v>
      </c>
      <c r="E260" s="241" t="str">
        <f>'1500m.'!E12</f>
        <v>KOCAELİ-DARICA BELEDİYE EĞİTİM SPOR KULÜBÜ</v>
      </c>
      <c r="F260" s="243">
        <f>'1500m.'!F12</f>
        <v>35369</v>
      </c>
      <c r="G260" s="240">
        <f>'1500m.'!A12</f>
        <v>5</v>
      </c>
      <c r="H260" s="148" t="s">
        <v>353</v>
      </c>
      <c r="I260" s="234"/>
      <c r="J260" s="142" t="str">
        <f>'YARIŞMA BİLGİLERİ'!$F$21</f>
        <v>Erkekler</v>
      </c>
      <c r="K260" s="235" t="str">
        <f t="shared" si="11"/>
        <v>İzmir-Kulüpler Arası Atletizm Süper lig 1. Kademe Yarışmaları</v>
      </c>
      <c r="L260" s="146" t="str">
        <f>'1500m.'!N$4</f>
        <v>03 Haziran 2014 20.30</v>
      </c>
      <c r="M260" s="146" t="s">
        <v>638</v>
      </c>
    </row>
    <row r="261" spans="1:13" s="236" customFormat="1" ht="26.25" customHeight="1">
      <c r="A261" s="140">
        <v>511</v>
      </c>
      <c r="B261" s="237" t="s">
        <v>440</v>
      </c>
      <c r="C261" s="239">
        <f>'1500m.'!C13</f>
        <v>34724</v>
      </c>
      <c r="D261" s="241" t="str">
        <f>'1500m.'!D13</f>
        <v xml:space="preserve">TURGAY BAYRAM </v>
      </c>
      <c r="E261" s="241" t="str">
        <f>'1500m.'!E13</f>
        <v>KOCAELİ BÜYÜKŞEHİR BELEDİYE KAĞITSPOR KULÜBÜ</v>
      </c>
      <c r="F261" s="243">
        <f>'1500m.'!F13</f>
        <v>35525</v>
      </c>
      <c r="G261" s="240">
        <f>'1500m.'!A13</f>
        <v>6</v>
      </c>
      <c r="H261" s="148" t="s">
        <v>353</v>
      </c>
      <c r="I261" s="234"/>
      <c r="J261" s="142" t="str">
        <f>'YARIŞMA BİLGİLERİ'!$F$21</f>
        <v>Erkekler</v>
      </c>
      <c r="K261" s="235" t="str">
        <f t="shared" si="11"/>
        <v>İzmir-Kulüpler Arası Atletizm Süper lig 1. Kademe Yarışmaları</v>
      </c>
      <c r="L261" s="146" t="str">
        <f>'1500m.'!N$4</f>
        <v>03 Haziran 2014 20.30</v>
      </c>
      <c r="M261" s="146" t="s">
        <v>638</v>
      </c>
    </row>
    <row r="262" spans="1:13" s="236" customFormat="1" ht="26.25" customHeight="1">
      <c r="A262" s="140">
        <v>512</v>
      </c>
      <c r="B262" s="237" t="s">
        <v>440</v>
      </c>
      <c r="C262" s="239">
        <f>'1500m.'!C14</f>
        <v>35796</v>
      </c>
      <c r="D262" s="241" t="str">
        <f>'1500m.'!D14</f>
        <v>ABDURRAHMAN GEDİKLİOĞLU</v>
      </c>
      <c r="E262" s="241" t="str">
        <f>'1500m.'!E14</f>
        <v>İZMİR-İZMİR BÜYÜKŞEHİR BELEDİYE SPOR KLUBÜ</v>
      </c>
      <c r="F262" s="243">
        <f>'1500m.'!F14</f>
        <v>40296</v>
      </c>
      <c r="G262" s="240">
        <f>'1500m.'!A14</f>
        <v>7</v>
      </c>
      <c r="H262" s="148" t="s">
        <v>353</v>
      </c>
      <c r="I262" s="234"/>
      <c r="J262" s="142" t="str">
        <f>'YARIŞMA BİLGİLERİ'!$F$21</f>
        <v>Erkekler</v>
      </c>
      <c r="K262" s="235" t="str">
        <f t="shared" si="11"/>
        <v>İzmir-Kulüpler Arası Atletizm Süper lig 1. Kademe Yarışmaları</v>
      </c>
      <c r="L262" s="146" t="str">
        <f>'1500m.'!N$4</f>
        <v>03 Haziran 2014 20.30</v>
      </c>
      <c r="M262" s="146" t="s">
        <v>638</v>
      </c>
    </row>
    <row r="263" spans="1:13" s="236" customFormat="1" ht="26.25" customHeight="1">
      <c r="A263" s="140">
        <v>513</v>
      </c>
      <c r="B263" s="237" t="s">
        <v>440</v>
      </c>
      <c r="C263" s="239">
        <f>'1500m.'!C15</f>
        <v>35431</v>
      </c>
      <c r="D263" s="241" t="str">
        <f>'1500m.'!D15</f>
        <v>K.EŞREF KARAASLAN</v>
      </c>
      <c r="E263" s="241" t="str">
        <f>'1500m.'!E15</f>
        <v>MERSİN-MESKİSPOR</v>
      </c>
      <c r="F263" s="243">
        <f>'1500m.'!F15</f>
        <v>41540</v>
      </c>
      <c r="G263" s="240">
        <f>'1500m.'!A15</f>
        <v>8</v>
      </c>
      <c r="H263" s="148" t="s">
        <v>353</v>
      </c>
      <c r="I263" s="234"/>
      <c r="J263" s="142" t="str">
        <f>'YARIŞMA BİLGİLERİ'!$F$21</f>
        <v>Erkekler</v>
      </c>
      <c r="K263" s="235" t="str">
        <f t="shared" si="11"/>
        <v>İzmir-Kulüpler Arası Atletizm Süper lig 1. Kademe Yarışmaları</v>
      </c>
      <c r="L263" s="146" t="str">
        <f>'1500m.'!N$4</f>
        <v>03 Haziran 2014 20.30</v>
      </c>
      <c r="M263" s="146" t="s">
        <v>638</v>
      </c>
    </row>
    <row r="264" spans="1:13" s="236" customFormat="1" ht="26.25" customHeight="1">
      <c r="A264" s="140">
        <v>514</v>
      </c>
      <c r="B264" s="237" t="s">
        <v>440</v>
      </c>
      <c r="C264" s="239">
        <f>'1500m.'!C16</f>
        <v>0</v>
      </c>
      <c r="D264" s="241">
        <f>'1500m.'!D16</f>
        <v>0</v>
      </c>
      <c r="E264" s="241">
        <f>'1500m.'!E16</f>
        <v>0</v>
      </c>
      <c r="F264" s="243">
        <f>'1500m.'!F16</f>
        <v>0</v>
      </c>
      <c r="G264" s="240">
        <f>'1500m.'!A16</f>
        <v>0</v>
      </c>
      <c r="H264" s="148" t="s">
        <v>353</v>
      </c>
      <c r="I264" s="234"/>
      <c r="J264" s="142" t="str">
        <f>'YARIŞMA BİLGİLERİ'!$F$21</f>
        <v>Erkekler</v>
      </c>
      <c r="K264" s="235" t="str">
        <f t="shared" si="11"/>
        <v>İzmir-Kulüpler Arası Atletizm Süper lig 1. Kademe Yarışmaları</v>
      </c>
      <c r="L264" s="146" t="str">
        <f>'1500m.'!N$4</f>
        <v>03 Haziran 2014 20.30</v>
      </c>
      <c r="M264" s="146" t="s">
        <v>638</v>
      </c>
    </row>
    <row r="265" spans="1:13" s="236" customFormat="1" ht="26.25" customHeight="1">
      <c r="A265" s="140">
        <v>515</v>
      </c>
      <c r="B265" s="237" t="s">
        <v>440</v>
      </c>
      <c r="C265" s="239">
        <f>'1500m.'!C17</f>
        <v>0</v>
      </c>
      <c r="D265" s="241">
        <f>'1500m.'!D17</f>
        <v>0</v>
      </c>
      <c r="E265" s="241">
        <f>'1500m.'!E17</f>
        <v>0</v>
      </c>
      <c r="F265" s="243">
        <f>'1500m.'!F17</f>
        <v>0</v>
      </c>
      <c r="G265" s="240">
        <f>'1500m.'!A17</f>
        <v>0</v>
      </c>
      <c r="H265" s="148" t="s">
        <v>353</v>
      </c>
      <c r="I265" s="234"/>
      <c r="J265" s="142" t="str">
        <f>'YARIŞMA BİLGİLERİ'!$F$21</f>
        <v>Erkekler</v>
      </c>
      <c r="K265" s="235" t="str">
        <f t="shared" ref="K265:K327" si="12">CONCATENATE(K$1,"-",A$1)</f>
        <v>İzmir-Kulüpler Arası Atletizm Süper lig 1. Kademe Yarışmaları</v>
      </c>
      <c r="L265" s="146" t="str">
        <f>'1500m.'!N$4</f>
        <v>03 Haziran 2014 20.30</v>
      </c>
      <c r="M265" s="146" t="s">
        <v>638</v>
      </c>
    </row>
    <row r="266" spans="1:13" s="236" customFormat="1" ht="26.25" customHeight="1">
      <c r="A266" s="140">
        <v>516</v>
      </c>
      <c r="B266" s="237" t="s">
        <v>440</v>
      </c>
      <c r="C266" s="239">
        <f>'1500m.'!C18</f>
        <v>0</v>
      </c>
      <c r="D266" s="241">
        <f>'1500m.'!D18</f>
        <v>0</v>
      </c>
      <c r="E266" s="241">
        <f>'1500m.'!E18</f>
        <v>0</v>
      </c>
      <c r="F266" s="243">
        <f>'1500m.'!F18</f>
        <v>0</v>
      </c>
      <c r="G266" s="240">
        <f>'1500m.'!A18</f>
        <v>0</v>
      </c>
      <c r="H266" s="148" t="s">
        <v>353</v>
      </c>
      <c r="I266" s="234"/>
      <c r="J266" s="142" t="str">
        <f>'YARIŞMA BİLGİLERİ'!$F$21</f>
        <v>Erkekler</v>
      </c>
      <c r="K266" s="235" t="str">
        <f t="shared" si="12"/>
        <v>İzmir-Kulüpler Arası Atletizm Süper lig 1. Kademe Yarışmaları</v>
      </c>
      <c r="L266" s="146" t="str">
        <f>'1500m.'!N$4</f>
        <v>03 Haziran 2014 20.30</v>
      </c>
      <c r="M266" s="146" t="s">
        <v>638</v>
      </c>
    </row>
    <row r="267" spans="1:13" s="236" customFormat="1" ht="26.25" customHeight="1">
      <c r="A267" s="140">
        <v>517</v>
      </c>
      <c r="B267" s="237" t="s">
        <v>440</v>
      </c>
      <c r="C267" s="239">
        <f>'1500m.'!C19</f>
        <v>0</v>
      </c>
      <c r="D267" s="241">
        <f>'1500m.'!D19</f>
        <v>0</v>
      </c>
      <c r="E267" s="241">
        <f>'1500m.'!E19</f>
        <v>0</v>
      </c>
      <c r="F267" s="243">
        <f>'1500m.'!F19</f>
        <v>0</v>
      </c>
      <c r="G267" s="240">
        <f>'1500m.'!A19</f>
        <v>0</v>
      </c>
      <c r="H267" s="148" t="s">
        <v>353</v>
      </c>
      <c r="I267" s="234"/>
      <c r="J267" s="142" t="str">
        <f>'YARIŞMA BİLGİLERİ'!$F$21</f>
        <v>Erkekler</v>
      </c>
      <c r="K267" s="235" t="str">
        <f t="shared" si="12"/>
        <v>İzmir-Kulüpler Arası Atletizm Süper lig 1. Kademe Yarışmaları</v>
      </c>
      <c r="L267" s="146" t="str">
        <f>'1500m.'!N$4</f>
        <v>03 Haziran 2014 20.30</v>
      </c>
      <c r="M267" s="146" t="s">
        <v>638</v>
      </c>
    </row>
    <row r="268" spans="1:13" s="236" customFormat="1" ht="26.25" customHeight="1">
      <c r="A268" s="140">
        <v>518</v>
      </c>
      <c r="B268" s="237" t="s">
        <v>440</v>
      </c>
      <c r="C268" s="239">
        <f>'1500m.'!C20</f>
        <v>0</v>
      </c>
      <c r="D268" s="241">
        <f>'1500m.'!D20</f>
        <v>0</v>
      </c>
      <c r="E268" s="241">
        <f>'1500m.'!E20</f>
        <v>0</v>
      </c>
      <c r="F268" s="243">
        <f>'1500m.'!F20</f>
        <v>0</v>
      </c>
      <c r="G268" s="240">
        <f>'1500m.'!A20</f>
        <v>0</v>
      </c>
      <c r="H268" s="148" t="s">
        <v>353</v>
      </c>
      <c r="I268" s="234"/>
      <c r="J268" s="142" t="str">
        <f>'YARIŞMA BİLGİLERİ'!$F$21</f>
        <v>Erkekler</v>
      </c>
      <c r="K268" s="235" t="str">
        <f t="shared" si="12"/>
        <v>İzmir-Kulüpler Arası Atletizm Süper lig 1. Kademe Yarışmaları</v>
      </c>
      <c r="L268" s="146" t="str">
        <f>'1500m.'!N$4</f>
        <v>03 Haziran 2014 20.30</v>
      </c>
      <c r="M268" s="146" t="s">
        <v>638</v>
      </c>
    </row>
    <row r="269" spans="1:13" s="236" customFormat="1" ht="26.25" customHeight="1">
      <c r="A269" s="140">
        <v>519</v>
      </c>
      <c r="B269" s="237" t="s">
        <v>440</v>
      </c>
      <c r="C269" s="239">
        <f>'1500m.'!C21</f>
        <v>0</v>
      </c>
      <c r="D269" s="241">
        <f>'1500m.'!D21</f>
        <v>0</v>
      </c>
      <c r="E269" s="241">
        <f>'1500m.'!E21</f>
        <v>0</v>
      </c>
      <c r="F269" s="243">
        <f>'1500m.'!F21</f>
        <v>0</v>
      </c>
      <c r="G269" s="240">
        <f>'1500m.'!A21</f>
        <v>0</v>
      </c>
      <c r="H269" s="148" t="s">
        <v>353</v>
      </c>
      <c r="I269" s="234"/>
      <c r="J269" s="142" t="str">
        <f>'YARIŞMA BİLGİLERİ'!$F$21</f>
        <v>Erkekler</v>
      </c>
      <c r="K269" s="235" t="str">
        <f t="shared" si="12"/>
        <v>İzmir-Kulüpler Arası Atletizm Süper lig 1. Kademe Yarışmaları</v>
      </c>
      <c r="L269" s="146" t="str">
        <f>'1500m.'!N$4</f>
        <v>03 Haziran 2014 20.30</v>
      </c>
      <c r="M269" s="146" t="s">
        <v>638</v>
      </c>
    </row>
    <row r="270" spans="1:13" s="236" customFormat="1" ht="26.25" customHeight="1">
      <c r="A270" s="140">
        <v>520</v>
      </c>
      <c r="B270" s="237" t="s">
        <v>440</v>
      </c>
      <c r="C270" s="239">
        <f>'1500m.'!C22</f>
        <v>0</v>
      </c>
      <c r="D270" s="241">
        <f>'1500m.'!D22</f>
        <v>0</v>
      </c>
      <c r="E270" s="241">
        <f>'1500m.'!E22</f>
        <v>0</v>
      </c>
      <c r="F270" s="243">
        <f>'1500m.'!F22</f>
        <v>0</v>
      </c>
      <c r="G270" s="240">
        <f>'1500m.'!A22</f>
        <v>0</v>
      </c>
      <c r="H270" s="148" t="s">
        <v>353</v>
      </c>
      <c r="I270" s="234"/>
      <c r="J270" s="142" t="str">
        <f>'YARIŞMA BİLGİLERİ'!$F$21</f>
        <v>Erkekler</v>
      </c>
      <c r="K270" s="235" t="str">
        <f t="shared" si="12"/>
        <v>İzmir-Kulüpler Arası Atletizm Süper lig 1. Kademe Yarışmaları</v>
      </c>
      <c r="L270" s="146" t="str">
        <f>'1500m.'!N$4</f>
        <v>03 Haziran 2014 20.30</v>
      </c>
      <c r="M270" s="146" t="s">
        <v>638</v>
      </c>
    </row>
    <row r="271" spans="1:13" s="236" customFormat="1" ht="26.25" customHeight="1">
      <c r="A271" s="140">
        <v>521</v>
      </c>
      <c r="B271" s="237" t="s">
        <v>440</v>
      </c>
      <c r="C271" s="239">
        <f>'1500m.'!C23</f>
        <v>0</v>
      </c>
      <c r="D271" s="241">
        <f>'1500m.'!D23</f>
        <v>0</v>
      </c>
      <c r="E271" s="241">
        <f>'1500m.'!E23</f>
        <v>0</v>
      </c>
      <c r="F271" s="243">
        <f>'1500m.'!F23</f>
        <v>0</v>
      </c>
      <c r="G271" s="240">
        <f>'1500m.'!A23</f>
        <v>0</v>
      </c>
      <c r="H271" s="148" t="s">
        <v>353</v>
      </c>
      <c r="I271" s="234"/>
      <c r="J271" s="142" t="str">
        <f>'YARIŞMA BİLGİLERİ'!$F$21</f>
        <v>Erkekler</v>
      </c>
      <c r="K271" s="235" t="str">
        <f t="shared" si="12"/>
        <v>İzmir-Kulüpler Arası Atletizm Süper lig 1. Kademe Yarışmaları</v>
      </c>
      <c r="L271" s="146" t="str">
        <f>'1500m.'!N$4</f>
        <v>03 Haziran 2014 20.30</v>
      </c>
      <c r="M271" s="146" t="s">
        <v>638</v>
      </c>
    </row>
    <row r="272" spans="1:13" s="236" customFormat="1" ht="26.25" customHeight="1">
      <c r="A272" s="140">
        <v>522</v>
      </c>
      <c r="B272" s="237" t="s">
        <v>440</v>
      </c>
      <c r="C272" s="239">
        <f>'1500m.'!C24</f>
        <v>0</v>
      </c>
      <c r="D272" s="241">
        <f>'1500m.'!D24</f>
        <v>0</v>
      </c>
      <c r="E272" s="241">
        <f>'1500m.'!E24</f>
        <v>0</v>
      </c>
      <c r="F272" s="243">
        <f>'1500m.'!F24</f>
        <v>0</v>
      </c>
      <c r="G272" s="240">
        <f>'1500m.'!A24</f>
        <v>0</v>
      </c>
      <c r="H272" s="148" t="s">
        <v>353</v>
      </c>
      <c r="I272" s="234"/>
      <c r="J272" s="142" t="str">
        <f>'YARIŞMA BİLGİLERİ'!$F$21</f>
        <v>Erkekler</v>
      </c>
      <c r="K272" s="235" t="str">
        <f t="shared" si="12"/>
        <v>İzmir-Kulüpler Arası Atletizm Süper lig 1. Kademe Yarışmaları</v>
      </c>
      <c r="L272" s="146" t="str">
        <f>'1500m.'!N$4</f>
        <v>03 Haziran 2014 20.30</v>
      </c>
      <c r="M272" s="146" t="s">
        <v>638</v>
      </c>
    </row>
    <row r="273" spans="1:13" s="236" customFormat="1" ht="26.25" customHeight="1">
      <c r="A273" s="140">
        <v>523</v>
      </c>
      <c r="B273" s="237" t="s">
        <v>440</v>
      </c>
      <c r="C273" s="239">
        <f>'1500m.'!C25</f>
        <v>0</v>
      </c>
      <c r="D273" s="241">
        <f>'1500m.'!D25</f>
        <v>0</v>
      </c>
      <c r="E273" s="241">
        <f>'1500m.'!E25</f>
        <v>0</v>
      </c>
      <c r="F273" s="243">
        <f>'1500m.'!F25</f>
        <v>0</v>
      </c>
      <c r="G273" s="240">
        <f>'1500m.'!A25</f>
        <v>0</v>
      </c>
      <c r="H273" s="148" t="s">
        <v>353</v>
      </c>
      <c r="I273" s="234"/>
      <c r="J273" s="142" t="str">
        <f>'YARIŞMA BİLGİLERİ'!$F$21</f>
        <v>Erkekler</v>
      </c>
      <c r="K273" s="235" t="str">
        <f t="shared" si="12"/>
        <v>İzmir-Kulüpler Arası Atletizm Süper lig 1. Kademe Yarışmaları</v>
      </c>
      <c r="L273" s="146" t="str">
        <f>'1500m.'!N$4</f>
        <v>03 Haziran 2014 20.30</v>
      </c>
      <c r="M273" s="146" t="s">
        <v>638</v>
      </c>
    </row>
    <row r="274" spans="1:13" s="236" customFormat="1" ht="26.25" customHeight="1">
      <c r="A274" s="140">
        <v>524</v>
      </c>
      <c r="B274" s="237" t="s">
        <v>440</v>
      </c>
      <c r="C274" s="239">
        <f>'1500m.'!C26</f>
        <v>0</v>
      </c>
      <c r="D274" s="241">
        <f>'1500m.'!D26</f>
        <v>0</v>
      </c>
      <c r="E274" s="241">
        <f>'1500m.'!E26</f>
        <v>0</v>
      </c>
      <c r="F274" s="243">
        <f>'1500m.'!F26</f>
        <v>0</v>
      </c>
      <c r="G274" s="240">
        <f>'1500m.'!A26</f>
        <v>0</v>
      </c>
      <c r="H274" s="148" t="s">
        <v>353</v>
      </c>
      <c r="I274" s="234"/>
      <c r="J274" s="142" t="str">
        <f>'YARIŞMA BİLGİLERİ'!$F$21</f>
        <v>Erkekler</v>
      </c>
      <c r="K274" s="235" t="str">
        <f t="shared" si="12"/>
        <v>İzmir-Kulüpler Arası Atletizm Süper lig 1. Kademe Yarışmaları</v>
      </c>
      <c r="L274" s="146" t="str">
        <f>'1500m.'!N$4</f>
        <v>03 Haziran 2014 20.30</v>
      </c>
      <c r="M274" s="146" t="s">
        <v>638</v>
      </c>
    </row>
    <row r="275" spans="1:13" s="236" customFormat="1" ht="26.25" customHeight="1">
      <c r="A275" s="140">
        <v>525</v>
      </c>
      <c r="B275" s="237" t="s">
        <v>440</v>
      </c>
      <c r="C275" s="239">
        <f>'1500m.'!C27</f>
        <v>0</v>
      </c>
      <c r="D275" s="241">
        <f>'1500m.'!D27</f>
        <v>0</v>
      </c>
      <c r="E275" s="241">
        <f>'1500m.'!E27</f>
        <v>0</v>
      </c>
      <c r="F275" s="243">
        <f>'1500m.'!F27</f>
        <v>0</v>
      </c>
      <c r="G275" s="240">
        <f>'1500m.'!A27</f>
        <v>0</v>
      </c>
      <c r="H275" s="148" t="s">
        <v>353</v>
      </c>
      <c r="I275" s="234"/>
      <c r="J275" s="142" t="str">
        <f>'YARIŞMA BİLGİLERİ'!$F$21</f>
        <v>Erkekler</v>
      </c>
      <c r="K275" s="235" t="str">
        <f t="shared" si="12"/>
        <v>İzmir-Kulüpler Arası Atletizm Süper lig 1. Kademe Yarışmaları</v>
      </c>
      <c r="L275" s="146" t="str">
        <f>'1500m.'!N$4</f>
        <v>03 Haziran 2014 20.30</v>
      </c>
      <c r="M275" s="146" t="s">
        <v>638</v>
      </c>
    </row>
    <row r="276" spans="1:13" s="236" customFormat="1" ht="26.25" customHeight="1">
      <c r="A276" s="140">
        <v>526</v>
      </c>
      <c r="B276" s="237" t="s">
        <v>440</v>
      </c>
      <c r="C276" s="239">
        <f>'1500m.'!C28</f>
        <v>0</v>
      </c>
      <c r="D276" s="241">
        <f>'1500m.'!D28</f>
        <v>0</v>
      </c>
      <c r="E276" s="241">
        <f>'1500m.'!E28</f>
        <v>0</v>
      </c>
      <c r="F276" s="243">
        <f>'1500m.'!F28</f>
        <v>0</v>
      </c>
      <c r="G276" s="240">
        <f>'1500m.'!A28</f>
        <v>0</v>
      </c>
      <c r="H276" s="148" t="s">
        <v>353</v>
      </c>
      <c r="I276" s="234"/>
      <c r="J276" s="142" t="str">
        <f>'YARIŞMA BİLGİLERİ'!$F$21</f>
        <v>Erkekler</v>
      </c>
      <c r="K276" s="235" t="str">
        <f t="shared" si="12"/>
        <v>İzmir-Kulüpler Arası Atletizm Süper lig 1. Kademe Yarışmaları</v>
      </c>
      <c r="L276" s="146" t="str">
        <f>'1500m.'!N$4</f>
        <v>03 Haziran 2014 20.30</v>
      </c>
      <c r="M276" s="146" t="s">
        <v>638</v>
      </c>
    </row>
    <row r="277" spans="1:13" s="236" customFormat="1" ht="26.25" customHeight="1">
      <c r="A277" s="140">
        <v>527</v>
      </c>
      <c r="B277" s="237" t="s">
        <v>440</v>
      </c>
      <c r="C277" s="239">
        <f>'1500m.'!C29</f>
        <v>0</v>
      </c>
      <c r="D277" s="241">
        <f>'1500m.'!D29</f>
        <v>0</v>
      </c>
      <c r="E277" s="241">
        <f>'1500m.'!E29</f>
        <v>0</v>
      </c>
      <c r="F277" s="243">
        <f>'1500m.'!F29</f>
        <v>0</v>
      </c>
      <c r="G277" s="240">
        <f>'1500m.'!A29</f>
        <v>0</v>
      </c>
      <c r="H277" s="148" t="s">
        <v>353</v>
      </c>
      <c r="I277" s="234"/>
      <c r="J277" s="142" t="str">
        <f>'YARIŞMA BİLGİLERİ'!$F$21</f>
        <v>Erkekler</v>
      </c>
      <c r="K277" s="235" t="str">
        <f t="shared" si="12"/>
        <v>İzmir-Kulüpler Arası Atletizm Süper lig 1. Kademe Yarışmaları</v>
      </c>
      <c r="L277" s="146" t="str">
        <f>'1500m.'!N$4</f>
        <v>03 Haziran 2014 20.30</v>
      </c>
      <c r="M277" s="146" t="s">
        <v>638</v>
      </c>
    </row>
    <row r="278" spans="1:13" s="236" customFormat="1" ht="26.25" customHeight="1">
      <c r="A278" s="140">
        <v>528</v>
      </c>
      <c r="B278" s="237" t="s">
        <v>440</v>
      </c>
      <c r="C278" s="239">
        <f>'1500m.'!C30</f>
        <v>0</v>
      </c>
      <c r="D278" s="241">
        <f>'1500m.'!D30</f>
        <v>0</v>
      </c>
      <c r="E278" s="241">
        <f>'1500m.'!E30</f>
        <v>0</v>
      </c>
      <c r="F278" s="243">
        <f>'1500m.'!F30</f>
        <v>0</v>
      </c>
      <c r="G278" s="240">
        <f>'1500m.'!A30</f>
        <v>0</v>
      </c>
      <c r="H278" s="148" t="s">
        <v>353</v>
      </c>
      <c r="I278" s="234"/>
      <c r="J278" s="142" t="str">
        <f>'YARIŞMA BİLGİLERİ'!$F$21</f>
        <v>Erkekler</v>
      </c>
      <c r="K278" s="235" t="str">
        <f t="shared" si="12"/>
        <v>İzmir-Kulüpler Arası Atletizm Süper lig 1. Kademe Yarışmaları</v>
      </c>
      <c r="L278" s="146" t="str">
        <f>'1500m.'!N$4</f>
        <v>03 Haziran 2014 20.30</v>
      </c>
      <c r="M278" s="146" t="s">
        <v>638</v>
      </c>
    </row>
    <row r="279" spans="1:13" s="236" customFormat="1" ht="26.25" customHeight="1">
      <c r="A279" s="140">
        <v>529</v>
      </c>
      <c r="B279" s="237" t="s">
        <v>440</v>
      </c>
      <c r="C279" s="239">
        <f>'1500m.'!C31</f>
        <v>0</v>
      </c>
      <c r="D279" s="241">
        <f>'1500m.'!D31</f>
        <v>0</v>
      </c>
      <c r="E279" s="241">
        <f>'1500m.'!E31</f>
        <v>0</v>
      </c>
      <c r="F279" s="243">
        <f>'1500m.'!F31</f>
        <v>0</v>
      </c>
      <c r="G279" s="240">
        <f>'1500m.'!A31</f>
        <v>0</v>
      </c>
      <c r="H279" s="148" t="s">
        <v>353</v>
      </c>
      <c r="I279" s="234"/>
      <c r="J279" s="142" t="str">
        <f>'YARIŞMA BİLGİLERİ'!$F$21</f>
        <v>Erkekler</v>
      </c>
      <c r="K279" s="235" t="str">
        <f t="shared" si="12"/>
        <v>İzmir-Kulüpler Arası Atletizm Süper lig 1. Kademe Yarışmaları</v>
      </c>
      <c r="L279" s="146" t="str">
        <f>'1500m.'!N$4</f>
        <v>03 Haziran 2014 20.30</v>
      </c>
      <c r="M279" s="146" t="s">
        <v>638</v>
      </c>
    </row>
    <row r="280" spans="1:13" s="236" customFormat="1" ht="26.25" customHeight="1">
      <c r="A280" s="140">
        <v>530</v>
      </c>
      <c r="B280" s="237" t="s">
        <v>440</v>
      </c>
      <c r="C280" s="239">
        <f>'1500m.'!C32</f>
        <v>0</v>
      </c>
      <c r="D280" s="241">
        <f>'1500m.'!D32</f>
        <v>0</v>
      </c>
      <c r="E280" s="241">
        <f>'1500m.'!E32</f>
        <v>0</v>
      </c>
      <c r="F280" s="243">
        <f>'1500m.'!F32</f>
        <v>0</v>
      </c>
      <c r="G280" s="240">
        <f>'1500m.'!A32</f>
        <v>0</v>
      </c>
      <c r="H280" s="148" t="s">
        <v>353</v>
      </c>
      <c r="I280" s="234"/>
      <c r="J280" s="142" t="str">
        <f>'YARIŞMA BİLGİLERİ'!$F$21</f>
        <v>Erkekler</v>
      </c>
      <c r="K280" s="235" t="str">
        <f t="shared" si="12"/>
        <v>İzmir-Kulüpler Arası Atletizm Süper lig 1. Kademe Yarışmaları</v>
      </c>
      <c r="L280" s="146" t="str">
        <f>'1500m.'!N$4</f>
        <v>03 Haziran 2014 20.30</v>
      </c>
      <c r="M280" s="146" t="s">
        <v>638</v>
      </c>
    </row>
    <row r="281" spans="1:13" s="236" customFormat="1" ht="26.25" customHeight="1">
      <c r="A281" s="140">
        <v>531</v>
      </c>
      <c r="B281" s="237" t="s">
        <v>440</v>
      </c>
      <c r="C281" s="239">
        <f>'1500m.'!C33</f>
        <v>0</v>
      </c>
      <c r="D281" s="241">
        <f>'1500m.'!D33</f>
        <v>0</v>
      </c>
      <c r="E281" s="241">
        <f>'1500m.'!E33</f>
        <v>0</v>
      </c>
      <c r="F281" s="243">
        <f>'1500m.'!F33</f>
        <v>0</v>
      </c>
      <c r="G281" s="240">
        <f>'1500m.'!A33</f>
        <v>0</v>
      </c>
      <c r="H281" s="148" t="s">
        <v>353</v>
      </c>
      <c r="I281" s="234"/>
      <c r="J281" s="142" t="str">
        <f>'YARIŞMA BİLGİLERİ'!$F$21</f>
        <v>Erkekler</v>
      </c>
      <c r="K281" s="235" t="str">
        <f t="shared" si="12"/>
        <v>İzmir-Kulüpler Arası Atletizm Süper lig 1. Kademe Yarışmaları</v>
      </c>
      <c r="L281" s="146" t="str">
        <f>'1500m.'!N$4</f>
        <v>03 Haziran 2014 20.30</v>
      </c>
      <c r="M281" s="146" t="s">
        <v>638</v>
      </c>
    </row>
    <row r="282" spans="1:13" s="236" customFormat="1" ht="26.25" customHeight="1">
      <c r="A282" s="140">
        <v>532</v>
      </c>
      <c r="B282" s="237" t="s">
        <v>440</v>
      </c>
      <c r="C282" s="239">
        <f>'1500m.'!C34</f>
        <v>0</v>
      </c>
      <c r="D282" s="241">
        <f>'1500m.'!D34</f>
        <v>0</v>
      </c>
      <c r="E282" s="241">
        <f>'1500m.'!E34</f>
        <v>0</v>
      </c>
      <c r="F282" s="243">
        <f>'1500m.'!F34</f>
        <v>0</v>
      </c>
      <c r="G282" s="240">
        <f>'1500m.'!A34</f>
        <v>27</v>
      </c>
      <c r="H282" s="148" t="s">
        <v>353</v>
      </c>
      <c r="I282" s="234"/>
      <c r="J282" s="142" t="str">
        <f>'YARIŞMA BİLGİLERİ'!$F$21</f>
        <v>Erkekler</v>
      </c>
      <c r="K282" s="235" t="str">
        <f t="shared" si="12"/>
        <v>İzmir-Kulüpler Arası Atletizm Süper lig 1. Kademe Yarışmaları</v>
      </c>
      <c r="L282" s="146" t="str">
        <f>'1500m.'!N$4</f>
        <v>03 Haziran 2014 20.30</v>
      </c>
      <c r="M282" s="146" t="s">
        <v>638</v>
      </c>
    </row>
    <row r="283" spans="1:13" s="236" customFormat="1" ht="26.25" customHeight="1">
      <c r="A283" s="140">
        <v>533</v>
      </c>
      <c r="B283" s="237" t="s">
        <v>440</v>
      </c>
      <c r="C283" s="239">
        <f>'1500m.'!C35</f>
        <v>0</v>
      </c>
      <c r="D283" s="241">
        <f>'1500m.'!D35</f>
        <v>0</v>
      </c>
      <c r="E283" s="241">
        <f>'1500m.'!E35</f>
        <v>0</v>
      </c>
      <c r="F283" s="243">
        <f>'1500m.'!F35</f>
        <v>0</v>
      </c>
      <c r="G283" s="240">
        <f>'1500m.'!A35</f>
        <v>28</v>
      </c>
      <c r="H283" s="148" t="s">
        <v>353</v>
      </c>
      <c r="I283" s="234"/>
      <c r="J283" s="142" t="str">
        <f>'YARIŞMA BİLGİLERİ'!$F$21</f>
        <v>Erkekler</v>
      </c>
      <c r="K283" s="235" t="str">
        <f t="shared" si="12"/>
        <v>İzmir-Kulüpler Arası Atletizm Süper lig 1. Kademe Yarışmaları</v>
      </c>
      <c r="L283" s="146" t="str">
        <f>'1500m.'!N$4</f>
        <v>03 Haziran 2014 20.30</v>
      </c>
      <c r="M283" s="146" t="s">
        <v>638</v>
      </c>
    </row>
    <row r="284" spans="1:13" s="236" customFormat="1" ht="26.25" customHeight="1">
      <c r="A284" s="140">
        <v>534</v>
      </c>
      <c r="B284" s="237" t="s">
        <v>440</v>
      </c>
      <c r="C284" s="239">
        <f>'1500m.'!C36</f>
        <v>0</v>
      </c>
      <c r="D284" s="241">
        <f>'1500m.'!D36</f>
        <v>0</v>
      </c>
      <c r="E284" s="241">
        <f>'1500m.'!E36</f>
        <v>0</v>
      </c>
      <c r="F284" s="243">
        <f>'1500m.'!F36</f>
        <v>0</v>
      </c>
      <c r="G284" s="240">
        <f>'1500m.'!A36</f>
        <v>29</v>
      </c>
      <c r="H284" s="148" t="s">
        <v>353</v>
      </c>
      <c r="I284" s="234"/>
      <c r="J284" s="142" t="str">
        <f>'YARIŞMA BİLGİLERİ'!$F$21</f>
        <v>Erkekler</v>
      </c>
      <c r="K284" s="235" t="str">
        <f t="shared" si="12"/>
        <v>İzmir-Kulüpler Arası Atletizm Süper lig 1. Kademe Yarışmaları</v>
      </c>
      <c r="L284" s="146" t="str">
        <f>'1500m.'!N$4</f>
        <v>03 Haziran 2014 20.30</v>
      </c>
      <c r="M284" s="146" t="s">
        <v>638</v>
      </c>
    </row>
    <row r="285" spans="1:13" s="236" customFormat="1" ht="26.25" customHeight="1">
      <c r="A285" s="140">
        <v>535</v>
      </c>
      <c r="B285" s="237" t="s">
        <v>440</v>
      </c>
      <c r="C285" s="239">
        <f>'1500m.'!C37</f>
        <v>0</v>
      </c>
      <c r="D285" s="241">
        <f>'1500m.'!D37</f>
        <v>0</v>
      </c>
      <c r="E285" s="241">
        <f>'1500m.'!E37</f>
        <v>0</v>
      </c>
      <c r="F285" s="243">
        <f>'1500m.'!F37</f>
        <v>0</v>
      </c>
      <c r="G285" s="240">
        <f>'1500m.'!A37</f>
        <v>30</v>
      </c>
      <c r="H285" s="148" t="s">
        <v>353</v>
      </c>
      <c r="I285" s="234"/>
      <c r="J285" s="142" t="str">
        <f>'YARIŞMA BİLGİLERİ'!$F$21</f>
        <v>Erkekler</v>
      </c>
      <c r="K285" s="235" t="str">
        <f t="shared" si="12"/>
        <v>İzmir-Kulüpler Arası Atletizm Süper lig 1. Kademe Yarışmaları</v>
      </c>
      <c r="L285" s="146" t="str">
        <f>'1500m.'!N$4</f>
        <v>03 Haziran 2014 20.30</v>
      </c>
      <c r="M285" s="146" t="s">
        <v>638</v>
      </c>
    </row>
    <row r="286" spans="1:13" s="236" customFormat="1" ht="26.25" customHeight="1">
      <c r="A286" s="140">
        <v>536</v>
      </c>
      <c r="B286" s="237" t="s">
        <v>440</v>
      </c>
      <c r="C286" s="239">
        <f>'1500m.'!C38</f>
        <v>0</v>
      </c>
      <c r="D286" s="241">
        <f>'1500m.'!D38</f>
        <v>0</v>
      </c>
      <c r="E286" s="241">
        <f>'1500m.'!E38</f>
        <v>0</v>
      </c>
      <c r="F286" s="243">
        <f>'1500m.'!F38</f>
        <v>0</v>
      </c>
      <c r="G286" s="240">
        <f>'1500m.'!A38</f>
        <v>31</v>
      </c>
      <c r="H286" s="148" t="s">
        <v>353</v>
      </c>
      <c r="I286" s="234"/>
      <c r="J286" s="142" t="str">
        <f>'YARIŞMA BİLGİLERİ'!$F$21</f>
        <v>Erkekler</v>
      </c>
      <c r="K286" s="235" t="str">
        <f t="shared" si="12"/>
        <v>İzmir-Kulüpler Arası Atletizm Süper lig 1. Kademe Yarışmaları</v>
      </c>
      <c r="L286" s="146" t="str">
        <f>'1500m.'!N$4</f>
        <v>03 Haziran 2014 20.30</v>
      </c>
      <c r="M286" s="146" t="s">
        <v>638</v>
      </c>
    </row>
    <row r="287" spans="1:13" s="236" customFormat="1" ht="26.25" customHeight="1">
      <c r="A287" s="140">
        <v>537</v>
      </c>
      <c r="B287" s="237" t="s">
        <v>440</v>
      </c>
      <c r="C287" s="239">
        <f>'1500m.'!C39</f>
        <v>0</v>
      </c>
      <c r="D287" s="241">
        <f>'1500m.'!D39</f>
        <v>0</v>
      </c>
      <c r="E287" s="241">
        <f>'1500m.'!E39</f>
        <v>0</v>
      </c>
      <c r="F287" s="243">
        <f>'1500m.'!F39</f>
        <v>0</v>
      </c>
      <c r="G287" s="240">
        <f>'1500m.'!A39</f>
        <v>32</v>
      </c>
      <c r="H287" s="148" t="s">
        <v>353</v>
      </c>
      <c r="I287" s="234"/>
      <c r="J287" s="142" t="str">
        <f>'YARIŞMA BİLGİLERİ'!$F$21</f>
        <v>Erkekler</v>
      </c>
      <c r="K287" s="235" t="str">
        <f t="shared" si="12"/>
        <v>İzmir-Kulüpler Arası Atletizm Süper lig 1. Kademe Yarışmaları</v>
      </c>
      <c r="L287" s="146" t="str">
        <f>'1500m.'!N$4</f>
        <v>03 Haziran 2014 20.30</v>
      </c>
      <c r="M287" s="146" t="s">
        <v>638</v>
      </c>
    </row>
    <row r="288" spans="1:13" s="236" customFormat="1" ht="26.25" customHeight="1">
      <c r="A288" s="140">
        <v>538</v>
      </c>
      <c r="B288" s="237" t="s">
        <v>440</v>
      </c>
      <c r="C288" s="239">
        <f>'1500m.'!C40</f>
        <v>0</v>
      </c>
      <c r="D288" s="241">
        <f>'1500m.'!D40</f>
        <v>0</v>
      </c>
      <c r="E288" s="241">
        <f>'1500m.'!E40</f>
        <v>0</v>
      </c>
      <c r="F288" s="243">
        <f>'1500m.'!F40</f>
        <v>0</v>
      </c>
      <c r="G288" s="240">
        <f>'1500m.'!A40</f>
        <v>33</v>
      </c>
      <c r="H288" s="148" t="s">
        <v>353</v>
      </c>
      <c r="I288" s="234"/>
      <c r="J288" s="142" t="str">
        <f>'YARIŞMA BİLGİLERİ'!$F$21</f>
        <v>Erkekler</v>
      </c>
      <c r="K288" s="235" t="str">
        <f t="shared" si="12"/>
        <v>İzmir-Kulüpler Arası Atletizm Süper lig 1. Kademe Yarışmaları</v>
      </c>
      <c r="L288" s="146" t="str">
        <f>'1500m.'!N$4</f>
        <v>03 Haziran 2014 20.30</v>
      </c>
      <c r="M288" s="146" t="s">
        <v>638</v>
      </c>
    </row>
    <row r="289" spans="1:13" s="236" customFormat="1" ht="26.25" customHeight="1">
      <c r="A289" s="140">
        <v>539</v>
      </c>
      <c r="B289" s="237" t="s">
        <v>440</v>
      </c>
      <c r="C289" s="239">
        <f>'1500m.'!C41</f>
        <v>0</v>
      </c>
      <c r="D289" s="241">
        <f>'1500m.'!D41</f>
        <v>0</v>
      </c>
      <c r="E289" s="241">
        <f>'1500m.'!E41</f>
        <v>0</v>
      </c>
      <c r="F289" s="243">
        <f>'1500m.'!F41</f>
        <v>0</v>
      </c>
      <c r="G289" s="240">
        <f>'1500m.'!A41</f>
        <v>34</v>
      </c>
      <c r="H289" s="148" t="s">
        <v>353</v>
      </c>
      <c r="I289" s="234"/>
      <c r="J289" s="142" t="str">
        <f>'YARIŞMA BİLGİLERİ'!$F$21</f>
        <v>Erkekler</v>
      </c>
      <c r="K289" s="235" t="str">
        <f t="shared" si="12"/>
        <v>İzmir-Kulüpler Arası Atletizm Süper lig 1. Kademe Yarışmaları</v>
      </c>
      <c r="L289" s="146" t="str">
        <f>'1500m.'!N$4</f>
        <v>03 Haziran 2014 20.30</v>
      </c>
      <c r="M289" s="146" t="s">
        <v>638</v>
      </c>
    </row>
    <row r="290" spans="1:13" s="236" customFormat="1" ht="26.25" customHeight="1">
      <c r="A290" s="140">
        <v>540</v>
      </c>
      <c r="B290" s="237" t="s">
        <v>491</v>
      </c>
      <c r="C290" s="239">
        <f>'400m.'!C8</f>
        <v>35183</v>
      </c>
      <c r="D290" s="241" t="str">
        <f>'400m.'!D8</f>
        <v>BATUHAN ALTINTAŞ</v>
      </c>
      <c r="E290" s="241" t="str">
        <f>'400m.'!E8</f>
        <v>İSTANBUL-GALATASARAY</v>
      </c>
      <c r="F290" s="242">
        <f>'400m.'!F8</f>
        <v>4721</v>
      </c>
      <c r="G290" s="240">
        <f>'400m.'!A8</f>
        <v>1</v>
      </c>
      <c r="H290" s="148" t="s">
        <v>487</v>
      </c>
      <c r="I290" s="234"/>
      <c r="J290" s="142" t="str">
        <f>'YARIŞMA BİLGİLERİ'!$F$21</f>
        <v>Erkekler</v>
      </c>
      <c r="K290" s="235" t="str">
        <f t="shared" si="12"/>
        <v>İzmir-Kulüpler Arası Atletizm Süper lig 1. Kademe Yarışmaları</v>
      </c>
      <c r="L290" s="146" t="str">
        <f>'400m.'!N$4</f>
        <v>03 Haziran 2014 19.50</v>
      </c>
      <c r="M290" s="146" t="s">
        <v>638</v>
      </c>
    </row>
    <row r="291" spans="1:13" s="236" customFormat="1" ht="26.25" customHeight="1">
      <c r="A291" s="140">
        <v>541</v>
      </c>
      <c r="B291" s="237" t="s">
        <v>491</v>
      </c>
      <c r="C291" s="239">
        <f>'400m.'!C9</f>
        <v>33664</v>
      </c>
      <c r="D291" s="241" t="str">
        <f>'400m.'!D9</f>
        <v>HALİT KILIÇ</v>
      </c>
      <c r="E291" s="241" t="str">
        <f>'400m.'!E9</f>
        <v>İSTANBUL-ENKA SPOR KULÜBÜ</v>
      </c>
      <c r="F291" s="242">
        <f>'400m.'!F9</f>
        <v>4769</v>
      </c>
      <c r="G291" s="240">
        <f>'400m.'!A9</f>
        <v>2</v>
      </c>
      <c r="H291" s="148" t="s">
        <v>487</v>
      </c>
      <c r="I291" s="234"/>
      <c r="J291" s="142" t="str">
        <f>'YARIŞMA BİLGİLERİ'!$F$21</f>
        <v>Erkekler</v>
      </c>
      <c r="K291" s="235" t="str">
        <f t="shared" si="12"/>
        <v>İzmir-Kulüpler Arası Atletizm Süper lig 1. Kademe Yarışmaları</v>
      </c>
      <c r="L291" s="146" t="str">
        <f>'400m.'!N$4</f>
        <v>03 Haziran 2014 19.50</v>
      </c>
      <c r="M291" s="146" t="s">
        <v>638</v>
      </c>
    </row>
    <row r="292" spans="1:13" s="236" customFormat="1" ht="26.25" customHeight="1">
      <c r="A292" s="140">
        <v>542</v>
      </c>
      <c r="B292" s="237" t="s">
        <v>491</v>
      </c>
      <c r="C292" s="239">
        <f>'400m.'!C10</f>
        <v>33433</v>
      </c>
      <c r="D292" s="241" t="str">
        <f>'400m.'!D10</f>
        <v>BUĞRAHAN KOCABEYOĞLU</v>
      </c>
      <c r="E292" s="241" t="str">
        <f>'400m.'!E10</f>
        <v>İSTANBUL-FENERBAHÇE</v>
      </c>
      <c r="F292" s="242">
        <f>'400m.'!F10</f>
        <v>4787</v>
      </c>
      <c r="G292" s="240">
        <f>'400m.'!A10</f>
        <v>3</v>
      </c>
      <c r="H292" s="148" t="s">
        <v>487</v>
      </c>
      <c r="I292" s="234"/>
      <c r="J292" s="142" t="str">
        <f>'YARIŞMA BİLGİLERİ'!$F$21</f>
        <v>Erkekler</v>
      </c>
      <c r="K292" s="235" t="str">
        <f t="shared" si="12"/>
        <v>İzmir-Kulüpler Arası Atletizm Süper lig 1. Kademe Yarışmaları</v>
      </c>
      <c r="L292" s="146" t="str">
        <f>'400m.'!N$4</f>
        <v>03 Haziran 2014 19.50</v>
      </c>
      <c r="M292" s="146" t="s">
        <v>638</v>
      </c>
    </row>
    <row r="293" spans="1:13" s="236" customFormat="1" ht="26.25" customHeight="1">
      <c r="A293" s="140">
        <v>543</v>
      </c>
      <c r="B293" s="237" t="s">
        <v>491</v>
      </c>
      <c r="C293" s="239">
        <f>'400m.'!C11</f>
        <v>35739</v>
      </c>
      <c r="D293" s="241" t="str">
        <f>'400m.'!D11</f>
        <v>MUSTAFA YILMAZ</v>
      </c>
      <c r="E293" s="241" t="str">
        <f>'400m.'!E11</f>
        <v>KOCAELİ BÜYÜKŞEHİR BELEDİYE KAĞITSPOR KULÜBÜ</v>
      </c>
      <c r="F293" s="242">
        <f>'400m.'!F11</f>
        <v>5053</v>
      </c>
      <c r="G293" s="240">
        <f>'400m.'!A11</f>
        <v>4</v>
      </c>
      <c r="H293" s="148" t="s">
        <v>487</v>
      </c>
      <c r="I293" s="234"/>
      <c r="J293" s="142" t="str">
        <f>'YARIŞMA BİLGİLERİ'!$F$21</f>
        <v>Erkekler</v>
      </c>
      <c r="K293" s="235" t="str">
        <f t="shared" si="12"/>
        <v>İzmir-Kulüpler Arası Atletizm Süper lig 1. Kademe Yarışmaları</v>
      </c>
      <c r="L293" s="146" t="str">
        <f>'400m.'!N$4</f>
        <v>03 Haziran 2014 19.50</v>
      </c>
      <c r="M293" s="146" t="s">
        <v>638</v>
      </c>
    </row>
    <row r="294" spans="1:13" s="236" customFormat="1" ht="26.25" customHeight="1">
      <c r="A294" s="140">
        <v>544</v>
      </c>
      <c r="B294" s="237" t="s">
        <v>491</v>
      </c>
      <c r="C294" s="239">
        <f>'400m.'!C12</f>
        <v>32888</v>
      </c>
      <c r="D294" s="241" t="str">
        <f>'400m.'!D12</f>
        <v>YÜSEYİN YAĞLI</v>
      </c>
      <c r="E294" s="241" t="str">
        <f>'400m.'!E12</f>
        <v>ANKARA-EGO SPOR</v>
      </c>
      <c r="F294" s="242">
        <f>'400m.'!F12</f>
        <v>5109</v>
      </c>
      <c r="G294" s="240">
        <f>'400m.'!A12</f>
        <v>5</v>
      </c>
      <c r="H294" s="148" t="s">
        <v>487</v>
      </c>
      <c r="I294" s="234"/>
      <c r="J294" s="142" t="str">
        <f>'YARIŞMA BİLGİLERİ'!$F$21</f>
        <v>Erkekler</v>
      </c>
      <c r="K294" s="235" t="str">
        <f t="shared" si="12"/>
        <v>İzmir-Kulüpler Arası Atletizm Süper lig 1. Kademe Yarışmaları</v>
      </c>
      <c r="L294" s="146" t="str">
        <f>'400m.'!N$4</f>
        <v>03 Haziran 2014 19.50</v>
      </c>
      <c r="M294" s="146" t="s">
        <v>638</v>
      </c>
    </row>
    <row r="295" spans="1:13" s="236" customFormat="1" ht="26.25" customHeight="1">
      <c r="A295" s="140">
        <v>545</v>
      </c>
      <c r="B295" s="237" t="s">
        <v>491</v>
      </c>
      <c r="C295" s="239">
        <f>'400m.'!C13</f>
        <v>33604</v>
      </c>
      <c r="D295" s="241" t="str">
        <f>'400m.'!D13</f>
        <v>ORHAN ÖZDAĞIL</v>
      </c>
      <c r="E295" s="241" t="str">
        <f>'400m.'!E13</f>
        <v>İZMİR-İZMİR BÜYÜKŞEHİR BELEDİYE SPOR KLUBÜ</v>
      </c>
      <c r="F295" s="242">
        <f>'400m.'!F13</f>
        <v>5204</v>
      </c>
      <c r="G295" s="240">
        <f>'400m.'!A13</f>
        <v>6</v>
      </c>
      <c r="H295" s="148" t="s">
        <v>487</v>
      </c>
      <c r="I295" s="234"/>
      <c r="J295" s="142" t="str">
        <f>'YARIŞMA BİLGİLERİ'!$F$21</f>
        <v>Erkekler</v>
      </c>
      <c r="K295" s="235" t="str">
        <f t="shared" si="12"/>
        <v>İzmir-Kulüpler Arası Atletizm Süper lig 1. Kademe Yarışmaları</v>
      </c>
      <c r="L295" s="146" t="str">
        <f>'400m.'!N$4</f>
        <v>03 Haziran 2014 19.50</v>
      </c>
      <c r="M295" s="146" t="s">
        <v>638</v>
      </c>
    </row>
    <row r="296" spans="1:13" s="236" customFormat="1" ht="26.25" customHeight="1">
      <c r="A296" s="140">
        <v>546</v>
      </c>
      <c r="B296" s="237" t="s">
        <v>491</v>
      </c>
      <c r="C296" s="239">
        <f>'400m.'!C14</f>
        <v>34682</v>
      </c>
      <c r="D296" s="241" t="str">
        <f>'400m.'!D14</f>
        <v>MUSA SAYDAM</v>
      </c>
      <c r="E296" s="241" t="str">
        <f>'400m.'!E14</f>
        <v>MERSİN-MESKİSPOR</v>
      </c>
      <c r="F296" s="242">
        <f>'400m.'!F14</f>
        <v>5486</v>
      </c>
      <c r="G296" s="240">
        <f>'400m.'!A14</f>
        <v>7</v>
      </c>
      <c r="H296" s="148" t="s">
        <v>487</v>
      </c>
      <c r="I296" s="234"/>
      <c r="J296" s="142" t="str">
        <f>'YARIŞMA BİLGİLERİ'!$F$21</f>
        <v>Erkekler</v>
      </c>
      <c r="K296" s="235" t="str">
        <f t="shared" si="12"/>
        <v>İzmir-Kulüpler Arası Atletizm Süper lig 1. Kademe Yarışmaları</v>
      </c>
      <c r="L296" s="146" t="str">
        <f>'400m.'!N$4</f>
        <v>03 Haziran 2014 19.50</v>
      </c>
      <c r="M296" s="146" t="s">
        <v>638</v>
      </c>
    </row>
    <row r="297" spans="1:13" s="236" customFormat="1" ht="26.25" customHeight="1">
      <c r="A297" s="140">
        <v>547</v>
      </c>
      <c r="B297" s="237" t="s">
        <v>491</v>
      </c>
      <c r="C297" s="239">
        <f>'400m.'!C15</f>
        <v>35065</v>
      </c>
      <c r="D297" s="241" t="str">
        <f>'400m.'!D15</f>
        <v>MUSTAFA İNAN</v>
      </c>
      <c r="E297" s="241" t="str">
        <f>'400m.'!E15</f>
        <v>KOCAELİ-DARICA BELEDİYE EĞİTİM SPOR KULÜBÜ</v>
      </c>
      <c r="F297" s="242">
        <f>'400m.'!F15</f>
        <v>5983</v>
      </c>
      <c r="G297" s="240">
        <f>'400m.'!A15</f>
        <v>8</v>
      </c>
      <c r="H297" s="148" t="s">
        <v>487</v>
      </c>
      <c r="I297" s="234"/>
      <c r="J297" s="142" t="str">
        <f>'YARIŞMA BİLGİLERİ'!$F$21</f>
        <v>Erkekler</v>
      </c>
      <c r="K297" s="235" t="str">
        <f t="shared" si="12"/>
        <v>İzmir-Kulüpler Arası Atletizm Süper lig 1. Kademe Yarışmaları</v>
      </c>
      <c r="L297" s="146" t="str">
        <f>'400m.'!N$4</f>
        <v>03 Haziran 2014 19.50</v>
      </c>
      <c r="M297" s="146" t="s">
        <v>638</v>
      </c>
    </row>
    <row r="298" spans="1:13" s="236" customFormat="1" ht="26.25" customHeight="1">
      <c r="A298" s="140">
        <v>548</v>
      </c>
      <c r="B298" s="237" t="s">
        <v>491</v>
      </c>
      <c r="C298" s="239">
        <f>'400m.'!C16</f>
        <v>0</v>
      </c>
      <c r="D298" s="241">
        <f>'400m.'!D16</f>
        <v>0</v>
      </c>
      <c r="E298" s="241">
        <f>'400m.'!E16</f>
        <v>0</v>
      </c>
      <c r="F298" s="242">
        <f>'400m.'!F16</f>
        <v>0</v>
      </c>
      <c r="G298" s="240">
        <f>'400m.'!A16</f>
        <v>0</v>
      </c>
      <c r="H298" s="148" t="s">
        <v>487</v>
      </c>
      <c r="I298" s="234"/>
      <c r="J298" s="142" t="str">
        <f>'YARIŞMA BİLGİLERİ'!$F$21</f>
        <v>Erkekler</v>
      </c>
      <c r="K298" s="235" t="str">
        <f t="shared" si="12"/>
        <v>İzmir-Kulüpler Arası Atletizm Süper lig 1. Kademe Yarışmaları</v>
      </c>
      <c r="L298" s="146" t="str">
        <f>'400m.'!N$4</f>
        <v>03 Haziran 2014 19.50</v>
      </c>
      <c r="M298" s="146" t="s">
        <v>638</v>
      </c>
    </row>
    <row r="299" spans="1:13" s="236" customFormat="1" ht="26.25" customHeight="1">
      <c r="A299" s="140">
        <v>549</v>
      </c>
      <c r="B299" s="237" t="s">
        <v>491</v>
      </c>
      <c r="C299" s="239">
        <f>'400m.'!C17</f>
        <v>0</v>
      </c>
      <c r="D299" s="241">
        <f>'400m.'!D17</f>
        <v>0</v>
      </c>
      <c r="E299" s="241">
        <f>'400m.'!E17</f>
        <v>0</v>
      </c>
      <c r="F299" s="242">
        <f>'400m.'!F17</f>
        <v>0</v>
      </c>
      <c r="G299" s="240">
        <f>'400m.'!A17</f>
        <v>0</v>
      </c>
      <c r="H299" s="148" t="s">
        <v>487</v>
      </c>
      <c r="I299" s="234"/>
      <c r="J299" s="142" t="str">
        <f>'YARIŞMA BİLGİLERİ'!$F$21</f>
        <v>Erkekler</v>
      </c>
      <c r="K299" s="235" t="str">
        <f t="shared" si="12"/>
        <v>İzmir-Kulüpler Arası Atletizm Süper lig 1. Kademe Yarışmaları</v>
      </c>
      <c r="L299" s="146" t="str">
        <f>'400m.'!N$4</f>
        <v>03 Haziran 2014 19.50</v>
      </c>
      <c r="M299" s="146" t="s">
        <v>638</v>
      </c>
    </row>
    <row r="300" spans="1:13" s="236" customFormat="1" ht="26.25" customHeight="1">
      <c r="A300" s="140">
        <v>550</v>
      </c>
      <c r="B300" s="237" t="s">
        <v>491</v>
      </c>
      <c r="C300" s="239">
        <f>'400m.'!C18</f>
        <v>0</v>
      </c>
      <c r="D300" s="241">
        <f>'400m.'!D18</f>
        <v>0</v>
      </c>
      <c r="E300" s="241">
        <f>'400m.'!E18</f>
        <v>0</v>
      </c>
      <c r="F300" s="242">
        <f>'400m.'!F18</f>
        <v>0</v>
      </c>
      <c r="G300" s="240">
        <f>'400m.'!A18</f>
        <v>0</v>
      </c>
      <c r="H300" s="148" t="s">
        <v>487</v>
      </c>
      <c r="I300" s="234"/>
      <c r="J300" s="142" t="str">
        <f>'YARIŞMA BİLGİLERİ'!$F$21</f>
        <v>Erkekler</v>
      </c>
      <c r="K300" s="235" t="str">
        <f t="shared" si="12"/>
        <v>İzmir-Kulüpler Arası Atletizm Süper lig 1. Kademe Yarışmaları</v>
      </c>
      <c r="L300" s="146" t="str">
        <f>'400m.'!N$4</f>
        <v>03 Haziran 2014 19.50</v>
      </c>
      <c r="M300" s="146" t="s">
        <v>638</v>
      </c>
    </row>
    <row r="301" spans="1:13" s="236" customFormat="1" ht="26.25" customHeight="1">
      <c r="A301" s="140">
        <v>551</v>
      </c>
      <c r="B301" s="237" t="s">
        <v>491</v>
      </c>
      <c r="C301" s="239">
        <f>'400m.'!C19</f>
        <v>0</v>
      </c>
      <c r="D301" s="241">
        <f>'400m.'!D19</f>
        <v>0</v>
      </c>
      <c r="E301" s="241">
        <f>'400m.'!E19</f>
        <v>0</v>
      </c>
      <c r="F301" s="242">
        <f>'400m.'!F19</f>
        <v>0</v>
      </c>
      <c r="G301" s="240">
        <f>'400m.'!A19</f>
        <v>0</v>
      </c>
      <c r="H301" s="148" t="s">
        <v>487</v>
      </c>
      <c r="I301" s="234"/>
      <c r="J301" s="142" t="str">
        <f>'YARIŞMA BİLGİLERİ'!$F$21</f>
        <v>Erkekler</v>
      </c>
      <c r="K301" s="235" t="str">
        <f t="shared" si="12"/>
        <v>İzmir-Kulüpler Arası Atletizm Süper lig 1. Kademe Yarışmaları</v>
      </c>
      <c r="L301" s="146" t="str">
        <f>'400m.'!N$4</f>
        <v>03 Haziran 2014 19.50</v>
      </c>
      <c r="M301" s="146" t="s">
        <v>638</v>
      </c>
    </row>
    <row r="302" spans="1:13" s="236" customFormat="1" ht="26.25" customHeight="1">
      <c r="A302" s="140">
        <v>552</v>
      </c>
      <c r="B302" s="237" t="s">
        <v>491</v>
      </c>
      <c r="C302" s="239">
        <f>'400m.'!C20</f>
        <v>0</v>
      </c>
      <c r="D302" s="241">
        <f>'400m.'!D20</f>
        <v>0</v>
      </c>
      <c r="E302" s="241">
        <f>'400m.'!E20</f>
        <v>0</v>
      </c>
      <c r="F302" s="242">
        <f>'400m.'!F20</f>
        <v>0</v>
      </c>
      <c r="G302" s="240">
        <f>'400m.'!A20</f>
        <v>0</v>
      </c>
      <c r="H302" s="148" t="s">
        <v>487</v>
      </c>
      <c r="I302" s="234"/>
      <c r="J302" s="142" t="str">
        <f>'YARIŞMA BİLGİLERİ'!$F$21</f>
        <v>Erkekler</v>
      </c>
      <c r="K302" s="235" t="str">
        <f t="shared" si="12"/>
        <v>İzmir-Kulüpler Arası Atletizm Süper lig 1. Kademe Yarışmaları</v>
      </c>
      <c r="L302" s="146" t="str">
        <f>'400m.'!N$4</f>
        <v>03 Haziran 2014 19.50</v>
      </c>
      <c r="M302" s="146" t="s">
        <v>638</v>
      </c>
    </row>
    <row r="303" spans="1:13" s="236" customFormat="1" ht="26.25" customHeight="1">
      <c r="A303" s="140">
        <v>553</v>
      </c>
      <c r="B303" s="237" t="s">
        <v>491</v>
      </c>
      <c r="C303" s="239">
        <f>'400m.'!C21</f>
        <v>0</v>
      </c>
      <c r="D303" s="241">
        <f>'400m.'!D21</f>
        <v>0</v>
      </c>
      <c r="E303" s="241">
        <f>'400m.'!E21</f>
        <v>0</v>
      </c>
      <c r="F303" s="242">
        <f>'400m.'!F21</f>
        <v>0</v>
      </c>
      <c r="G303" s="240">
        <f>'400m.'!A21</f>
        <v>0</v>
      </c>
      <c r="H303" s="148" t="s">
        <v>487</v>
      </c>
      <c r="I303" s="234"/>
      <c r="J303" s="142" t="str">
        <f>'YARIŞMA BİLGİLERİ'!$F$21</f>
        <v>Erkekler</v>
      </c>
      <c r="K303" s="235" t="str">
        <f t="shared" si="12"/>
        <v>İzmir-Kulüpler Arası Atletizm Süper lig 1. Kademe Yarışmaları</v>
      </c>
      <c r="L303" s="146" t="str">
        <f>'400m.'!N$4</f>
        <v>03 Haziran 2014 19.50</v>
      </c>
      <c r="M303" s="146" t="s">
        <v>638</v>
      </c>
    </row>
    <row r="304" spans="1:13" s="236" customFormat="1" ht="26.25" customHeight="1">
      <c r="A304" s="140">
        <v>554</v>
      </c>
      <c r="B304" s="237" t="s">
        <v>491</v>
      </c>
      <c r="C304" s="239">
        <f>'400m.'!C22</f>
        <v>0</v>
      </c>
      <c r="D304" s="241">
        <f>'400m.'!D22</f>
        <v>0</v>
      </c>
      <c r="E304" s="241">
        <f>'400m.'!E22</f>
        <v>0</v>
      </c>
      <c r="F304" s="242">
        <f>'400m.'!F22</f>
        <v>0</v>
      </c>
      <c r="G304" s="240">
        <f>'400m.'!A22</f>
        <v>0</v>
      </c>
      <c r="H304" s="148" t="s">
        <v>487</v>
      </c>
      <c r="I304" s="234"/>
      <c r="J304" s="142" t="str">
        <f>'YARIŞMA BİLGİLERİ'!$F$21</f>
        <v>Erkekler</v>
      </c>
      <c r="K304" s="235" t="str">
        <f t="shared" si="12"/>
        <v>İzmir-Kulüpler Arası Atletizm Süper lig 1. Kademe Yarışmaları</v>
      </c>
      <c r="L304" s="146" t="str">
        <f>'400m.'!N$4</f>
        <v>03 Haziran 2014 19.50</v>
      </c>
      <c r="M304" s="146" t="s">
        <v>638</v>
      </c>
    </row>
    <row r="305" spans="1:13" s="236" customFormat="1" ht="26.25" customHeight="1">
      <c r="A305" s="140">
        <v>555</v>
      </c>
      <c r="B305" s="237" t="s">
        <v>491</v>
      </c>
      <c r="C305" s="239">
        <f>'400m.'!C23</f>
        <v>0</v>
      </c>
      <c r="D305" s="241">
        <f>'400m.'!D23</f>
        <v>0</v>
      </c>
      <c r="E305" s="241">
        <f>'400m.'!E23</f>
        <v>0</v>
      </c>
      <c r="F305" s="242">
        <f>'400m.'!F23</f>
        <v>0</v>
      </c>
      <c r="G305" s="240">
        <f>'400m.'!A23</f>
        <v>0</v>
      </c>
      <c r="H305" s="148" t="s">
        <v>487</v>
      </c>
      <c r="I305" s="234"/>
      <c r="J305" s="142" t="str">
        <f>'YARIŞMA BİLGİLERİ'!$F$21</f>
        <v>Erkekler</v>
      </c>
      <c r="K305" s="235" t="str">
        <f t="shared" si="12"/>
        <v>İzmir-Kulüpler Arası Atletizm Süper lig 1. Kademe Yarışmaları</v>
      </c>
      <c r="L305" s="146" t="str">
        <f>'400m.'!N$4</f>
        <v>03 Haziran 2014 19.50</v>
      </c>
      <c r="M305" s="146" t="s">
        <v>638</v>
      </c>
    </row>
    <row r="306" spans="1:13" s="236" customFormat="1" ht="26.25" customHeight="1">
      <c r="A306" s="140">
        <v>556</v>
      </c>
      <c r="B306" s="237" t="s">
        <v>491</v>
      </c>
      <c r="C306" s="239">
        <f>'400m.'!C24</f>
        <v>0</v>
      </c>
      <c r="D306" s="241">
        <f>'400m.'!D24</f>
        <v>0</v>
      </c>
      <c r="E306" s="241">
        <f>'400m.'!E24</f>
        <v>0</v>
      </c>
      <c r="F306" s="242">
        <f>'400m.'!F24</f>
        <v>0</v>
      </c>
      <c r="G306" s="240">
        <f>'400m.'!A24</f>
        <v>0</v>
      </c>
      <c r="H306" s="148" t="s">
        <v>487</v>
      </c>
      <c r="I306" s="234"/>
      <c r="J306" s="142" t="str">
        <f>'YARIŞMA BİLGİLERİ'!$F$21</f>
        <v>Erkekler</v>
      </c>
      <c r="K306" s="235" t="str">
        <f t="shared" si="12"/>
        <v>İzmir-Kulüpler Arası Atletizm Süper lig 1. Kademe Yarışmaları</v>
      </c>
      <c r="L306" s="146" t="str">
        <f>'400m.'!N$4</f>
        <v>03 Haziran 2014 19.50</v>
      </c>
      <c r="M306" s="146" t="s">
        <v>638</v>
      </c>
    </row>
    <row r="307" spans="1:13" s="236" customFormat="1" ht="26.25" customHeight="1">
      <c r="A307" s="140">
        <v>557</v>
      </c>
      <c r="B307" s="237" t="s">
        <v>491</v>
      </c>
      <c r="C307" s="239">
        <f>'400m.'!C25</f>
        <v>0</v>
      </c>
      <c r="D307" s="241">
        <f>'400m.'!D25</f>
        <v>0</v>
      </c>
      <c r="E307" s="241">
        <f>'400m.'!E25</f>
        <v>0</v>
      </c>
      <c r="F307" s="242">
        <f>'400m.'!F25</f>
        <v>0</v>
      </c>
      <c r="G307" s="240">
        <f>'400m.'!A25</f>
        <v>0</v>
      </c>
      <c r="H307" s="148" t="s">
        <v>487</v>
      </c>
      <c r="I307" s="234"/>
      <c r="J307" s="142" t="str">
        <f>'YARIŞMA BİLGİLERİ'!$F$21</f>
        <v>Erkekler</v>
      </c>
      <c r="K307" s="235" t="str">
        <f t="shared" si="12"/>
        <v>İzmir-Kulüpler Arası Atletizm Süper lig 1. Kademe Yarışmaları</v>
      </c>
      <c r="L307" s="146" t="str">
        <f>'400m.'!N$4</f>
        <v>03 Haziran 2014 19.50</v>
      </c>
      <c r="M307" s="146" t="s">
        <v>638</v>
      </c>
    </row>
    <row r="308" spans="1:13" s="236" customFormat="1" ht="26.25" customHeight="1">
      <c r="A308" s="140">
        <v>558</v>
      </c>
      <c r="B308" s="237" t="s">
        <v>491</v>
      </c>
      <c r="C308" s="239">
        <f>'400m.'!C26</f>
        <v>0</v>
      </c>
      <c r="D308" s="241">
        <f>'400m.'!D26</f>
        <v>0</v>
      </c>
      <c r="E308" s="241">
        <f>'400m.'!E26</f>
        <v>0</v>
      </c>
      <c r="F308" s="242">
        <f>'400m.'!F26</f>
        <v>0</v>
      </c>
      <c r="G308" s="240">
        <f>'400m.'!A26</f>
        <v>19</v>
      </c>
      <c r="H308" s="148" t="s">
        <v>487</v>
      </c>
      <c r="I308" s="234"/>
      <c r="J308" s="142" t="str">
        <f>'YARIŞMA BİLGİLERİ'!$F$21</f>
        <v>Erkekler</v>
      </c>
      <c r="K308" s="235" t="str">
        <f t="shared" si="12"/>
        <v>İzmir-Kulüpler Arası Atletizm Süper lig 1. Kademe Yarışmaları</v>
      </c>
      <c r="L308" s="146" t="str">
        <f>'400m.'!N$4</f>
        <v>03 Haziran 2014 19.50</v>
      </c>
      <c r="M308" s="146" t="s">
        <v>638</v>
      </c>
    </row>
    <row r="309" spans="1:13" s="236" customFormat="1" ht="26.25" customHeight="1">
      <c r="A309" s="140">
        <v>559</v>
      </c>
      <c r="B309" s="237" t="s">
        <v>491</v>
      </c>
      <c r="C309" s="239">
        <f>'400m.'!C27</f>
        <v>0</v>
      </c>
      <c r="D309" s="241">
        <f>'400m.'!D27</f>
        <v>0</v>
      </c>
      <c r="E309" s="241">
        <f>'400m.'!E27</f>
        <v>0</v>
      </c>
      <c r="F309" s="242">
        <f>'400m.'!F27</f>
        <v>0</v>
      </c>
      <c r="G309" s="240">
        <f>'400m.'!A27</f>
        <v>20</v>
      </c>
      <c r="H309" s="148" t="s">
        <v>487</v>
      </c>
      <c r="I309" s="234"/>
      <c r="J309" s="142" t="str">
        <f>'YARIŞMA BİLGİLERİ'!$F$21</f>
        <v>Erkekler</v>
      </c>
      <c r="K309" s="235" t="str">
        <f t="shared" si="12"/>
        <v>İzmir-Kulüpler Arası Atletizm Süper lig 1. Kademe Yarışmaları</v>
      </c>
      <c r="L309" s="146" t="str">
        <f>'400m.'!N$4</f>
        <v>03 Haziran 2014 19.50</v>
      </c>
      <c r="M309" s="146" t="s">
        <v>638</v>
      </c>
    </row>
    <row r="310" spans="1:13" s="236" customFormat="1" ht="26.25" customHeight="1">
      <c r="A310" s="140">
        <v>560</v>
      </c>
      <c r="B310" s="237" t="s">
        <v>491</v>
      </c>
      <c r="C310" s="239">
        <f>'400m.'!C28</f>
        <v>0</v>
      </c>
      <c r="D310" s="241">
        <f>'400m.'!D28</f>
        <v>0</v>
      </c>
      <c r="E310" s="241">
        <f>'400m.'!E28</f>
        <v>0</v>
      </c>
      <c r="F310" s="242">
        <f>'400m.'!F28</f>
        <v>0</v>
      </c>
      <c r="G310" s="240">
        <f>'400m.'!A28</f>
        <v>21</v>
      </c>
      <c r="H310" s="148" t="s">
        <v>487</v>
      </c>
      <c r="I310" s="234"/>
      <c r="J310" s="142" t="str">
        <f>'YARIŞMA BİLGİLERİ'!$F$21</f>
        <v>Erkekler</v>
      </c>
      <c r="K310" s="235" t="str">
        <f t="shared" si="12"/>
        <v>İzmir-Kulüpler Arası Atletizm Süper lig 1. Kademe Yarışmaları</v>
      </c>
      <c r="L310" s="146" t="str">
        <f>'400m.'!N$4</f>
        <v>03 Haziran 2014 19.50</v>
      </c>
      <c r="M310" s="146" t="s">
        <v>638</v>
      </c>
    </row>
    <row r="311" spans="1:13" s="236" customFormat="1" ht="26.25" customHeight="1">
      <c r="A311" s="140">
        <v>561</v>
      </c>
      <c r="B311" s="237" t="s">
        <v>491</v>
      </c>
      <c r="C311" s="239">
        <f>'400m.'!C29</f>
        <v>0</v>
      </c>
      <c r="D311" s="241">
        <f>'400m.'!D29</f>
        <v>0</v>
      </c>
      <c r="E311" s="241">
        <f>'400m.'!E29</f>
        <v>0</v>
      </c>
      <c r="F311" s="242">
        <f>'400m.'!F29</f>
        <v>0</v>
      </c>
      <c r="G311" s="240">
        <f>'400m.'!A29</f>
        <v>22</v>
      </c>
      <c r="H311" s="148" t="s">
        <v>487</v>
      </c>
      <c r="I311" s="234"/>
      <c r="J311" s="142" t="str">
        <f>'YARIŞMA BİLGİLERİ'!$F$21</f>
        <v>Erkekler</v>
      </c>
      <c r="K311" s="235" t="str">
        <f t="shared" si="12"/>
        <v>İzmir-Kulüpler Arası Atletizm Süper lig 1. Kademe Yarışmaları</v>
      </c>
      <c r="L311" s="146" t="str">
        <f>'400m.'!N$4</f>
        <v>03 Haziran 2014 19.50</v>
      </c>
      <c r="M311" s="146" t="s">
        <v>638</v>
      </c>
    </row>
    <row r="312" spans="1:13" s="236" customFormat="1" ht="26.25" customHeight="1">
      <c r="A312" s="140">
        <v>562</v>
      </c>
      <c r="B312" s="237" t="s">
        <v>491</v>
      </c>
      <c r="C312" s="239">
        <f>'400m.'!C30</f>
        <v>0</v>
      </c>
      <c r="D312" s="241">
        <f>'400m.'!D30</f>
        <v>0</v>
      </c>
      <c r="E312" s="241">
        <f>'400m.'!E30</f>
        <v>0</v>
      </c>
      <c r="F312" s="242">
        <f>'400m.'!F30</f>
        <v>0</v>
      </c>
      <c r="G312" s="240">
        <f>'400m.'!A30</f>
        <v>23</v>
      </c>
      <c r="H312" s="148" t="s">
        <v>487</v>
      </c>
      <c r="I312" s="234"/>
      <c r="J312" s="142" t="str">
        <f>'YARIŞMA BİLGİLERİ'!$F$21</f>
        <v>Erkekler</v>
      </c>
      <c r="K312" s="235" t="str">
        <f t="shared" si="12"/>
        <v>İzmir-Kulüpler Arası Atletizm Süper lig 1. Kademe Yarışmaları</v>
      </c>
      <c r="L312" s="146" t="str">
        <f>'400m.'!N$4</f>
        <v>03 Haziran 2014 19.50</v>
      </c>
      <c r="M312" s="146" t="s">
        <v>638</v>
      </c>
    </row>
    <row r="313" spans="1:13" s="236" customFormat="1" ht="26.25" customHeight="1">
      <c r="A313" s="140">
        <v>563</v>
      </c>
      <c r="B313" s="237" t="s">
        <v>491</v>
      </c>
      <c r="C313" s="239">
        <f>'400m.'!C31</f>
        <v>0</v>
      </c>
      <c r="D313" s="241">
        <f>'400m.'!D31</f>
        <v>0</v>
      </c>
      <c r="E313" s="241">
        <f>'400m.'!E31</f>
        <v>0</v>
      </c>
      <c r="F313" s="242">
        <f>'400m.'!F31</f>
        <v>0</v>
      </c>
      <c r="G313" s="240">
        <f>'400m.'!A31</f>
        <v>24</v>
      </c>
      <c r="H313" s="148" t="s">
        <v>487</v>
      </c>
      <c r="I313" s="234"/>
      <c r="J313" s="142" t="str">
        <f>'YARIŞMA BİLGİLERİ'!$F$21</f>
        <v>Erkekler</v>
      </c>
      <c r="K313" s="235" t="str">
        <f t="shared" si="12"/>
        <v>İzmir-Kulüpler Arası Atletizm Süper lig 1. Kademe Yarışmaları</v>
      </c>
      <c r="L313" s="146" t="str">
        <f>'400m.'!N$4</f>
        <v>03 Haziran 2014 19.50</v>
      </c>
      <c r="M313" s="146" t="s">
        <v>638</v>
      </c>
    </row>
    <row r="314" spans="1:13" s="236" customFormat="1" ht="26.25" customHeight="1">
      <c r="A314" s="140">
        <v>564</v>
      </c>
      <c r="B314" s="237" t="s">
        <v>491</v>
      </c>
      <c r="C314" s="239">
        <f>'400m.'!C32</f>
        <v>0</v>
      </c>
      <c r="D314" s="241">
        <f>'400m.'!D32</f>
        <v>0</v>
      </c>
      <c r="E314" s="241">
        <f>'400m.'!E32</f>
        <v>0</v>
      </c>
      <c r="F314" s="242">
        <f>'400m.'!F32</f>
        <v>0</v>
      </c>
      <c r="G314" s="240">
        <f>'400m.'!A32</f>
        <v>25</v>
      </c>
      <c r="H314" s="148" t="s">
        <v>487</v>
      </c>
      <c r="I314" s="234"/>
      <c r="J314" s="142" t="str">
        <f>'YARIŞMA BİLGİLERİ'!$F$21</f>
        <v>Erkekler</v>
      </c>
      <c r="K314" s="235" t="str">
        <f t="shared" si="12"/>
        <v>İzmir-Kulüpler Arası Atletizm Süper lig 1. Kademe Yarışmaları</v>
      </c>
      <c r="L314" s="146" t="str">
        <f>'400m.'!N$4</f>
        <v>03 Haziran 2014 19.50</v>
      </c>
      <c r="M314" s="146" t="s">
        <v>638</v>
      </c>
    </row>
    <row r="315" spans="1:13" s="236" customFormat="1" ht="26.25" customHeight="1">
      <c r="A315" s="140">
        <v>565</v>
      </c>
      <c r="B315" s="237" t="s">
        <v>491</v>
      </c>
      <c r="C315" s="239">
        <f>'400m.'!C33</f>
        <v>0</v>
      </c>
      <c r="D315" s="241">
        <f>'400m.'!D33</f>
        <v>0</v>
      </c>
      <c r="E315" s="241">
        <f>'400m.'!E33</f>
        <v>0</v>
      </c>
      <c r="F315" s="242">
        <f>'400m.'!F33</f>
        <v>0</v>
      </c>
      <c r="G315" s="240">
        <f>'400m.'!A33</f>
        <v>26</v>
      </c>
      <c r="H315" s="148" t="s">
        <v>487</v>
      </c>
      <c r="I315" s="234"/>
      <c r="J315" s="142" t="str">
        <f>'YARIŞMA BİLGİLERİ'!$F$21</f>
        <v>Erkekler</v>
      </c>
      <c r="K315" s="235" t="str">
        <f t="shared" si="12"/>
        <v>İzmir-Kulüpler Arası Atletizm Süper lig 1. Kademe Yarışmaları</v>
      </c>
      <c r="L315" s="146" t="str">
        <f>'400m.'!N$4</f>
        <v>03 Haziran 2014 19.50</v>
      </c>
      <c r="M315" s="146" t="s">
        <v>638</v>
      </c>
    </row>
    <row r="316" spans="1:13" s="236" customFormat="1" ht="26.25" customHeight="1">
      <c r="A316" s="140">
        <v>566</v>
      </c>
      <c r="B316" s="237" t="s">
        <v>491</v>
      </c>
      <c r="C316" s="239">
        <f>'400m.'!C34</f>
        <v>0</v>
      </c>
      <c r="D316" s="241">
        <f>'400m.'!D34</f>
        <v>0</v>
      </c>
      <c r="E316" s="241">
        <f>'400m.'!E34</f>
        <v>0</v>
      </c>
      <c r="F316" s="242">
        <f>'400m.'!F34</f>
        <v>0</v>
      </c>
      <c r="G316" s="240">
        <f>'400m.'!A34</f>
        <v>27</v>
      </c>
      <c r="H316" s="148" t="s">
        <v>487</v>
      </c>
      <c r="I316" s="234"/>
      <c r="J316" s="142" t="str">
        <f>'YARIŞMA BİLGİLERİ'!$F$21</f>
        <v>Erkekler</v>
      </c>
      <c r="K316" s="235" t="str">
        <f t="shared" si="12"/>
        <v>İzmir-Kulüpler Arası Atletizm Süper lig 1. Kademe Yarışmaları</v>
      </c>
      <c r="L316" s="146" t="str">
        <f>'400m.'!N$4</f>
        <v>03 Haziran 2014 19.50</v>
      </c>
      <c r="M316" s="146" t="s">
        <v>638</v>
      </c>
    </row>
    <row r="317" spans="1:13" s="236" customFormat="1" ht="26.25" customHeight="1">
      <c r="A317" s="140">
        <v>567</v>
      </c>
      <c r="B317" s="237" t="s">
        <v>491</v>
      </c>
      <c r="C317" s="239">
        <f>'400m.'!C35</f>
        <v>0</v>
      </c>
      <c r="D317" s="241">
        <f>'400m.'!D35</f>
        <v>0</v>
      </c>
      <c r="E317" s="241">
        <f>'400m.'!E35</f>
        <v>0</v>
      </c>
      <c r="F317" s="242">
        <f>'400m.'!F35</f>
        <v>0</v>
      </c>
      <c r="G317" s="240">
        <f>'400m.'!A35</f>
        <v>28</v>
      </c>
      <c r="H317" s="148" t="s">
        <v>487</v>
      </c>
      <c r="I317" s="234"/>
      <c r="J317" s="142" t="str">
        <f>'YARIŞMA BİLGİLERİ'!$F$21</f>
        <v>Erkekler</v>
      </c>
      <c r="K317" s="235" t="str">
        <f t="shared" si="12"/>
        <v>İzmir-Kulüpler Arası Atletizm Süper lig 1. Kademe Yarışmaları</v>
      </c>
      <c r="L317" s="146" t="str">
        <f>'400m.'!N$4</f>
        <v>03 Haziran 2014 19.50</v>
      </c>
      <c r="M317" s="146" t="s">
        <v>638</v>
      </c>
    </row>
    <row r="318" spans="1:13" s="236" customFormat="1" ht="26.25" customHeight="1">
      <c r="A318" s="140">
        <v>568</v>
      </c>
      <c r="B318" s="237" t="s">
        <v>491</v>
      </c>
      <c r="C318" s="239">
        <f>'400m.'!C36</f>
        <v>0</v>
      </c>
      <c r="D318" s="241">
        <f>'400m.'!D36</f>
        <v>0</v>
      </c>
      <c r="E318" s="241">
        <f>'400m.'!E36</f>
        <v>0</v>
      </c>
      <c r="F318" s="242">
        <f>'400m.'!F36</f>
        <v>0</v>
      </c>
      <c r="G318" s="240">
        <f>'400m.'!A36</f>
        <v>29</v>
      </c>
      <c r="H318" s="148" t="s">
        <v>487</v>
      </c>
      <c r="I318" s="234"/>
      <c r="J318" s="142" t="str">
        <f>'YARIŞMA BİLGİLERİ'!$F$21</f>
        <v>Erkekler</v>
      </c>
      <c r="K318" s="235" t="str">
        <f t="shared" si="12"/>
        <v>İzmir-Kulüpler Arası Atletizm Süper lig 1. Kademe Yarışmaları</v>
      </c>
      <c r="L318" s="146" t="str">
        <f>'400m.'!N$4</f>
        <v>03 Haziran 2014 19.50</v>
      </c>
      <c r="M318" s="146" t="s">
        <v>638</v>
      </c>
    </row>
    <row r="319" spans="1:13" s="236" customFormat="1" ht="26.25" customHeight="1">
      <c r="A319" s="140">
        <v>569</v>
      </c>
      <c r="B319" s="237" t="s">
        <v>491</v>
      </c>
      <c r="C319" s="239">
        <f>'400m.'!C37</f>
        <v>0</v>
      </c>
      <c r="D319" s="241">
        <f>'400m.'!D37</f>
        <v>0</v>
      </c>
      <c r="E319" s="241">
        <f>'400m.'!E37</f>
        <v>0</v>
      </c>
      <c r="F319" s="242">
        <f>'400m.'!F37</f>
        <v>0</v>
      </c>
      <c r="G319" s="240">
        <f>'400m.'!A37</f>
        <v>30</v>
      </c>
      <c r="H319" s="148" t="s">
        <v>487</v>
      </c>
      <c r="I319" s="234"/>
      <c r="J319" s="142" t="str">
        <f>'YARIŞMA BİLGİLERİ'!$F$21</f>
        <v>Erkekler</v>
      </c>
      <c r="K319" s="235" t="str">
        <f t="shared" si="12"/>
        <v>İzmir-Kulüpler Arası Atletizm Süper lig 1. Kademe Yarışmaları</v>
      </c>
      <c r="L319" s="146" t="str">
        <f>'400m.'!N$4</f>
        <v>03 Haziran 2014 19.50</v>
      </c>
      <c r="M319" s="146" t="s">
        <v>638</v>
      </c>
    </row>
    <row r="320" spans="1:13" s="236" customFormat="1" ht="26.25" customHeight="1">
      <c r="A320" s="140">
        <v>570</v>
      </c>
      <c r="B320" s="237" t="s">
        <v>491</v>
      </c>
      <c r="C320" s="239">
        <f>'400m.'!C38</f>
        <v>0</v>
      </c>
      <c r="D320" s="241">
        <f>'400m.'!D38</f>
        <v>0</v>
      </c>
      <c r="E320" s="241">
        <f>'400m.'!E38</f>
        <v>0</v>
      </c>
      <c r="F320" s="242">
        <f>'400m.'!F38</f>
        <v>0</v>
      </c>
      <c r="G320" s="240">
        <f>'400m.'!A38</f>
        <v>31</v>
      </c>
      <c r="H320" s="148" t="s">
        <v>487</v>
      </c>
      <c r="I320" s="234"/>
      <c r="J320" s="142" t="str">
        <f>'YARIŞMA BİLGİLERİ'!$F$21</f>
        <v>Erkekler</v>
      </c>
      <c r="K320" s="235" t="str">
        <f t="shared" si="12"/>
        <v>İzmir-Kulüpler Arası Atletizm Süper lig 1. Kademe Yarışmaları</v>
      </c>
      <c r="L320" s="146" t="str">
        <f>'400m.'!N$4</f>
        <v>03 Haziran 2014 19.50</v>
      </c>
      <c r="M320" s="146" t="s">
        <v>638</v>
      </c>
    </row>
    <row r="321" spans="1:13" s="236" customFormat="1" ht="26.25" customHeight="1">
      <c r="A321" s="140">
        <v>571</v>
      </c>
      <c r="B321" s="237" t="s">
        <v>491</v>
      </c>
      <c r="C321" s="239">
        <f>'400m.'!C39</f>
        <v>0</v>
      </c>
      <c r="D321" s="241">
        <f>'400m.'!D39</f>
        <v>0</v>
      </c>
      <c r="E321" s="241">
        <f>'400m.'!E39</f>
        <v>0</v>
      </c>
      <c r="F321" s="242">
        <f>'400m.'!F39</f>
        <v>0</v>
      </c>
      <c r="G321" s="240">
        <f>'400m.'!A39</f>
        <v>32</v>
      </c>
      <c r="H321" s="148" t="s">
        <v>487</v>
      </c>
      <c r="I321" s="234"/>
      <c r="J321" s="142" t="str">
        <f>'YARIŞMA BİLGİLERİ'!$F$21</f>
        <v>Erkekler</v>
      </c>
      <c r="K321" s="235" t="str">
        <f t="shared" si="12"/>
        <v>İzmir-Kulüpler Arası Atletizm Süper lig 1. Kademe Yarışmaları</v>
      </c>
      <c r="L321" s="146" t="str">
        <f>'400m.'!N$4</f>
        <v>03 Haziran 2014 19.50</v>
      </c>
      <c r="M321" s="146" t="s">
        <v>638</v>
      </c>
    </row>
    <row r="322" spans="1:13" s="236" customFormat="1" ht="26.25" customHeight="1">
      <c r="A322" s="140">
        <v>572</v>
      </c>
      <c r="B322" s="237" t="s">
        <v>491</v>
      </c>
      <c r="C322" s="239">
        <f>'400m.'!C40</f>
        <v>0</v>
      </c>
      <c r="D322" s="241">
        <f>'400m.'!D40</f>
        <v>0</v>
      </c>
      <c r="E322" s="241">
        <f>'400m.'!E40</f>
        <v>0</v>
      </c>
      <c r="F322" s="242">
        <f>'400m.'!F40</f>
        <v>0</v>
      </c>
      <c r="G322" s="240">
        <f>'400m.'!A40</f>
        <v>33</v>
      </c>
      <c r="H322" s="148" t="s">
        <v>487</v>
      </c>
      <c r="I322" s="234"/>
      <c r="J322" s="142" t="str">
        <f>'YARIŞMA BİLGİLERİ'!$F$21</f>
        <v>Erkekler</v>
      </c>
      <c r="K322" s="235" t="str">
        <f t="shared" si="12"/>
        <v>İzmir-Kulüpler Arası Atletizm Süper lig 1. Kademe Yarışmaları</v>
      </c>
      <c r="L322" s="146" t="str">
        <f>'400m.'!N$4</f>
        <v>03 Haziran 2014 19.50</v>
      </c>
      <c r="M322" s="146" t="s">
        <v>638</v>
      </c>
    </row>
    <row r="323" spans="1:13" s="236" customFormat="1" ht="26.25" customHeight="1">
      <c r="A323" s="140">
        <v>573</v>
      </c>
      <c r="B323" s="237" t="s">
        <v>491</v>
      </c>
      <c r="C323" s="239">
        <f>'400m.'!C41</f>
        <v>0</v>
      </c>
      <c r="D323" s="241">
        <f>'400m.'!D41</f>
        <v>0</v>
      </c>
      <c r="E323" s="241">
        <f>'400m.'!E41</f>
        <v>0</v>
      </c>
      <c r="F323" s="242">
        <f>'400m.'!F41</f>
        <v>0</v>
      </c>
      <c r="G323" s="240">
        <f>'400m.'!A41</f>
        <v>34</v>
      </c>
      <c r="H323" s="148" t="s">
        <v>487</v>
      </c>
      <c r="I323" s="234"/>
      <c r="J323" s="142" t="str">
        <f>'YARIŞMA BİLGİLERİ'!$F$21</f>
        <v>Erkekler</v>
      </c>
      <c r="K323" s="235" t="str">
        <f t="shared" si="12"/>
        <v>İzmir-Kulüpler Arası Atletizm Süper lig 1. Kademe Yarışmaları</v>
      </c>
      <c r="L323" s="146" t="str">
        <f>'400m.'!N$4</f>
        <v>03 Haziran 2014 19.50</v>
      </c>
      <c r="M323" s="146" t="s">
        <v>638</v>
      </c>
    </row>
    <row r="324" spans="1:13" s="236" customFormat="1" ht="26.25" customHeight="1">
      <c r="A324" s="140">
        <v>574</v>
      </c>
      <c r="B324" s="237" t="s">
        <v>491</v>
      </c>
      <c r="C324" s="239">
        <f>'400m.'!C42</f>
        <v>0</v>
      </c>
      <c r="D324" s="241">
        <f>'400m.'!D42</f>
        <v>0</v>
      </c>
      <c r="E324" s="241">
        <f>'400m.'!E42</f>
        <v>0</v>
      </c>
      <c r="F324" s="242">
        <f>'400m.'!F42</f>
        <v>0</v>
      </c>
      <c r="G324" s="240">
        <f>'400m.'!A42</f>
        <v>35</v>
      </c>
      <c r="H324" s="148" t="s">
        <v>487</v>
      </c>
      <c r="I324" s="234"/>
      <c r="J324" s="142" t="str">
        <f>'YARIŞMA BİLGİLERİ'!$F$21</f>
        <v>Erkekler</v>
      </c>
      <c r="K324" s="235" t="str">
        <f t="shared" si="12"/>
        <v>İzmir-Kulüpler Arası Atletizm Süper lig 1. Kademe Yarışmaları</v>
      </c>
      <c r="L324" s="146" t="str">
        <f>'400m.'!N$4</f>
        <v>03 Haziran 2014 19.50</v>
      </c>
      <c r="M324" s="146" t="s">
        <v>638</v>
      </c>
    </row>
    <row r="325" spans="1:13" s="236" customFormat="1" ht="26.25" customHeight="1">
      <c r="A325" s="140">
        <v>575</v>
      </c>
      <c r="B325" s="237" t="s">
        <v>491</v>
      </c>
      <c r="C325" s="239">
        <f>'400m.'!C43</f>
        <v>0</v>
      </c>
      <c r="D325" s="241">
        <f>'400m.'!D43</f>
        <v>0</v>
      </c>
      <c r="E325" s="241">
        <f>'400m.'!E43</f>
        <v>0</v>
      </c>
      <c r="F325" s="242">
        <f>'400m.'!F43</f>
        <v>0</v>
      </c>
      <c r="G325" s="240">
        <f>'400m.'!A43</f>
        <v>36</v>
      </c>
      <c r="H325" s="148" t="s">
        <v>487</v>
      </c>
      <c r="I325" s="234"/>
      <c r="J325" s="142" t="str">
        <f>'YARIŞMA BİLGİLERİ'!$F$21</f>
        <v>Erkekler</v>
      </c>
      <c r="K325" s="235" t="str">
        <f t="shared" si="12"/>
        <v>İzmir-Kulüpler Arası Atletizm Süper lig 1. Kademe Yarışmaları</v>
      </c>
      <c r="L325" s="146" t="str">
        <f>'400m.'!N$4</f>
        <v>03 Haziran 2014 19.50</v>
      </c>
      <c r="M325" s="146" t="s">
        <v>638</v>
      </c>
    </row>
    <row r="326" spans="1:13" s="236" customFormat="1" ht="26.25" customHeight="1">
      <c r="A326" s="140">
        <v>576</v>
      </c>
      <c r="B326" s="237" t="s">
        <v>491</v>
      </c>
      <c r="C326" s="239">
        <f>'400m.'!C44</f>
        <v>0</v>
      </c>
      <c r="D326" s="241">
        <f>'400m.'!D44</f>
        <v>0</v>
      </c>
      <c r="E326" s="241">
        <f>'400m.'!E44</f>
        <v>0</v>
      </c>
      <c r="F326" s="242">
        <f>'400m.'!F44</f>
        <v>0</v>
      </c>
      <c r="G326" s="240">
        <f>'400m.'!A44</f>
        <v>37</v>
      </c>
      <c r="H326" s="148" t="s">
        <v>487</v>
      </c>
      <c r="I326" s="234"/>
      <c r="J326" s="142" t="str">
        <f>'YARIŞMA BİLGİLERİ'!$F$21</f>
        <v>Erkekler</v>
      </c>
      <c r="K326" s="235" t="str">
        <f t="shared" si="12"/>
        <v>İzmir-Kulüpler Arası Atletizm Süper lig 1. Kademe Yarışmaları</v>
      </c>
      <c r="L326" s="146" t="str">
        <f>'400m.'!N$4</f>
        <v>03 Haziran 2014 19.50</v>
      </c>
      <c r="M326" s="146" t="s">
        <v>638</v>
      </c>
    </row>
    <row r="327" spans="1:13" s="236" customFormat="1" ht="26.25" customHeight="1">
      <c r="A327" s="140">
        <v>577</v>
      </c>
      <c r="B327" s="237" t="s">
        <v>491</v>
      </c>
      <c r="C327" s="239">
        <f>'400m.'!C45</f>
        <v>0</v>
      </c>
      <c r="D327" s="241">
        <f>'400m.'!D45</f>
        <v>0</v>
      </c>
      <c r="E327" s="241">
        <f>'400m.'!E45</f>
        <v>0</v>
      </c>
      <c r="F327" s="242">
        <f>'400m.'!F45</f>
        <v>0</v>
      </c>
      <c r="G327" s="240">
        <f>'400m.'!A45</f>
        <v>38</v>
      </c>
      <c r="H327" s="148" t="s">
        <v>487</v>
      </c>
      <c r="I327" s="234"/>
      <c r="J327" s="142" t="str">
        <f>'YARIŞMA BİLGİLERİ'!$F$21</f>
        <v>Erkekler</v>
      </c>
      <c r="K327" s="235" t="str">
        <f t="shared" si="12"/>
        <v>İzmir-Kulüpler Arası Atletizm Süper lig 1. Kademe Yarışmaları</v>
      </c>
      <c r="L327" s="146" t="str">
        <f>'400m.'!N$4</f>
        <v>03 Haziran 2014 19.50</v>
      </c>
      <c r="M327" s="146" t="s">
        <v>638</v>
      </c>
    </row>
    <row r="328" spans="1:13" s="236" customFormat="1" ht="26.25" customHeight="1">
      <c r="A328" s="140">
        <v>590</v>
      </c>
      <c r="B328" s="237" t="s">
        <v>356</v>
      </c>
      <c r="C328" s="239" t="e">
        <f>#REF!</f>
        <v>#REF!</v>
      </c>
      <c r="D328" s="241" t="e">
        <f>#REF!</f>
        <v>#REF!</v>
      </c>
      <c r="E328" s="241" t="e">
        <f>#REF!</f>
        <v>#REF!</v>
      </c>
      <c r="F328" s="242" t="e">
        <f>#REF!</f>
        <v>#REF!</v>
      </c>
      <c r="G328" s="240" t="e">
        <f>#REF!</f>
        <v>#REF!</v>
      </c>
      <c r="H328" s="148" t="s">
        <v>356</v>
      </c>
      <c r="I328" s="148" t="e">
        <f>#REF!</f>
        <v>#REF!</v>
      </c>
      <c r="J328" s="142" t="str">
        <f>'YARIŞMA BİLGİLERİ'!$F$21</f>
        <v>Erkekler</v>
      </c>
      <c r="K328" s="235" t="str">
        <f t="shared" ref="K328:K375" si="13">CONCATENATE(K$1,"-",A$1)</f>
        <v>İzmir-Kulüpler Arası Atletizm Süper lig 1. Kademe Yarışmaları</v>
      </c>
      <c r="L328" s="146" t="e">
        <f>#REF!</f>
        <v>#REF!</v>
      </c>
      <c r="M328" s="146" t="s">
        <v>638</v>
      </c>
    </row>
    <row r="329" spans="1:13" s="236" customFormat="1" ht="26.25" customHeight="1">
      <c r="A329" s="140">
        <v>591</v>
      </c>
      <c r="B329" s="237" t="s">
        <v>356</v>
      </c>
      <c r="C329" s="239" t="e">
        <f>#REF!</f>
        <v>#REF!</v>
      </c>
      <c r="D329" s="241" t="e">
        <f>#REF!</f>
        <v>#REF!</v>
      </c>
      <c r="E329" s="241" t="e">
        <f>#REF!</f>
        <v>#REF!</v>
      </c>
      <c r="F329" s="242" t="e">
        <f>#REF!</f>
        <v>#REF!</v>
      </c>
      <c r="G329" s="240" t="e">
        <f>#REF!</f>
        <v>#REF!</v>
      </c>
      <c r="H329" s="148" t="s">
        <v>356</v>
      </c>
      <c r="I329" s="148" t="e">
        <f>#REF!</f>
        <v>#REF!</v>
      </c>
      <c r="J329" s="142" t="str">
        <f>'YARIŞMA BİLGİLERİ'!$F$21</f>
        <v>Erkekler</v>
      </c>
      <c r="K329" s="235" t="str">
        <f t="shared" si="13"/>
        <v>İzmir-Kulüpler Arası Atletizm Süper lig 1. Kademe Yarışmaları</v>
      </c>
      <c r="L329" s="146" t="e">
        <f>#REF!</f>
        <v>#REF!</v>
      </c>
      <c r="M329" s="146" t="s">
        <v>638</v>
      </c>
    </row>
    <row r="330" spans="1:13" s="236" customFormat="1" ht="26.25" customHeight="1">
      <c r="A330" s="140">
        <v>592</v>
      </c>
      <c r="B330" s="237" t="s">
        <v>356</v>
      </c>
      <c r="C330" s="239" t="e">
        <f>#REF!</f>
        <v>#REF!</v>
      </c>
      <c r="D330" s="241" t="e">
        <f>#REF!</f>
        <v>#REF!</v>
      </c>
      <c r="E330" s="241" t="e">
        <f>#REF!</f>
        <v>#REF!</v>
      </c>
      <c r="F330" s="242" t="e">
        <f>#REF!</f>
        <v>#REF!</v>
      </c>
      <c r="G330" s="240" t="e">
        <f>#REF!</f>
        <v>#REF!</v>
      </c>
      <c r="H330" s="148" t="s">
        <v>356</v>
      </c>
      <c r="I330" s="148" t="e">
        <f>#REF!</f>
        <v>#REF!</v>
      </c>
      <c r="J330" s="142" t="str">
        <f>'YARIŞMA BİLGİLERİ'!$F$21</f>
        <v>Erkekler</v>
      </c>
      <c r="K330" s="235" t="str">
        <f t="shared" si="13"/>
        <v>İzmir-Kulüpler Arası Atletizm Süper lig 1. Kademe Yarışmaları</v>
      </c>
      <c r="L330" s="146" t="e">
        <f>#REF!</f>
        <v>#REF!</v>
      </c>
      <c r="M330" s="146" t="s">
        <v>638</v>
      </c>
    </row>
    <row r="331" spans="1:13" s="236" customFormat="1" ht="26.25" customHeight="1">
      <c r="A331" s="140">
        <v>593</v>
      </c>
      <c r="B331" s="237" t="s">
        <v>356</v>
      </c>
      <c r="C331" s="239" t="e">
        <f>#REF!</f>
        <v>#REF!</v>
      </c>
      <c r="D331" s="241" t="e">
        <f>#REF!</f>
        <v>#REF!</v>
      </c>
      <c r="E331" s="241" t="e">
        <f>#REF!</f>
        <v>#REF!</v>
      </c>
      <c r="F331" s="242" t="e">
        <f>#REF!</f>
        <v>#REF!</v>
      </c>
      <c r="G331" s="240" t="e">
        <f>#REF!</f>
        <v>#REF!</v>
      </c>
      <c r="H331" s="148" t="s">
        <v>356</v>
      </c>
      <c r="I331" s="148" t="e">
        <f>#REF!</f>
        <v>#REF!</v>
      </c>
      <c r="J331" s="142" t="str">
        <f>'YARIŞMA BİLGİLERİ'!$F$21</f>
        <v>Erkekler</v>
      </c>
      <c r="K331" s="235" t="str">
        <f t="shared" si="13"/>
        <v>İzmir-Kulüpler Arası Atletizm Süper lig 1. Kademe Yarışmaları</v>
      </c>
      <c r="L331" s="146" t="e">
        <f>#REF!</f>
        <v>#REF!</v>
      </c>
      <c r="M331" s="146" t="s">
        <v>638</v>
      </c>
    </row>
    <row r="332" spans="1:13" s="236" customFormat="1" ht="26.25" customHeight="1">
      <c r="A332" s="140">
        <v>594</v>
      </c>
      <c r="B332" s="237" t="s">
        <v>356</v>
      </c>
      <c r="C332" s="239" t="e">
        <f>#REF!</f>
        <v>#REF!</v>
      </c>
      <c r="D332" s="241" t="e">
        <f>#REF!</f>
        <v>#REF!</v>
      </c>
      <c r="E332" s="241" t="e">
        <f>#REF!</f>
        <v>#REF!</v>
      </c>
      <c r="F332" s="242" t="e">
        <f>#REF!</f>
        <v>#REF!</v>
      </c>
      <c r="G332" s="240" t="e">
        <f>#REF!</f>
        <v>#REF!</v>
      </c>
      <c r="H332" s="148" t="s">
        <v>356</v>
      </c>
      <c r="I332" s="148" t="e">
        <f>#REF!</f>
        <v>#REF!</v>
      </c>
      <c r="J332" s="142" t="str">
        <f>'YARIŞMA BİLGİLERİ'!$F$21</f>
        <v>Erkekler</v>
      </c>
      <c r="K332" s="235" t="str">
        <f t="shared" si="13"/>
        <v>İzmir-Kulüpler Arası Atletizm Süper lig 1. Kademe Yarışmaları</v>
      </c>
      <c r="L332" s="146" t="e">
        <f>#REF!</f>
        <v>#REF!</v>
      </c>
      <c r="M332" s="146" t="s">
        <v>638</v>
      </c>
    </row>
    <row r="333" spans="1:13" s="236" customFormat="1" ht="26.25" customHeight="1">
      <c r="A333" s="140">
        <v>595</v>
      </c>
      <c r="B333" s="237" t="s">
        <v>356</v>
      </c>
      <c r="C333" s="239" t="e">
        <f>#REF!</f>
        <v>#REF!</v>
      </c>
      <c r="D333" s="241" t="e">
        <f>#REF!</f>
        <v>#REF!</v>
      </c>
      <c r="E333" s="241" t="e">
        <f>#REF!</f>
        <v>#REF!</v>
      </c>
      <c r="F333" s="242" t="e">
        <f>#REF!</f>
        <v>#REF!</v>
      </c>
      <c r="G333" s="240" t="e">
        <f>#REF!</f>
        <v>#REF!</v>
      </c>
      <c r="H333" s="148" t="s">
        <v>356</v>
      </c>
      <c r="I333" s="148" t="e">
        <f>#REF!</f>
        <v>#REF!</v>
      </c>
      <c r="J333" s="142" t="str">
        <f>'YARIŞMA BİLGİLERİ'!$F$21</f>
        <v>Erkekler</v>
      </c>
      <c r="K333" s="235" t="str">
        <f t="shared" si="13"/>
        <v>İzmir-Kulüpler Arası Atletizm Süper lig 1. Kademe Yarışmaları</v>
      </c>
      <c r="L333" s="146" t="e">
        <f>#REF!</f>
        <v>#REF!</v>
      </c>
      <c r="M333" s="146" t="s">
        <v>638</v>
      </c>
    </row>
    <row r="334" spans="1:13" s="236" customFormat="1" ht="26.25" customHeight="1">
      <c r="A334" s="140">
        <v>596</v>
      </c>
      <c r="B334" s="237" t="s">
        <v>356</v>
      </c>
      <c r="C334" s="239" t="e">
        <f>#REF!</f>
        <v>#REF!</v>
      </c>
      <c r="D334" s="241" t="e">
        <f>#REF!</f>
        <v>#REF!</v>
      </c>
      <c r="E334" s="241" t="e">
        <f>#REF!</f>
        <v>#REF!</v>
      </c>
      <c r="F334" s="242" t="e">
        <f>#REF!</f>
        <v>#REF!</v>
      </c>
      <c r="G334" s="240" t="e">
        <f>#REF!</f>
        <v>#REF!</v>
      </c>
      <c r="H334" s="148" t="s">
        <v>356</v>
      </c>
      <c r="I334" s="148" t="e">
        <f>#REF!</f>
        <v>#REF!</v>
      </c>
      <c r="J334" s="142" t="str">
        <f>'YARIŞMA BİLGİLERİ'!$F$21</f>
        <v>Erkekler</v>
      </c>
      <c r="K334" s="235" t="str">
        <f t="shared" si="13"/>
        <v>İzmir-Kulüpler Arası Atletizm Süper lig 1. Kademe Yarışmaları</v>
      </c>
      <c r="L334" s="146" t="e">
        <f>#REF!</f>
        <v>#REF!</v>
      </c>
      <c r="M334" s="146" t="s">
        <v>638</v>
      </c>
    </row>
    <row r="335" spans="1:13" s="236" customFormat="1" ht="26.25" customHeight="1">
      <c r="A335" s="140">
        <v>597</v>
      </c>
      <c r="B335" s="237" t="s">
        <v>356</v>
      </c>
      <c r="C335" s="239" t="e">
        <f>#REF!</f>
        <v>#REF!</v>
      </c>
      <c r="D335" s="241" t="e">
        <f>#REF!</f>
        <v>#REF!</v>
      </c>
      <c r="E335" s="241" t="e">
        <f>#REF!</f>
        <v>#REF!</v>
      </c>
      <c r="F335" s="242" t="e">
        <f>#REF!</f>
        <v>#REF!</v>
      </c>
      <c r="G335" s="240" t="e">
        <f>#REF!</f>
        <v>#REF!</v>
      </c>
      <c r="H335" s="148" t="s">
        <v>356</v>
      </c>
      <c r="I335" s="148" t="e">
        <f>#REF!</f>
        <v>#REF!</v>
      </c>
      <c r="J335" s="142" t="str">
        <f>'YARIŞMA BİLGİLERİ'!$F$21</f>
        <v>Erkekler</v>
      </c>
      <c r="K335" s="235" t="str">
        <f t="shared" si="13"/>
        <v>İzmir-Kulüpler Arası Atletizm Süper lig 1. Kademe Yarışmaları</v>
      </c>
      <c r="L335" s="146" t="e">
        <f>#REF!</f>
        <v>#REF!</v>
      </c>
      <c r="M335" s="146" t="s">
        <v>638</v>
      </c>
    </row>
    <row r="336" spans="1:13" s="236" customFormat="1" ht="26.25" customHeight="1">
      <c r="A336" s="140">
        <v>598</v>
      </c>
      <c r="B336" s="237" t="s">
        <v>356</v>
      </c>
      <c r="C336" s="239" t="e">
        <f>#REF!</f>
        <v>#REF!</v>
      </c>
      <c r="D336" s="241" t="e">
        <f>#REF!</f>
        <v>#REF!</v>
      </c>
      <c r="E336" s="241" t="e">
        <f>#REF!</f>
        <v>#REF!</v>
      </c>
      <c r="F336" s="242" t="e">
        <f>#REF!</f>
        <v>#REF!</v>
      </c>
      <c r="G336" s="240" t="e">
        <f>#REF!</f>
        <v>#REF!</v>
      </c>
      <c r="H336" s="148" t="s">
        <v>356</v>
      </c>
      <c r="I336" s="148" t="e">
        <f>#REF!</f>
        <v>#REF!</v>
      </c>
      <c r="J336" s="142" t="str">
        <f>'YARIŞMA BİLGİLERİ'!$F$21</f>
        <v>Erkekler</v>
      </c>
      <c r="K336" s="235" t="str">
        <f t="shared" si="13"/>
        <v>İzmir-Kulüpler Arası Atletizm Süper lig 1. Kademe Yarışmaları</v>
      </c>
      <c r="L336" s="146" t="e">
        <f>#REF!</f>
        <v>#REF!</v>
      </c>
      <c r="M336" s="146" t="s">
        <v>638</v>
      </c>
    </row>
    <row r="337" spans="1:13" s="236" customFormat="1" ht="26.25" customHeight="1">
      <c r="A337" s="140">
        <v>599</v>
      </c>
      <c r="B337" s="237" t="s">
        <v>356</v>
      </c>
      <c r="C337" s="239" t="e">
        <f>#REF!</f>
        <v>#REF!</v>
      </c>
      <c r="D337" s="241" t="e">
        <f>#REF!</f>
        <v>#REF!</v>
      </c>
      <c r="E337" s="241" t="e">
        <f>#REF!</f>
        <v>#REF!</v>
      </c>
      <c r="F337" s="242" t="e">
        <f>#REF!</f>
        <v>#REF!</v>
      </c>
      <c r="G337" s="240" t="e">
        <f>#REF!</f>
        <v>#REF!</v>
      </c>
      <c r="H337" s="148" t="s">
        <v>356</v>
      </c>
      <c r="I337" s="148" t="e">
        <f>#REF!</f>
        <v>#REF!</v>
      </c>
      <c r="J337" s="142" t="str">
        <f>'YARIŞMA BİLGİLERİ'!$F$21</f>
        <v>Erkekler</v>
      </c>
      <c r="K337" s="235" t="str">
        <f t="shared" si="13"/>
        <v>İzmir-Kulüpler Arası Atletizm Süper lig 1. Kademe Yarışmaları</v>
      </c>
      <c r="L337" s="146" t="e">
        <f>#REF!</f>
        <v>#REF!</v>
      </c>
      <c r="M337" s="146" t="s">
        <v>638</v>
      </c>
    </row>
    <row r="338" spans="1:13" s="236" customFormat="1" ht="26.25" customHeight="1">
      <c r="A338" s="140">
        <v>600</v>
      </c>
      <c r="B338" s="237" t="s">
        <v>356</v>
      </c>
      <c r="C338" s="239" t="e">
        <f>#REF!</f>
        <v>#REF!</v>
      </c>
      <c r="D338" s="241" t="e">
        <f>#REF!</f>
        <v>#REF!</v>
      </c>
      <c r="E338" s="241" t="e">
        <f>#REF!</f>
        <v>#REF!</v>
      </c>
      <c r="F338" s="242" t="e">
        <f>#REF!</f>
        <v>#REF!</v>
      </c>
      <c r="G338" s="240" t="e">
        <f>#REF!</f>
        <v>#REF!</v>
      </c>
      <c r="H338" s="148" t="s">
        <v>356</v>
      </c>
      <c r="I338" s="148" t="e">
        <f>#REF!</f>
        <v>#REF!</v>
      </c>
      <c r="J338" s="142" t="str">
        <f>'YARIŞMA BİLGİLERİ'!$F$21</f>
        <v>Erkekler</v>
      </c>
      <c r="K338" s="235" t="str">
        <f t="shared" si="13"/>
        <v>İzmir-Kulüpler Arası Atletizm Süper lig 1. Kademe Yarışmaları</v>
      </c>
      <c r="L338" s="146" t="e">
        <f>#REF!</f>
        <v>#REF!</v>
      </c>
      <c r="M338" s="146" t="s">
        <v>638</v>
      </c>
    </row>
    <row r="339" spans="1:13" s="236" customFormat="1" ht="26.25" customHeight="1">
      <c r="A339" s="140">
        <v>601</v>
      </c>
      <c r="B339" s="237" t="s">
        <v>356</v>
      </c>
      <c r="C339" s="239" t="e">
        <f>#REF!</f>
        <v>#REF!</v>
      </c>
      <c r="D339" s="241" t="e">
        <f>#REF!</f>
        <v>#REF!</v>
      </c>
      <c r="E339" s="241" t="e">
        <f>#REF!</f>
        <v>#REF!</v>
      </c>
      <c r="F339" s="242" t="e">
        <f>#REF!</f>
        <v>#REF!</v>
      </c>
      <c r="G339" s="240" t="e">
        <f>#REF!</f>
        <v>#REF!</v>
      </c>
      <c r="H339" s="148" t="s">
        <v>356</v>
      </c>
      <c r="I339" s="148" t="e">
        <f>#REF!</f>
        <v>#REF!</v>
      </c>
      <c r="J339" s="142" t="str">
        <f>'YARIŞMA BİLGİLERİ'!$F$21</f>
        <v>Erkekler</v>
      </c>
      <c r="K339" s="235" t="str">
        <f t="shared" si="13"/>
        <v>İzmir-Kulüpler Arası Atletizm Süper lig 1. Kademe Yarışmaları</v>
      </c>
      <c r="L339" s="146" t="e">
        <f>#REF!</f>
        <v>#REF!</v>
      </c>
      <c r="M339" s="146" t="s">
        <v>638</v>
      </c>
    </row>
    <row r="340" spans="1:13" s="236" customFormat="1" ht="26.25" customHeight="1">
      <c r="A340" s="140">
        <v>602</v>
      </c>
      <c r="B340" s="237" t="s">
        <v>356</v>
      </c>
      <c r="C340" s="239" t="e">
        <f>#REF!</f>
        <v>#REF!</v>
      </c>
      <c r="D340" s="241" t="e">
        <f>#REF!</f>
        <v>#REF!</v>
      </c>
      <c r="E340" s="241" t="e">
        <f>#REF!</f>
        <v>#REF!</v>
      </c>
      <c r="F340" s="242" t="e">
        <f>#REF!</f>
        <v>#REF!</v>
      </c>
      <c r="G340" s="240" t="e">
        <f>#REF!</f>
        <v>#REF!</v>
      </c>
      <c r="H340" s="148" t="s">
        <v>356</v>
      </c>
      <c r="I340" s="148" t="e">
        <f>#REF!</f>
        <v>#REF!</v>
      </c>
      <c r="J340" s="142" t="str">
        <f>'YARIŞMA BİLGİLERİ'!$F$21</f>
        <v>Erkekler</v>
      </c>
      <c r="K340" s="235" t="str">
        <f t="shared" si="13"/>
        <v>İzmir-Kulüpler Arası Atletizm Süper lig 1. Kademe Yarışmaları</v>
      </c>
      <c r="L340" s="146" t="e">
        <f>#REF!</f>
        <v>#REF!</v>
      </c>
      <c r="M340" s="146" t="s">
        <v>638</v>
      </c>
    </row>
    <row r="341" spans="1:13" s="236" customFormat="1" ht="26.25" customHeight="1">
      <c r="A341" s="140">
        <v>603</v>
      </c>
      <c r="B341" s="237" t="s">
        <v>356</v>
      </c>
      <c r="C341" s="239" t="e">
        <f>#REF!</f>
        <v>#REF!</v>
      </c>
      <c r="D341" s="241" t="e">
        <f>#REF!</f>
        <v>#REF!</v>
      </c>
      <c r="E341" s="241" t="e">
        <f>#REF!</f>
        <v>#REF!</v>
      </c>
      <c r="F341" s="242" t="e">
        <f>#REF!</f>
        <v>#REF!</v>
      </c>
      <c r="G341" s="240" t="e">
        <f>#REF!</f>
        <v>#REF!</v>
      </c>
      <c r="H341" s="148" t="s">
        <v>356</v>
      </c>
      <c r="I341" s="148" t="e">
        <f>#REF!</f>
        <v>#REF!</v>
      </c>
      <c r="J341" s="142" t="str">
        <f>'YARIŞMA BİLGİLERİ'!$F$21</f>
        <v>Erkekler</v>
      </c>
      <c r="K341" s="235" t="str">
        <f t="shared" si="13"/>
        <v>İzmir-Kulüpler Arası Atletizm Süper lig 1. Kademe Yarışmaları</v>
      </c>
      <c r="L341" s="146" t="e">
        <f>#REF!</f>
        <v>#REF!</v>
      </c>
      <c r="M341" s="146" t="s">
        <v>638</v>
      </c>
    </row>
    <row r="342" spans="1:13" s="236" customFormat="1" ht="26.25" customHeight="1">
      <c r="A342" s="140">
        <v>604</v>
      </c>
      <c r="B342" s="237" t="s">
        <v>356</v>
      </c>
      <c r="C342" s="239" t="e">
        <f>#REF!</f>
        <v>#REF!</v>
      </c>
      <c r="D342" s="241" t="e">
        <f>#REF!</f>
        <v>#REF!</v>
      </c>
      <c r="E342" s="241" t="e">
        <f>#REF!</f>
        <v>#REF!</v>
      </c>
      <c r="F342" s="242" t="e">
        <f>#REF!</f>
        <v>#REF!</v>
      </c>
      <c r="G342" s="240" t="e">
        <f>#REF!</f>
        <v>#REF!</v>
      </c>
      <c r="H342" s="148" t="s">
        <v>356</v>
      </c>
      <c r="I342" s="148" t="e">
        <f>#REF!</f>
        <v>#REF!</v>
      </c>
      <c r="J342" s="142" t="str">
        <f>'YARIŞMA BİLGİLERİ'!$F$21</f>
        <v>Erkekler</v>
      </c>
      <c r="K342" s="235" t="str">
        <f t="shared" si="13"/>
        <v>İzmir-Kulüpler Arası Atletizm Süper lig 1. Kademe Yarışmaları</v>
      </c>
      <c r="L342" s="146" t="e">
        <f>#REF!</f>
        <v>#REF!</v>
      </c>
      <c r="M342" s="146" t="s">
        <v>638</v>
      </c>
    </row>
    <row r="343" spans="1:13" s="236" customFormat="1" ht="26.25" customHeight="1">
      <c r="A343" s="140">
        <v>605</v>
      </c>
      <c r="B343" s="237" t="s">
        <v>356</v>
      </c>
      <c r="C343" s="239" t="e">
        <f>#REF!</f>
        <v>#REF!</v>
      </c>
      <c r="D343" s="241" t="e">
        <f>#REF!</f>
        <v>#REF!</v>
      </c>
      <c r="E343" s="241" t="e">
        <f>#REF!</f>
        <v>#REF!</v>
      </c>
      <c r="F343" s="242" t="e">
        <f>#REF!</f>
        <v>#REF!</v>
      </c>
      <c r="G343" s="240" t="e">
        <f>#REF!</f>
        <v>#REF!</v>
      </c>
      <c r="H343" s="148" t="s">
        <v>356</v>
      </c>
      <c r="I343" s="148" t="e">
        <f>#REF!</f>
        <v>#REF!</v>
      </c>
      <c r="J343" s="142" t="str">
        <f>'YARIŞMA BİLGİLERİ'!$F$21</f>
        <v>Erkekler</v>
      </c>
      <c r="K343" s="235" t="str">
        <f t="shared" si="13"/>
        <v>İzmir-Kulüpler Arası Atletizm Süper lig 1. Kademe Yarışmaları</v>
      </c>
      <c r="L343" s="146" t="e">
        <f>#REF!</f>
        <v>#REF!</v>
      </c>
      <c r="M343" s="146" t="s">
        <v>638</v>
      </c>
    </row>
    <row r="344" spans="1:13" s="236" customFormat="1" ht="26.25" customHeight="1">
      <c r="A344" s="140">
        <v>606</v>
      </c>
      <c r="B344" s="237" t="s">
        <v>356</v>
      </c>
      <c r="C344" s="239" t="e">
        <f>#REF!</f>
        <v>#REF!</v>
      </c>
      <c r="D344" s="241" t="e">
        <f>#REF!</f>
        <v>#REF!</v>
      </c>
      <c r="E344" s="241" t="e">
        <f>#REF!</f>
        <v>#REF!</v>
      </c>
      <c r="F344" s="242" t="e">
        <f>#REF!</f>
        <v>#REF!</v>
      </c>
      <c r="G344" s="240" t="e">
        <f>#REF!</f>
        <v>#REF!</v>
      </c>
      <c r="H344" s="148" t="s">
        <v>356</v>
      </c>
      <c r="I344" s="148" t="e">
        <f>#REF!</f>
        <v>#REF!</v>
      </c>
      <c r="J344" s="142" t="str">
        <f>'YARIŞMA BİLGİLERİ'!$F$21</f>
        <v>Erkekler</v>
      </c>
      <c r="K344" s="235" t="str">
        <f t="shared" si="13"/>
        <v>İzmir-Kulüpler Arası Atletizm Süper lig 1. Kademe Yarışmaları</v>
      </c>
      <c r="L344" s="146" t="e">
        <f>#REF!</f>
        <v>#REF!</v>
      </c>
      <c r="M344" s="146" t="s">
        <v>638</v>
      </c>
    </row>
    <row r="345" spans="1:13" s="236" customFormat="1" ht="26.25" customHeight="1">
      <c r="A345" s="140">
        <v>607</v>
      </c>
      <c r="B345" s="237" t="s">
        <v>356</v>
      </c>
      <c r="C345" s="239" t="e">
        <f>#REF!</f>
        <v>#REF!</v>
      </c>
      <c r="D345" s="241" t="e">
        <f>#REF!</f>
        <v>#REF!</v>
      </c>
      <c r="E345" s="241" t="e">
        <f>#REF!</f>
        <v>#REF!</v>
      </c>
      <c r="F345" s="242" t="e">
        <f>#REF!</f>
        <v>#REF!</v>
      </c>
      <c r="G345" s="240" t="e">
        <f>#REF!</f>
        <v>#REF!</v>
      </c>
      <c r="H345" s="148" t="s">
        <v>356</v>
      </c>
      <c r="I345" s="148" t="e">
        <f>#REF!</f>
        <v>#REF!</v>
      </c>
      <c r="J345" s="142" t="str">
        <f>'YARIŞMA BİLGİLERİ'!$F$21</f>
        <v>Erkekler</v>
      </c>
      <c r="K345" s="235" t="str">
        <f t="shared" si="13"/>
        <v>İzmir-Kulüpler Arası Atletizm Süper lig 1. Kademe Yarışmaları</v>
      </c>
      <c r="L345" s="146" t="e">
        <f>#REF!</f>
        <v>#REF!</v>
      </c>
      <c r="M345" s="146" t="s">
        <v>638</v>
      </c>
    </row>
    <row r="346" spans="1:13" s="236" customFormat="1" ht="26.25" customHeight="1">
      <c r="A346" s="140">
        <v>608</v>
      </c>
      <c r="B346" s="237" t="s">
        <v>356</v>
      </c>
      <c r="C346" s="239" t="e">
        <f>#REF!</f>
        <v>#REF!</v>
      </c>
      <c r="D346" s="241" t="e">
        <f>#REF!</f>
        <v>#REF!</v>
      </c>
      <c r="E346" s="241" t="e">
        <f>#REF!</f>
        <v>#REF!</v>
      </c>
      <c r="F346" s="242" t="e">
        <f>#REF!</f>
        <v>#REF!</v>
      </c>
      <c r="G346" s="240" t="e">
        <f>#REF!</f>
        <v>#REF!</v>
      </c>
      <c r="H346" s="148" t="s">
        <v>356</v>
      </c>
      <c r="I346" s="148" t="e">
        <f>#REF!</f>
        <v>#REF!</v>
      </c>
      <c r="J346" s="142" t="str">
        <f>'YARIŞMA BİLGİLERİ'!$F$21</f>
        <v>Erkekler</v>
      </c>
      <c r="K346" s="235" t="str">
        <f t="shared" si="13"/>
        <v>İzmir-Kulüpler Arası Atletizm Süper lig 1. Kademe Yarışmaları</v>
      </c>
      <c r="L346" s="146" t="e">
        <f>#REF!</f>
        <v>#REF!</v>
      </c>
      <c r="M346" s="146" t="s">
        <v>638</v>
      </c>
    </row>
    <row r="347" spans="1:13" s="236" customFormat="1" ht="26.25" customHeight="1">
      <c r="A347" s="140">
        <v>609</v>
      </c>
      <c r="B347" s="237" t="s">
        <v>356</v>
      </c>
      <c r="C347" s="239" t="e">
        <f>#REF!</f>
        <v>#REF!</v>
      </c>
      <c r="D347" s="241" t="e">
        <f>#REF!</f>
        <v>#REF!</v>
      </c>
      <c r="E347" s="241" t="e">
        <f>#REF!</f>
        <v>#REF!</v>
      </c>
      <c r="F347" s="242" t="e">
        <f>#REF!</f>
        <v>#REF!</v>
      </c>
      <c r="G347" s="240" t="e">
        <f>#REF!</f>
        <v>#REF!</v>
      </c>
      <c r="H347" s="148" t="s">
        <v>356</v>
      </c>
      <c r="I347" s="148" t="e">
        <f>#REF!</f>
        <v>#REF!</v>
      </c>
      <c r="J347" s="142" t="str">
        <f>'YARIŞMA BİLGİLERİ'!$F$21</f>
        <v>Erkekler</v>
      </c>
      <c r="K347" s="235" t="str">
        <f t="shared" si="13"/>
        <v>İzmir-Kulüpler Arası Atletizm Süper lig 1. Kademe Yarışmaları</v>
      </c>
      <c r="L347" s="146" t="e">
        <f>#REF!</f>
        <v>#REF!</v>
      </c>
      <c r="M347" s="146" t="s">
        <v>638</v>
      </c>
    </row>
    <row r="348" spans="1:13" s="236" customFormat="1" ht="26.25" customHeight="1">
      <c r="A348" s="140">
        <v>610</v>
      </c>
      <c r="B348" s="237" t="s">
        <v>356</v>
      </c>
      <c r="C348" s="239" t="e">
        <f>#REF!</f>
        <v>#REF!</v>
      </c>
      <c r="D348" s="241" t="e">
        <f>#REF!</f>
        <v>#REF!</v>
      </c>
      <c r="E348" s="241" t="e">
        <f>#REF!</f>
        <v>#REF!</v>
      </c>
      <c r="F348" s="242" t="e">
        <f>#REF!</f>
        <v>#REF!</v>
      </c>
      <c r="G348" s="240" t="e">
        <f>#REF!</f>
        <v>#REF!</v>
      </c>
      <c r="H348" s="148" t="s">
        <v>356</v>
      </c>
      <c r="I348" s="148" t="e">
        <f>#REF!</f>
        <v>#REF!</v>
      </c>
      <c r="J348" s="142" t="str">
        <f>'YARIŞMA BİLGİLERİ'!$F$21</f>
        <v>Erkekler</v>
      </c>
      <c r="K348" s="235" t="str">
        <f t="shared" si="13"/>
        <v>İzmir-Kulüpler Arası Atletizm Süper lig 1. Kademe Yarışmaları</v>
      </c>
      <c r="L348" s="146" t="e">
        <f>#REF!</f>
        <v>#REF!</v>
      </c>
      <c r="M348" s="146" t="s">
        <v>638</v>
      </c>
    </row>
    <row r="349" spans="1:13" s="236" customFormat="1" ht="26.25" customHeight="1">
      <c r="A349" s="140">
        <v>611</v>
      </c>
      <c r="B349" s="237" t="s">
        <v>356</v>
      </c>
      <c r="C349" s="239" t="e">
        <f>#REF!</f>
        <v>#REF!</v>
      </c>
      <c r="D349" s="241" t="e">
        <f>#REF!</f>
        <v>#REF!</v>
      </c>
      <c r="E349" s="241" t="e">
        <f>#REF!</f>
        <v>#REF!</v>
      </c>
      <c r="F349" s="242" t="e">
        <f>#REF!</f>
        <v>#REF!</v>
      </c>
      <c r="G349" s="240" t="e">
        <f>#REF!</f>
        <v>#REF!</v>
      </c>
      <c r="H349" s="148" t="s">
        <v>356</v>
      </c>
      <c r="I349" s="148" t="e">
        <f>#REF!</f>
        <v>#REF!</v>
      </c>
      <c r="J349" s="142" t="str">
        <f>'YARIŞMA BİLGİLERİ'!$F$21</f>
        <v>Erkekler</v>
      </c>
      <c r="K349" s="235" t="str">
        <f t="shared" si="13"/>
        <v>İzmir-Kulüpler Arası Atletizm Süper lig 1. Kademe Yarışmaları</v>
      </c>
      <c r="L349" s="146" t="e">
        <f>#REF!</f>
        <v>#REF!</v>
      </c>
      <c r="M349" s="146" t="s">
        <v>638</v>
      </c>
    </row>
    <row r="350" spans="1:13" s="236" customFormat="1" ht="26.25" customHeight="1">
      <c r="A350" s="140">
        <v>612</v>
      </c>
      <c r="B350" s="237" t="s">
        <v>356</v>
      </c>
      <c r="C350" s="239" t="e">
        <f>#REF!</f>
        <v>#REF!</v>
      </c>
      <c r="D350" s="241" t="e">
        <f>#REF!</f>
        <v>#REF!</v>
      </c>
      <c r="E350" s="241" t="e">
        <f>#REF!</f>
        <v>#REF!</v>
      </c>
      <c r="F350" s="242" t="e">
        <f>#REF!</f>
        <v>#REF!</v>
      </c>
      <c r="G350" s="240" t="e">
        <f>#REF!</f>
        <v>#REF!</v>
      </c>
      <c r="H350" s="148" t="s">
        <v>356</v>
      </c>
      <c r="I350" s="148" t="e">
        <f>#REF!</f>
        <v>#REF!</v>
      </c>
      <c r="J350" s="142" t="str">
        <f>'YARIŞMA BİLGİLERİ'!$F$21</f>
        <v>Erkekler</v>
      </c>
      <c r="K350" s="235" t="str">
        <f t="shared" si="13"/>
        <v>İzmir-Kulüpler Arası Atletizm Süper lig 1. Kademe Yarışmaları</v>
      </c>
      <c r="L350" s="146" t="e">
        <f>#REF!</f>
        <v>#REF!</v>
      </c>
      <c r="M350" s="146" t="s">
        <v>638</v>
      </c>
    </row>
    <row r="351" spans="1:13" s="236" customFormat="1" ht="26.25" customHeight="1">
      <c r="A351" s="140">
        <v>613</v>
      </c>
      <c r="B351" s="237" t="s">
        <v>356</v>
      </c>
      <c r="C351" s="239" t="e">
        <f>#REF!</f>
        <v>#REF!</v>
      </c>
      <c r="D351" s="241" t="e">
        <f>#REF!</f>
        <v>#REF!</v>
      </c>
      <c r="E351" s="241" t="e">
        <f>#REF!</f>
        <v>#REF!</v>
      </c>
      <c r="F351" s="242" t="e">
        <f>#REF!</f>
        <v>#REF!</v>
      </c>
      <c r="G351" s="240" t="e">
        <f>#REF!</f>
        <v>#REF!</v>
      </c>
      <c r="H351" s="148" t="s">
        <v>356</v>
      </c>
      <c r="I351" s="148" t="e">
        <f>#REF!</f>
        <v>#REF!</v>
      </c>
      <c r="J351" s="142" t="str">
        <f>'YARIŞMA BİLGİLERİ'!$F$21</f>
        <v>Erkekler</v>
      </c>
      <c r="K351" s="235" t="str">
        <f t="shared" si="13"/>
        <v>İzmir-Kulüpler Arası Atletizm Süper lig 1. Kademe Yarışmaları</v>
      </c>
      <c r="L351" s="146" t="e">
        <f>#REF!</f>
        <v>#REF!</v>
      </c>
      <c r="M351" s="146" t="s">
        <v>638</v>
      </c>
    </row>
    <row r="352" spans="1:13" s="236" customFormat="1" ht="26.25" customHeight="1">
      <c r="A352" s="140">
        <v>614</v>
      </c>
      <c r="B352" s="237" t="s">
        <v>356</v>
      </c>
      <c r="C352" s="239" t="e">
        <f>#REF!</f>
        <v>#REF!</v>
      </c>
      <c r="D352" s="241" t="e">
        <f>#REF!</f>
        <v>#REF!</v>
      </c>
      <c r="E352" s="241" t="e">
        <f>#REF!</f>
        <v>#REF!</v>
      </c>
      <c r="F352" s="242" t="e">
        <f>#REF!</f>
        <v>#REF!</v>
      </c>
      <c r="G352" s="240" t="e">
        <f>#REF!</f>
        <v>#REF!</v>
      </c>
      <c r="H352" s="148" t="s">
        <v>356</v>
      </c>
      <c r="I352" s="148" t="e">
        <f>#REF!</f>
        <v>#REF!</v>
      </c>
      <c r="J352" s="142" t="str">
        <f>'YARIŞMA BİLGİLERİ'!$F$21</f>
        <v>Erkekler</v>
      </c>
      <c r="K352" s="235" t="str">
        <f t="shared" si="13"/>
        <v>İzmir-Kulüpler Arası Atletizm Süper lig 1. Kademe Yarışmaları</v>
      </c>
      <c r="L352" s="146" t="e">
        <f>#REF!</f>
        <v>#REF!</v>
      </c>
      <c r="M352" s="146" t="s">
        <v>638</v>
      </c>
    </row>
    <row r="353" spans="1:13" s="236" customFormat="1" ht="26.25" customHeight="1">
      <c r="A353" s="140">
        <v>615</v>
      </c>
      <c r="B353" s="237" t="s">
        <v>356</v>
      </c>
      <c r="C353" s="239" t="e">
        <f>#REF!</f>
        <v>#REF!</v>
      </c>
      <c r="D353" s="241" t="e">
        <f>#REF!</f>
        <v>#REF!</v>
      </c>
      <c r="E353" s="241" t="e">
        <f>#REF!</f>
        <v>#REF!</v>
      </c>
      <c r="F353" s="242" t="e">
        <f>#REF!</f>
        <v>#REF!</v>
      </c>
      <c r="G353" s="240" t="e">
        <f>#REF!</f>
        <v>#REF!</v>
      </c>
      <c r="H353" s="148" t="s">
        <v>356</v>
      </c>
      <c r="I353" s="148" t="e">
        <f>#REF!</f>
        <v>#REF!</v>
      </c>
      <c r="J353" s="142" t="str">
        <f>'YARIŞMA BİLGİLERİ'!$F$21</f>
        <v>Erkekler</v>
      </c>
      <c r="K353" s="235" t="str">
        <f t="shared" si="13"/>
        <v>İzmir-Kulüpler Arası Atletizm Süper lig 1. Kademe Yarışmaları</v>
      </c>
      <c r="L353" s="146" t="e">
        <f>#REF!</f>
        <v>#REF!</v>
      </c>
      <c r="M353" s="146" t="s">
        <v>638</v>
      </c>
    </row>
    <row r="354" spans="1:13" s="236" customFormat="1" ht="26.25" customHeight="1">
      <c r="A354" s="140">
        <v>616</v>
      </c>
      <c r="B354" s="237" t="s">
        <v>356</v>
      </c>
      <c r="C354" s="239" t="e">
        <f>#REF!</f>
        <v>#REF!</v>
      </c>
      <c r="D354" s="241" t="e">
        <f>#REF!</f>
        <v>#REF!</v>
      </c>
      <c r="E354" s="241" t="e">
        <f>#REF!</f>
        <v>#REF!</v>
      </c>
      <c r="F354" s="242" t="e">
        <f>#REF!</f>
        <v>#REF!</v>
      </c>
      <c r="G354" s="240" t="e">
        <f>#REF!</f>
        <v>#REF!</v>
      </c>
      <c r="H354" s="148" t="s">
        <v>356</v>
      </c>
      <c r="I354" s="148" t="e">
        <f>#REF!</f>
        <v>#REF!</v>
      </c>
      <c r="J354" s="142" t="str">
        <f>'YARIŞMA BİLGİLERİ'!$F$21</f>
        <v>Erkekler</v>
      </c>
      <c r="K354" s="235" t="str">
        <f t="shared" si="13"/>
        <v>İzmir-Kulüpler Arası Atletizm Süper lig 1. Kademe Yarışmaları</v>
      </c>
      <c r="L354" s="146" t="e">
        <f>#REF!</f>
        <v>#REF!</v>
      </c>
      <c r="M354" s="146" t="s">
        <v>638</v>
      </c>
    </row>
    <row r="355" spans="1:13" s="236" customFormat="1" ht="26.25" customHeight="1">
      <c r="A355" s="140">
        <v>617</v>
      </c>
      <c r="B355" s="237" t="s">
        <v>356</v>
      </c>
      <c r="C355" s="239" t="e">
        <f>#REF!</f>
        <v>#REF!</v>
      </c>
      <c r="D355" s="241" t="e">
        <f>#REF!</f>
        <v>#REF!</v>
      </c>
      <c r="E355" s="241" t="e">
        <f>#REF!</f>
        <v>#REF!</v>
      </c>
      <c r="F355" s="242" t="e">
        <f>#REF!</f>
        <v>#REF!</v>
      </c>
      <c r="G355" s="240" t="e">
        <f>#REF!</f>
        <v>#REF!</v>
      </c>
      <c r="H355" s="148" t="s">
        <v>356</v>
      </c>
      <c r="I355" s="148" t="e">
        <f>#REF!</f>
        <v>#REF!</v>
      </c>
      <c r="J355" s="142" t="str">
        <f>'YARIŞMA BİLGİLERİ'!$F$21</f>
        <v>Erkekler</v>
      </c>
      <c r="K355" s="235" t="str">
        <f t="shared" si="13"/>
        <v>İzmir-Kulüpler Arası Atletizm Süper lig 1. Kademe Yarışmaları</v>
      </c>
      <c r="L355" s="146" t="e">
        <f>#REF!</f>
        <v>#REF!</v>
      </c>
      <c r="M355" s="146" t="s">
        <v>638</v>
      </c>
    </row>
    <row r="356" spans="1:13" s="236" customFormat="1" ht="26.25" customHeight="1">
      <c r="A356" s="140">
        <v>618</v>
      </c>
      <c r="B356" s="237" t="s">
        <v>356</v>
      </c>
      <c r="C356" s="239" t="e">
        <f>#REF!</f>
        <v>#REF!</v>
      </c>
      <c r="D356" s="241" t="e">
        <f>#REF!</f>
        <v>#REF!</v>
      </c>
      <c r="E356" s="241" t="e">
        <f>#REF!</f>
        <v>#REF!</v>
      </c>
      <c r="F356" s="242" t="e">
        <f>#REF!</f>
        <v>#REF!</v>
      </c>
      <c r="G356" s="240" t="e">
        <f>#REF!</f>
        <v>#REF!</v>
      </c>
      <c r="H356" s="148" t="s">
        <v>356</v>
      </c>
      <c r="I356" s="148" t="e">
        <f>#REF!</f>
        <v>#REF!</v>
      </c>
      <c r="J356" s="142" t="str">
        <f>'YARIŞMA BİLGİLERİ'!$F$21</f>
        <v>Erkekler</v>
      </c>
      <c r="K356" s="235" t="str">
        <f t="shared" si="13"/>
        <v>İzmir-Kulüpler Arası Atletizm Süper lig 1. Kademe Yarışmaları</v>
      </c>
      <c r="L356" s="146" t="e">
        <f>#REF!</f>
        <v>#REF!</v>
      </c>
      <c r="M356" s="146" t="s">
        <v>638</v>
      </c>
    </row>
    <row r="357" spans="1:13" s="236" customFormat="1" ht="26.25" customHeight="1">
      <c r="A357" s="140">
        <v>619</v>
      </c>
      <c r="B357" s="237" t="s">
        <v>356</v>
      </c>
      <c r="C357" s="239" t="e">
        <f>#REF!</f>
        <v>#REF!</v>
      </c>
      <c r="D357" s="241" t="e">
        <f>#REF!</f>
        <v>#REF!</v>
      </c>
      <c r="E357" s="241" t="e">
        <f>#REF!</f>
        <v>#REF!</v>
      </c>
      <c r="F357" s="242" t="e">
        <f>#REF!</f>
        <v>#REF!</v>
      </c>
      <c r="G357" s="240" t="e">
        <f>#REF!</f>
        <v>#REF!</v>
      </c>
      <c r="H357" s="148" t="s">
        <v>356</v>
      </c>
      <c r="I357" s="148" t="e">
        <f>#REF!</f>
        <v>#REF!</v>
      </c>
      <c r="J357" s="142" t="str">
        <f>'YARIŞMA BİLGİLERİ'!$F$21</f>
        <v>Erkekler</v>
      </c>
      <c r="K357" s="235" t="str">
        <f t="shared" si="13"/>
        <v>İzmir-Kulüpler Arası Atletizm Süper lig 1. Kademe Yarışmaları</v>
      </c>
      <c r="L357" s="146" t="e">
        <f>#REF!</f>
        <v>#REF!</v>
      </c>
      <c r="M357" s="146" t="s">
        <v>638</v>
      </c>
    </row>
    <row r="358" spans="1:13" s="236" customFormat="1" ht="26.25" customHeight="1">
      <c r="A358" s="140">
        <v>620</v>
      </c>
      <c r="B358" s="237" t="s">
        <v>356</v>
      </c>
      <c r="C358" s="239" t="e">
        <f>#REF!</f>
        <v>#REF!</v>
      </c>
      <c r="D358" s="241" t="e">
        <f>#REF!</f>
        <v>#REF!</v>
      </c>
      <c r="E358" s="241" t="e">
        <f>#REF!</f>
        <v>#REF!</v>
      </c>
      <c r="F358" s="242" t="e">
        <f>#REF!</f>
        <v>#REF!</v>
      </c>
      <c r="G358" s="240" t="e">
        <f>#REF!</f>
        <v>#REF!</v>
      </c>
      <c r="H358" s="148" t="s">
        <v>356</v>
      </c>
      <c r="I358" s="148" t="e">
        <f>#REF!</f>
        <v>#REF!</v>
      </c>
      <c r="J358" s="142" t="str">
        <f>'YARIŞMA BİLGİLERİ'!$F$21</f>
        <v>Erkekler</v>
      </c>
      <c r="K358" s="235" t="str">
        <f t="shared" si="13"/>
        <v>İzmir-Kulüpler Arası Atletizm Süper lig 1. Kademe Yarışmaları</v>
      </c>
      <c r="L358" s="146" t="e">
        <f>#REF!</f>
        <v>#REF!</v>
      </c>
      <c r="M358" s="146" t="s">
        <v>638</v>
      </c>
    </row>
    <row r="359" spans="1:13" s="236" customFormat="1" ht="26.25" customHeight="1">
      <c r="A359" s="140">
        <v>621</v>
      </c>
      <c r="B359" s="237" t="s">
        <v>356</v>
      </c>
      <c r="C359" s="239" t="e">
        <f>#REF!</f>
        <v>#REF!</v>
      </c>
      <c r="D359" s="241" t="e">
        <f>#REF!</f>
        <v>#REF!</v>
      </c>
      <c r="E359" s="241" t="e">
        <f>#REF!</f>
        <v>#REF!</v>
      </c>
      <c r="F359" s="242" t="e">
        <f>#REF!</f>
        <v>#REF!</v>
      </c>
      <c r="G359" s="240" t="e">
        <f>#REF!</f>
        <v>#REF!</v>
      </c>
      <c r="H359" s="148" t="s">
        <v>356</v>
      </c>
      <c r="I359" s="148" t="e">
        <f>#REF!</f>
        <v>#REF!</v>
      </c>
      <c r="J359" s="142" t="str">
        <f>'YARIŞMA BİLGİLERİ'!$F$21</f>
        <v>Erkekler</v>
      </c>
      <c r="K359" s="235" t="str">
        <f t="shared" si="13"/>
        <v>İzmir-Kulüpler Arası Atletizm Süper lig 1. Kademe Yarışmaları</v>
      </c>
      <c r="L359" s="146" t="e">
        <f>#REF!</f>
        <v>#REF!</v>
      </c>
      <c r="M359" s="146" t="s">
        <v>638</v>
      </c>
    </row>
    <row r="360" spans="1:13" s="236" customFormat="1" ht="26.25" customHeight="1">
      <c r="A360" s="140">
        <v>622</v>
      </c>
      <c r="B360" s="237" t="s">
        <v>356</v>
      </c>
      <c r="C360" s="239" t="e">
        <f>#REF!</f>
        <v>#REF!</v>
      </c>
      <c r="D360" s="241" t="e">
        <f>#REF!</f>
        <v>#REF!</v>
      </c>
      <c r="E360" s="241" t="e">
        <f>#REF!</f>
        <v>#REF!</v>
      </c>
      <c r="F360" s="242" t="e">
        <f>#REF!</f>
        <v>#REF!</v>
      </c>
      <c r="G360" s="240" t="e">
        <f>#REF!</f>
        <v>#REF!</v>
      </c>
      <c r="H360" s="148" t="s">
        <v>356</v>
      </c>
      <c r="I360" s="148" t="e">
        <f>#REF!</f>
        <v>#REF!</v>
      </c>
      <c r="J360" s="142" t="str">
        <f>'YARIŞMA BİLGİLERİ'!$F$21</f>
        <v>Erkekler</v>
      </c>
      <c r="K360" s="235" t="str">
        <f t="shared" si="13"/>
        <v>İzmir-Kulüpler Arası Atletizm Süper lig 1. Kademe Yarışmaları</v>
      </c>
      <c r="L360" s="146" t="e">
        <f>#REF!</f>
        <v>#REF!</v>
      </c>
      <c r="M360" s="146" t="s">
        <v>638</v>
      </c>
    </row>
    <row r="361" spans="1:13" s="236" customFormat="1" ht="26.25" customHeight="1">
      <c r="A361" s="140">
        <v>623</v>
      </c>
      <c r="B361" s="237" t="s">
        <v>356</v>
      </c>
      <c r="C361" s="239" t="e">
        <f>#REF!</f>
        <v>#REF!</v>
      </c>
      <c r="D361" s="241" t="e">
        <f>#REF!</f>
        <v>#REF!</v>
      </c>
      <c r="E361" s="241" t="e">
        <f>#REF!</f>
        <v>#REF!</v>
      </c>
      <c r="F361" s="242" t="e">
        <f>#REF!</f>
        <v>#REF!</v>
      </c>
      <c r="G361" s="240" t="e">
        <f>#REF!</f>
        <v>#REF!</v>
      </c>
      <c r="H361" s="148" t="s">
        <v>356</v>
      </c>
      <c r="I361" s="148" t="e">
        <f>#REF!</f>
        <v>#REF!</v>
      </c>
      <c r="J361" s="142" t="str">
        <f>'YARIŞMA BİLGİLERİ'!$F$21</f>
        <v>Erkekler</v>
      </c>
      <c r="K361" s="235" t="str">
        <f t="shared" si="13"/>
        <v>İzmir-Kulüpler Arası Atletizm Süper lig 1. Kademe Yarışmaları</v>
      </c>
      <c r="L361" s="146" t="e">
        <f>#REF!</f>
        <v>#REF!</v>
      </c>
      <c r="M361" s="146" t="s">
        <v>638</v>
      </c>
    </row>
    <row r="362" spans="1:13" s="236" customFormat="1" ht="26.25" customHeight="1">
      <c r="A362" s="140">
        <v>624</v>
      </c>
      <c r="B362" s="237" t="s">
        <v>356</v>
      </c>
      <c r="C362" s="239" t="e">
        <f>#REF!</f>
        <v>#REF!</v>
      </c>
      <c r="D362" s="241" t="e">
        <f>#REF!</f>
        <v>#REF!</v>
      </c>
      <c r="E362" s="241" t="e">
        <f>#REF!</f>
        <v>#REF!</v>
      </c>
      <c r="F362" s="242" t="e">
        <f>#REF!</f>
        <v>#REF!</v>
      </c>
      <c r="G362" s="240" t="e">
        <f>#REF!</f>
        <v>#REF!</v>
      </c>
      <c r="H362" s="148" t="s">
        <v>356</v>
      </c>
      <c r="I362" s="148" t="e">
        <f>#REF!</f>
        <v>#REF!</v>
      </c>
      <c r="J362" s="142" t="str">
        <f>'YARIŞMA BİLGİLERİ'!$F$21</f>
        <v>Erkekler</v>
      </c>
      <c r="K362" s="235" t="str">
        <f t="shared" si="13"/>
        <v>İzmir-Kulüpler Arası Atletizm Süper lig 1. Kademe Yarışmaları</v>
      </c>
      <c r="L362" s="146" t="e">
        <f>#REF!</f>
        <v>#REF!</v>
      </c>
      <c r="M362" s="146" t="s">
        <v>638</v>
      </c>
    </row>
    <row r="363" spans="1:13" s="236" customFormat="1" ht="26.25" customHeight="1">
      <c r="A363" s="140">
        <v>625</v>
      </c>
      <c r="B363" s="237" t="s">
        <v>356</v>
      </c>
      <c r="C363" s="239" t="e">
        <f>#REF!</f>
        <v>#REF!</v>
      </c>
      <c r="D363" s="241" t="e">
        <f>#REF!</f>
        <v>#REF!</v>
      </c>
      <c r="E363" s="241" t="e">
        <f>#REF!</f>
        <v>#REF!</v>
      </c>
      <c r="F363" s="242" t="e">
        <f>#REF!</f>
        <v>#REF!</v>
      </c>
      <c r="G363" s="240" t="e">
        <f>#REF!</f>
        <v>#REF!</v>
      </c>
      <c r="H363" s="148" t="s">
        <v>356</v>
      </c>
      <c r="I363" s="148" t="e">
        <f>#REF!</f>
        <v>#REF!</v>
      </c>
      <c r="J363" s="142" t="str">
        <f>'YARIŞMA BİLGİLERİ'!$F$21</f>
        <v>Erkekler</v>
      </c>
      <c r="K363" s="235" t="str">
        <f t="shared" si="13"/>
        <v>İzmir-Kulüpler Arası Atletizm Süper lig 1. Kademe Yarışmaları</v>
      </c>
      <c r="L363" s="146" t="e">
        <f>#REF!</f>
        <v>#REF!</v>
      </c>
      <c r="M363" s="146" t="s">
        <v>638</v>
      </c>
    </row>
    <row r="364" spans="1:13" s="236" customFormat="1" ht="26.25" customHeight="1">
      <c r="A364" s="140">
        <v>626</v>
      </c>
      <c r="B364" s="237" t="s">
        <v>356</v>
      </c>
      <c r="C364" s="239" t="e">
        <f>#REF!</f>
        <v>#REF!</v>
      </c>
      <c r="D364" s="241" t="e">
        <f>#REF!</f>
        <v>#REF!</v>
      </c>
      <c r="E364" s="241" t="e">
        <f>#REF!</f>
        <v>#REF!</v>
      </c>
      <c r="F364" s="242" t="e">
        <f>#REF!</f>
        <v>#REF!</v>
      </c>
      <c r="G364" s="240" t="e">
        <f>#REF!</f>
        <v>#REF!</v>
      </c>
      <c r="H364" s="148" t="s">
        <v>356</v>
      </c>
      <c r="I364" s="148" t="e">
        <f>#REF!</f>
        <v>#REF!</v>
      </c>
      <c r="J364" s="142" t="str">
        <f>'YARIŞMA BİLGİLERİ'!$F$21</f>
        <v>Erkekler</v>
      </c>
      <c r="K364" s="235" t="str">
        <f t="shared" si="13"/>
        <v>İzmir-Kulüpler Arası Atletizm Süper lig 1. Kademe Yarışmaları</v>
      </c>
      <c r="L364" s="146" t="e">
        <f>#REF!</f>
        <v>#REF!</v>
      </c>
      <c r="M364" s="146" t="s">
        <v>638</v>
      </c>
    </row>
    <row r="365" spans="1:13" s="236" customFormat="1" ht="26.25" customHeight="1">
      <c r="A365" s="140">
        <v>627</v>
      </c>
      <c r="B365" s="237" t="s">
        <v>356</v>
      </c>
      <c r="C365" s="239" t="e">
        <f>#REF!</f>
        <v>#REF!</v>
      </c>
      <c r="D365" s="241" t="e">
        <f>#REF!</f>
        <v>#REF!</v>
      </c>
      <c r="E365" s="241" t="e">
        <f>#REF!</f>
        <v>#REF!</v>
      </c>
      <c r="F365" s="242" t="e">
        <f>#REF!</f>
        <v>#REF!</v>
      </c>
      <c r="G365" s="240" t="e">
        <f>#REF!</f>
        <v>#REF!</v>
      </c>
      <c r="H365" s="148" t="s">
        <v>356</v>
      </c>
      <c r="I365" s="148" t="e">
        <f>#REF!</f>
        <v>#REF!</v>
      </c>
      <c r="J365" s="142" t="str">
        <f>'YARIŞMA BİLGİLERİ'!$F$21</f>
        <v>Erkekler</v>
      </c>
      <c r="K365" s="235" t="str">
        <f t="shared" si="13"/>
        <v>İzmir-Kulüpler Arası Atletizm Süper lig 1. Kademe Yarışmaları</v>
      </c>
      <c r="L365" s="146" t="e">
        <f>#REF!</f>
        <v>#REF!</v>
      </c>
      <c r="M365" s="146" t="s">
        <v>638</v>
      </c>
    </row>
    <row r="366" spans="1:13" s="236" customFormat="1" ht="26.25" customHeight="1">
      <c r="A366" s="140">
        <v>628</v>
      </c>
      <c r="B366" s="237" t="s">
        <v>356</v>
      </c>
      <c r="C366" s="239" t="e">
        <f>#REF!</f>
        <v>#REF!</v>
      </c>
      <c r="D366" s="241" t="e">
        <f>#REF!</f>
        <v>#REF!</v>
      </c>
      <c r="E366" s="241" t="e">
        <f>#REF!</f>
        <v>#REF!</v>
      </c>
      <c r="F366" s="242" t="e">
        <f>#REF!</f>
        <v>#REF!</v>
      </c>
      <c r="G366" s="240" t="e">
        <f>#REF!</f>
        <v>#REF!</v>
      </c>
      <c r="H366" s="148" t="s">
        <v>356</v>
      </c>
      <c r="I366" s="148" t="e">
        <f>#REF!</f>
        <v>#REF!</v>
      </c>
      <c r="J366" s="142" t="str">
        <f>'YARIŞMA BİLGİLERİ'!$F$21</f>
        <v>Erkekler</v>
      </c>
      <c r="K366" s="235" t="str">
        <f t="shared" si="13"/>
        <v>İzmir-Kulüpler Arası Atletizm Süper lig 1. Kademe Yarışmaları</v>
      </c>
      <c r="L366" s="146" t="e">
        <f>#REF!</f>
        <v>#REF!</v>
      </c>
      <c r="M366" s="146" t="s">
        <v>638</v>
      </c>
    </row>
    <row r="367" spans="1:13" s="236" customFormat="1" ht="26.25" customHeight="1">
      <c r="A367" s="140">
        <v>629</v>
      </c>
      <c r="B367" s="237" t="s">
        <v>356</v>
      </c>
      <c r="C367" s="239" t="e">
        <f>#REF!</f>
        <v>#REF!</v>
      </c>
      <c r="D367" s="241" t="e">
        <f>#REF!</f>
        <v>#REF!</v>
      </c>
      <c r="E367" s="241" t="e">
        <f>#REF!</f>
        <v>#REF!</v>
      </c>
      <c r="F367" s="242" t="e">
        <f>#REF!</f>
        <v>#REF!</v>
      </c>
      <c r="G367" s="240" t="e">
        <f>#REF!</f>
        <v>#REF!</v>
      </c>
      <c r="H367" s="148" t="s">
        <v>356</v>
      </c>
      <c r="I367" s="148" t="e">
        <f>#REF!</f>
        <v>#REF!</v>
      </c>
      <c r="J367" s="142" t="str">
        <f>'YARIŞMA BİLGİLERİ'!$F$21</f>
        <v>Erkekler</v>
      </c>
      <c r="K367" s="235" t="str">
        <f t="shared" si="13"/>
        <v>İzmir-Kulüpler Arası Atletizm Süper lig 1. Kademe Yarışmaları</v>
      </c>
      <c r="L367" s="146" t="e">
        <f>#REF!</f>
        <v>#REF!</v>
      </c>
      <c r="M367" s="146" t="s">
        <v>638</v>
      </c>
    </row>
    <row r="368" spans="1:13" s="236" customFormat="1" ht="26.25" customHeight="1">
      <c r="A368" s="140">
        <v>635</v>
      </c>
      <c r="B368" s="237" t="s">
        <v>357</v>
      </c>
      <c r="C368" s="239" t="e">
        <f>#REF!</f>
        <v>#REF!</v>
      </c>
      <c r="D368" s="241" t="e">
        <f>#REF!</f>
        <v>#REF!</v>
      </c>
      <c r="E368" s="241" t="e">
        <f>#REF!</f>
        <v>#REF!</v>
      </c>
      <c r="F368" s="242" t="e">
        <f>#REF!</f>
        <v>#REF!</v>
      </c>
      <c r="G368" s="240" t="e">
        <f>#REF!</f>
        <v>#REF!</v>
      </c>
      <c r="H368" s="148" t="s">
        <v>357</v>
      </c>
      <c r="I368" s="148" t="e">
        <f>#REF!</f>
        <v>#REF!</v>
      </c>
      <c r="J368" s="142" t="str">
        <f>'YARIŞMA BİLGİLERİ'!$F$21</f>
        <v>Erkekler</v>
      </c>
      <c r="K368" s="235" t="str">
        <f t="shared" si="13"/>
        <v>İzmir-Kulüpler Arası Atletizm Süper lig 1. Kademe Yarışmaları</v>
      </c>
      <c r="L368" s="146" t="e">
        <f>#REF!</f>
        <v>#REF!</v>
      </c>
      <c r="M368" s="146" t="s">
        <v>638</v>
      </c>
    </row>
    <row r="369" spans="1:13" s="236" customFormat="1" ht="26.25" customHeight="1">
      <c r="A369" s="140">
        <v>636</v>
      </c>
      <c r="B369" s="237" t="s">
        <v>357</v>
      </c>
      <c r="C369" s="239" t="e">
        <f>#REF!</f>
        <v>#REF!</v>
      </c>
      <c r="D369" s="241" t="e">
        <f>#REF!</f>
        <v>#REF!</v>
      </c>
      <c r="E369" s="241" t="e">
        <f>#REF!</f>
        <v>#REF!</v>
      </c>
      <c r="F369" s="242" t="e">
        <f>#REF!</f>
        <v>#REF!</v>
      </c>
      <c r="G369" s="240" t="e">
        <f>#REF!</f>
        <v>#REF!</v>
      </c>
      <c r="H369" s="148" t="s">
        <v>357</v>
      </c>
      <c r="I369" s="148" t="e">
        <f>#REF!</f>
        <v>#REF!</v>
      </c>
      <c r="J369" s="142" t="str">
        <f>'YARIŞMA BİLGİLERİ'!$F$21</f>
        <v>Erkekler</v>
      </c>
      <c r="K369" s="235" t="str">
        <f t="shared" si="13"/>
        <v>İzmir-Kulüpler Arası Atletizm Süper lig 1. Kademe Yarışmaları</v>
      </c>
      <c r="L369" s="146" t="e">
        <f>#REF!</f>
        <v>#REF!</v>
      </c>
      <c r="M369" s="146" t="s">
        <v>638</v>
      </c>
    </row>
    <row r="370" spans="1:13" s="236" customFormat="1" ht="26.25" customHeight="1">
      <c r="A370" s="140">
        <v>637</v>
      </c>
      <c r="B370" s="237" t="s">
        <v>357</v>
      </c>
      <c r="C370" s="239" t="e">
        <f>#REF!</f>
        <v>#REF!</v>
      </c>
      <c r="D370" s="241" t="e">
        <f>#REF!</f>
        <v>#REF!</v>
      </c>
      <c r="E370" s="241" t="e">
        <f>#REF!</f>
        <v>#REF!</v>
      </c>
      <c r="F370" s="242" t="e">
        <f>#REF!</f>
        <v>#REF!</v>
      </c>
      <c r="G370" s="240" t="e">
        <f>#REF!</f>
        <v>#REF!</v>
      </c>
      <c r="H370" s="148" t="s">
        <v>357</v>
      </c>
      <c r="I370" s="148" t="e">
        <f>#REF!</f>
        <v>#REF!</v>
      </c>
      <c r="J370" s="142" t="str">
        <f>'YARIŞMA BİLGİLERİ'!$F$21</f>
        <v>Erkekler</v>
      </c>
      <c r="K370" s="235" t="str">
        <f t="shared" si="13"/>
        <v>İzmir-Kulüpler Arası Atletizm Süper lig 1. Kademe Yarışmaları</v>
      </c>
      <c r="L370" s="146" t="e">
        <f>#REF!</f>
        <v>#REF!</v>
      </c>
      <c r="M370" s="146" t="s">
        <v>638</v>
      </c>
    </row>
    <row r="371" spans="1:13" s="236" customFormat="1" ht="26.25" customHeight="1">
      <c r="A371" s="140">
        <v>638</v>
      </c>
      <c r="B371" s="237" t="s">
        <v>357</v>
      </c>
      <c r="C371" s="239" t="e">
        <f>#REF!</f>
        <v>#REF!</v>
      </c>
      <c r="D371" s="241" t="e">
        <f>#REF!</f>
        <v>#REF!</v>
      </c>
      <c r="E371" s="241" t="e">
        <f>#REF!</f>
        <v>#REF!</v>
      </c>
      <c r="F371" s="242" t="e">
        <f>#REF!</f>
        <v>#REF!</v>
      </c>
      <c r="G371" s="240" t="e">
        <f>#REF!</f>
        <v>#REF!</v>
      </c>
      <c r="H371" s="148" t="s">
        <v>357</v>
      </c>
      <c r="I371" s="148" t="e">
        <f>#REF!</f>
        <v>#REF!</v>
      </c>
      <c r="J371" s="142" t="str">
        <f>'YARIŞMA BİLGİLERİ'!$F$21</f>
        <v>Erkekler</v>
      </c>
      <c r="K371" s="235" t="str">
        <f t="shared" si="13"/>
        <v>İzmir-Kulüpler Arası Atletizm Süper lig 1. Kademe Yarışmaları</v>
      </c>
      <c r="L371" s="146" t="e">
        <f>#REF!</f>
        <v>#REF!</v>
      </c>
      <c r="M371" s="146" t="s">
        <v>638</v>
      </c>
    </row>
    <row r="372" spans="1:13" s="236" customFormat="1" ht="26.25" customHeight="1">
      <c r="A372" s="140">
        <v>639</v>
      </c>
      <c r="B372" s="237" t="s">
        <v>357</v>
      </c>
      <c r="C372" s="239" t="e">
        <f>#REF!</f>
        <v>#REF!</v>
      </c>
      <c r="D372" s="241" t="e">
        <f>#REF!</f>
        <v>#REF!</v>
      </c>
      <c r="E372" s="241" t="e">
        <f>#REF!</f>
        <v>#REF!</v>
      </c>
      <c r="F372" s="242" t="e">
        <f>#REF!</f>
        <v>#REF!</v>
      </c>
      <c r="G372" s="240" t="e">
        <f>#REF!</f>
        <v>#REF!</v>
      </c>
      <c r="H372" s="148" t="s">
        <v>357</v>
      </c>
      <c r="I372" s="148" t="e">
        <f>#REF!</f>
        <v>#REF!</v>
      </c>
      <c r="J372" s="142" t="str">
        <f>'YARIŞMA BİLGİLERİ'!$F$21</f>
        <v>Erkekler</v>
      </c>
      <c r="K372" s="235" t="str">
        <f t="shared" si="13"/>
        <v>İzmir-Kulüpler Arası Atletizm Süper lig 1. Kademe Yarışmaları</v>
      </c>
      <c r="L372" s="146" t="e">
        <f>#REF!</f>
        <v>#REF!</v>
      </c>
      <c r="M372" s="146" t="s">
        <v>638</v>
      </c>
    </row>
    <row r="373" spans="1:13" s="236" customFormat="1" ht="26.25" customHeight="1">
      <c r="A373" s="140">
        <v>640</v>
      </c>
      <c r="B373" s="237" t="s">
        <v>357</v>
      </c>
      <c r="C373" s="239" t="e">
        <f>#REF!</f>
        <v>#REF!</v>
      </c>
      <c r="D373" s="241" t="e">
        <f>#REF!</f>
        <v>#REF!</v>
      </c>
      <c r="E373" s="241" t="e">
        <f>#REF!</f>
        <v>#REF!</v>
      </c>
      <c r="F373" s="242" t="e">
        <f>#REF!</f>
        <v>#REF!</v>
      </c>
      <c r="G373" s="240" t="e">
        <f>#REF!</f>
        <v>#REF!</v>
      </c>
      <c r="H373" s="148" t="s">
        <v>357</v>
      </c>
      <c r="I373" s="148" t="e">
        <f>#REF!</f>
        <v>#REF!</v>
      </c>
      <c r="J373" s="142" t="str">
        <f>'YARIŞMA BİLGİLERİ'!$F$21</f>
        <v>Erkekler</v>
      </c>
      <c r="K373" s="235" t="str">
        <f t="shared" si="13"/>
        <v>İzmir-Kulüpler Arası Atletizm Süper lig 1. Kademe Yarışmaları</v>
      </c>
      <c r="L373" s="146" t="e">
        <f>#REF!</f>
        <v>#REF!</v>
      </c>
      <c r="M373" s="146" t="s">
        <v>638</v>
      </c>
    </row>
    <row r="374" spans="1:13" s="236" customFormat="1" ht="26.25" customHeight="1">
      <c r="A374" s="140">
        <v>641</v>
      </c>
      <c r="B374" s="237" t="s">
        <v>357</v>
      </c>
      <c r="C374" s="239" t="e">
        <f>#REF!</f>
        <v>#REF!</v>
      </c>
      <c r="D374" s="241" t="e">
        <f>#REF!</f>
        <v>#REF!</v>
      </c>
      <c r="E374" s="241" t="e">
        <f>#REF!</f>
        <v>#REF!</v>
      </c>
      <c r="F374" s="242" t="e">
        <f>#REF!</f>
        <v>#REF!</v>
      </c>
      <c r="G374" s="240" t="e">
        <f>#REF!</f>
        <v>#REF!</v>
      </c>
      <c r="H374" s="148" t="s">
        <v>357</v>
      </c>
      <c r="I374" s="148" t="e">
        <f>#REF!</f>
        <v>#REF!</v>
      </c>
      <c r="J374" s="142" t="str">
        <f>'YARIŞMA BİLGİLERİ'!$F$21</f>
        <v>Erkekler</v>
      </c>
      <c r="K374" s="235" t="str">
        <f t="shared" si="13"/>
        <v>İzmir-Kulüpler Arası Atletizm Süper lig 1. Kademe Yarışmaları</v>
      </c>
      <c r="L374" s="146" t="e">
        <f>#REF!</f>
        <v>#REF!</v>
      </c>
      <c r="M374" s="146" t="s">
        <v>638</v>
      </c>
    </row>
    <row r="375" spans="1:13" s="236" customFormat="1" ht="26.25" customHeight="1">
      <c r="A375" s="140">
        <v>642</v>
      </c>
      <c r="B375" s="237" t="s">
        <v>357</v>
      </c>
      <c r="C375" s="239" t="e">
        <f>#REF!</f>
        <v>#REF!</v>
      </c>
      <c r="D375" s="241" t="e">
        <f>#REF!</f>
        <v>#REF!</v>
      </c>
      <c r="E375" s="241" t="e">
        <f>#REF!</f>
        <v>#REF!</v>
      </c>
      <c r="F375" s="242" t="e">
        <f>#REF!</f>
        <v>#REF!</v>
      </c>
      <c r="G375" s="240" t="e">
        <f>#REF!</f>
        <v>#REF!</v>
      </c>
      <c r="H375" s="148" t="s">
        <v>357</v>
      </c>
      <c r="I375" s="148" t="e">
        <f>#REF!</f>
        <v>#REF!</v>
      </c>
      <c r="J375" s="142" t="str">
        <f>'YARIŞMA BİLGİLERİ'!$F$21</f>
        <v>Erkekler</v>
      </c>
      <c r="K375" s="235" t="str">
        <f t="shared" si="13"/>
        <v>İzmir-Kulüpler Arası Atletizm Süper lig 1. Kademe Yarışmaları</v>
      </c>
      <c r="L375" s="146" t="e">
        <f>#REF!</f>
        <v>#REF!</v>
      </c>
      <c r="M375" s="146" t="s">
        <v>638</v>
      </c>
    </row>
    <row r="376" spans="1:13" s="236" customFormat="1" ht="26.25" customHeight="1">
      <c r="A376" s="140">
        <v>643</v>
      </c>
      <c r="B376" s="237" t="s">
        <v>357</v>
      </c>
      <c r="C376" s="239" t="e">
        <f>#REF!</f>
        <v>#REF!</v>
      </c>
      <c r="D376" s="241" t="e">
        <f>#REF!</f>
        <v>#REF!</v>
      </c>
      <c r="E376" s="241" t="e">
        <f>#REF!</f>
        <v>#REF!</v>
      </c>
      <c r="F376" s="242" t="e">
        <f>#REF!</f>
        <v>#REF!</v>
      </c>
      <c r="G376" s="240" t="e">
        <f>#REF!</f>
        <v>#REF!</v>
      </c>
      <c r="H376" s="148" t="s">
        <v>357</v>
      </c>
      <c r="I376" s="148" t="e">
        <f>#REF!</f>
        <v>#REF!</v>
      </c>
      <c r="J376" s="142" t="str">
        <f>'YARIŞMA BİLGİLERİ'!$F$21</f>
        <v>Erkekler</v>
      </c>
      <c r="K376" s="235" t="str">
        <f t="shared" ref="K376:K408" si="14">CONCATENATE(K$1,"-",A$1)</f>
        <v>İzmir-Kulüpler Arası Atletizm Süper lig 1. Kademe Yarışmaları</v>
      </c>
      <c r="L376" s="146" t="e">
        <f>#REF!</f>
        <v>#REF!</v>
      </c>
      <c r="M376" s="146" t="s">
        <v>638</v>
      </c>
    </row>
    <row r="377" spans="1:13" s="236" customFormat="1" ht="26.25" customHeight="1">
      <c r="A377" s="140">
        <v>644</v>
      </c>
      <c r="B377" s="237" t="s">
        <v>357</v>
      </c>
      <c r="C377" s="239" t="e">
        <f>#REF!</f>
        <v>#REF!</v>
      </c>
      <c r="D377" s="241" t="e">
        <f>#REF!</f>
        <v>#REF!</v>
      </c>
      <c r="E377" s="241" t="e">
        <f>#REF!</f>
        <v>#REF!</v>
      </c>
      <c r="F377" s="242" t="e">
        <f>#REF!</f>
        <v>#REF!</v>
      </c>
      <c r="G377" s="240" t="e">
        <f>#REF!</f>
        <v>#REF!</v>
      </c>
      <c r="H377" s="148" t="s">
        <v>357</v>
      </c>
      <c r="I377" s="148" t="e">
        <f>#REF!</f>
        <v>#REF!</v>
      </c>
      <c r="J377" s="142" t="str">
        <f>'YARIŞMA BİLGİLERİ'!$F$21</f>
        <v>Erkekler</v>
      </c>
      <c r="K377" s="235" t="str">
        <f t="shared" si="14"/>
        <v>İzmir-Kulüpler Arası Atletizm Süper lig 1. Kademe Yarışmaları</v>
      </c>
      <c r="L377" s="146" t="e">
        <f>#REF!</f>
        <v>#REF!</v>
      </c>
      <c r="M377" s="146" t="s">
        <v>638</v>
      </c>
    </row>
    <row r="378" spans="1:13" s="236" customFormat="1" ht="26.25" customHeight="1">
      <c r="A378" s="140">
        <v>645</v>
      </c>
      <c r="B378" s="237" t="s">
        <v>357</v>
      </c>
      <c r="C378" s="239" t="e">
        <f>#REF!</f>
        <v>#REF!</v>
      </c>
      <c r="D378" s="241" t="e">
        <f>#REF!</f>
        <v>#REF!</v>
      </c>
      <c r="E378" s="241" t="e">
        <f>#REF!</f>
        <v>#REF!</v>
      </c>
      <c r="F378" s="242" t="e">
        <f>#REF!</f>
        <v>#REF!</v>
      </c>
      <c r="G378" s="240" t="e">
        <f>#REF!</f>
        <v>#REF!</v>
      </c>
      <c r="H378" s="148" t="s">
        <v>357</v>
      </c>
      <c r="I378" s="148" t="e">
        <f>#REF!</f>
        <v>#REF!</v>
      </c>
      <c r="J378" s="142" t="str">
        <f>'YARIŞMA BİLGİLERİ'!$F$21</f>
        <v>Erkekler</v>
      </c>
      <c r="K378" s="235" t="str">
        <f t="shared" si="14"/>
        <v>İzmir-Kulüpler Arası Atletizm Süper lig 1. Kademe Yarışmaları</v>
      </c>
      <c r="L378" s="146" t="e">
        <f>#REF!</f>
        <v>#REF!</v>
      </c>
      <c r="M378" s="146" t="s">
        <v>638</v>
      </c>
    </row>
    <row r="379" spans="1:13" s="236" customFormat="1" ht="26.25" customHeight="1">
      <c r="A379" s="140">
        <v>646</v>
      </c>
      <c r="B379" s="237" t="s">
        <v>357</v>
      </c>
      <c r="C379" s="239" t="e">
        <f>#REF!</f>
        <v>#REF!</v>
      </c>
      <c r="D379" s="241" t="e">
        <f>#REF!</f>
        <v>#REF!</v>
      </c>
      <c r="E379" s="241" t="e">
        <f>#REF!</f>
        <v>#REF!</v>
      </c>
      <c r="F379" s="242" t="e">
        <f>#REF!</f>
        <v>#REF!</v>
      </c>
      <c r="G379" s="240" t="e">
        <f>#REF!</f>
        <v>#REF!</v>
      </c>
      <c r="H379" s="148" t="s">
        <v>357</v>
      </c>
      <c r="I379" s="148" t="e">
        <f>#REF!</f>
        <v>#REF!</v>
      </c>
      <c r="J379" s="142" t="str">
        <f>'YARIŞMA BİLGİLERİ'!$F$21</f>
        <v>Erkekler</v>
      </c>
      <c r="K379" s="235" t="str">
        <f t="shared" si="14"/>
        <v>İzmir-Kulüpler Arası Atletizm Süper lig 1. Kademe Yarışmaları</v>
      </c>
      <c r="L379" s="146" t="e">
        <f>#REF!</f>
        <v>#REF!</v>
      </c>
      <c r="M379" s="146" t="s">
        <v>638</v>
      </c>
    </row>
    <row r="380" spans="1:13" s="236" customFormat="1" ht="26.25" customHeight="1">
      <c r="A380" s="140">
        <v>647</v>
      </c>
      <c r="B380" s="237" t="s">
        <v>357</v>
      </c>
      <c r="C380" s="239" t="e">
        <f>#REF!</f>
        <v>#REF!</v>
      </c>
      <c r="D380" s="241" t="e">
        <f>#REF!</f>
        <v>#REF!</v>
      </c>
      <c r="E380" s="241" t="e">
        <f>#REF!</f>
        <v>#REF!</v>
      </c>
      <c r="F380" s="242" t="e">
        <f>#REF!</f>
        <v>#REF!</v>
      </c>
      <c r="G380" s="240" t="e">
        <f>#REF!</f>
        <v>#REF!</v>
      </c>
      <c r="H380" s="148" t="s">
        <v>357</v>
      </c>
      <c r="I380" s="148" t="e">
        <f>#REF!</f>
        <v>#REF!</v>
      </c>
      <c r="J380" s="142" t="str">
        <f>'YARIŞMA BİLGİLERİ'!$F$21</f>
        <v>Erkekler</v>
      </c>
      <c r="K380" s="235" t="str">
        <f t="shared" si="14"/>
        <v>İzmir-Kulüpler Arası Atletizm Süper lig 1. Kademe Yarışmaları</v>
      </c>
      <c r="L380" s="146" t="e">
        <f>#REF!</f>
        <v>#REF!</v>
      </c>
      <c r="M380" s="146" t="s">
        <v>638</v>
      </c>
    </row>
    <row r="381" spans="1:13" s="236" customFormat="1" ht="26.25" customHeight="1">
      <c r="A381" s="140">
        <v>648</v>
      </c>
      <c r="B381" s="237" t="s">
        <v>357</v>
      </c>
      <c r="C381" s="239" t="e">
        <f>#REF!</f>
        <v>#REF!</v>
      </c>
      <c r="D381" s="241" t="e">
        <f>#REF!</f>
        <v>#REF!</v>
      </c>
      <c r="E381" s="241" t="e">
        <f>#REF!</f>
        <v>#REF!</v>
      </c>
      <c r="F381" s="242" t="e">
        <f>#REF!</f>
        <v>#REF!</v>
      </c>
      <c r="G381" s="240" t="e">
        <f>#REF!</f>
        <v>#REF!</v>
      </c>
      <c r="H381" s="148" t="s">
        <v>357</v>
      </c>
      <c r="I381" s="148" t="e">
        <f>#REF!</f>
        <v>#REF!</v>
      </c>
      <c r="J381" s="142" t="str">
        <f>'YARIŞMA BİLGİLERİ'!$F$21</f>
        <v>Erkekler</v>
      </c>
      <c r="K381" s="235" t="str">
        <f t="shared" si="14"/>
        <v>İzmir-Kulüpler Arası Atletizm Süper lig 1. Kademe Yarışmaları</v>
      </c>
      <c r="L381" s="146" t="e">
        <f>#REF!</f>
        <v>#REF!</v>
      </c>
      <c r="M381" s="146" t="s">
        <v>638</v>
      </c>
    </row>
    <row r="382" spans="1:13" s="236" customFormat="1" ht="26.25" customHeight="1">
      <c r="A382" s="140">
        <v>649</v>
      </c>
      <c r="B382" s="237" t="s">
        <v>357</v>
      </c>
      <c r="C382" s="239" t="e">
        <f>#REF!</f>
        <v>#REF!</v>
      </c>
      <c r="D382" s="241" t="e">
        <f>#REF!</f>
        <v>#REF!</v>
      </c>
      <c r="E382" s="241" t="e">
        <f>#REF!</f>
        <v>#REF!</v>
      </c>
      <c r="F382" s="242" t="e">
        <f>#REF!</f>
        <v>#REF!</v>
      </c>
      <c r="G382" s="240" t="e">
        <f>#REF!</f>
        <v>#REF!</v>
      </c>
      <c r="H382" s="148" t="s">
        <v>357</v>
      </c>
      <c r="I382" s="148" t="e">
        <f>#REF!</f>
        <v>#REF!</v>
      </c>
      <c r="J382" s="142" t="str">
        <f>'YARIŞMA BİLGİLERİ'!$F$21</f>
        <v>Erkekler</v>
      </c>
      <c r="K382" s="235" t="str">
        <f t="shared" si="14"/>
        <v>İzmir-Kulüpler Arası Atletizm Süper lig 1. Kademe Yarışmaları</v>
      </c>
      <c r="L382" s="146" t="e">
        <f>#REF!</f>
        <v>#REF!</v>
      </c>
      <c r="M382" s="146" t="s">
        <v>638</v>
      </c>
    </row>
    <row r="383" spans="1:13" s="236" customFormat="1" ht="26.25" customHeight="1">
      <c r="A383" s="140">
        <v>650</v>
      </c>
      <c r="B383" s="237" t="s">
        <v>357</v>
      </c>
      <c r="C383" s="239" t="e">
        <f>#REF!</f>
        <v>#REF!</v>
      </c>
      <c r="D383" s="241" t="e">
        <f>#REF!</f>
        <v>#REF!</v>
      </c>
      <c r="E383" s="241" t="e">
        <f>#REF!</f>
        <v>#REF!</v>
      </c>
      <c r="F383" s="242" t="e">
        <f>#REF!</f>
        <v>#REF!</v>
      </c>
      <c r="G383" s="240" t="e">
        <f>#REF!</f>
        <v>#REF!</v>
      </c>
      <c r="H383" s="148" t="s">
        <v>357</v>
      </c>
      <c r="I383" s="148" t="e">
        <f>#REF!</f>
        <v>#REF!</v>
      </c>
      <c r="J383" s="142" t="str">
        <f>'YARIŞMA BİLGİLERİ'!$F$21</f>
        <v>Erkekler</v>
      </c>
      <c r="K383" s="235" t="str">
        <f t="shared" si="14"/>
        <v>İzmir-Kulüpler Arası Atletizm Süper lig 1. Kademe Yarışmaları</v>
      </c>
      <c r="L383" s="146" t="e">
        <f>#REF!</f>
        <v>#REF!</v>
      </c>
      <c r="M383" s="146" t="s">
        <v>638</v>
      </c>
    </row>
    <row r="384" spans="1:13" s="236" customFormat="1" ht="26.25" customHeight="1">
      <c r="A384" s="140">
        <v>651</v>
      </c>
      <c r="B384" s="237" t="s">
        <v>357</v>
      </c>
      <c r="C384" s="239" t="e">
        <f>#REF!</f>
        <v>#REF!</v>
      </c>
      <c r="D384" s="241" t="e">
        <f>#REF!</f>
        <v>#REF!</v>
      </c>
      <c r="E384" s="241" t="e">
        <f>#REF!</f>
        <v>#REF!</v>
      </c>
      <c r="F384" s="242" t="e">
        <f>#REF!</f>
        <v>#REF!</v>
      </c>
      <c r="G384" s="240" t="e">
        <f>#REF!</f>
        <v>#REF!</v>
      </c>
      <c r="H384" s="148" t="s">
        <v>357</v>
      </c>
      <c r="I384" s="148" t="e">
        <f>#REF!</f>
        <v>#REF!</v>
      </c>
      <c r="J384" s="142" t="str">
        <f>'YARIŞMA BİLGİLERİ'!$F$21</f>
        <v>Erkekler</v>
      </c>
      <c r="K384" s="235" t="str">
        <f t="shared" si="14"/>
        <v>İzmir-Kulüpler Arası Atletizm Süper lig 1. Kademe Yarışmaları</v>
      </c>
      <c r="L384" s="146" t="e">
        <f>#REF!</f>
        <v>#REF!</v>
      </c>
      <c r="M384" s="146" t="s">
        <v>638</v>
      </c>
    </row>
    <row r="385" spans="1:13" s="236" customFormat="1" ht="26.25" customHeight="1">
      <c r="A385" s="140">
        <v>652</v>
      </c>
      <c r="B385" s="237" t="s">
        <v>357</v>
      </c>
      <c r="C385" s="239" t="e">
        <f>#REF!</f>
        <v>#REF!</v>
      </c>
      <c r="D385" s="241" t="e">
        <f>#REF!</f>
        <v>#REF!</v>
      </c>
      <c r="E385" s="241" t="e">
        <f>#REF!</f>
        <v>#REF!</v>
      </c>
      <c r="F385" s="242" t="e">
        <f>#REF!</f>
        <v>#REF!</v>
      </c>
      <c r="G385" s="240" t="e">
        <f>#REF!</f>
        <v>#REF!</v>
      </c>
      <c r="H385" s="148" t="s">
        <v>357</v>
      </c>
      <c r="I385" s="148" t="e">
        <f>#REF!</f>
        <v>#REF!</v>
      </c>
      <c r="J385" s="142" t="str">
        <f>'YARIŞMA BİLGİLERİ'!$F$21</f>
        <v>Erkekler</v>
      </c>
      <c r="K385" s="235" t="str">
        <f t="shared" si="14"/>
        <v>İzmir-Kulüpler Arası Atletizm Süper lig 1. Kademe Yarışmaları</v>
      </c>
      <c r="L385" s="146" t="e">
        <f>#REF!</f>
        <v>#REF!</v>
      </c>
      <c r="M385" s="146" t="s">
        <v>638</v>
      </c>
    </row>
    <row r="386" spans="1:13" s="236" customFormat="1" ht="26.25" customHeight="1">
      <c r="A386" s="140">
        <v>653</v>
      </c>
      <c r="B386" s="237" t="s">
        <v>357</v>
      </c>
      <c r="C386" s="239" t="e">
        <f>#REF!</f>
        <v>#REF!</v>
      </c>
      <c r="D386" s="241" t="e">
        <f>#REF!</f>
        <v>#REF!</v>
      </c>
      <c r="E386" s="241" t="e">
        <f>#REF!</f>
        <v>#REF!</v>
      </c>
      <c r="F386" s="242" t="e">
        <f>#REF!</f>
        <v>#REF!</v>
      </c>
      <c r="G386" s="240" t="e">
        <f>#REF!</f>
        <v>#REF!</v>
      </c>
      <c r="H386" s="148" t="s">
        <v>357</v>
      </c>
      <c r="I386" s="148" t="e">
        <f>#REF!</f>
        <v>#REF!</v>
      </c>
      <c r="J386" s="142" t="str">
        <f>'YARIŞMA BİLGİLERİ'!$F$21</f>
        <v>Erkekler</v>
      </c>
      <c r="K386" s="235" t="str">
        <f t="shared" si="14"/>
        <v>İzmir-Kulüpler Arası Atletizm Süper lig 1. Kademe Yarışmaları</v>
      </c>
      <c r="L386" s="146" t="e">
        <f>#REF!</f>
        <v>#REF!</v>
      </c>
      <c r="M386" s="146" t="s">
        <v>638</v>
      </c>
    </row>
    <row r="387" spans="1:13" s="236" customFormat="1" ht="26.25" customHeight="1">
      <c r="A387" s="140">
        <v>654</v>
      </c>
      <c r="B387" s="237" t="s">
        <v>357</v>
      </c>
      <c r="C387" s="239" t="e">
        <f>#REF!</f>
        <v>#REF!</v>
      </c>
      <c r="D387" s="241" t="e">
        <f>#REF!</f>
        <v>#REF!</v>
      </c>
      <c r="E387" s="241" t="e">
        <f>#REF!</f>
        <v>#REF!</v>
      </c>
      <c r="F387" s="242" t="e">
        <f>#REF!</f>
        <v>#REF!</v>
      </c>
      <c r="G387" s="240" t="e">
        <f>#REF!</f>
        <v>#REF!</v>
      </c>
      <c r="H387" s="148" t="s">
        <v>357</v>
      </c>
      <c r="I387" s="148" t="e">
        <f>#REF!</f>
        <v>#REF!</v>
      </c>
      <c r="J387" s="142" t="str">
        <f>'YARIŞMA BİLGİLERİ'!$F$21</f>
        <v>Erkekler</v>
      </c>
      <c r="K387" s="235" t="str">
        <f t="shared" si="14"/>
        <v>İzmir-Kulüpler Arası Atletizm Süper lig 1. Kademe Yarışmaları</v>
      </c>
      <c r="L387" s="146" t="e">
        <f>#REF!</f>
        <v>#REF!</v>
      </c>
      <c r="M387" s="146" t="s">
        <v>638</v>
      </c>
    </row>
    <row r="388" spans="1:13" s="236" customFormat="1" ht="26.25" customHeight="1">
      <c r="A388" s="140">
        <v>655</v>
      </c>
      <c r="B388" s="237" t="s">
        <v>357</v>
      </c>
      <c r="C388" s="239" t="e">
        <f>#REF!</f>
        <v>#REF!</v>
      </c>
      <c r="D388" s="241" t="e">
        <f>#REF!</f>
        <v>#REF!</v>
      </c>
      <c r="E388" s="241" t="e">
        <f>#REF!</f>
        <v>#REF!</v>
      </c>
      <c r="F388" s="242" t="e">
        <f>#REF!</f>
        <v>#REF!</v>
      </c>
      <c r="G388" s="240" t="e">
        <f>#REF!</f>
        <v>#REF!</v>
      </c>
      <c r="H388" s="148" t="s">
        <v>357</v>
      </c>
      <c r="I388" s="148" t="e">
        <f>#REF!</f>
        <v>#REF!</v>
      </c>
      <c r="J388" s="142" t="str">
        <f>'YARIŞMA BİLGİLERİ'!$F$21</f>
        <v>Erkekler</v>
      </c>
      <c r="K388" s="235" t="str">
        <f t="shared" si="14"/>
        <v>İzmir-Kulüpler Arası Atletizm Süper lig 1. Kademe Yarışmaları</v>
      </c>
      <c r="L388" s="146" t="e">
        <f>#REF!</f>
        <v>#REF!</v>
      </c>
      <c r="M388" s="146" t="s">
        <v>638</v>
      </c>
    </row>
    <row r="389" spans="1:13" s="236" customFormat="1" ht="26.25" customHeight="1">
      <c r="A389" s="140">
        <v>656</v>
      </c>
      <c r="B389" s="237" t="s">
        <v>357</v>
      </c>
      <c r="C389" s="239" t="e">
        <f>#REF!</f>
        <v>#REF!</v>
      </c>
      <c r="D389" s="241" t="e">
        <f>#REF!</f>
        <v>#REF!</v>
      </c>
      <c r="E389" s="241" t="e">
        <f>#REF!</f>
        <v>#REF!</v>
      </c>
      <c r="F389" s="242" t="e">
        <f>#REF!</f>
        <v>#REF!</v>
      </c>
      <c r="G389" s="240" t="e">
        <f>#REF!</f>
        <v>#REF!</v>
      </c>
      <c r="H389" s="148" t="s">
        <v>357</v>
      </c>
      <c r="I389" s="148" t="e">
        <f>#REF!</f>
        <v>#REF!</v>
      </c>
      <c r="J389" s="142" t="str">
        <f>'YARIŞMA BİLGİLERİ'!$F$21</f>
        <v>Erkekler</v>
      </c>
      <c r="K389" s="235" t="str">
        <f t="shared" si="14"/>
        <v>İzmir-Kulüpler Arası Atletizm Süper lig 1. Kademe Yarışmaları</v>
      </c>
      <c r="L389" s="146" t="e">
        <f>#REF!</f>
        <v>#REF!</v>
      </c>
      <c r="M389" s="146" t="s">
        <v>638</v>
      </c>
    </row>
    <row r="390" spans="1:13" s="236" customFormat="1" ht="26.25" customHeight="1">
      <c r="A390" s="140">
        <v>657</v>
      </c>
      <c r="B390" s="237" t="s">
        <v>357</v>
      </c>
      <c r="C390" s="239" t="e">
        <f>#REF!</f>
        <v>#REF!</v>
      </c>
      <c r="D390" s="241" t="e">
        <f>#REF!</f>
        <v>#REF!</v>
      </c>
      <c r="E390" s="241" t="e">
        <f>#REF!</f>
        <v>#REF!</v>
      </c>
      <c r="F390" s="242" t="e">
        <f>#REF!</f>
        <v>#REF!</v>
      </c>
      <c r="G390" s="240" t="e">
        <f>#REF!</f>
        <v>#REF!</v>
      </c>
      <c r="H390" s="148" t="s">
        <v>357</v>
      </c>
      <c r="I390" s="148" t="e">
        <f>#REF!</f>
        <v>#REF!</v>
      </c>
      <c r="J390" s="142" t="str">
        <f>'YARIŞMA BİLGİLERİ'!$F$21</f>
        <v>Erkekler</v>
      </c>
      <c r="K390" s="235" t="str">
        <f t="shared" si="14"/>
        <v>İzmir-Kulüpler Arası Atletizm Süper lig 1. Kademe Yarışmaları</v>
      </c>
      <c r="L390" s="146" t="e">
        <f>#REF!</f>
        <v>#REF!</v>
      </c>
      <c r="M390" s="146" t="s">
        <v>638</v>
      </c>
    </row>
    <row r="391" spans="1:13" s="236" customFormat="1" ht="26.25" customHeight="1">
      <c r="A391" s="140">
        <v>658</v>
      </c>
      <c r="B391" s="237" t="s">
        <v>357</v>
      </c>
      <c r="C391" s="239" t="e">
        <f>#REF!</f>
        <v>#REF!</v>
      </c>
      <c r="D391" s="241" t="e">
        <f>#REF!</f>
        <v>#REF!</v>
      </c>
      <c r="E391" s="241" t="e">
        <f>#REF!</f>
        <v>#REF!</v>
      </c>
      <c r="F391" s="242" t="e">
        <f>#REF!</f>
        <v>#REF!</v>
      </c>
      <c r="G391" s="240" t="e">
        <f>#REF!</f>
        <v>#REF!</v>
      </c>
      <c r="H391" s="148" t="s">
        <v>357</v>
      </c>
      <c r="I391" s="148" t="e">
        <f>#REF!</f>
        <v>#REF!</v>
      </c>
      <c r="J391" s="142" t="str">
        <f>'YARIŞMA BİLGİLERİ'!$F$21</f>
        <v>Erkekler</v>
      </c>
      <c r="K391" s="235" t="str">
        <f t="shared" si="14"/>
        <v>İzmir-Kulüpler Arası Atletizm Süper lig 1. Kademe Yarışmaları</v>
      </c>
      <c r="L391" s="146" t="e">
        <f>#REF!</f>
        <v>#REF!</v>
      </c>
      <c r="M391" s="146" t="s">
        <v>638</v>
      </c>
    </row>
    <row r="392" spans="1:13" s="236" customFormat="1" ht="26.25" customHeight="1">
      <c r="A392" s="140">
        <v>659</v>
      </c>
      <c r="B392" s="237" t="s">
        <v>357</v>
      </c>
      <c r="C392" s="239" t="e">
        <f>#REF!</f>
        <v>#REF!</v>
      </c>
      <c r="D392" s="241" t="e">
        <f>#REF!</f>
        <v>#REF!</v>
      </c>
      <c r="E392" s="241" t="e">
        <f>#REF!</f>
        <v>#REF!</v>
      </c>
      <c r="F392" s="242" t="e">
        <f>#REF!</f>
        <v>#REF!</v>
      </c>
      <c r="G392" s="240" t="e">
        <f>#REF!</f>
        <v>#REF!</v>
      </c>
      <c r="H392" s="148" t="s">
        <v>357</v>
      </c>
      <c r="I392" s="148" t="e">
        <f>#REF!</f>
        <v>#REF!</v>
      </c>
      <c r="J392" s="142" t="str">
        <f>'YARIŞMA BİLGİLERİ'!$F$21</f>
        <v>Erkekler</v>
      </c>
      <c r="K392" s="235" t="str">
        <f t="shared" si="14"/>
        <v>İzmir-Kulüpler Arası Atletizm Süper lig 1. Kademe Yarışmaları</v>
      </c>
      <c r="L392" s="146" t="e">
        <f>#REF!</f>
        <v>#REF!</v>
      </c>
      <c r="M392" s="146" t="s">
        <v>638</v>
      </c>
    </row>
    <row r="393" spans="1:13" s="236" customFormat="1" ht="26.25" customHeight="1">
      <c r="A393" s="140">
        <v>660</v>
      </c>
      <c r="B393" s="237" t="s">
        <v>357</v>
      </c>
      <c r="C393" s="239" t="e">
        <f>#REF!</f>
        <v>#REF!</v>
      </c>
      <c r="D393" s="241" t="e">
        <f>#REF!</f>
        <v>#REF!</v>
      </c>
      <c r="E393" s="241" t="e">
        <f>#REF!</f>
        <v>#REF!</v>
      </c>
      <c r="F393" s="242" t="e">
        <f>#REF!</f>
        <v>#REF!</v>
      </c>
      <c r="G393" s="240" t="e">
        <f>#REF!</f>
        <v>#REF!</v>
      </c>
      <c r="H393" s="148" t="s">
        <v>357</v>
      </c>
      <c r="I393" s="148" t="e">
        <f>#REF!</f>
        <v>#REF!</v>
      </c>
      <c r="J393" s="142" t="str">
        <f>'YARIŞMA BİLGİLERİ'!$F$21</f>
        <v>Erkekler</v>
      </c>
      <c r="K393" s="235" t="str">
        <f t="shared" si="14"/>
        <v>İzmir-Kulüpler Arası Atletizm Süper lig 1. Kademe Yarışmaları</v>
      </c>
      <c r="L393" s="146" t="e">
        <f>#REF!</f>
        <v>#REF!</v>
      </c>
      <c r="M393" s="146" t="s">
        <v>638</v>
      </c>
    </row>
    <row r="394" spans="1:13" s="236" customFormat="1" ht="26.25" customHeight="1">
      <c r="A394" s="140">
        <v>661</v>
      </c>
      <c r="B394" s="237" t="s">
        <v>357</v>
      </c>
      <c r="C394" s="239" t="e">
        <f>#REF!</f>
        <v>#REF!</v>
      </c>
      <c r="D394" s="241" t="e">
        <f>#REF!</f>
        <v>#REF!</v>
      </c>
      <c r="E394" s="241" t="e">
        <f>#REF!</f>
        <v>#REF!</v>
      </c>
      <c r="F394" s="242" t="e">
        <f>#REF!</f>
        <v>#REF!</v>
      </c>
      <c r="G394" s="240" t="e">
        <f>#REF!</f>
        <v>#REF!</v>
      </c>
      <c r="H394" s="148" t="s">
        <v>357</v>
      </c>
      <c r="I394" s="148" t="e">
        <f>#REF!</f>
        <v>#REF!</v>
      </c>
      <c r="J394" s="142" t="str">
        <f>'YARIŞMA BİLGİLERİ'!$F$21</f>
        <v>Erkekler</v>
      </c>
      <c r="K394" s="235" t="str">
        <f t="shared" si="14"/>
        <v>İzmir-Kulüpler Arası Atletizm Süper lig 1. Kademe Yarışmaları</v>
      </c>
      <c r="L394" s="146" t="e">
        <f>#REF!</f>
        <v>#REF!</v>
      </c>
      <c r="M394" s="146" t="s">
        <v>638</v>
      </c>
    </row>
    <row r="395" spans="1:13" s="236" customFormat="1" ht="26.25" customHeight="1">
      <c r="A395" s="140">
        <v>662</v>
      </c>
      <c r="B395" s="237" t="s">
        <v>357</v>
      </c>
      <c r="C395" s="239" t="e">
        <f>#REF!</f>
        <v>#REF!</v>
      </c>
      <c r="D395" s="241" t="e">
        <f>#REF!</f>
        <v>#REF!</v>
      </c>
      <c r="E395" s="241" t="e">
        <f>#REF!</f>
        <v>#REF!</v>
      </c>
      <c r="F395" s="242" t="e">
        <f>#REF!</f>
        <v>#REF!</v>
      </c>
      <c r="G395" s="240" t="e">
        <f>#REF!</f>
        <v>#REF!</v>
      </c>
      <c r="H395" s="148" t="s">
        <v>357</v>
      </c>
      <c r="I395" s="148" t="e">
        <f>#REF!</f>
        <v>#REF!</v>
      </c>
      <c r="J395" s="142" t="str">
        <f>'YARIŞMA BİLGİLERİ'!$F$21</f>
        <v>Erkekler</v>
      </c>
      <c r="K395" s="235" t="str">
        <f t="shared" si="14"/>
        <v>İzmir-Kulüpler Arası Atletizm Süper lig 1. Kademe Yarışmaları</v>
      </c>
      <c r="L395" s="146" t="e">
        <f>#REF!</f>
        <v>#REF!</v>
      </c>
      <c r="M395" s="146" t="s">
        <v>638</v>
      </c>
    </row>
    <row r="396" spans="1:13" s="236" customFormat="1" ht="26.25" customHeight="1">
      <c r="A396" s="140">
        <v>663</v>
      </c>
      <c r="B396" s="237" t="s">
        <v>357</v>
      </c>
      <c r="C396" s="239" t="e">
        <f>#REF!</f>
        <v>#REF!</v>
      </c>
      <c r="D396" s="241" t="e">
        <f>#REF!</f>
        <v>#REF!</v>
      </c>
      <c r="E396" s="241" t="e">
        <f>#REF!</f>
        <v>#REF!</v>
      </c>
      <c r="F396" s="242" t="e">
        <f>#REF!</f>
        <v>#REF!</v>
      </c>
      <c r="G396" s="240" t="e">
        <f>#REF!</f>
        <v>#REF!</v>
      </c>
      <c r="H396" s="148" t="s">
        <v>357</v>
      </c>
      <c r="I396" s="148" t="e">
        <f>#REF!</f>
        <v>#REF!</v>
      </c>
      <c r="J396" s="142" t="str">
        <f>'YARIŞMA BİLGİLERİ'!$F$21</f>
        <v>Erkekler</v>
      </c>
      <c r="K396" s="235" t="str">
        <f t="shared" si="14"/>
        <v>İzmir-Kulüpler Arası Atletizm Süper lig 1. Kademe Yarışmaları</v>
      </c>
      <c r="L396" s="146" t="e">
        <f>#REF!</f>
        <v>#REF!</v>
      </c>
      <c r="M396" s="146" t="s">
        <v>638</v>
      </c>
    </row>
    <row r="397" spans="1:13" s="236" customFormat="1" ht="26.25" customHeight="1">
      <c r="A397" s="140">
        <v>664</v>
      </c>
      <c r="B397" s="237" t="s">
        <v>357</v>
      </c>
      <c r="C397" s="239" t="e">
        <f>#REF!</f>
        <v>#REF!</v>
      </c>
      <c r="D397" s="241" t="e">
        <f>#REF!</f>
        <v>#REF!</v>
      </c>
      <c r="E397" s="241" t="e">
        <f>#REF!</f>
        <v>#REF!</v>
      </c>
      <c r="F397" s="242" t="e">
        <f>#REF!</f>
        <v>#REF!</v>
      </c>
      <c r="G397" s="240" t="e">
        <f>#REF!</f>
        <v>#REF!</v>
      </c>
      <c r="H397" s="148" t="s">
        <v>357</v>
      </c>
      <c r="I397" s="148" t="e">
        <f>#REF!</f>
        <v>#REF!</v>
      </c>
      <c r="J397" s="142" t="str">
        <f>'YARIŞMA BİLGİLERİ'!$F$21</f>
        <v>Erkekler</v>
      </c>
      <c r="K397" s="235" t="str">
        <f t="shared" si="14"/>
        <v>İzmir-Kulüpler Arası Atletizm Süper lig 1. Kademe Yarışmaları</v>
      </c>
      <c r="L397" s="146" t="e">
        <f>#REF!</f>
        <v>#REF!</v>
      </c>
      <c r="M397" s="146" t="s">
        <v>638</v>
      </c>
    </row>
    <row r="398" spans="1:13" s="236" customFormat="1" ht="26.25" customHeight="1">
      <c r="A398" s="140">
        <v>665</v>
      </c>
      <c r="B398" s="237" t="s">
        <v>357</v>
      </c>
      <c r="C398" s="239" t="e">
        <f>#REF!</f>
        <v>#REF!</v>
      </c>
      <c r="D398" s="241" t="e">
        <f>#REF!</f>
        <v>#REF!</v>
      </c>
      <c r="E398" s="241" t="e">
        <f>#REF!</f>
        <v>#REF!</v>
      </c>
      <c r="F398" s="242" t="e">
        <f>#REF!</f>
        <v>#REF!</v>
      </c>
      <c r="G398" s="240" t="e">
        <f>#REF!</f>
        <v>#REF!</v>
      </c>
      <c r="H398" s="148" t="s">
        <v>357</v>
      </c>
      <c r="I398" s="148" t="e">
        <f>#REF!</f>
        <v>#REF!</v>
      </c>
      <c r="J398" s="142" t="str">
        <f>'YARIŞMA BİLGİLERİ'!$F$21</f>
        <v>Erkekler</v>
      </c>
      <c r="K398" s="235" t="str">
        <f t="shared" si="14"/>
        <v>İzmir-Kulüpler Arası Atletizm Süper lig 1. Kademe Yarışmaları</v>
      </c>
      <c r="L398" s="146" t="e">
        <f>#REF!</f>
        <v>#REF!</v>
      </c>
      <c r="M398" s="146" t="s">
        <v>638</v>
      </c>
    </row>
    <row r="399" spans="1:13" s="236" customFormat="1" ht="26.25" customHeight="1">
      <c r="A399" s="140">
        <v>666</v>
      </c>
      <c r="B399" s="237" t="s">
        <v>357</v>
      </c>
      <c r="C399" s="239" t="e">
        <f>#REF!</f>
        <v>#REF!</v>
      </c>
      <c r="D399" s="241" t="e">
        <f>#REF!</f>
        <v>#REF!</v>
      </c>
      <c r="E399" s="241" t="e">
        <f>#REF!</f>
        <v>#REF!</v>
      </c>
      <c r="F399" s="242" t="e">
        <f>#REF!</f>
        <v>#REF!</v>
      </c>
      <c r="G399" s="240" t="e">
        <f>#REF!</f>
        <v>#REF!</v>
      </c>
      <c r="H399" s="148" t="s">
        <v>357</v>
      </c>
      <c r="I399" s="148" t="e">
        <f>#REF!</f>
        <v>#REF!</v>
      </c>
      <c r="J399" s="142" t="str">
        <f>'YARIŞMA BİLGİLERİ'!$F$21</f>
        <v>Erkekler</v>
      </c>
      <c r="K399" s="235" t="str">
        <f t="shared" si="14"/>
        <v>İzmir-Kulüpler Arası Atletizm Süper lig 1. Kademe Yarışmaları</v>
      </c>
      <c r="L399" s="146" t="e">
        <f>#REF!</f>
        <v>#REF!</v>
      </c>
      <c r="M399" s="146" t="s">
        <v>638</v>
      </c>
    </row>
    <row r="400" spans="1:13" s="236" customFormat="1" ht="26.25" customHeight="1">
      <c r="A400" s="140">
        <v>667</v>
      </c>
      <c r="B400" s="237" t="s">
        <v>357</v>
      </c>
      <c r="C400" s="239" t="e">
        <f>#REF!</f>
        <v>#REF!</v>
      </c>
      <c r="D400" s="241" t="e">
        <f>#REF!</f>
        <v>#REF!</v>
      </c>
      <c r="E400" s="241" t="e">
        <f>#REF!</f>
        <v>#REF!</v>
      </c>
      <c r="F400" s="242" t="e">
        <f>#REF!</f>
        <v>#REF!</v>
      </c>
      <c r="G400" s="240" t="e">
        <f>#REF!</f>
        <v>#REF!</v>
      </c>
      <c r="H400" s="148" t="s">
        <v>357</v>
      </c>
      <c r="I400" s="148" t="e">
        <f>#REF!</f>
        <v>#REF!</v>
      </c>
      <c r="J400" s="142" t="str">
        <f>'YARIŞMA BİLGİLERİ'!$F$21</f>
        <v>Erkekler</v>
      </c>
      <c r="K400" s="235" t="str">
        <f t="shared" si="14"/>
        <v>İzmir-Kulüpler Arası Atletizm Süper lig 1. Kademe Yarışmaları</v>
      </c>
      <c r="L400" s="146" t="e">
        <f>#REF!</f>
        <v>#REF!</v>
      </c>
      <c r="M400" s="146" t="s">
        <v>638</v>
      </c>
    </row>
    <row r="401" spans="1:13" s="236" customFormat="1" ht="26.25" customHeight="1">
      <c r="A401" s="140">
        <v>668</v>
      </c>
      <c r="B401" s="237" t="s">
        <v>357</v>
      </c>
      <c r="C401" s="239" t="e">
        <f>#REF!</f>
        <v>#REF!</v>
      </c>
      <c r="D401" s="241" t="e">
        <f>#REF!</f>
        <v>#REF!</v>
      </c>
      <c r="E401" s="241" t="e">
        <f>#REF!</f>
        <v>#REF!</v>
      </c>
      <c r="F401" s="242" t="e">
        <f>#REF!</f>
        <v>#REF!</v>
      </c>
      <c r="G401" s="240" t="e">
        <f>#REF!</f>
        <v>#REF!</v>
      </c>
      <c r="H401" s="148" t="s">
        <v>357</v>
      </c>
      <c r="I401" s="148" t="e">
        <f>#REF!</f>
        <v>#REF!</v>
      </c>
      <c r="J401" s="142" t="str">
        <f>'YARIŞMA BİLGİLERİ'!$F$21</f>
        <v>Erkekler</v>
      </c>
      <c r="K401" s="235" t="str">
        <f t="shared" si="14"/>
        <v>İzmir-Kulüpler Arası Atletizm Süper lig 1. Kademe Yarışmaları</v>
      </c>
      <c r="L401" s="146" t="e">
        <f>#REF!</f>
        <v>#REF!</v>
      </c>
      <c r="M401" s="146" t="s">
        <v>638</v>
      </c>
    </row>
    <row r="402" spans="1:13" s="236" customFormat="1" ht="26.25" customHeight="1">
      <c r="A402" s="140">
        <v>669</v>
      </c>
      <c r="B402" s="237" t="s">
        <v>357</v>
      </c>
      <c r="C402" s="239" t="e">
        <f>#REF!</f>
        <v>#REF!</v>
      </c>
      <c r="D402" s="241" t="e">
        <f>#REF!</f>
        <v>#REF!</v>
      </c>
      <c r="E402" s="241" t="e">
        <f>#REF!</f>
        <v>#REF!</v>
      </c>
      <c r="F402" s="242" t="e">
        <f>#REF!</f>
        <v>#REF!</v>
      </c>
      <c r="G402" s="240" t="e">
        <f>#REF!</f>
        <v>#REF!</v>
      </c>
      <c r="H402" s="148" t="s">
        <v>357</v>
      </c>
      <c r="I402" s="148" t="e">
        <f>#REF!</f>
        <v>#REF!</v>
      </c>
      <c r="J402" s="142" t="str">
        <f>'YARIŞMA BİLGİLERİ'!$F$21</f>
        <v>Erkekler</v>
      </c>
      <c r="K402" s="235" t="str">
        <f t="shared" si="14"/>
        <v>İzmir-Kulüpler Arası Atletizm Süper lig 1. Kademe Yarışmaları</v>
      </c>
      <c r="L402" s="146" t="e">
        <f>#REF!</f>
        <v>#REF!</v>
      </c>
      <c r="M402" s="146" t="s">
        <v>638</v>
      </c>
    </row>
    <row r="403" spans="1:13" s="236" customFormat="1" ht="26.25" customHeight="1">
      <c r="A403" s="140">
        <v>670</v>
      </c>
      <c r="B403" s="237" t="s">
        <v>357</v>
      </c>
      <c r="C403" s="239" t="e">
        <f>#REF!</f>
        <v>#REF!</v>
      </c>
      <c r="D403" s="241" t="e">
        <f>#REF!</f>
        <v>#REF!</v>
      </c>
      <c r="E403" s="241" t="e">
        <f>#REF!</f>
        <v>#REF!</v>
      </c>
      <c r="F403" s="242" t="e">
        <f>#REF!</f>
        <v>#REF!</v>
      </c>
      <c r="G403" s="240" t="e">
        <f>#REF!</f>
        <v>#REF!</v>
      </c>
      <c r="H403" s="148" t="s">
        <v>357</v>
      </c>
      <c r="I403" s="148" t="e">
        <f>#REF!</f>
        <v>#REF!</v>
      </c>
      <c r="J403" s="142" t="str">
        <f>'YARIŞMA BİLGİLERİ'!$F$21</f>
        <v>Erkekler</v>
      </c>
      <c r="K403" s="235" t="str">
        <f t="shared" si="14"/>
        <v>İzmir-Kulüpler Arası Atletizm Süper lig 1. Kademe Yarışmaları</v>
      </c>
      <c r="L403" s="146" t="e">
        <f>#REF!</f>
        <v>#REF!</v>
      </c>
      <c r="M403" s="146" t="s">
        <v>638</v>
      </c>
    </row>
    <row r="404" spans="1:13" s="236" customFormat="1" ht="26.25" customHeight="1">
      <c r="A404" s="140">
        <v>671</v>
      </c>
      <c r="B404" s="237" t="s">
        <v>357</v>
      </c>
      <c r="C404" s="239" t="e">
        <f>#REF!</f>
        <v>#REF!</v>
      </c>
      <c r="D404" s="241" t="e">
        <f>#REF!</f>
        <v>#REF!</v>
      </c>
      <c r="E404" s="241" t="e">
        <f>#REF!</f>
        <v>#REF!</v>
      </c>
      <c r="F404" s="242" t="e">
        <f>#REF!</f>
        <v>#REF!</v>
      </c>
      <c r="G404" s="240" t="e">
        <f>#REF!</f>
        <v>#REF!</v>
      </c>
      <c r="H404" s="148" t="s">
        <v>357</v>
      </c>
      <c r="I404" s="148" t="e">
        <f>#REF!</f>
        <v>#REF!</v>
      </c>
      <c r="J404" s="142" t="str">
        <f>'YARIŞMA BİLGİLERİ'!$F$21</f>
        <v>Erkekler</v>
      </c>
      <c r="K404" s="235" t="str">
        <f t="shared" si="14"/>
        <v>İzmir-Kulüpler Arası Atletizm Süper lig 1. Kademe Yarışmaları</v>
      </c>
      <c r="L404" s="146" t="e">
        <f>#REF!</f>
        <v>#REF!</v>
      </c>
      <c r="M404" s="146" t="s">
        <v>638</v>
      </c>
    </row>
    <row r="405" spans="1:13" s="236" customFormat="1" ht="26.25" customHeight="1">
      <c r="A405" s="140">
        <v>672</v>
      </c>
      <c r="B405" s="237" t="s">
        <v>357</v>
      </c>
      <c r="C405" s="239" t="e">
        <f>#REF!</f>
        <v>#REF!</v>
      </c>
      <c r="D405" s="241" t="e">
        <f>#REF!</f>
        <v>#REF!</v>
      </c>
      <c r="E405" s="241" t="e">
        <f>#REF!</f>
        <v>#REF!</v>
      </c>
      <c r="F405" s="242" t="e">
        <f>#REF!</f>
        <v>#REF!</v>
      </c>
      <c r="G405" s="240" t="e">
        <f>#REF!</f>
        <v>#REF!</v>
      </c>
      <c r="H405" s="148" t="s">
        <v>357</v>
      </c>
      <c r="I405" s="148" t="e">
        <f>#REF!</f>
        <v>#REF!</v>
      </c>
      <c r="J405" s="142" t="str">
        <f>'YARIŞMA BİLGİLERİ'!$F$21</f>
        <v>Erkekler</v>
      </c>
      <c r="K405" s="235" t="str">
        <f t="shared" si="14"/>
        <v>İzmir-Kulüpler Arası Atletizm Süper lig 1. Kademe Yarışmaları</v>
      </c>
      <c r="L405" s="146" t="e">
        <f>#REF!</f>
        <v>#REF!</v>
      </c>
      <c r="M405" s="146" t="s">
        <v>638</v>
      </c>
    </row>
    <row r="406" spans="1:13" s="236" customFormat="1" ht="26.25" customHeight="1">
      <c r="A406" s="140">
        <v>673</v>
      </c>
      <c r="B406" s="237" t="s">
        <v>357</v>
      </c>
      <c r="C406" s="239" t="e">
        <f>#REF!</f>
        <v>#REF!</v>
      </c>
      <c r="D406" s="241" t="e">
        <f>#REF!</f>
        <v>#REF!</v>
      </c>
      <c r="E406" s="241" t="e">
        <f>#REF!</f>
        <v>#REF!</v>
      </c>
      <c r="F406" s="242" t="e">
        <f>#REF!</f>
        <v>#REF!</v>
      </c>
      <c r="G406" s="240" t="e">
        <f>#REF!</f>
        <v>#REF!</v>
      </c>
      <c r="H406" s="148" t="s">
        <v>357</v>
      </c>
      <c r="I406" s="148" t="e">
        <f>#REF!</f>
        <v>#REF!</v>
      </c>
      <c r="J406" s="142" t="str">
        <f>'YARIŞMA BİLGİLERİ'!$F$21</f>
        <v>Erkekler</v>
      </c>
      <c r="K406" s="235" t="str">
        <f t="shared" si="14"/>
        <v>İzmir-Kulüpler Arası Atletizm Süper lig 1. Kademe Yarışmaları</v>
      </c>
      <c r="L406" s="146" t="e">
        <f>#REF!</f>
        <v>#REF!</v>
      </c>
      <c r="M406" s="146" t="s">
        <v>638</v>
      </c>
    </row>
    <row r="407" spans="1:13" s="236" customFormat="1" ht="26.25" customHeight="1">
      <c r="A407" s="140">
        <v>674</v>
      </c>
      <c r="B407" s="237" t="s">
        <v>357</v>
      </c>
      <c r="C407" s="239" t="e">
        <f>#REF!</f>
        <v>#REF!</v>
      </c>
      <c r="D407" s="241" t="e">
        <f>#REF!</f>
        <v>#REF!</v>
      </c>
      <c r="E407" s="241" t="e">
        <f>#REF!</f>
        <v>#REF!</v>
      </c>
      <c r="F407" s="242" t="e">
        <f>#REF!</f>
        <v>#REF!</v>
      </c>
      <c r="G407" s="240" t="e">
        <f>#REF!</f>
        <v>#REF!</v>
      </c>
      <c r="H407" s="148" t="s">
        <v>357</v>
      </c>
      <c r="I407" s="148" t="e">
        <f>#REF!</f>
        <v>#REF!</v>
      </c>
      <c r="J407" s="142" t="str">
        <f>'YARIŞMA BİLGİLERİ'!$F$21</f>
        <v>Erkekler</v>
      </c>
      <c r="K407" s="235" t="str">
        <f t="shared" si="14"/>
        <v>İzmir-Kulüpler Arası Atletizm Süper lig 1. Kademe Yarışmaları</v>
      </c>
      <c r="L407" s="146" t="e">
        <f>#REF!</f>
        <v>#REF!</v>
      </c>
      <c r="M407" s="146" t="s">
        <v>638</v>
      </c>
    </row>
    <row r="408" spans="1:13" ht="24.75" customHeight="1">
      <c r="A408" s="140">
        <v>675</v>
      </c>
      <c r="B408" s="237" t="s">
        <v>506</v>
      </c>
      <c r="C408" s="239" t="e">
        <f>#REF!</f>
        <v>#REF!</v>
      </c>
      <c r="D408" s="241" t="e">
        <f>#REF!</f>
        <v>#REF!</v>
      </c>
      <c r="E408" s="241" t="e">
        <f>#REF!</f>
        <v>#REF!</v>
      </c>
      <c r="F408" s="242" t="e">
        <f>#REF!</f>
        <v>#REF!</v>
      </c>
      <c r="G408" s="240" t="e">
        <f>#REF!</f>
        <v>#REF!</v>
      </c>
      <c r="H408" s="148" t="s">
        <v>486</v>
      </c>
      <c r="I408" s="234"/>
      <c r="J408" s="142" t="str">
        <f>'YARIŞMA BİLGİLERİ'!$F$21</f>
        <v>Erkekler</v>
      </c>
      <c r="K408" s="235" t="str">
        <f t="shared" si="14"/>
        <v>İzmir-Kulüpler Arası Atletizm Süper lig 1. Kademe Yarışmaları</v>
      </c>
      <c r="L408" s="146" t="e">
        <f>#REF!</f>
        <v>#REF!</v>
      </c>
      <c r="M408" s="146" t="s">
        <v>638</v>
      </c>
    </row>
    <row r="409" spans="1:13" ht="24.75" customHeight="1">
      <c r="A409" s="140">
        <v>676</v>
      </c>
      <c r="B409" s="237" t="s">
        <v>506</v>
      </c>
      <c r="C409" s="239" t="e">
        <f>#REF!</f>
        <v>#REF!</v>
      </c>
      <c r="D409" s="241" t="e">
        <f>#REF!</f>
        <v>#REF!</v>
      </c>
      <c r="E409" s="241" t="e">
        <f>#REF!</f>
        <v>#REF!</v>
      </c>
      <c r="F409" s="242" t="e">
        <f>#REF!</f>
        <v>#REF!</v>
      </c>
      <c r="G409" s="240" t="e">
        <f>#REF!</f>
        <v>#REF!</v>
      </c>
      <c r="H409" s="148" t="s">
        <v>486</v>
      </c>
      <c r="I409" s="234"/>
      <c r="J409" s="142" t="str">
        <f>'YARIŞMA BİLGİLERİ'!$F$21</f>
        <v>Erkekler</v>
      </c>
      <c r="K409" s="235" t="str">
        <f t="shared" ref="K409:K446" si="15">CONCATENATE(K$1,"-",A$1)</f>
        <v>İzmir-Kulüpler Arası Atletizm Süper lig 1. Kademe Yarışmaları</v>
      </c>
      <c r="L409" s="146" t="e">
        <f>#REF!</f>
        <v>#REF!</v>
      </c>
      <c r="M409" s="146" t="s">
        <v>638</v>
      </c>
    </row>
    <row r="410" spans="1:13" ht="24.75" customHeight="1">
      <c r="A410" s="140">
        <v>677</v>
      </c>
      <c r="B410" s="237" t="s">
        <v>506</v>
      </c>
      <c r="C410" s="239" t="e">
        <f>#REF!</f>
        <v>#REF!</v>
      </c>
      <c r="D410" s="241" t="e">
        <f>#REF!</f>
        <v>#REF!</v>
      </c>
      <c r="E410" s="241" t="e">
        <f>#REF!</f>
        <v>#REF!</v>
      </c>
      <c r="F410" s="242" t="e">
        <f>#REF!</f>
        <v>#REF!</v>
      </c>
      <c r="G410" s="240" t="e">
        <f>#REF!</f>
        <v>#REF!</v>
      </c>
      <c r="H410" s="148" t="s">
        <v>486</v>
      </c>
      <c r="I410" s="234"/>
      <c r="J410" s="142" t="str">
        <f>'YARIŞMA BİLGİLERİ'!$F$21</f>
        <v>Erkekler</v>
      </c>
      <c r="K410" s="235" t="str">
        <f t="shared" si="15"/>
        <v>İzmir-Kulüpler Arası Atletizm Süper lig 1. Kademe Yarışmaları</v>
      </c>
      <c r="L410" s="146" t="e">
        <f>#REF!</f>
        <v>#REF!</v>
      </c>
      <c r="M410" s="146" t="s">
        <v>638</v>
      </c>
    </row>
    <row r="411" spans="1:13" ht="24.75" customHeight="1">
      <c r="A411" s="140">
        <v>678</v>
      </c>
      <c r="B411" s="237" t="s">
        <v>506</v>
      </c>
      <c r="C411" s="239" t="e">
        <f>#REF!</f>
        <v>#REF!</v>
      </c>
      <c r="D411" s="241" t="e">
        <f>#REF!</f>
        <v>#REF!</v>
      </c>
      <c r="E411" s="241" t="e">
        <f>#REF!</f>
        <v>#REF!</v>
      </c>
      <c r="F411" s="242" t="e">
        <f>#REF!</f>
        <v>#REF!</v>
      </c>
      <c r="G411" s="240" t="e">
        <f>#REF!</f>
        <v>#REF!</v>
      </c>
      <c r="H411" s="148" t="s">
        <v>486</v>
      </c>
      <c r="I411" s="234"/>
      <c r="J411" s="142" t="str">
        <f>'YARIŞMA BİLGİLERİ'!$F$21</f>
        <v>Erkekler</v>
      </c>
      <c r="K411" s="235" t="str">
        <f t="shared" si="15"/>
        <v>İzmir-Kulüpler Arası Atletizm Süper lig 1. Kademe Yarışmaları</v>
      </c>
      <c r="L411" s="146" t="e">
        <f>#REF!</f>
        <v>#REF!</v>
      </c>
      <c r="M411" s="146" t="s">
        <v>638</v>
      </c>
    </row>
    <row r="412" spans="1:13" ht="24.75" customHeight="1">
      <c r="A412" s="140">
        <v>679</v>
      </c>
      <c r="B412" s="237" t="s">
        <v>506</v>
      </c>
      <c r="C412" s="239" t="e">
        <f>#REF!</f>
        <v>#REF!</v>
      </c>
      <c r="D412" s="241" t="e">
        <f>#REF!</f>
        <v>#REF!</v>
      </c>
      <c r="E412" s="241" t="e">
        <f>#REF!</f>
        <v>#REF!</v>
      </c>
      <c r="F412" s="242" t="e">
        <f>#REF!</f>
        <v>#REF!</v>
      </c>
      <c r="G412" s="240" t="e">
        <f>#REF!</f>
        <v>#REF!</v>
      </c>
      <c r="H412" s="148" t="s">
        <v>486</v>
      </c>
      <c r="I412" s="234"/>
      <c r="J412" s="142" t="str">
        <f>'YARIŞMA BİLGİLERİ'!$F$21</f>
        <v>Erkekler</v>
      </c>
      <c r="K412" s="235" t="str">
        <f t="shared" si="15"/>
        <v>İzmir-Kulüpler Arası Atletizm Süper lig 1. Kademe Yarışmaları</v>
      </c>
      <c r="L412" s="146" t="e">
        <f>#REF!</f>
        <v>#REF!</v>
      </c>
      <c r="M412" s="146" t="s">
        <v>638</v>
      </c>
    </row>
    <row r="413" spans="1:13" ht="24.75" customHeight="1">
      <c r="A413" s="140">
        <v>680</v>
      </c>
      <c r="B413" s="237" t="s">
        <v>506</v>
      </c>
      <c r="C413" s="239" t="e">
        <f>#REF!</f>
        <v>#REF!</v>
      </c>
      <c r="D413" s="241" t="e">
        <f>#REF!</f>
        <v>#REF!</v>
      </c>
      <c r="E413" s="241" t="e">
        <f>#REF!</f>
        <v>#REF!</v>
      </c>
      <c r="F413" s="242" t="e">
        <f>#REF!</f>
        <v>#REF!</v>
      </c>
      <c r="G413" s="240" t="e">
        <f>#REF!</f>
        <v>#REF!</v>
      </c>
      <c r="H413" s="148" t="s">
        <v>486</v>
      </c>
      <c r="I413" s="234"/>
      <c r="J413" s="142" t="str">
        <f>'YARIŞMA BİLGİLERİ'!$F$21</f>
        <v>Erkekler</v>
      </c>
      <c r="K413" s="235" t="str">
        <f t="shared" si="15"/>
        <v>İzmir-Kulüpler Arası Atletizm Süper lig 1. Kademe Yarışmaları</v>
      </c>
      <c r="L413" s="146" t="e">
        <f>#REF!</f>
        <v>#REF!</v>
      </c>
      <c r="M413" s="146" t="s">
        <v>638</v>
      </c>
    </row>
    <row r="414" spans="1:13" ht="24.75" customHeight="1">
      <c r="A414" s="140">
        <v>681</v>
      </c>
      <c r="B414" s="237" t="s">
        <v>506</v>
      </c>
      <c r="C414" s="239" t="e">
        <f>#REF!</f>
        <v>#REF!</v>
      </c>
      <c r="D414" s="241" t="e">
        <f>#REF!</f>
        <v>#REF!</v>
      </c>
      <c r="E414" s="241" t="e">
        <f>#REF!</f>
        <v>#REF!</v>
      </c>
      <c r="F414" s="242" t="e">
        <f>#REF!</f>
        <v>#REF!</v>
      </c>
      <c r="G414" s="240" t="e">
        <f>#REF!</f>
        <v>#REF!</v>
      </c>
      <c r="H414" s="148" t="s">
        <v>486</v>
      </c>
      <c r="I414" s="234"/>
      <c r="J414" s="142" t="str">
        <f>'YARIŞMA BİLGİLERİ'!$F$21</f>
        <v>Erkekler</v>
      </c>
      <c r="K414" s="235" t="str">
        <f t="shared" si="15"/>
        <v>İzmir-Kulüpler Arası Atletizm Süper lig 1. Kademe Yarışmaları</v>
      </c>
      <c r="L414" s="146" t="e">
        <f>#REF!</f>
        <v>#REF!</v>
      </c>
      <c r="M414" s="146" t="s">
        <v>638</v>
      </c>
    </row>
    <row r="415" spans="1:13" ht="24.75" customHeight="1">
      <c r="A415" s="140">
        <v>682</v>
      </c>
      <c r="B415" s="237" t="s">
        <v>506</v>
      </c>
      <c r="C415" s="239" t="e">
        <f>#REF!</f>
        <v>#REF!</v>
      </c>
      <c r="D415" s="241" t="e">
        <f>#REF!</f>
        <v>#REF!</v>
      </c>
      <c r="E415" s="241" t="e">
        <f>#REF!</f>
        <v>#REF!</v>
      </c>
      <c r="F415" s="242" t="e">
        <f>#REF!</f>
        <v>#REF!</v>
      </c>
      <c r="G415" s="240" t="e">
        <f>#REF!</f>
        <v>#REF!</v>
      </c>
      <c r="H415" s="148" t="s">
        <v>486</v>
      </c>
      <c r="I415" s="234"/>
      <c r="J415" s="142" t="str">
        <f>'YARIŞMA BİLGİLERİ'!$F$21</f>
        <v>Erkekler</v>
      </c>
      <c r="K415" s="235" t="str">
        <f t="shared" si="15"/>
        <v>İzmir-Kulüpler Arası Atletizm Süper lig 1. Kademe Yarışmaları</v>
      </c>
      <c r="L415" s="146" t="e">
        <f>#REF!</f>
        <v>#REF!</v>
      </c>
      <c r="M415" s="146" t="s">
        <v>638</v>
      </c>
    </row>
    <row r="416" spans="1:13" ht="24.75" customHeight="1">
      <c r="A416" s="140">
        <v>683</v>
      </c>
      <c r="B416" s="237" t="s">
        <v>506</v>
      </c>
      <c r="C416" s="239" t="e">
        <f>#REF!</f>
        <v>#REF!</v>
      </c>
      <c r="D416" s="241" t="e">
        <f>#REF!</f>
        <v>#REF!</v>
      </c>
      <c r="E416" s="241" t="e">
        <f>#REF!</f>
        <v>#REF!</v>
      </c>
      <c r="F416" s="242" t="e">
        <f>#REF!</f>
        <v>#REF!</v>
      </c>
      <c r="G416" s="240" t="e">
        <f>#REF!</f>
        <v>#REF!</v>
      </c>
      <c r="H416" s="148" t="s">
        <v>486</v>
      </c>
      <c r="I416" s="234"/>
      <c r="J416" s="142" t="str">
        <f>'YARIŞMA BİLGİLERİ'!$F$21</f>
        <v>Erkekler</v>
      </c>
      <c r="K416" s="235" t="str">
        <f t="shared" si="15"/>
        <v>İzmir-Kulüpler Arası Atletizm Süper lig 1. Kademe Yarışmaları</v>
      </c>
      <c r="L416" s="146" t="e">
        <f>#REF!</f>
        <v>#REF!</v>
      </c>
      <c r="M416" s="146" t="s">
        <v>638</v>
      </c>
    </row>
    <row r="417" spans="1:13" ht="24.75" customHeight="1">
      <c r="A417" s="140">
        <v>684</v>
      </c>
      <c r="B417" s="237" t="s">
        <v>506</v>
      </c>
      <c r="C417" s="239" t="e">
        <f>#REF!</f>
        <v>#REF!</v>
      </c>
      <c r="D417" s="241" t="e">
        <f>#REF!</f>
        <v>#REF!</v>
      </c>
      <c r="E417" s="241" t="e">
        <f>#REF!</f>
        <v>#REF!</v>
      </c>
      <c r="F417" s="242" t="e">
        <f>#REF!</f>
        <v>#REF!</v>
      </c>
      <c r="G417" s="240" t="e">
        <f>#REF!</f>
        <v>#REF!</v>
      </c>
      <c r="H417" s="148" t="s">
        <v>486</v>
      </c>
      <c r="I417" s="234"/>
      <c r="J417" s="142" t="str">
        <f>'YARIŞMA BİLGİLERİ'!$F$21</f>
        <v>Erkekler</v>
      </c>
      <c r="K417" s="235" t="str">
        <f t="shared" si="15"/>
        <v>İzmir-Kulüpler Arası Atletizm Süper lig 1. Kademe Yarışmaları</v>
      </c>
      <c r="L417" s="146" t="e">
        <f>#REF!</f>
        <v>#REF!</v>
      </c>
      <c r="M417" s="146" t="s">
        <v>638</v>
      </c>
    </row>
    <row r="418" spans="1:13" ht="24.75" customHeight="1">
      <c r="A418" s="140">
        <v>685</v>
      </c>
      <c r="B418" s="237" t="s">
        <v>506</v>
      </c>
      <c r="C418" s="239" t="e">
        <f>#REF!</f>
        <v>#REF!</v>
      </c>
      <c r="D418" s="241" t="e">
        <f>#REF!</f>
        <v>#REF!</v>
      </c>
      <c r="E418" s="241" t="e">
        <f>#REF!</f>
        <v>#REF!</v>
      </c>
      <c r="F418" s="242" t="e">
        <f>#REF!</f>
        <v>#REF!</v>
      </c>
      <c r="G418" s="240" t="e">
        <f>#REF!</f>
        <v>#REF!</v>
      </c>
      <c r="H418" s="148" t="s">
        <v>486</v>
      </c>
      <c r="I418" s="234"/>
      <c r="J418" s="142" t="str">
        <f>'YARIŞMA BİLGİLERİ'!$F$21</f>
        <v>Erkekler</v>
      </c>
      <c r="K418" s="235" t="str">
        <f t="shared" si="15"/>
        <v>İzmir-Kulüpler Arası Atletizm Süper lig 1. Kademe Yarışmaları</v>
      </c>
      <c r="L418" s="146" t="e">
        <f>#REF!</f>
        <v>#REF!</v>
      </c>
      <c r="M418" s="146" t="s">
        <v>638</v>
      </c>
    </row>
    <row r="419" spans="1:13" ht="24.75" customHeight="1">
      <c r="A419" s="140">
        <v>686</v>
      </c>
      <c r="B419" s="237" t="s">
        <v>506</v>
      </c>
      <c r="C419" s="239" t="e">
        <f>#REF!</f>
        <v>#REF!</v>
      </c>
      <c r="D419" s="241" t="e">
        <f>#REF!</f>
        <v>#REF!</v>
      </c>
      <c r="E419" s="241" t="e">
        <f>#REF!</f>
        <v>#REF!</v>
      </c>
      <c r="F419" s="242" t="e">
        <f>#REF!</f>
        <v>#REF!</v>
      </c>
      <c r="G419" s="240" t="e">
        <f>#REF!</f>
        <v>#REF!</v>
      </c>
      <c r="H419" s="148" t="s">
        <v>486</v>
      </c>
      <c r="I419" s="234"/>
      <c r="J419" s="142" t="str">
        <f>'YARIŞMA BİLGİLERİ'!$F$21</f>
        <v>Erkekler</v>
      </c>
      <c r="K419" s="235" t="str">
        <f t="shared" si="15"/>
        <v>İzmir-Kulüpler Arası Atletizm Süper lig 1. Kademe Yarışmaları</v>
      </c>
      <c r="L419" s="146" t="e">
        <f>#REF!</f>
        <v>#REF!</v>
      </c>
      <c r="M419" s="146" t="s">
        <v>638</v>
      </c>
    </row>
    <row r="420" spans="1:13" ht="24.75" customHeight="1">
      <c r="A420" s="140">
        <v>687</v>
      </c>
      <c r="B420" s="237" t="s">
        <v>506</v>
      </c>
      <c r="C420" s="239" t="e">
        <f>#REF!</f>
        <v>#REF!</v>
      </c>
      <c r="D420" s="241" t="e">
        <f>#REF!</f>
        <v>#REF!</v>
      </c>
      <c r="E420" s="241" t="e">
        <f>#REF!</f>
        <v>#REF!</v>
      </c>
      <c r="F420" s="242" t="e">
        <f>#REF!</f>
        <v>#REF!</v>
      </c>
      <c r="G420" s="240" t="e">
        <f>#REF!</f>
        <v>#REF!</v>
      </c>
      <c r="H420" s="148" t="s">
        <v>486</v>
      </c>
      <c r="I420" s="234"/>
      <c r="J420" s="142" t="str">
        <f>'YARIŞMA BİLGİLERİ'!$F$21</f>
        <v>Erkekler</v>
      </c>
      <c r="K420" s="235" t="str">
        <f t="shared" si="15"/>
        <v>İzmir-Kulüpler Arası Atletizm Süper lig 1. Kademe Yarışmaları</v>
      </c>
      <c r="L420" s="146" t="e">
        <f>#REF!</f>
        <v>#REF!</v>
      </c>
      <c r="M420" s="146" t="s">
        <v>638</v>
      </c>
    </row>
    <row r="421" spans="1:13" ht="24.75" customHeight="1">
      <c r="A421" s="140">
        <v>688</v>
      </c>
      <c r="B421" s="237" t="s">
        <v>506</v>
      </c>
      <c r="C421" s="239" t="e">
        <f>#REF!</f>
        <v>#REF!</v>
      </c>
      <c r="D421" s="241" t="e">
        <f>#REF!</f>
        <v>#REF!</v>
      </c>
      <c r="E421" s="241" t="e">
        <f>#REF!</f>
        <v>#REF!</v>
      </c>
      <c r="F421" s="242" t="e">
        <f>#REF!</f>
        <v>#REF!</v>
      </c>
      <c r="G421" s="240" t="e">
        <f>#REF!</f>
        <v>#REF!</v>
      </c>
      <c r="H421" s="148" t="s">
        <v>486</v>
      </c>
      <c r="I421" s="234"/>
      <c r="J421" s="142" t="str">
        <f>'YARIŞMA BİLGİLERİ'!$F$21</f>
        <v>Erkekler</v>
      </c>
      <c r="K421" s="235" t="str">
        <f t="shared" si="15"/>
        <v>İzmir-Kulüpler Arası Atletizm Süper lig 1. Kademe Yarışmaları</v>
      </c>
      <c r="L421" s="146" t="e">
        <f>#REF!</f>
        <v>#REF!</v>
      </c>
      <c r="M421" s="146" t="s">
        <v>638</v>
      </c>
    </row>
    <row r="422" spans="1:13" ht="24.75" customHeight="1">
      <c r="A422" s="140">
        <v>689</v>
      </c>
      <c r="B422" s="237" t="s">
        <v>506</v>
      </c>
      <c r="C422" s="239" t="e">
        <f>#REF!</f>
        <v>#REF!</v>
      </c>
      <c r="D422" s="241" t="e">
        <f>#REF!</f>
        <v>#REF!</v>
      </c>
      <c r="E422" s="241" t="e">
        <f>#REF!</f>
        <v>#REF!</v>
      </c>
      <c r="F422" s="242" t="e">
        <f>#REF!</f>
        <v>#REF!</v>
      </c>
      <c r="G422" s="240" t="e">
        <f>#REF!</f>
        <v>#REF!</v>
      </c>
      <c r="H422" s="148" t="s">
        <v>486</v>
      </c>
      <c r="I422" s="234"/>
      <c r="J422" s="142" t="str">
        <f>'YARIŞMA BİLGİLERİ'!$F$21</f>
        <v>Erkekler</v>
      </c>
      <c r="K422" s="235" t="str">
        <f t="shared" si="15"/>
        <v>İzmir-Kulüpler Arası Atletizm Süper lig 1. Kademe Yarışmaları</v>
      </c>
      <c r="L422" s="146" t="e">
        <f>#REF!</f>
        <v>#REF!</v>
      </c>
      <c r="M422" s="146" t="s">
        <v>638</v>
      </c>
    </row>
    <row r="423" spans="1:13" ht="24.75" customHeight="1">
      <c r="A423" s="140">
        <v>690</v>
      </c>
      <c r="B423" s="237" t="s">
        <v>506</v>
      </c>
      <c r="C423" s="239" t="e">
        <f>#REF!</f>
        <v>#REF!</v>
      </c>
      <c r="D423" s="241" t="e">
        <f>#REF!</f>
        <v>#REF!</v>
      </c>
      <c r="E423" s="241" t="e">
        <f>#REF!</f>
        <v>#REF!</v>
      </c>
      <c r="F423" s="242" t="e">
        <f>#REF!</f>
        <v>#REF!</v>
      </c>
      <c r="G423" s="240" t="e">
        <f>#REF!</f>
        <v>#REF!</v>
      </c>
      <c r="H423" s="148" t="s">
        <v>486</v>
      </c>
      <c r="I423" s="234"/>
      <c r="J423" s="142" t="str">
        <f>'YARIŞMA BİLGİLERİ'!$F$21</f>
        <v>Erkekler</v>
      </c>
      <c r="K423" s="235" t="str">
        <f t="shared" si="15"/>
        <v>İzmir-Kulüpler Arası Atletizm Süper lig 1. Kademe Yarışmaları</v>
      </c>
      <c r="L423" s="146" t="e">
        <f>#REF!</f>
        <v>#REF!</v>
      </c>
      <c r="M423" s="146" t="s">
        <v>638</v>
      </c>
    </row>
    <row r="424" spans="1:13" ht="24.75" customHeight="1">
      <c r="A424" s="140">
        <v>691</v>
      </c>
      <c r="B424" s="237" t="s">
        <v>506</v>
      </c>
      <c r="C424" s="239" t="e">
        <f>#REF!</f>
        <v>#REF!</v>
      </c>
      <c r="D424" s="241" t="e">
        <f>#REF!</f>
        <v>#REF!</v>
      </c>
      <c r="E424" s="241" t="e">
        <f>#REF!</f>
        <v>#REF!</v>
      </c>
      <c r="F424" s="242" t="e">
        <f>#REF!</f>
        <v>#REF!</v>
      </c>
      <c r="G424" s="240" t="e">
        <f>#REF!</f>
        <v>#REF!</v>
      </c>
      <c r="H424" s="148" t="s">
        <v>486</v>
      </c>
      <c r="I424" s="234"/>
      <c r="J424" s="142" t="str">
        <f>'YARIŞMA BİLGİLERİ'!$F$21</f>
        <v>Erkekler</v>
      </c>
      <c r="K424" s="235" t="str">
        <f t="shared" si="15"/>
        <v>İzmir-Kulüpler Arası Atletizm Süper lig 1. Kademe Yarışmaları</v>
      </c>
      <c r="L424" s="146" t="e">
        <f>#REF!</f>
        <v>#REF!</v>
      </c>
      <c r="M424" s="146" t="s">
        <v>638</v>
      </c>
    </row>
    <row r="425" spans="1:13" ht="24.75" customHeight="1">
      <c r="A425" s="140">
        <v>692</v>
      </c>
      <c r="B425" s="237" t="s">
        <v>506</v>
      </c>
      <c r="C425" s="239" t="e">
        <f>#REF!</f>
        <v>#REF!</v>
      </c>
      <c r="D425" s="241" t="e">
        <f>#REF!</f>
        <v>#REF!</v>
      </c>
      <c r="E425" s="241" t="e">
        <f>#REF!</f>
        <v>#REF!</v>
      </c>
      <c r="F425" s="242" t="e">
        <f>#REF!</f>
        <v>#REF!</v>
      </c>
      <c r="G425" s="240" t="e">
        <f>#REF!</f>
        <v>#REF!</v>
      </c>
      <c r="H425" s="148" t="s">
        <v>486</v>
      </c>
      <c r="I425" s="234"/>
      <c r="J425" s="142" t="str">
        <f>'YARIŞMA BİLGİLERİ'!$F$21</f>
        <v>Erkekler</v>
      </c>
      <c r="K425" s="235" t="str">
        <f t="shared" si="15"/>
        <v>İzmir-Kulüpler Arası Atletizm Süper lig 1. Kademe Yarışmaları</v>
      </c>
      <c r="L425" s="146" t="e">
        <f>#REF!</f>
        <v>#REF!</v>
      </c>
      <c r="M425" s="146" t="s">
        <v>638</v>
      </c>
    </row>
    <row r="426" spans="1:13" ht="24.75" customHeight="1">
      <c r="A426" s="140">
        <v>693</v>
      </c>
      <c r="B426" s="237" t="s">
        <v>506</v>
      </c>
      <c r="C426" s="239" t="e">
        <f>#REF!</f>
        <v>#REF!</v>
      </c>
      <c r="D426" s="241" t="e">
        <f>#REF!</f>
        <v>#REF!</v>
      </c>
      <c r="E426" s="241" t="e">
        <f>#REF!</f>
        <v>#REF!</v>
      </c>
      <c r="F426" s="242" t="e">
        <f>#REF!</f>
        <v>#REF!</v>
      </c>
      <c r="G426" s="240" t="e">
        <f>#REF!</f>
        <v>#REF!</v>
      </c>
      <c r="H426" s="148" t="s">
        <v>486</v>
      </c>
      <c r="I426" s="234"/>
      <c r="J426" s="142" t="str">
        <f>'YARIŞMA BİLGİLERİ'!$F$21</f>
        <v>Erkekler</v>
      </c>
      <c r="K426" s="235" t="str">
        <f t="shared" si="15"/>
        <v>İzmir-Kulüpler Arası Atletizm Süper lig 1. Kademe Yarışmaları</v>
      </c>
      <c r="L426" s="146" t="e">
        <f>#REF!</f>
        <v>#REF!</v>
      </c>
      <c r="M426" s="146" t="s">
        <v>638</v>
      </c>
    </row>
    <row r="427" spans="1:13" ht="24.75" customHeight="1">
      <c r="A427" s="140">
        <v>694</v>
      </c>
      <c r="B427" s="237" t="s">
        <v>506</v>
      </c>
      <c r="C427" s="239" t="e">
        <f>#REF!</f>
        <v>#REF!</v>
      </c>
      <c r="D427" s="241" t="e">
        <f>#REF!</f>
        <v>#REF!</v>
      </c>
      <c r="E427" s="241" t="e">
        <f>#REF!</f>
        <v>#REF!</v>
      </c>
      <c r="F427" s="242" t="e">
        <f>#REF!</f>
        <v>#REF!</v>
      </c>
      <c r="G427" s="240" t="e">
        <f>#REF!</f>
        <v>#REF!</v>
      </c>
      <c r="H427" s="148" t="s">
        <v>486</v>
      </c>
      <c r="I427" s="234"/>
      <c r="J427" s="142" t="str">
        <f>'YARIŞMA BİLGİLERİ'!$F$21</f>
        <v>Erkekler</v>
      </c>
      <c r="K427" s="235" t="str">
        <f t="shared" si="15"/>
        <v>İzmir-Kulüpler Arası Atletizm Süper lig 1. Kademe Yarışmaları</v>
      </c>
      <c r="L427" s="146" t="e">
        <f>#REF!</f>
        <v>#REF!</v>
      </c>
      <c r="M427" s="146" t="s">
        <v>638</v>
      </c>
    </row>
    <row r="428" spans="1:13" ht="24.75" customHeight="1">
      <c r="A428" s="140">
        <v>695</v>
      </c>
      <c r="B428" s="237" t="s">
        <v>506</v>
      </c>
      <c r="C428" s="239" t="e">
        <f>#REF!</f>
        <v>#REF!</v>
      </c>
      <c r="D428" s="241" t="e">
        <f>#REF!</f>
        <v>#REF!</v>
      </c>
      <c r="E428" s="241" t="e">
        <f>#REF!</f>
        <v>#REF!</v>
      </c>
      <c r="F428" s="242" t="e">
        <f>#REF!</f>
        <v>#REF!</v>
      </c>
      <c r="G428" s="240" t="e">
        <f>#REF!</f>
        <v>#REF!</v>
      </c>
      <c r="H428" s="148" t="s">
        <v>486</v>
      </c>
      <c r="I428" s="234"/>
      <c r="J428" s="142" t="str">
        <f>'YARIŞMA BİLGİLERİ'!$F$21</f>
        <v>Erkekler</v>
      </c>
      <c r="K428" s="235" t="str">
        <f t="shared" si="15"/>
        <v>İzmir-Kulüpler Arası Atletizm Süper lig 1. Kademe Yarışmaları</v>
      </c>
      <c r="L428" s="146" t="e">
        <f>#REF!</f>
        <v>#REF!</v>
      </c>
      <c r="M428" s="146" t="s">
        <v>638</v>
      </c>
    </row>
    <row r="429" spans="1:13" ht="24.75" customHeight="1">
      <c r="A429" s="140">
        <v>696</v>
      </c>
      <c r="B429" s="237" t="s">
        <v>506</v>
      </c>
      <c r="C429" s="239" t="e">
        <f>#REF!</f>
        <v>#REF!</v>
      </c>
      <c r="D429" s="241" t="e">
        <f>#REF!</f>
        <v>#REF!</v>
      </c>
      <c r="E429" s="241" t="e">
        <f>#REF!</f>
        <v>#REF!</v>
      </c>
      <c r="F429" s="242" t="e">
        <f>#REF!</f>
        <v>#REF!</v>
      </c>
      <c r="G429" s="240" t="e">
        <f>#REF!</f>
        <v>#REF!</v>
      </c>
      <c r="H429" s="148" t="s">
        <v>486</v>
      </c>
      <c r="I429" s="234"/>
      <c r="J429" s="142" t="str">
        <f>'YARIŞMA BİLGİLERİ'!$F$21</f>
        <v>Erkekler</v>
      </c>
      <c r="K429" s="235" t="str">
        <f t="shared" si="15"/>
        <v>İzmir-Kulüpler Arası Atletizm Süper lig 1. Kademe Yarışmaları</v>
      </c>
      <c r="L429" s="146" t="e">
        <f>#REF!</f>
        <v>#REF!</v>
      </c>
      <c r="M429" s="146" t="s">
        <v>638</v>
      </c>
    </row>
    <row r="430" spans="1:13" ht="24.75" customHeight="1">
      <c r="A430" s="140">
        <v>697</v>
      </c>
      <c r="B430" s="237" t="s">
        <v>506</v>
      </c>
      <c r="C430" s="239" t="e">
        <f>#REF!</f>
        <v>#REF!</v>
      </c>
      <c r="D430" s="241" t="e">
        <f>#REF!</f>
        <v>#REF!</v>
      </c>
      <c r="E430" s="241" t="e">
        <f>#REF!</f>
        <v>#REF!</v>
      </c>
      <c r="F430" s="242" t="e">
        <f>#REF!</f>
        <v>#REF!</v>
      </c>
      <c r="G430" s="240" t="e">
        <f>#REF!</f>
        <v>#REF!</v>
      </c>
      <c r="H430" s="148" t="s">
        <v>486</v>
      </c>
      <c r="I430" s="234"/>
      <c r="J430" s="142" t="str">
        <f>'YARIŞMA BİLGİLERİ'!$F$21</f>
        <v>Erkekler</v>
      </c>
      <c r="K430" s="235" t="str">
        <f t="shared" si="15"/>
        <v>İzmir-Kulüpler Arası Atletizm Süper lig 1. Kademe Yarışmaları</v>
      </c>
      <c r="L430" s="146" t="e">
        <f>#REF!</f>
        <v>#REF!</v>
      </c>
      <c r="M430" s="146" t="s">
        <v>638</v>
      </c>
    </row>
    <row r="431" spans="1:13" ht="24.75" customHeight="1">
      <c r="A431" s="140">
        <v>698</v>
      </c>
      <c r="B431" s="237" t="s">
        <v>506</v>
      </c>
      <c r="C431" s="239" t="e">
        <f>#REF!</f>
        <v>#REF!</v>
      </c>
      <c r="D431" s="241" t="e">
        <f>#REF!</f>
        <v>#REF!</v>
      </c>
      <c r="E431" s="241" t="e">
        <f>#REF!</f>
        <v>#REF!</v>
      </c>
      <c r="F431" s="242" t="e">
        <f>#REF!</f>
        <v>#REF!</v>
      </c>
      <c r="G431" s="240" t="e">
        <f>#REF!</f>
        <v>#REF!</v>
      </c>
      <c r="H431" s="148" t="s">
        <v>486</v>
      </c>
      <c r="I431" s="234"/>
      <c r="J431" s="142" t="str">
        <f>'YARIŞMA BİLGİLERİ'!$F$21</f>
        <v>Erkekler</v>
      </c>
      <c r="K431" s="235" t="str">
        <f t="shared" si="15"/>
        <v>İzmir-Kulüpler Arası Atletizm Süper lig 1. Kademe Yarışmaları</v>
      </c>
      <c r="L431" s="146" t="e">
        <f>#REF!</f>
        <v>#REF!</v>
      </c>
      <c r="M431" s="146" t="s">
        <v>638</v>
      </c>
    </row>
    <row r="432" spans="1:13" ht="24.75" customHeight="1">
      <c r="A432" s="140">
        <v>699</v>
      </c>
      <c r="B432" s="237" t="s">
        <v>506</v>
      </c>
      <c r="C432" s="239" t="e">
        <f>#REF!</f>
        <v>#REF!</v>
      </c>
      <c r="D432" s="241" t="e">
        <f>#REF!</f>
        <v>#REF!</v>
      </c>
      <c r="E432" s="241" t="e">
        <f>#REF!</f>
        <v>#REF!</v>
      </c>
      <c r="F432" s="242" t="e">
        <f>#REF!</f>
        <v>#REF!</v>
      </c>
      <c r="G432" s="240" t="e">
        <f>#REF!</f>
        <v>#REF!</v>
      </c>
      <c r="H432" s="148" t="s">
        <v>486</v>
      </c>
      <c r="I432" s="234"/>
      <c r="J432" s="142" t="str">
        <f>'YARIŞMA BİLGİLERİ'!$F$21</f>
        <v>Erkekler</v>
      </c>
      <c r="K432" s="235" t="str">
        <f t="shared" si="15"/>
        <v>İzmir-Kulüpler Arası Atletizm Süper lig 1. Kademe Yarışmaları</v>
      </c>
      <c r="L432" s="146" t="e">
        <f>#REF!</f>
        <v>#REF!</v>
      </c>
      <c r="M432" s="146" t="s">
        <v>638</v>
      </c>
    </row>
    <row r="433" spans="1:13" ht="24.75" customHeight="1">
      <c r="A433" s="140">
        <v>700</v>
      </c>
      <c r="B433" s="237" t="s">
        <v>506</v>
      </c>
      <c r="C433" s="239" t="e">
        <f>#REF!</f>
        <v>#REF!</v>
      </c>
      <c r="D433" s="241" t="e">
        <f>#REF!</f>
        <v>#REF!</v>
      </c>
      <c r="E433" s="241" t="e">
        <f>#REF!</f>
        <v>#REF!</v>
      </c>
      <c r="F433" s="242" t="e">
        <f>#REF!</f>
        <v>#REF!</v>
      </c>
      <c r="G433" s="240" t="e">
        <f>#REF!</f>
        <v>#REF!</v>
      </c>
      <c r="H433" s="148" t="s">
        <v>486</v>
      </c>
      <c r="I433" s="234"/>
      <c r="J433" s="142" t="str">
        <f>'YARIŞMA BİLGİLERİ'!$F$21</f>
        <v>Erkekler</v>
      </c>
      <c r="K433" s="235" t="str">
        <f t="shared" si="15"/>
        <v>İzmir-Kulüpler Arası Atletizm Süper lig 1. Kademe Yarışmaları</v>
      </c>
      <c r="L433" s="146" t="e">
        <f>#REF!</f>
        <v>#REF!</v>
      </c>
      <c r="M433" s="146" t="s">
        <v>638</v>
      </c>
    </row>
    <row r="434" spans="1:13" ht="24.75" customHeight="1">
      <c r="A434" s="140">
        <v>701</v>
      </c>
      <c r="B434" s="237" t="s">
        <v>506</v>
      </c>
      <c r="C434" s="239" t="e">
        <f>#REF!</f>
        <v>#REF!</v>
      </c>
      <c r="D434" s="241" t="e">
        <f>#REF!</f>
        <v>#REF!</v>
      </c>
      <c r="E434" s="241" t="e">
        <f>#REF!</f>
        <v>#REF!</v>
      </c>
      <c r="F434" s="242" t="e">
        <f>#REF!</f>
        <v>#REF!</v>
      </c>
      <c r="G434" s="240" t="e">
        <f>#REF!</f>
        <v>#REF!</v>
      </c>
      <c r="H434" s="148" t="s">
        <v>486</v>
      </c>
      <c r="I434" s="234"/>
      <c r="J434" s="142" t="str">
        <f>'YARIŞMA BİLGİLERİ'!$F$21</f>
        <v>Erkekler</v>
      </c>
      <c r="K434" s="235" t="str">
        <f t="shared" si="15"/>
        <v>İzmir-Kulüpler Arası Atletizm Süper lig 1. Kademe Yarışmaları</v>
      </c>
      <c r="L434" s="146" t="e">
        <f>#REF!</f>
        <v>#REF!</v>
      </c>
      <c r="M434" s="146" t="s">
        <v>638</v>
      </c>
    </row>
    <row r="435" spans="1:13" ht="24.75" customHeight="1">
      <c r="A435" s="140">
        <v>702</v>
      </c>
      <c r="B435" s="237" t="s">
        <v>506</v>
      </c>
      <c r="C435" s="239" t="e">
        <f>#REF!</f>
        <v>#REF!</v>
      </c>
      <c r="D435" s="241" t="e">
        <f>#REF!</f>
        <v>#REF!</v>
      </c>
      <c r="E435" s="241" t="e">
        <f>#REF!</f>
        <v>#REF!</v>
      </c>
      <c r="F435" s="242" t="e">
        <f>#REF!</f>
        <v>#REF!</v>
      </c>
      <c r="G435" s="240" t="e">
        <f>#REF!</f>
        <v>#REF!</v>
      </c>
      <c r="H435" s="148" t="s">
        <v>486</v>
      </c>
      <c r="I435" s="234"/>
      <c r="J435" s="142" t="str">
        <f>'YARIŞMA BİLGİLERİ'!$F$21</f>
        <v>Erkekler</v>
      </c>
      <c r="K435" s="235" t="str">
        <f t="shared" si="15"/>
        <v>İzmir-Kulüpler Arası Atletizm Süper lig 1. Kademe Yarışmaları</v>
      </c>
      <c r="L435" s="146" t="e">
        <f>#REF!</f>
        <v>#REF!</v>
      </c>
      <c r="M435" s="146" t="s">
        <v>638</v>
      </c>
    </row>
    <row r="436" spans="1:13" ht="24.75" customHeight="1">
      <c r="A436" s="140">
        <v>703</v>
      </c>
      <c r="B436" s="237" t="s">
        <v>506</v>
      </c>
      <c r="C436" s="239" t="e">
        <f>#REF!</f>
        <v>#REF!</v>
      </c>
      <c r="D436" s="241" t="e">
        <f>#REF!</f>
        <v>#REF!</v>
      </c>
      <c r="E436" s="241" t="e">
        <f>#REF!</f>
        <v>#REF!</v>
      </c>
      <c r="F436" s="242" t="e">
        <f>#REF!</f>
        <v>#REF!</v>
      </c>
      <c r="G436" s="240" t="e">
        <f>#REF!</f>
        <v>#REF!</v>
      </c>
      <c r="H436" s="148" t="s">
        <v>486</v>
      </c>
      <c r="I436" s="234"/>
      <c r="J436" s="142" t="str">
        <f>'YARIŞMA BİLGİLERİ'!$F$21</f>
        <v>Erkekler</v>
      </c>
      <c r="K436" s="235" t="str">
        <f t="shared" si="15"/>
        <v>İzmir-Kulüpler Arası Atletizm Süper lig 1. Kademe Yarışmaları</v>
      </c>
      <c r="L436" s="146" t="e">
        <f>#REF!</f>
        <v>#REF!</v>
      </c>
      <c r="M436" s="146" t="s">
        <v>638</v>
      </c>
    </row>
    <row r="437" spans="1:13" ht="24.75" customHeight="1">
      <c r="A437" s="140">
        <v>704</v>
      </c>
      <c r="B437" s="237" t="s">
        <v>506</v>
      </c>
      <c r="C437" s="239" t="e">
        <f>#REF!</f>
        <v>#REF!</v>
      </c>
      <c r="D437" s="241" t="e">
        <f>#REF!</f>
        <v>#REF!</v>
      </c>
      <c r="E437" s="241" t="e">
        <f>#REF!</f>
        <v>#REF!</v>
      </c>
      <c r="F437" s="242" t="e">
        <f>#REF!</f>
        <v>#REF!</v>
      </c>
      <c r="G437" s="240" t="e">
        <f>#REF!</f>
        <v>#REF!</v>
      </c>
      <c r="H437" s="148" t="s">
        <v>486</v>
      </c>
      <c r="I437" s="234"/>
      <c r="J437" s="142" t="str">
        <f>'YARIŞMA BİLGİLERİ'!$F$21</f>
        <v>Erkekler</v>
      </c>
      <c r="K437" s="235" t="str">
        <f t="shared" si="15"/>
        <v>İzmir-Kulüpler Arası Atletizm Süper lig 1. Kademe Yarışmaları</v>
      </c>
      <c r="L437" s="146" t="e">
        <f>#REF!</f>
        <v>#REF!</v>
      </c>
      <c r="M437" s="146" t="s">
        <v>638</v>
      </c>
    </row>
    <row r="438" spans="1:13" ht="24.75" customHeight="1">
      <c r="A438" s="140">
        <v>705</v>
      </c>
      <c r="B438" s="237" t="s">
        <v>506</v>
      </c>
      <c r="C438" s="239" t="e">
        <f>#REF!</f>
        <v>#REF!</v>
      </c>
      <c r="D438" s="241" t="e">
        <f>#REF!</f>
        <v>#REF!</v>
      </c>
      <c r="E438" s="241" t="e">
        <f>#REF!</f>
        <v>#REF!</v>
      </c>
      <c r="F438" s="242" t="e">
        <f>#REF!</f>
        <v>#REF!</v>
      </c>
      <c r="G438" s="240" t="e">
        <f>#REF!</f>
        <v>#REF!</v>
      </c>
      <c r="H438" s="148" t="s">
        <v>486</v>
      </c>
      <c r="I438" s="234"/>
      <c r="J438" s="142" t="str">
        <f>'YARIŞMA BİLGİLERİ'!$F$21</f>
        <v>Erkekler</v>
      </c>
      <c r="K438" s="235" t="str">
        <f t="shared" si="15"/>
        <v>İzmir-Kulüpler Arası Atletizm Süper lig 1. Kademe Yarışmaları</v>
      </c>
      <c r="L438" s="146" t="e">
        <f>#REF!</f>
        <v>#REF!</v>
      </c>
      <c r="M438" s="146" t="s">
        <v>638</v>
      </c>
    </row>
    <row r="439" spans="1:13" ht="24.75" customHeight="1">
      <c r="A439" s="140">
        <v>706</v>
      </c>
      <c r="B439" s="237" t="s">
        <v>506</v>
      </c>
      <c r="C439" s="239" t="e">
        <f>#REF!</f>
        <v>#REF!</v>
      </c>
      <c r="D439" s="241" t="e">
        <f>#REF!</f>
        <v>#REF!</v>
      </c>
      <c r="E439" s="241" t="e">
        <f>#REF!</f>
        <v>#REF!</v>
      </c>
      <c r="F439" s="242" t="e">
        <f>#REF!</f>
        <v>#REF!</v>
      </c>
      <c r="G439" s="240" t="e">
        <f>#REF!</f>
        <v>#REF!</v>
      </c>
      <c r="H439" s="148" t="s">
        <v>486</v>
      </c>
      <c r="I439" s="234"/>
      <c r="J439" s="142" t="str">
        <f>'YARIŞMA BİLGİLERİ'!$F$21</f>
        <v>Erkekler</v>
      </c>
      <c r="K439" s="235" t="str">
        <f t="shared" si="15"/>
        <v>İzmir-Kulüpler Arası Atletizm Süper lig 1. Kademe Yarışmaları</v>
      </c>
      <c r="L439" s="146" t="e">
        <f>#REF!</f>
        <v>#REF!</v>
      </c>
      <c r="M439" s="146" t="s">
        <v>638</v>
      </c>
    </row>
    <row r="440" spans="1:13" ht="24.75" customHeight="1">
      <c r="A440" s="140">
        <v>707</v>
      </c>
      <c r="B440" s="237" t="s">
        <v>506</v>
      </c>
      <c r="C440" s="239" t="e">
        <f>#REF!</f>
        <v>#REF!</v>
      </c>
      <c r="D440" s="241" t="e">
        <f>#REF!</f>
        <v>#REF!</v>
      </c>
      <c r="E440" s="241" t="e">
        <f>#REF!</f>
        <v>#REF!</v>
      </c>
      <c r="F440" s="242" t="e">
        <f>#REF!</f>
        <v>#REF!</v>
      </c>
      <c r="G440" s="240" t="e">
        <f>#REF!</f>
        <v>#REF!</v>
      </c>
      <c r="H440" s="148" t="s">
        <v>486</v>
      </c>
      <c r="I440" s="234"/>
      <c r="J440" s="142" t="str">
        <f>'YARIŞMA BİLGİLERİ'!$F$21</f>
        <v>Erkekler</v>
      </c>
      <c r="K440" s="235" t="str">
        <f t="shared" si="15"/>
        <v>İzmir-Kulüpler Arası Atletizm Süper lig 1. Kademe Yarışmaları</v>
      </c>
      <c r="L440" s="146" t="e">
        <f>#REF!</f>
        <v>#REF!</v>
      </c>
      <c r="M440" s="146" t="s">
        <v>638</v>
      </c>
    </row>
    <row r="441" spans="1:13" ht="24.75" customHeight="1">
      <c r="A441" s="140">
        <v>708</v>
      </c>
      <c r="B441" s="237" t="s">
        <v>506</v>
      </c>
      <c r="C441" s="239" t="e">
        <f>#REF!</f>
        <v>#REF!</v>
      </c>
      <c r="D441" s="241" t="e">
        <f>#REF!</f>
        <v>#REF!</v>
      </c>
      <c r="E441" s="241" t="e">
        <f>#REF!</f>
        <v>#REF!</v>
      </c>
      <c r="F441" s="242" t="e">
        <f>#REF!</f>
        <v>#REF!</v>
      </c>
      <c r="G441" s="240" t="e">
        <f>#REF!</f>
        <v>#REF!</v>
      </c>
      <c r="H441" s="148" t="s">
        <v>486</v>
      </c>
      <c r="I441" s="234"/>
      <c r="J441" s="142" t="str">
        <f>'YARIŞMA BİLGİLERİ'!$F$21</f>
        <v>Erkekler</v>
      </c>
      <c r="K441" s="235" t="str">
        <f t="shared" si="15"/>
        <v>İzmir-Kulüpler Arası Atletizm Süper lig 1. Kademe Yarışmaları</v>
      </c>
      <c r="L441" s="146" t="e">
        <f>#REF!</f>
        <v>#REF!</v>
      </c>
      <c r="M441" s="146" t="s">
        <v>638</v>
      </c>
    </row>
    <row r="442" spans="1:13" ht="24.75" customHeight="1">
      <c r="A442" s="140">
        <v>709</v>
      </c>
      <c r="B442" s="237" t="s">
        <v>506</v>
      </c>
      <c r="C442" s="239" t="e">
        <f>#REF!</f>
        <v>#REF!</v>
      </c>
      <c r="D442" s="241" t="e">
        <f>#REF!</f>
        <v>#REF!</v>
      </c>
      <c r="E442" s="241" t="e">
        <f>#REF!</f>
        <v>#REF!</v>
      </c>
      <c r="F442" s="242" t="e">
        <f>#REF!</f>
        <v>#REF!</v>
      </c>
      <c r="G442" s="240" t="e">
        <f>#REF!</f>
        <v>#REF!</v>
      </c>
      <c r="H442" s="148" t="s">
        <v>486</v>
      </c>
      <c r="I442" s="234"/>
      <c r="J442" s="142" t="str">
        <f>'YARIŞMA BİLGİLERİ'!$F$21</f>
        <v>Erkekler</v>
      </c>
      <c r="K442" s="235" t="str">
        <f t="shared" si="15"/>
        <v>İzmir-Kulüpler Arası Atletizm Süper lig 1. Kademe Yarışmaları</v>
      </c>
      <c r="L442" s="146" t="e">
        <f>#REF!</f>
        <v>#REF!</v>
      </c>
      <c r="M442" s="146" t="s">
        <v>638</v>
      </c>
    </row>
    <row r="443" spans="1:13" ht="24.75" customHeight="1">
      <c r="A443" s="140">
        <v>710</v>
      </c>
      <c r="B443" s="237" t="s">
        <v>506</v>
      </c>
      <c r="C443" s="239" t="e">
        <f>#REF!</f>
        <v>#REF!</v>
      </c>
      <c r="D443" s="241" t="e">
        <f>#REF!</f>
        <v>#REF!</v>
      </c>
      <c r="E443" s="241" t="e">
        <f>#REF!</f>
        <v>#REF!</v>
      </c>
      <c r="F443" s="242" t="e">
        <f>#REF!</f>
        <v>#REF!</v>
      </c>
      <c r="G443" s="240" t="e">
        <f>#REF!</f>
        <v>#REF!</v>
      </c>
      <c r="H443" s="148" t="s">
        <v>486</v>
      </c>
      <c r="I443" s="234"/>
      <c r="J443" s="142" t="str">
        <f>'YARIŞMA BİLGİLERİ'!$F$21</f>
        <v>Erkekler</v>
      </c>
      <c r="K443" s="235" t="str">
        <f t="shared" si="15"/>
        <v>İzmir-Kulüpler Arası Atletizm Süper lig 1. Kademe Yarışmaları</v>
      </c>
      <c r="L443" s="146" t="e">
        <f>#REF!</f>
        <v>#REF!</v>
      </c>
      <c r="M443" s="146" t="s">
        <v>638</v>
      </c>
    </row>
    <row r="444" spans="1:13" ht="24.75" customHeight="1">
      <c r="A444" s="140">
        <v>711</v>
      </c>
      <c r="B444" s="237" t="s">
        <v>506</v>
      </c>
      <c r="C444" s="239" t="e">
        <f>#REF!</f>
        <v>#REF!</v>
      </c>
      <c r="D444" s="241" t="e">
        <f>#REF!</f>
        <v>#REF!</v>
      </c>
      <c r="E444" s="241" t="e">
        <f>#REF!</f>
        <v>#REF!</v>
      </c>
      <c r="F444" s="242" t="e">
        <f>#REF!</f>
        <v>#REF!</v>
      </c>
      <c r="G444" s="240" t="e">
        <f>#REF!</f>
        <v>#REF!</v>
      </c>
      <c r="H444" s="148" t="s">
        <v>486</v>
      </c>
      <c r="I444" s="234"/>
      <c r="J444" s="142" t="str">
        <f>'YARIŞMA BİLGİLERİ'!$F$21</f>
        <v>Erkekler</v>
      </c>
      <c r="K444" s="235" t="str">
        <f t="shared" si="15"/>
        <v>İzmir-Kulüpler Arası Atletizm Süper lig 1. Kademe Yarışmaları</v>
      </c>
      <c r="L444" s="146" t="e">
        <f>#REF!</f>
        <v>#REF!</v>
      </c>
      <c r="M444" s="146" t="s">
        <v>638</v>
      </c>
    </row>
    <row r="445" spans="1:13" ht="24.75" customHeight="1">
      <c r="A445" s="140">
        <v>712</v>
      </c>
      <c r="B445" s="237" t="s">
        <v>506</v>
      </c>
      <c r="C445" s="239" t="e">
        <f>#REF!</f>
        <v>#REF!</v>
      </c>
      <c r="D445" s="241" t="e">
        <f>#REF!</f>
        <v>#REF!</v>
      </c>
      <c r="E445" s="241" t="e">
        <f>#REF!</f>
        <v>#REF!</v>
      </c>
      <c r="F445" s="242" t="e">
        <f>#REF!</f>
        <v>#REF!</v>
      </c>
      <c r="G445" s="240" t="e">
        <f>#REF!</f>
        <v>#REF!</v>
      </c>
      <c r="H445" s="148" t="s">
        <v>486</v>
      </c>
      <c r="I445" s="234"/>
      <c r="J445" s="142" t="str">
        <f>'YARIŞMA BİLGİLERİ'!$F$21</f>
        <v>Erkekler</v>
      </c>
      <c r="K445" s="235" t="str">
        <f t="shared" si="15"/>
        <v>İzmir-Kulüpler Arası Atletizm Süper lig 1. Kademe Yarışmaları</v>
      </c>
      <c r="L445" s="146" t="e">
        <f>#REF!</f>
        <v>#REF!</v>
      </c>
      <c r="M445" s="146" t="s">
        <v>638</v>
      </c>
    </row>
    <row r="446" spans="1:13" ht="24.75" customHeight="1">
      <c r="A446" s="140">
        <v>737</v>
      </c>
      <c r="B446" s="237" t="s">
        <v>505</v>
      </c>
      <c r="C446" s="239" t="e">
        <f>#REF!</f>
        <v>#REF!</v>
      </c>
      <c r="D446" s="241" t="e">
        <f>#REF!</f>
        <v>#REF!</v>
      </c>
      <c r="E446" s="241" t="e">
        <f>#REF!</f>
        <v>#REF!</v>
      </c>
      <c r="F446" s="242" t="e">
        <f>#REF!</f>
        <v>#REF!</v>
      </c>
      <c r="G446" s="240" t="e">
        <f>#REF!</f>
        <v>#REF!</v>
      </c>
      <c r="H446" s="148" t="s">
        <v>488</v>
      </c>
      <c r="I446" s="234"/>
      <c r="J446" s="142" t="str">
        <f>'YARIŞMA BİLGİLERİ'!$F$21</f>
        <v>Erkekler</v>
      </c>
      <c r="K446" s="235" t="str">
        <f t="shared" si="15"/>
        <v>İzmir-Kulüpler Arası Atletizm Süper lig 1. Kademe Yarışmaları</v>
      </c>
      <c r="L446" s="146" t="e">
        <f>#REF!</f>
        <v>#REF!</v>
      </c>
      <c r="M446" s="146" t="s">
        <v>638</v>
      </c>
    </row>
    <row r="447" spans="1:13" ht="24.75" customHeight="1">
      <c r="A447" s="140">
        <v>738</v>
      </c>
      <c r="B447" s="237" t="s">
        <v>505</v>
      </c>
      <c r="C447" s="239" t="e">
        <f>#REF!</f>
        <v>#REF!</v>
      </c>
      <c r="D447" s="241" t="e">
        <f>#REF!</f>
        <v>#REF!</v>
      </c>
      <c r="E447" s="241" t="e">
        <f>#REF!</f>
        <v>#REF!</v>
      </c>
      <c r="F447" s="242" t="e">
        <f>#REF!</f>
        <v>#REF!</v>
      </c>
      <c r="G447" s="240" t="e">
        <f>#REF!</f>
        <v>#REF!</v>
      </c>
      <c r="H447" s="148" t="s">
        <v>488</v>
      </c>
      <c r="I447" s="234"/>
      <c r="J447" s="142" t="str">
        <f>'YARIŞMA BİLGİLERİ'!$F$21</f>
        <v>Erkekler</v>
      </c>
      <c r="K447" s="235" t="str">
        <f t="shared" ref="K447:K480" si="16">CONCATENATE(K$1,"-",A$1)</f>
        <v>İzmir-Kulüpler Arası Atletizm Süper lig 1. Kademe Yarışmaları</v>
      </c>
      <c r="L447" s="146" t="e">
        <f>#REF!</f>
        <v>#REF!</v>
      </c>
      <c r="M447" s="146" t="s">
        <v>638</v>
      </c>
    </row>
    <row r="448" spans="1:13" ht="24.75" customHeight="1">
      <c r="A448" s="140">
        <v>739</v>
      </c>
      <c r="B448" s="237" t="s">
        <v>505</v>
      </c>
      <c r="C448" s="239" t="e">
        <f>#REF!</f>
        <v>#REF!</v>
      </c>
      <c r="D448" s="241" t="e">
        <f>#REF!</f>
        <v>#REF!</v>
      </c>
      <c r="E448" s="241" t="e">
        <f>#REF!</f>
        <v>#REF!</v>
      </c>
      <c r="F448" s="242" t="e">
        <f>#REF!</f>
        <v>#REF!</v>
      </c>
      <c r="G448" s="240" t="e">
        <f>#REF!</f>
        <v>#REF!</v>
      </c>
      <c r="H448" s="148" t="s">
        <v>488</v>
      </c>
      <c r="I448" s="234"/>
      <c r="J448" s="142" t="str">
        <f>'YARIŞMA BİLGİLERİ'!$F$21</f>
        <v>Erkekler</v>
      </c>
      <c r="K448" s="235" t="str">
        <f t="shared" si="16"/>
        <v>İzmir-Kulüpler Arası Atletizm Süper lig 1. Kademe Yarışmaları</v>
      </c>
      <c r="L448" s="146" t="e">
        <f>#REF!</f>
        <v>#REF!</v>
      </c>
      <c r="M448" s="146" t="s">
        <v>638</v>
      </c>
    </row>
    <row r="449" spans="1:13" ht="24.75" customHeight="1">
      <c r="A449" s="140">
        <v>740</v>
      </c>
      <c r="B449" s="237" t="s">
        <v>505</v>
      </c>
      <c r="C449" s="239" t="e">
        <f>#REF!</f>
        <v>#REF!</v>
      </c>
      <c r="D449" s="241" t="e">
        <f>#REF!</f>
        <v>#REF!</v>
      </c>
      <c r="E449" s="241" t="e">
        <f>#REF!</f>
        <v>#REF!</v>
      </c>
      <c r="F449" s="242" t="e">
        <f>#REF!</f>
        <v>#REF!</v>
      </c>
      <c r="G449" s="240" t="e">
        <f>#REF!</f>
        <v>#REF!</v>
      </c>
      <c r="H449" s="148" t="s">
        <v>488</v>
      </c>
      <c r="I449" s="234"/>
      <c r="J449" s="142" t="str">
        <f>'YARIŞMA BİLGİLERİ'!$F$21</f>
        <v>Erkekler</v>
      </c>
      <c r="K449" s="235" t="str">
        <f t="shared" si="16"/>
        <v>İzmir-Kulüpler Arası Atletizm Süper lig 1. Kademe Yarışmaları</v>
      </c>
      <c r="L449" s="146" t="e">
        <f>#REF!</f>
        <v>#REF!</v>
      </c>
      <c r="M449" s="146" t="s">
        <v>638</v>
      </c>
    </row>
    <row r="450" spans="1:13" ht="24.75" customHeight="1">
      <c r="A450" s="140">
        <v>741</v>
      </c>
      <c r="B450" s="237" t="s">
        <v>505</v>
      </c>
      <c r="C450" s="239" t="e">
        <f>#REF!</f>
        <v>#REF!</v>
      </c>
      <c r="D450" s="241" t="e">
        <f>#REF!</f>
        <v>#REF!</v>
      </c>
      <c r="E450" s="241" t="e">
        <f>#REF!</f>
        <v>#REF!</v>
      </c>
      <c r="F450" s="242" t="e">
        <f>#REF!</f>
        <v>#REF!</v>
      </c>
      <c r="G450" s="240" t="e">
        <f>#REF!</f>
        <v>#REF!</v>
      </c>
      <c r="H450" s="148" t="s">
        <v>488</v>
      </c>
      <c r="I450" s="234"/>
      <c r="J450" s="142" t="str">
        <f>'YARIŞMA BİLGİLERİ'!$F$21</f>
        <v>Erkekler</v>
      </c>
      <c r="K450" s="235" t="str">
        <f t="shared" si="16"/>
        <v>İzmir-Kulüpler Arası Atletizm Süper lig 1. Kademe Yarışmaları</v>
      </c>
      <c r="L450" s="146" t="e">
        <f>#REF!</f>
        <v>#REF!</v>
      </c>
      <c r="M450" s="146" t="s">
        <v>638</v>
      </c>
    </row>
    <row r="451" spans="1:13" ht="24.75" customHeight="1">
      <c r="A451" s="140">
        <v>742</v>
      </c>
      <c r="B451" s="237" t="s">
        <v>505</v>
      </c>
      <c r="C451" s="239" t="e">
        <f>#REF!</f>
        <v>#REF!</v>
      </c>
      <c r="D451" s="241" t="e">
        <f>#REF!</f>
        <v>#REF!</v>
      </c>
      <c r="E451" s="241" t="e">
        <f>#REF!</f>
        <v>#REF!</v>
      </c>
      <c r="F451" s="242" t="e">
        <f>#REF!</f>
        <v>#REF!</v>
      </c>
      <c r="G451" s="240" t="e">
        <f>#REF!</f>
        <v>#REF!</v>
      </c>
      <c r="H451" s="148" t="s">
        <v>488</v>
      </c>
      <c r="I451" s="234"/>
      <c r="J451" s="142" t="str">
        <f>'YARIŞMA BİLGİLERİ'!$F$21</f>
        <v>Erkekler</v>
      </c>
      <c r="K451" s="235" t="str">
        <f t="shared" si="16"/>
        <v>İzmir-Kulüpler Arası Atletizm Süper lig 1. Kademe Yarışmaları</v>
      </c>
      <c r="L451" s="146" t="e">
        <f>#REF!</f>
        <v>#REF!</v>
      </c>
      <c r="M451" s="146" t="s">
        <v>638</v>
      </c>
    </row>
    <row r="452" spans="1:13" ht="24.75" customHeight="1">
      <c r="A452" s="140">
        <v>743</v>
      </c>
      <c r="B452" s="237" t="s">
        <v>505</v>
      </c>
      <c r="C452" s="239" t="e">
        <f>#REF!</f>
        <v>#REF!</v>
      </c>
      <c r="D452" s="241" t="e">
        <f>#REF!</f>
        <v>#REF!</v>
      </c>
      <c r="E452" s="241" t="e">
        <f>#REF!</f>
        <v>#REF!</v>
      </c>
      <c r="F452" s="242" t="e">
        <f>#REF!</f>
        <v>#REF!</v>
      </c>
      <c r="G452" s="240" t="e">
        <f>#REF!</f>
        <v>#REF!</v>
      </c>
      <c r="H452" s="148" t="s">
        <v>488</v>
      </c>
      <c r="I452" s="234"/>
      <c r="J452" s="142" t="str">
        <f>'YARIŞMA BİLGİLERİ'!$F$21</f>
        <v>Erkekler</v>
      </c>
      <c r="K452" s="235" t="str">
        <f t="shared" si="16"/>
        <v>İzmir-Kulüpler Arası Atletizm Süper lig 1. Kademe Yarışmaları</v>
      </c>
      <c r="L452" s="146" t="e">
        <f>#REF!</f>
        <v>#REF!</v>
      </c>
      <c r="M452" s="146" t="s">
        <v>638</v>
      </c>
    </row>
    <row r="453" spans="1:13" ht="24.75" customHeight="1">
      <c r="A453" s="140">
        <v>744</v>
      </c>
      <c r="B453" s="237" t="s">
        <v>505</v>
      </c>
      <c r="C453" s="239" t="e">
        <f>#REF!</f>
        <v>#REF!</v>
      </c>
      <c r="D453" s="241" t="e">
        <f>#REF!</f>
        <v>#REF!</v>
      </c>
      <c r="E453" s="241" t="e">
        <f>#REF!</f>
        <v>#REF!</v>
      </c>
      <c r="F453" s="242" t="e">
        <f>#REF!</f>
        <v>#REF!</v>
      </c>
      <c r="G453" s="240" t="e">
        <f>#REF!</f>
        <v>#REF!</v>
      </c>
      <c r="H453" s="148" t="s">
        <v>488</v>
      </c>
      <c r="I453" s="234"/>
      <c r="J453" s="142" t="str">
        <f>'YARIŞMA BİLGİLERİ'!$F$21</f>
        <v>Erkekler</v>
      </c>
      <c r="K453" s="235" t="str">
        <f t="shared" si="16"/>
        <v>İzmir-Kulüpler Arası Atletizm Süper lig 1. Kademe Yarışmaları</v>
      </c>
      <c r="L453" s="146" t="e">
        <f>#REF!</f>
        <v>#REF!</v>
      </c>
      <c r="M453" s="146" t="s">
        <v>638</v>
      </c>
    </row>
    <row r="454" spans="1:13" ht="24.75" customHeight="1">
      <c r="A454" s="140">
        <v>745</v>
      </c>
      <c r="B454" s="237" t="s">
        <v>505</v>
      </c>
      <c r="C454" s="239" t="e">
        <f>#REF!</f>
        <v>#REF!</v>
      </c>
      <c r="D454" s="241" t="e">
        <f>#REF!</f>
        <v>#REF!</v>
      </c>
      <c r="E454" s="241" t="e">
        <f>#REF!</f>
        <v>#REF!</v>
      </c>
      <c r="F454" s="242" t="e">
        <f>#REF!</f>
        <v>#REF!</v>
      </c>
      <c r="G454" s="240" t="e">
        <f>#REF!</f>
        <v>#REF!</v>
      </c>
      <c r="H454" s="148" t="s">
        <v>488</v>
      </c>
      <c r="I454" s="234"/>
      <c r="J454" s="142" t="str">
        <f>'YARIŞMA BİLGİLERİ'!$F$21</f>
        <v>Erkekler</v>
      </c>
      <c r="K454" s="235" t="str">
        <f t="shared" si="16"/>
        <v>İzmir-Kulüpler Arası Atletizm Süper lig 1. Kademe Yarışmaları</v>
      </c>
      <c r="L454" s="146" t="e">
        <f>#REF!</f>
        <v>#REF!</v>
      </c>
      <c r="M454" s="146" t="s">
        <v>638</v>
      </c>
    </row>
    <row r="455" spans="1:13" ht="24.75" customHeight="1">
      <c r="A455" s="140">
        <v>746</v>
      </c>
      <c r="B455" s="237" t="s">
        <v>505</v>
      </c>
      <c r="C455" s="239" t="e">
        <f>#REF!</f>
        <v>#REF!</v>
      </c>
      <c r="D455" s="241" t="e">
        <f>#REF!</f>
        <v>#REF!</v>
      </c>
      <c r="E455" s="241" t="e">
        <f>#REF!</f>
        <v>#REF!</v>
      </c>
      <c r="F455" s="242" t="e">
        <f>#REF!</f>
        <v>#REF!</v>
      </c>
      <c r="G455" s="240" t="e">
        <f>#REF!</f>
        <v>#REF!</v>
      </c>
      <c r="H455" s="148" t="s">
        <v>488</v>
      </c>
      <c r="I455" s="234"/>
      <c r="J455" s="142" t="str">
        <f>'YARIŞMA BİLGİLERİ'!$F$21</f>
        <v>Erkekler</v>
      </c>
      <c r="K455" s="235" t="str">
        <f t="shared" si="16"/>
        <v>İzmir-Kulüpler Arası Atletizm Süper lig 1. Kademe Yarışmaları</v>
      </c>
      <c r="L455" s="146" t="e">
        <f>#REF!</f>
        <v>#REF!</v>
      </c>
      <c r="M455" s="146" t="s">
        <v>638</v>
      </c>
    </row>
    <row r="456" spans="1:13" ht="24.75" customHeight="1">
      <c r="A456" s="140">
        <v>747</v>
      </c>
      <c r="B456" s="237" t="s">
        <v>505</v>
      </c>
      <c r="C456" s="239" t="e">
        <f>#REF!</f>
        <v>#REF!</v>
      </c>
      <c r="D456" s="241" t="e">
        <f>#REF!</f>
        <v>#REF!</v>
      </c>
      <c r="E456" s="241" t="e">
        <f>#REF!</f>
        <v>#REF!</v>
      </c>
      <c r="F456" s="242" t="e">
        <f>#REF!</f>
        <v>#REF!</v>
      </c>
      <c r="G456" s="240" t="e">
        <f>#REF!</f>
        <v>#REF!</v>
      </c>
      <c r="H456" s="148" t="s">
        <v>488</v>
      </c>
      <c r="I456" s="234"/>
      <c r="J456" s="142" t="str">
        <f>'YARIŞMA BİLGİLERİ'!$F$21</f>
        <v>Erkekler</v>
      </c>
      <c r="K456" s="235" t="str">
        <f t="shared" si="16"/>
        <v>İzmir-Kulüpler Arası Atletizm Süper lig 1. Kademe Yarışmaları</v>
      </c>
      <c r="L456" s="146" t="e">
        <f>#REF!</f>
        <v>#REF!</v>
      </c>
      <c r="M456" s="146" t="s">
        <v>638</v>
      </c>
    </row>
    <row r="457" spans="1:13" ht="24.75" customHeight="1">
      <c r="A457" s="140">
        <v>748</v>
      </c>
      <c r="B457" s="237" t="s">
        <v>505</v>
      </c>
      <c r="C457" s="239" t="e">
        <f>#REF!</f>
        <v>#REF!</v>
      </c>
      <c r="D457" s="241" t="e">
        <f>#REF!</f>
        <v>#REF!</v>
      </c>
      <c r="E457" s="241" t="e">
        <f>#REF!</f>
        <v>#REF!</v>
      </c>
      <c r="F457" s="242" t="e">
        <f>#REF!</f>
        <v>#REF!</v>
      </c>
      <c r="G457" s="240" t="e">
        <f>#REF!</f>
        <v>#REF!</v>
      </c>
      <c r="H457" s="148" t="s">
        <v>488</v>
      </c>
      <c r="I457" s="234"/>
      <c r="J457" s="142" t="str">
        <f>'YARIŞMA BİLGİLERİ'!$F$21</f>
        <v>Erkekler</v>
      </c>
      <c r="K457" s="235" t="str">
        <f t="shared" si="16"/>
        <v>İzmir-Kulüpler Arası Atletizm Süper lig 1. Kademe Yarışmaları</v>
      </c>
      <c r="L457" s="146" t="e">
        <f>#REF!</f>
        <v>#REF!</v>
      </c>
      <c r="M457" s="146" t="s">
        <v>638</v>
      </c>
    </row>
    <row r="458" spans="1:13" ht="24.75" customHeight="1">
      <c r="A458" s="140">
        <v>749</v>
      </c>
      <c r="B458" s="237" t="s">
        <v>505</v>
      </c>
      <c r="C458" s="239" t="e">
        <f>#REF!</f>
        <v>#REF!</v>
      </c>
      <c r="D458" s="241" t="e">
        <f>#REF!</f>
        <v>#REF!</v>
      </c>
      <c r="E458" s="241" t="e">
        <f>#REF!</f>
        <v>#REF!</v>
      </c>
      <c r="F458" s="242" t="e">
        <f>#REF!</f>
        <v>#REF!</v>
      </c>
      <c r="G458" s="240" t="e">
        <f>#REF!</f>
        <v>#REF!</v>
      </c>
      <c r="H458" s="148" t="s">
        <v>488</v>
      </c>
      <c r="I458" s="234"/>
      <c r="J458" s="142" t="str">
        <f>'YARIŞMA BİLGİLERİ'!$F$21</f>
        <v>Erkekler</v>
      </c>
      <c r="K458" s="235" t="str">
        <f t="shared" si="16"/>
        <v>İzmir-Kulüpler Arası Atletizm Süper lig 1. Kademe Yarışmaları</v>
      </c>
      <c r="L458" s="146" t="e">
        <f>#REF!</f>
        <v>#REF!</v>
      </c>
      <c r="M458" s="146" t="s">
        <v>638</v>
      </c>
    </row>
    <row r="459" spans="1:13" ht="24.75" customHeight="1">
      <c r="A459" s="140">
        <v>750</v>
      </c>
      <c r="B459" s="237" t="s">
        <v>505</v>
      </c>
      <c r="C459" s="239" t="e">
        <f>#REF!</f>
        <v>#REF!</v>
      </c>
      <c r="D459" s="241" t="e">
        <f>#REF!</f>
        <v>#REF!</v>
      </c>
      <c r="E459" s="241" t="e">
        <f>#REF!</f>
        <v>#REF!</v>
      </c>
      <c r="F459" s="242" t="e">
        <f>#REF!</f>
        <v>#REF!</v>
      </c>
      <c r="G459" s="240" t="e">
        <f>#REF!</f>
        <v>#REF!</v>
      </c>
      <c r="H459" s="148" t="s">
        <v>488</v>
      </c>
      <c r="I459" s="234"/>
      <c r="J459" s="142" t="str">
        <f>'YARIŞMA BİLGİLERİ'!$F$21</f>
        <v>Erkekler</v>
      </c>
      <c r="K459" s="235" t="str">
        <f t="shared" si="16"/>
        <v>İzmir-Kulüpler Arası Atletizm Süper lig 1. Kademe Yarışmaları</v>
      </c>
      <c r="L459" s="146" t="e">
        <f>#REF!</f>
        <v>#REF!</v>
      </c>
      <c r="M459" s="146" t="s">
        <v>638</v>
      </c>
    </row>
    <row r="460" spans="1:13" ht="24.75" customHeight="1">
      <c r="A460" s="140">
        <v>751</v>
      </c>
      <c r="B460" s="237" t="s">
        <v>505</v>
      </c>
      <c r="C460" s="239" t="e">
        <f>#REF!</f>
        <v>#REF!</v>
      </c>
      <c r="D460" s="241" t="e">
        <f>#REF!</f>
        <v>#REF!</v>
      </c>
      <c r="E460" s="241" t="e">
        <f>#REF!</f>
        <v>#REF!</v>
      </c>
      <c r="F460" s="242" t="e">
        <f>#REF!</f>
        <v>#REF!</v>
      </c>
      <c r="G460" s="240" t="e">
        <f>#REF!</f>
        <v>#REF!</v>
      </c>
      <c r="H460" s="148" t="s">
        <v>488</v>
      </c>
      <c r="I460" s="234"/>
      <c r="J460" s="142" t="str">
        <f>'YARIŞMA BİLGİLERİ'!$F$21</f>
        <v>Erkekler</v>
      </c>
      <c r="K460" s="235" t="str">
        <f t="shared" si="16"/>
        <v>İzmir-Kulüpler Arası Atletizm Süper lig 1. Kademe Yarışmaları</v>
      </c>
      <c r="L460" s="146" t="e">
        <f>#REF!</f>
        <v>#REF!</v>
      </c>
      <c r="M460" s="146" t="s">
        <v>638</v>
      </c>
    </row>
    <row r="461" spans="1:13" ht="24.75" customHeight="1">
      <c r="A461" s="140">
        <v>752</v>
      </c>
      <c r="B461" s="237" t="s">
        <v>505</v>
      </c>
      <c r="C461" s="239" t="e">
        <f>#REF!</f>
        <v>#REF!</v>
      </c>
      <c r="D461" s="241" t="e">
        <f>#REF!</f>
        <v>#REF!</v>
      </c>
      <c r="E461" s="241" t="e">
        <f>#REF!</f>
        <v>#REF!</v>
      </c>
      <c r="F461" s="242" t="e">
        <f>#REF!</f>
        <v>#REF!</v>
      </c>
      <c r="G461" s="240" t="e">
        <f>#REF!</f>
        <v>#REF!</v>
      </c>
      <c r="H461" s="148" t="s">
        <v>488</v>
      </c>
      <c r="I461" s="234"/>
      <c r="J461" s="142" t="str">
        <f>'YARIŞMA BİLGİLERİ'!$F$21</f>
        <v>Erkekler</v>
      </c>
      <c r="K461" s="235" t="str">
        <f t="shared" si="16"/>
        <v>İzmir-Kulüpler Arası Atletizm Süper lig 1. Kademe Yarışmaları</v>
      </c>
      <c r="L461" s="146" t="e">
        <f>#REF!</f>
        <v>#REF!</v>
      </c>
      <c r="M461" s="146" t="s">
        <v>638</v>
      </c>
    </row>
    <row r="462" spans="1:13" ht="24.75" customHeight="1">
      <c r="A462" s="140">
        <v>753</v>
      </c>
      <c r="B462" s="237" t="s">
        <v>505</v>
      </c>
      <c r="C462" s="239" t="e">
        <f>#REF!</f>
        <v>#REF!</v>
      </c>
      <c r="D462" s="241" t="e">
        <f>#REF!</f>
        <v>#REF!</v>
      </c>
      <c r="E462" s="241" t="e">
        <f>#REF!</f>
        <v>#REF!</v>
      </c>
      <c r="F462" s="242" t="e">
        <f>#REF!</f>
        <v>#REF!</v>
      </c>
      <c r="G462" s="240" t="e">
        <f>#REF!</f>
        <v>#REF!</v>
      </c>
      <c r="H462" s="148" t="s">
        <v>488</v>
      </c>
      <c r="I462" s="234"/>
      <c r="J462" s="142" t="str">
        <f>'YARIŞMA BİLGİLERİ'!$F$21</f>
        <v>Erkekler</v>
      </c>
      <c r="K462" s="235" t="str">
        <f t="shared" si="16"/>
        <v>İzmir-Kulüpler Arası Atletizm Süper lig 1. Kademe Yarışmaları</v>
      </c>
      <c r="L462" s="146" t="e">
        <f>#REF!</f>
        <v>#REF!</v>
      </c>
      <c r="M462" s="146" t="s">
        <v>638</v>
      </c>
    </row>
    <row r="463" spans="1:13" ht="24.75" customHeight="1">
      <c r="A463" s="140">
        <v>754</v>
      </c>
      <c r="B463" s="237" t="s">
        <v>505</v>
      </c>
      <c r="C463" s="239" t="e">
        <f>#REF!</f>
        <v>#REF!</v>
      </c>
      <c r="D463" s="241" t="e">
        <f>#REF!</f>
        <v>#REF!</v>
      </c>
      <c r="E463" s="241" t="e">
        <f>#REF!</f>
        <v>#REF!</v>
      </c>
      <c r="F463" s="242" t="e">
        <f>#REF!</f>
        <v>#REF!</v>
      </c>
      <c r="G463" s="240" t="e">
        <f>#REF!</f>
        <v>#REF!</v>
      </c>
      <c r="H463" s="148" t="s">
        <v>488</v>
      </c>
      <c r="I463" s="234"/>
      <c r="J463" s="142" t="str">
        <f>'YARIŞMA BİLGİLERİ'!$F$21</f>
        <v>Erkekler</v>
      </c>
      <c r="K463" s="235" t="str">
        <f t="shared" si="16"/>
        <v>İzmir-Kulüpler Arası Atletizm Süper lig 1. Kademe Yarışmaları</v>
      </c>
      <c r="L463" s="146" t="e">
        <f>#REF!</f>
        <v>#REF!</v>
      </c>
      <c r="M463" s="146" t="s">
        <v>638</v>
      </c>
    </row>
    <row r="464" spans="1:13" ht="24.75" customHeight="1">
      <c r="A464" s="140">
        <v>755</v>
      </c>
      <c r="B464" s="237" t="s">
        <v>505</v>
      </c>
      <c r="C464" s="239" t="e">
        <f>#REF!</f>
        <v>#REF!</v>
      </c>
      <c r="D464" s="241" t="e">
        <f>#REF!</f>
        <v>#REF!</v>
      </c>
      <c r="E464" s="241" t="e">
        <f>#REF!</f>
        <v>#REF!</v>
      </c>
      <c r="F464" s="242" t="e">
        <f>#REF!</f>
        <v>#REF!</v>
      </c>
      <c r="G464" s="240" t="e">
        <f>#REF!</f>
        <v>#REF!</v>
      </c>
      <c r="H464" s="148" t="s">
        <v>488</v>
      </c>
      <c r="I464" s="234"/>
      <c r="J464" s="142" t="str">
        <f>'YARIŞMA BİLGİLERİ'!$F$21</f>
        <v>Erkekler</v>
      </c>
      <c r="K464" s="235" t="str">
        <f t="shared" si="16"/>
        <v>İzmir-Kulüpler Arası Atletizm Süper lig 1. Kademe Yarışmaları</v>
      </c>
      <c r="L464" s="146" t="e">
        <f>#REF!</f>
        <v>#REF!</v>
      </c>
      <c r="M464" s="146" t="s">
        <v>638</v>
      </c>
    </row>
    <row r="465" spans="1:13" ht="24.75" customHeight="1">
      <c r="A465" s="140">
        <v>756</v>
      </c>
      <c r="B465" s="237" t="s">
        <v>505</v>
      </c>
      <c r="C465" s="239" t="e">
        <f>#REF!</f>
        <v>#REF!</v>
      </c>
      <c r="D465" s="241" t="e">
        <f>#REF!</f>
        <v>#REF!</v>
      </c>
      <c r="E465" s="241" t="e">
        <f>#REF!</f>
        <v>#REF!</v>
      </c>
      <c r="F465" s="242" t="e">
        <f>#REF!</f>
        <v>#REF!</v>
      </c>
      <c r="G465" s="240" t="e">
        <f>#REF!</f>
        <v>#REF!</v>
      </c>
      <c r="H465" s="148" t="s">
        <v>488</v>
      </c>
      <c r="I465" s="234"/>
      <c r="J465" s="142" t="str">
        <f>'YARIŞMA BİLGİLERİ'!$F$21</f>
        <v>Erkekler</v>
      </c>
      <c r="K465" s="235" t="str">
        <f t="shared" si="16"/>
        <v>İzmir-Kulüpler Arası Atletizm Süper lig 1. Kademe Yarışmaları</v>
      </c>
      <c r="L465" s="146" t="e">
        <f>#REF!</f>
        <v>#REF!</v>
      </c>
      <c r="M465" s="146" t="s">
        <v>638</v>
      </c>
    </row>
    <row r="466" spans="1:13" ht="24.75" customHeight="1">
      <c r="A466" s="140">
        <v>757</v>
      </c>
      <c r="B466" s="237" t="s">
        <v>505</v>
      </c>
      <c r="C466" s="239" t="e">
        <f>#REF!</f>
        <v>#REF!</v>
      </c>
      <c r="D466" s="241" t="e">
        <f>#REF!</f>
        <v>#REF!</v>
      </c>
      <c r="E466" s="241" t="e">
        <f>#REF!</f>
        <v>#REF!</v>
      </c>
      <c r="F466" s="242" t="e">
        <f>#REF!</f>
        <v>#REF!</v>
      </c>
      <c r="G466" s="240" t="e">
        <f>#REF!</f>
        <v>#REF!</v>
      </c>
      <c r="H466" s="148" t="s">
        <v>488</v>
      </c>
      <c r="I466" s="234"/>
      <c r="J466" s="142" t="str">
        <f>'YARIŞMA BİLGİLERİ'!$F$21</f>
        <v>Erkekler</v>
      </c>
      <c r="K466" s="235" t="str">
        <f t="shared" si="16"/>
        <v>İzmir-Kulüpler Arası Atletizm Süper lig 1. Kademe Yarışmaları</v>
      </c>
      <c r="L466" s="146" t="e">
        <f>#REF!</f>
        <v>#REF!</v>
      </c>
      <c r="M466" s="146" t="s">
        <v>638</v>
      </c>
    </row>
    <row r="467" spans="1:13" ht="24.75" customHeight="1">
      <c r="A467" s="140">
        <v>758</v>
      </c>
      <c r="B467" s="237" t="s">
        <v>505</v>
      </c>
      <c r="C467" s="239" t="e">
        <f>#REF!</f>
        <v>#REF!</v>
      </c>
      <c r="D467" s="241" t="e">
        <f>#REF!</f>
        <v>#REF!</v>
      </c>
      <c r="E467" s="241" t="e">
        <f>#REF!</f>
        <v>#REF!</v>
      </c>
      <c r="F467" s="242" t="e">
        <f>#REF!</f>
        <v>#REF!</v>
      </c>
      <c r="G467" s="240" t="e">
        <f>#REF!</f>
        <v>#REF!</v>
      </c>
      <c r="H467" s="148" t="s">
        <v>488</v>
      </c>
      <c r="I467" s="234"/>
      <c r="J467" s="142" t="str">
        <f>'YARIŞMA BİLGİLERİ'!$F$21</f>
        <v>Erkekler</v>
      </c>
      <c r="K467" s="235" t="str">
        <f t="shared" si="16"/>
        <v>İzmir-Kulüpler Arası Atletizm Süper lig 1. Kademe Yarışmaları</v>
      </c>
      <c r="L467" s="146" t="e">
        <f>#REF!</f>
        <v>#REF!</v>
      </c>
      <c r="M467" s="146" t="s">
        <v>638</v>
      </c>
    </row>
    <row r="468" spans="1:13" ht="24.75" customHeight="1">
      <c r="A468" s="140">
        <v>759</v>
      </c>
      <c r="B468" s="237" t="s">
        <v>505</v>
      </c>
      <c r="C468" s="239" t="e">
        <f>#REF!</f>
        <v>#REF!</v>
      </c>
      <c r="D468" s="241" t="e">
        <f>#REF!</f>
        <v>#REF!</v>
      </c>
      <c r="E468" s="241" t="e">
        <f>#REF!</f>
        <v>#REF!</v>
      </c>
      <c r="F468" s="242" t="e">
        <f>#REF!</f>
        <v>#REF!</v>
      </c>
      <c r="G468" s="240" t="e">
        <f>#REF!</f>
        <v>#REF!</v>
      </c>
      <c r="H468" s="148" t="s">
        <v>488</v>
      </c>
      <c r="I468" s="234"/>
      <c r="J468" s="142" t="str">
        <f>'YARIŞMA BİLGİLERİ'!$F$21</f>
        <v>Erkekler</v>
      </c>
      <c r="K468" s="235" t="str">
        <f t="shared" si="16"/>
        <v>İzmir-Kulüpler Arası Atletizm Süper lig 1. Kademe Yarışmaları</v>
      </c>
      <c r="L468" s="146" t="e">
        <f>#REF!</f>
        <v>#REF!</v>
      </c>
      <c r="M468" s="146" t="s">
        <v>638</v>
      </c>
    </row>
    <row r="469" spans="1:13" ht="24.75" customHeight="1">
      <c r="A469" s="140">
        <v>760</v>
      </c>
      <c r="B469" s="237" t="s">
        <v>505</v>
      </c>
      <c r="C469" s="239" t="e">
        <f>#REF!</f>
        <v>#REF!</v>
      </c>
      <c r="D469" s="241" t="e">
        <f>#REF!</f>
        <v>#REF!</v>
      </c>
      <c r="E469" s="241" t="e">
        <f>#REF!</f>
        <v>#REF!</v>
      </c>
      <c r="F469" s="242" t="e">
        <f>#REF!</f>
        <v>#REF!</v>
      </c>
      <c r="G469" s="240" t="e">
        <f>#REF!</f>
        <v>#REF!</v>
      </c>
      <c r="H469" s="148" t="s">
        <v>488</v>
      </c>
      <c r="I469" s="234"/>
      <c r="J469" s="142" t="str">
        <f>'YARIŞMA BİLGİLERİ'!$F$21</f>
        <v>Erkekler</v>
      </c>
      <c r="K469" s="235" t="str">
        <f t="shared" si="16"/>
        <v>İzmir-Kulüpler Arası Atletizm Süper lig 1. Kademe Yarışmaları</v>
      </c>
      <c r="L469" s="146" t="e">
        <f>#REF!</f>
        <v>#REF!</v>
      </c>
      <c r="M469" s="146" t="s">
        <v>638</v>
      </c>
    </row>
    <row r="470" spans="1:13" ht="24.75" customHeight="1">
      <c r="A470" s="140">
        <v>761</v>
      </c>
      <c r="B470" s="237" t="s">
        <v>505</v>
      </c>
      <c r="C470" s="239" t="e">
        <f>#REF!</f>
        <v>#REF!</v>
      </c>
      <c r="D470" s="241" t="e">
        <f>#REF!</f>
        <v>#REF!</v>
      </c>
      <c r="E470" s="241" t="e">
        <f>#REF!</f>
        <v>#REF!</v>
      </c>
      <c r="F470" s="242" t="e">
        <f>#REF!</f>
        <v>#REF!</v>
      </c>
      <c r="G470" s="240" t="e">
        <f>#REF!</f>
        <v>#REF!</v>
      </c>
      <c r="H470" s="148" t="s">
        <v>488</v>
      </c>
      <c r="I470" s="234"/>
      <c r="J470" s="142" t="str">
        <f>'YARIŞMA BİLGİLERİ'!$F$21</f>
        <v>Erkekler</v>
      </c>
      <c r="K470" s="235" t="str">
        <f t="shared" si="16"/>
        <v>İzmir-Kulüpler Arası Atletizm Süper lig 1. Kademe Yarışmaları</v>
      </c>
      <c r="L470" s="146" t="e">
        <f>#REF!</f>
        <v>#REF!</v>
      </c>
      <c r="M470" s="146" t="s">
        <v>638</v>
      </c>
    </row>
    <row r="471" spans="1:13" ht="24.75" customHeight="1">
      <c r="A471" s="140">
        <v>762</v>
      </c>
      <c r="B471" s="237" t="s">
        <v>505</v>
      </c>
      <c r="C471" s="239" t="e">
        <f>#REF!</f>
        <v>#REF!</v>
      </c>
      <c r="D471" s="241" t="e">
        <f>#REF!</f>
        <v>#REF!</v>
      </c>
      <c r="E471" s="241" t="e">
        <f>#REF!</f>
        <v>#REF!</v>
      </c>
      <c r="F471" s="242" t="e">
        <f>#REF!</f>
        <v>#REF!</v>
      </c>
      <c r="G471" s="240" t="e">
        <f>#REF!</f>
        <v>#REF!</v>
      </c>
      <c r="H471" s="148" t="s">
        <v>488</v>
      </c>
      <c r="I471" s="234"/>
      <c r="J471" s="142" t="str">
        <f>'YARIŞMA BİLGİLERİ'!$F$21</f>
        <v>Erkekler</v>
      </c>
      <c r="K471" s="235" t="str">
        <f t="shared" si="16"/>
        <v>İzmir-Kulüpler Arası Atletizm Süper lig 1. Kademe Yarışmaları</v>
      </c>
      <c r="L471" s="146" t="e">
        <f>#REF!</f>
        <v>#REF!</v>
      </c>
      <c r="M471" s="146" t="s">
        <v>638</v>
      </c>
    </row>
    <row r="472" spans="1:13" ht="24.75" customHeight="1">
      <c r="A472" s="140">
        <v>763</v>
      </c>
      <c r="B472" s="237" t="s">
        <v>505</v>
      </c>
      <c r="C472" s="239" t="e">
        <f>#REF!</f>
        <v>#REF!</v>
      </c>
      <c r="D472" s="241" t="e">
        <f>#REF!</f>
        <v>#REF!</v>
      </c>
      <c r="E472" s="241" t="e">
        <f>#REF!</f>
        <v>#REF!</v>
      </c>
      <c r="F472" s="242" t="e">
        <f>#REF!</f>
        <v>#REF!</v>
      </c>
      <c r="G472" s="240" t="e">
        <f>#REF!</f>
        <v>#REF!</v>
      </c>
      <c r="H472" s="148" t="s">
        <v>488</v>
      </c>
      <c r="I472" s="234"/>
      <c r="J472" s="142" t="str">
        <f>'YARIŞMA BİLGİLERİ'!$F$21</f>
        <v>Erkekler</v>
      </c>
      <c r="K472" s="235" t="str">
        <f t="shared" si="16"/>
        <v>İzmir-Kulüpler Arası Atletizm Süper lig 1. Kademe Yarışmaları</v>
      </c>
      <c r="L472" s="146" t="e">
        <f>#REF!</f>
        <v>#REF!</v>
      </c>
      <c r="M472" s="146" t="s">
        <v>638</v>
      </c>
    </row>
    <row r="473" spans="1:13" ht="24.75" customHeight="1">
      <c r="A473" s="140">
        <v>764</v>
      </c>
      <c r="B473" s="237" t="s">
        <v>505</v>
      </c>
      <c r="C473" s="239" t="e">
        <f>#REF!</f>
        <v>#REF!</v>
      </c>
      <c r="D473" s="241" t="e">
        <f>#REF!</f>
        <v>#REF!</v>
      </c>
      <c r="E473" s="241" t="e">
        <f>#REF!</f>
        <v>#REF!</v>
      </c>
      <c r="F473" s="242" t="e">
        <f>#REF!</f>
        <v>#REF!</v>
      </c>
      <c r="G473" s="240" t="e">
        <f>#REF!</f>
        <v>#REF!</v>
      </c>
      <c r="H473" s="148" t="s">
        <v>488</v>
      </c>
      <c r="I473" s="234"/>
      <c r="J473" s="142" t="str">
        <f>'YARIŞMA BİLGİLERİ'!$F$21</f>
        <v>Erkekler</v>
      </c>
      <c r="K473" s="235" t="str">
        <f t="shared" si="16"/>
        <v>İzmir-Kulüpler Arası Atletizm Süper lig 1. Kademe Yarışmaları</v>
      </c>
      <c r="L473" s="146" t="e">
        <f>#REF!</f>
        <v>#REF!</v>
      </c>
      <c r="M473" s="146" t="s">
        <v>638</v>
      </c>
    </row>
    <row r="474" spans="1:13" ht="24.75" customHeight="1">
      <c r="A474" s="140">
        <v>765</v>
      </c>
      <c r="B474" s="237" t="s">
        <v>505</v>
      </c>
      <c r="C474" s="239" t="e">
        <f>#REF!</f>
        <v>#REF!</v>
      </c>
      <c r="D474" s="241" t="e">
        <f>#REF!</f>
        <v>#REF!</v>
      </c>
      <c r="E474" s="241" t="e">
        <f>#REF!</f>
        <v>#REF!</v>
      </c>
      <c r="F474" s="242" t="e">
        <f>#REF!</f>
        <v>#REF!</v>
      </c>
      <c r="G474" s="240" t="e">
        <f>#REF!</f>
        <v>#REF!</v>
      </c>
      <c r="H474" s="148" t="s">
        <v>488</v>
      </c>
      <c r="I474" s="234"/>
      <c r="J474" s="142" t="str">
        <f>'YARIŞMA BİLGİLERİ'!$F$21</f>
        <v>Erkekler</v>
      </c>
      <c r="K474" s="235" t="str">
        <f t="shared" si="16"/>
        <v>İzmir-Kulüpler Arası Atletizm Süper lig 1. Kademe Yarışmaları</v>
      </c>
      <c r="L474" s="146" t="e">
        <f>#REF!</f>
        <v>#REF!</v>
      </c>
      <c r="M474" s="146" t="s">
        <v>638</v>
      </c>
    </row>
    <row r="475" spans="1:13" ht="24.75" customHeight="1">
      <c r="A475" s="140">
        <v>766</v>
      </c>
      <c r="B475" s="237" t="s">
        <v>505</v>
      </c>
      <c r="C475" s="239" t="e">
        <f>#REF!</f>
        <v>#REF!</v>
      </c>
      <c r="D475" s="241" t="e">
        <f>#REF!</f>
        <v>#REF!</v>
      </c>
      <c r="E475" s="241" t="e">
        <f>#REF!</f>
        <v>#REF!</v>
      </c>
      <c r="F475" s="242" t="e">
        <f>#REF!</f>
        <v>#REF!</v>
      </c>
      <c r="G475" s="240" t="e">
        <f>#REF!</f>
        <v>#REF!</v>
      </c>
      <c r="H475" s="148" t="s">
        <v>488</v>
      </c>
      <c r="I475" s="234"/>
      <c r="J475" s="142" t="str">
        <f>'YARIŞMA BİLGİLERİ'!$F$21</f>
        <v>Erkekler</v>
      </c>
      <c r="K475" s="235" t="str">
        <f t="shared" si="16"/>
        <v>İzmir-Kulüpler Arası Atletizm Süper lig 1. Kademe Yarışmaları</v>
      </c>
      <c r="L475" s="146" t="e">
        <f>#REF!</f>
        <v>#REF!</v>
      </c>
      <c r="M475" s="146" t="s">
        <v>638</v>
      </c>
    </row>
    <row r="476" spans="1:13" ht="24.75" customHeight="1">
      <c r="A476" s="140">
        <v>767</v>
      </c>
      <c r="B476" s="237" t="s">
        <v>505</v>
      </c>
      <c r="C476" s="239" t="e">
        <f>#REF!</f>
        <v>#REF!</v>
      </c>
      <c r="D476" s="241" t="e">
        <f>#REF!</f>
        <v>#REF!</v>
      </c>
      <c r="E476" s="241" t="e">
        <f>#REF!</f>
        <v>#REF!</v>
      </c>
      <c r="F476" s="242" t="e">
        <f>#REF!</f>
        <v>#REF!</v>
      </c>
      <c r="G476" s="240" t="e">
        <f>#REF!</f>
        <v>#REF!</v>
      </c>
      <c r="H476" s="148" t="s">
        <v>488</v>
      </c>
      <c r="I476" s="234"/>
      <c r="J476" s="142" t="str">
        <f>'YARIŞMA BİLGİLERİ'!$F$21</f>
        <v>Erkekler</v>
      </c>
      <c r="K476" s="235" t="str">
        <f t="shared" si="16"/>
        <v>İzmir-Kulüpler Arası Atletizm Süper lig 1. Kademe Yarışmaları</v>
      </c>
      <c r="L476" s="146" t="e">
        <f>#REF!</f>
        <v>#REF!</v>
      </c>
      <c r="M476" s="146" t="s">
        <v>638</v>
      </c>
    </row>
    <row r="477" spans="1:13" ht="24.75" customHeight="1">
      <c r="A477" s="140">
        <v>768</v>
      </c>
      <c r="B477" s="237" t="s">
        <v>505</v>
      </c>
      <c r="C477" s="239" t="e">
        <f>#REF!</f>
        <v>#REF!</v>
      </c>
      <c r="D477" s="241" t="e">
        <f>#REF!</f>
        <v>#REF!</v>
      </c>
      <c r="E477" s="241" t="e">
        <f>#REF!</f>
        <v>#REF!</v>
      </c>
      <c r="F477" s="242" t="e">
        <f>#REF!</f>
        <v>#REF!</v>
      </c>
      <c r="G477" s="240" t="e">
        <f>#REF!</f>
        <v>#REF!</v>
      </c>
      <c r="H477" s="148" t="s">
        <v>488</v>
      </c>
      <c r="I477" s="234"/>
      <c r="J477" s="142" t="str">
        <f>'YARIŞMA BİLGİLERİ'!$F$21</f>
        <v>Erkekler</v>
      </c>
      <c r="K477" s="235" t="str">
        <f t="shared" si="16"/>
        <v>İzmir-Kulüpler Arası Atletizm Süper lig 1. Kademe Yarışmaları</v>
      </c>
      <c r="L477" s="146" t="e">
        <f>#REF!</f>
        <v>#REF!</v>
      </c>
      <c r="M477" s="146" t="s">
        <v>638</v>
      </c>
    </row>
    <row r="478" spans="1:13" ht="24.75" customHeight="1">
      <c r="A478" s="140">
        <v>769</v>
      </c>
      <c r="B478" s="237" t="s">
        <v>505</v>
      </c>
      <c r="C478" s="239" t="e">
        <f>#REF!</f>
        <v>#REF!</v>
      </c>
      <c r="D478" s="241" t="e">
        <f>#REF!</f>
        <v>#REF!</v>
      </c>
      <c r="E478" s="241" t="e">
        <f>#REF!</f>
        <v>#REF!</v>
      </c>
      <c r="F478" s="242" t="e">
        <f>#REF!</f>
        <v>#REF!</v>
      </c>
      <c r="G478" s="240" t="e">
        <f>#REF!</f>
        <v>#REF!</v>
      </c>
      <c r="H478" s="148" t="s">
        <v>488</v>
      </c>
      <c r="I478" s="234"/>
      <c r="J478" s="142" t="str">
        <f>'YARIŞMA BİLGİLERİ'!$F$21</f>
        <v>Erkekler</v>
      </c>
      <c r="K478" s="235" t="str">
        <f t="shared" si="16"/>
        <v>İzmir-Kulüpler Arası Atletizm Süper lig 1. Kademe Yarışmaları</v>
      </c>
      <c r="L478" s="146" t="e">
        <f>#REF!</f>
        <v>#REF!</v>
      </c>
      <c r="M478" s="146" t="s">
        <v>638</v>
      </c>
    </row>
    <row r="479" spans="1:13" ht="24.75" customHeight="1">
      <c r="A479" s="140">
        <v>770</v>
      </c>
      <c r="B479" s="237" t="s">
        <v>505</v>
      </c>
      <c r="C479" s="239" t="e">
        <f>#REF!</f>
        <v>#REF!</v>
      </c>
      <c r="D479" s="241" t="e">
        <f>#REF!</f>
        <v>#REF!</v>
      </c>
      <c r="E479" s="241" t="e">
        <f>#REF!</f>
        <v>#REF!</v>
      </c>
      <c r="F479" s="242" t="e">
        <f>#REF!</f>
        <v>#REF!</v>
      </c>
      <c r="G479" s="240" t="e">
        <f>#REF!</f>
        <v>#REF!</v>
      </c>
      <c r="H479" s="148" t="s">
        <v>488</v>
      </c>
      <c r="I479" s="234"/>
      <c r="J479" s="142" t="str">
        <f>'YARIŞMA BİLGİLERİ'!$F$21</f>
        <v>Erkekler</v>
      </c>
      <c r="K479" s="235" t="str">
        <f t="shared" si="16"/>
        <v>İzmir-Kulüpler Arası Atletizm Süper lig 1. Kademe Yarışmaları</v>
      </c>
      <c r="L479" s="146" t="e">
        <f>#REF!</f>
        <v>#REF!</v>
      </c>
      <c r="M479" s="146" t="s">
        <v>638</v>
      </c>
    </row>
    <row r="480" spans="1:13" ht="24.75" customHeight="1">
      <c r="A480" s="140">
        <v>771</v>
      </c>
      <c r="B480" s="150" t="s">
        <v>490</v>
      </c>
      <c r="C480" s="141" t="e">
        <f>#REF!</f>
        <v>#REF!</v>
      </c>
      <c r="D480" s="145" t="e">
        <f>#REF!</f>
        <v>#REF!</v>
      </c>
      <c r="E480" s="145" t="e">
        <f>#REF!</f>
        <v>#REF!</v>
      </c>
      <c r="F480" s="183" t="e">
        <f>#REF!</f>
        <v>#REF!</v>
      </c>
      <c r="G480" s="143" t="e">
        <f>#REF!</f>
        <v>#REF!</v>
      </c>
      <c r="H480" s="142" t="s">
        <v>490</v>
      </c>
      <c r="I480" s="148"/>
      <c r="J480" s="142" t="str">
        <f>'YARIŞMA BİLGİLERİ'!$F$21</f>
        <v>Erkekler</v>
      </c>
      <c r="K480" s="145" t="str">
        <f t="shared" si="16"/>
        <v>İzmir-Kulüpler Arası Atletizm Süper lig 1. Kademe Yarışmaları</v>
      </c>
      <c r="L480" s="146" t="e">
        <f>#REF!</f>
        <v>#REF!</v>
      </c>
      <c r="M480" s="146" t="s">
        <v>638</v>
      </c>
    </row>
    <row r="481" spans="1:13" ht="24.75" customHeight="1">
      <c r="A481" s="140">
        <v>772</v>
      </c>
      <c r="B481" s="150" t="s">
        <v>490</v>
      </c>
      <c r="C481" s="141" t="e">
        <f>#REF!</f>
        <v>#REF!</v>
      </c>
      <c r="D481" s="145" t="e">
        <f>#REF!</f>
        <v>#REF!</v>
      </c>
      <c r="E481" s="145" t="e">
        <f>#REF!</f>
        <v>#REF!</v>
      </c>
      <c r="F481" s="183" t="e">
        <f>#REF!</f>
        <v>#REF!</v>
      </c>
      <c r="G481" s="143" t="e">
        <f>#REF!</f>
        <v>#REF!</v>
      </c>
      <c r="H481" s="142" t="s">
        <v>490</v>
      </c>
      <c r="I481" s="148"/>
      <c r="J481" s="142" t="str">
        <f>'YARIŞMA BİLGİLERİ'!$F$21</f>
        <v>Erkekler</v>
      </c>
      <c r="K481" s="145" t="str">
        <f t="shared" ref="K481:K505" si="17">CONCATENATE(K$1,"-",A$1)</f>
        <v>İzmir-Kulüpler Arası Atletizm Süper lig 1. Kademe Yarışmaları</v>
      </c>
      <c r="L481" s="146" t="e">
        <f>#REF!</f>
        <v>#REF!</v>
      </c>
      <c r="M481" s="146" t="s">
        <v>638</v>
      </c>
    </row>
    <row r="482" spans="1:13" ht="24.75" customHeight="1">
      <c r="A482" s="140">
        <v>773</v>
      </c>
      <c r="B482" s="150" t="s">
        <v>490</v>
      </c>
      <c r="C482" s="141" t="e">
        <f>#REF!</f>
        <v>#REF!</v>
      </c>
      <c r="D482" s="145" t="e">
        <f>#REF!</f>
        <v>#REF!</v>
      </c>
      <c r="E482" s="145" t="e">
        <f>#REF!</f>
        <v>#REF!</v>
      </c>
      <c r="F482" s="183" t="e">
        <f>#REF!</f>
        <v>#REF!</v>
      </c>
      <c r="G482" s="143" t="e">
        <f>#REF!</f>
        <v>#REF!</v>
      </c>
      <c r="H482" s="142" t="s">
        <v>490</v>
      </c>
      <c r="I482" s="148"/>
      <c r="J482" s="142" t="str">
        <f>'YARIŞMA BİLGİLERİ'!$F$21</f>
        <v>Erkekler</v>
      </c>
      <c r="K482" s="145" t="str">
        <f t="shared" si="17"/>
        <v>İzmir-Kulüpler Arası Atletizm Süper lig 1. Kademe Yarışmaları</v>
      </c>
      <c r="L482" s="146" t="e">
        <f>#REF!</f>
        <v>#REF!</v>
      </c>
      <c r="M482" s="146" t="s">
        <v>638</v>
      </c>
    </row>
    <row r="483" spans="1:13" ht="24.75" customHeight="1">
      <c r="A483" s="140">
        <v>774</v>
      </c>
      <c r="B483" s="150" t="s">
        <v>490</v>
      </c>
      <c r="C483" s="141" t="e">
        <f>#REF!</f>
        <v>#REF!</v>
      </c>
      <c r="D483" s="145" t="e">
        <f>#REF!</f>
        <v>#REF!</v>
      </c>
      <c r="E483" s="145" t="e">
        <f>#REF!</f>
        <v>#REF!</v>
      </c>
      <c r="F483" s="183" t="e">
        <f>#REF!</f>
        <v>#REF!</v>
      </c>
      <c r="G483" s="143" t="e">
        <f>#REF!</f>
        <v>#REF!</v>
      </c>
      <c r="H483" s="142" t="s">
        <v>490</v>
      </c>
      <c r="I483" s="148"/>
      <c r="J483" s="142" t="str">
        <f>'YARIŞMA BİLGİLERİ'!$F$21</f>
        <v>Erkekler</v>
      </c>
      <c r="K483" s="145" t="str">
        <f t="shared" si="17"/>
        <v>İzmir-Kulüpler Arası Atletizm Süper lig 1. Kademe Yarışmaları</v>
      </c>
      <c r="L483" s="146" t="e">
        <f>#REF!</f>
        <v>#REF!</v>
      </c>
      <c r="M483" s="146" t="s">
        <v>638</v>
      </c>
    </row>
    <row r="484" spans="1:13" ht="24.75" customHeight="1">
      <c r="A484" s="140">
        <v>775</v>
      </c>
      <c r="B484" s="150" t="s">
        <v>490</v>
      </c>
      <c r="C484" s="141" t="e">
        <f>#REF!</f>
        <v>#REF!</v>
      </c>
      <c r="D484" s="145" t="e">
        <f>#REF!</f>
        <v>#REF!</v>
      </c>
      <c r="E484" s="145" t="e">
        <f>#REF!</f>
        <v>#REF!</v>
      </c>
      <c r="F484" s="183" t="e">
        <f>#REF!</f>
        <v>#REF!</v>
      </c>
      <c r="G484" s="143" t="e">
        <f>#REF!</f>
        <v>#REF!</v>
      </c>
      <c r="H484" s="142" t="s">
        <v>490</v>
      </c>
      <c r="I484" s="148"/>
      <c r="J484" s="142" t="str">
        <f>'YARIŞMA BİLGİLERİ'!$F$21</f>
        <v>Erkekler</v>
      </c>
      <c r="K484" s="145" t="str">
        <f t="shared" si="17"/>
        <v>İzmir-Kulüpler Arası Atletizm Süper lig 1. Kademe Yarışmaları</v>
      </c>
      <c r="L484" s="146" t="e">
        <f>#REF!</f>
        <v>#REF!</v>
      </c>
      <c r="M484" s="146" t="s">
        <v>638</v>
      </c>
    </row>
    <row r="485" spans="1:13" ht="24.75" customHeight="1">
      <c r="A485" s="140">
        <v>776</v>
      </c>
      <c r="B485" s="150" t="s">
        <v>490</v>
      </c>
      <c r="C485" s="141" t="e">
        <f>#REF!</f>
        <v>#REF!</v>
      </c>
      <c r="D485" s="145" t="e">
        <f>#REF!</f>
        <v>#REF!</v>
      </c>
      <c r="E485" s="145" t="e">
        <f>#REF!</f>
        <v>#REF!</v>
      </c>
      <c r="F485" s="183" t="e">
        <f>#REF!</f>
        <v>#REF!</v>
      </c>
      <c r="G485" s="143" t="e">
        <f>#REF!</f>
        <v>#REF!</v>
      </c>
      <c r="H485" s="142" t="s">
        <v>490</v>
      </c>
      <c r="I485" s="148"/>
      <c r="J485" s="142" t="str">
        <f>'YARIŞMA BİLGİLERİ'!$F$21</f>
        <v>Erkekler</v>
      </c>
      <c r="K485" s="145" t="str">
        <f t="shared" si="17"/>
        <v>İzmir-Kulüpler Arası Atletizm Süper lig 1. Kademe Yarışmaları</v>
      </c>
      <c r="L485" s="146" t="e">
        <f>#REF!</f>
        <v>#REF!</v>
      </c>
      <c r="M485" s="146" t="s">
        <v>638</v>
      </c>
    </row>
    <row r="486" spans="1:13" ht="24.75" customHeight="1">
      <c r="A486" s="140">
        <v>777</v>
      </c>
      <c r="B486" s="150" t="s">
        <v>490</v>
      </c>
      <c r="C486" s="141" t="e">
        <f>#REF!</f>
        <v>#REF!</v>
      </c>
      <c r="D486" s="145" t="e">
        <f>#REF!</f>
        <v>#REF!</v>
      </c>
      <c r="E486" s="145" t="e">
        <f>#REF!</f>
        <v>#REF!</v>
      </c>
      <c r="F486" s="183" t="e">
        <f>#REF!</f>
        <v>#REF!</v>
      </c>
      <c r="G486" s="143" t="e">
        <f>#REF!</f>
        <v>#REF!</v>
      </c>
      <c r="H486" s="142" t="s">
        <v>490</v>
      </c>
      <c r="I486" s="148"/>
      <c r="J486" s="142" t="str">
        <f>'YARIŞMA BİLGİLERİ'!$F$21</f>
        <v>Erkekler</v>
      </c>
      <c r="K486" s="145" t="str">
        <f t="shared" si="17"/>
        <v>İzmir-Kulüpler Arası Atletizm Süper lig 1. Kademe Yarışmaları</v>
      </c>
      <c r="L486" s="146" t="e">
        <f>#REF!</f>
        <v>#REF!</v>
      </c>
      <c r="M486" s="146" t="s">
        <v>638</v>
      </c>
    </row>
    <row r="487" spans="1:13" ht="24.75" customHeight="1">
      <c r="A487" s="140">
        <v>778</v>
      </c>
      <c r="B487" s="150" t="s">
        <v>490</v>
      </c>
      <c r="C487" s="141" t="e">
        <f>#REF!</f>
        <v>#REF!</v>
      </c>
      <c r="D487" s="145" t="e">
        <f>#REF!</f>
        <v>#REF!</v>
      </c>
      <c r="E487" s="145" t="e">
        <f>#REF!</f>
        <v>#REF!</v>
      </c>
      <c r="F487" s="183" t="e">
        <f>#REF!</f>
        <v>#REF!</v>
      </c>
      <c r="G487" s="143" t="e">
        <f>#REF!</f>
        <v>#REF!</v>
      </c>
      <c r="H487" s="142" t="s">
        <v>490</v>
      </c>
      <c r="I487" s="148"/>
      <c r="J487" s="142" t="str">
        <f>'YARIŞMA BİLGİLERİ'!$F$21</f>
        <v>Erkekler</v>
      </c>
      <c r="K487" s="145" t="str">
        <f t="shared" si="17"/>
        <v>İzmir-Kulüpler Arası Atletizm Süper lig 1. Kademe Yarışmaları</v>
      </c>
      <c r="L487" s="146" t="e">
        <f>#REF!</f>
        <v>#REF!</v>
      </c>
      <c r="M487" s="146" t="s">
        <v>638</v>
      </c>
    </row>
    <row r="488" spans="1:13" ht="24.75" customHeight="1">
      <c r="A488" s="140">
        <v>779</v>
      </c>
      <c r="B488" s="150" t="s">
        <v>490</v>
      </c>
      <c r="C488" s="141" t="e">
        <f>#REF!</f>
        <v>#REF!</v>
      </c>
      <c r="D488" s="145" t="e">
        <f>#REF!</f>
        <v>#REF!</v>
      </c>
      <c r="E488" s="145" t="e">
        <f>#REF!</f>
        <v>#REF!</v>
      </c>
      <c r="F488" s="183" t="e">
        <f>#REF!</f>
        <v>#REF!</v>
      </c>
      <c r="G488" s="143" t="e">
        <f>#REF!</f>
        <v>#REF!</v>
      </c>
      <c r="H488" s="142" t="s">
        <v>490</v>
      </c>
      <c r="I488" s="148"/>
      <c r="J488" s="142" t="str">
        <f>'YARIŞMA BİLGİLERİ'!$F$21</f>
        <v>Erkekler</v>
      </c>
      <c r="K488" s="145" t="str">
        <f t="shared" si="17"/>
        <v>İzmir-Kulüpler Arası Atletizm Süper lig 1. Kademe Yarışmaları</v>
      </c>
      <c r="L488" s="146" t="e">
        <f>#REF!</f>
        <v>#REF!</v>
      </c>
      <c r="M488" s="146" t="s">
        <v>638</v>
      </c>
    </row>
    <row r="489" spans="1:13" ht="24.75" customHeight="1">
      <c r="A489" s="140">
        <v>780</v>
      </c>
      <c r="B489" s="150" t="s">
        <v>490</v>
      </c>
      <c r="C489" s="141" t="e">
        <f>#REF!</f>
        <v>#REF!</v>
      </c>
      <c r="D489" s="145" t="e">
        <f>#REF!</f>
        <v>#REF!</v>
      </c>
      <c r="E489" s="145" t="e">
        <f>#REF!</f>
        <v>#REF!</v>
      </c>
      <c r="F489" s="183" t="e">
        <f>#REF!</f>
        <v>#REF!</v>
      </c>
      <c r="G489" s="143" t="e">
        <f>#REF!</f>
        <v>#REF!</v>
      </c>
      <c r="H489" s="142" t="s">
        <v>490</v>
      </c>
      <c r="I489" s="148"/>
      <c r="J489" s="142" t="str">
        <f>'YARIŞMA BİLGİLERİ'!$F$21</f>
        <v>Erkekler</v>
      </c>
      <c r="K489" s="145" t="str">
        <f t="shared" si="17"/>
        <v>İzmir-Kulüpler Arası Atletizm Süper lig 1. Kademe Yarışmaları</v>
      </c>
      <c r="L489" s="146" t="e">
        <f>#REF!</f>
        <v>#REF!</v>
      </c>
      <c r="M489" s="146" t="s">
        <v>638</v>
      </c>
    </row>
    <row r="490" spans="1:13" ht="24.75" customHeight="1">
      <c r="A490" s="140">
        <v>781</v>
      </c>
      <c r="B490" s="150" t="s">
        <v>490</v>
      </c>
      <c r="C490" s="141" t="e">
        <f>#REF!</f>
        <v>#REF!</v>
      </c>
      <c r="D490" s="145" t="e">
        <f>#REF!</f>
        <v>#REF!</v>
      </c>
      <c r="E490" s="145" t="e">
        <f>#REF!</f>
        <v>#REF!</v>
      </c>
      <c r="F490" s="183" t="e">
        <f>#REF!</f>
        <v>#REF!</v>
      </c>
      <c r="G490" s="143" t="e">
        <f>#REF!</f>
        <v>#REF!</v>
      </c>
      <c r="H490" s="142" t="s">
        <v>490</v>
      </c>
      <c r="I490" s="148"/>
      <c r="J490" s="142" t="str">
        <f>'YARIŞMA BİLGİLERİ'!$F$21</f>
        <v>Erkekler</v>
      </c>
      <c r="K490" s="145" t="str">
        <f t="shared" si="17"/>
        <v>İzmir-Kulüpler Arası Atletizm Süper lig 1. Kademe Yarışmaları</v>
      </c>
      <c r="L490" s="146" t="e">
        <f>#REF!</f>
        <v>#REF!</v>
      </c>
      <c r="M490" s="146" t="s">
        <v>638</v>
      </c>
    </row>
    <row r="491" spans="1:13" ht="24.75" customHeight="1">
      <c r="A491" s="140">
        <v>782</v>
      </c>
      <c r="B491" s="150" t="s">
        <v>490</v>
      </c>
      <c r="C491" s="141" t="e">
        <f>#REF!</f>
        <v>#REF!</v>
      </c>
      <c r="D491" s="145" t="e">
        <f>#REF!</f>
        <v>#REF!</v>
      </c>
      <c r="E491" s="145" t="e">
        <f>#REF!</f>
        <v>#REF!</v>
      </c>
      <c r="F491" s="183" t="e">
        <f>#REF!</f>
        <v>#REF!</v>
      </c>
      <c r="G491" s="143" t="e">
        <f>#REF!</f>
        <v>#REF!</v>
      </c>
      <c r="H491" s="142" t="s">
        <v>490</v>
      </c>
      <c r="I491" s="148"/>
      <c r="J491" s="142" t="str">
        <f>'YARIŞMA BİLGİLERİ'!$F$21</f>
        <v>Erkekler</v>
      </c>
      <c r="K491" s="145" t="str">
        <f t="shared" si="17"/>
        <v>İzmir-Kulüpler Arası Atletizm Süper lig 1. Kademe Yarışmaları</v>
      </c>
      <c r="L491" s="146" t="e">
        <f>#REF!</f>
        <v>#REF!</v>
      </c>
      <c r="M491" s="146" t="s">
        <v>638</v>
      </c>
    </row>
    <row r="492" spans="1:13" ht="24.75" customHeight="1">
      <c r="A492" s="140">
        <v>783</v>
      </c>
      <c r="B492" s="150" t="s">
        <v>490</v>
      </c>
      <c r="C492" s="141" t="e">
        <f>#REF!</f>
        <v>#REF!</v>
      </c>
      <c r="D492" s="145" t="e">
        <f>#REF!</f>
        <v>#REF!</v>
      </c>
      <c r="E492" s="145" t="e">
        <f>#REF!</f>
        <v>#REF!</v>
      </c>
      <c r="F492" s="183" t="e">
        <f>#REF!</f>
        <v>#REF!</v>
      </c>
      <c r="G492" s="143" t="e">
        <f>#REF!</f>
        <v>#REF!</v>
      </c>
      <c r="H492" s="142" t="s">
        <v>490</v>
      </c>
      <c r="I492" s="148"/>
      <c r="J492" s="142" t="str">
        <f>'YARIŞMA BİLGİLERİ'!$F$21</f>
        <v>Erkekler</v>
      </c>
      <c r="K492" s="145" t="str">
        <f t="shared" si="17"/>
        <v>İzmir-Kulüpler Arası Atletizm Süper lig 1. Kademe Yarışmaları</v>
      </c>
      <c r="L492" s="146" t="e">
        <f>#REF!</f>
        <v>#REF!</v>
      </c>
      <c r="M492" s="146" t="s">
        <v>638</v>
      </c>
    </row>
    <row r="493" spans="1:13" ht="24.75" customHeight="1">
      <c r="A493" s="140">
        <v>784</v>
      </c>
      <c r="B493" s="150" t="s">
        <v>490</v>
      </c>
      <c r="C493" s="141" t="e">
        <f>#REF!</f>
        <v>#REF!</v>
      </c>
      <c r="D493" s="145" t="e">
        <f>#REF!</f>
        <v>#REF!</v>
      </c>
      <c r="E493" s="145" t="e">
        <f>#REF!</f>
        <v>#REF!</v>
      </c>
      <c r="F493" s="183" t="e">
        <f>#REF!</f>
        <v>#REF!</v>
      </c>
      <c r="G493" s="143" t="e">
        <f>#REF!</f>
        <v>#REF!</v>
      </c>
      <c r="H493" s="142" t="s">
        <v>490</v>
      </c>
      <c r="I493" s="148"/>
      <c r="J493" s="142" t="str">
        <f>'YARIŞMA BİLGİLERİ'!$F$21</f>
        <v>Erkekler</v>
      </c>
      <c r="K493" s="145" t="str">
        <f t="shared" si="17"/>
        <v>İzmir-Kulüpler Arası Atletizm Süper lig 1. Kademe Yarışmaları</v>
      </c>
      <c r="L493" s="146" t="e">
        <f>#REF!</f>
        <v>#REF!</v>
      </c>
      <c r="M493" s="146" t="s">
        <v>638</v>
      </c>
    </row>
    <row r="494" spans="1:13" ht="24.75" customHeight="1">
      <c r="A494" s="140">
        <v>785</v>
      </c>
      <c r="B494" s="150" t="s">
        <v>490</v>
      </c>
      <c r="C494" s="141" t="e">
        <f>#REF!</f>
        <v>#REF!</v>
      </c>
      <c r="D494" s="145" t="e">
        <f>#REF!</f>
        <v>#REF!</v>
      </c>
      <c r="E494" s="145" t="e">
        <f>#REF!</f>
        <v>#REF!</v>
      </c>
      <c r="F494" s="183" t="e">
        <f>#REF!</f>
        <v>#REF!</v>
      </c>
      <c r="G494" s="143" t="e">
        <f>#REF!</f>
        <v>#REF!</v>
      </c>
      <c r="H494" s="142" t="s">
        <v>490</v>
      </c>
      <c r="I494" s="148"/>
      <c r="J494" s="142" t="str">
        <f>'YARIŞMA BİLGİLERİ'!$F$21</f>
        <v>Erkekler</v>
      </c>
      <c r="K494" s="145" t="str">
        <f t="shared" si="17"/>
        <v>İzmir-Kulüpler Arası Atletizm Süper lig 1. Kademe Yarışmaları</v>
      </c>
      <c r="L494" s="146" t="e">
        <f>#REF!</f>
        <v>#REF!</v>
      </c>
      <c r="M494" s="146" t="s">
        <v>638</v>
      </c>
    </row>
    <row r="495" spans="1:13" ht="24.75" customHeight="1">
      <c r="A495" s="140">
        <v>786</v>
      </c>
      <c r="B495" s="150" t="s">
        <v>490</v>
      </c>
      <c r="C495" s="141" t="e">
        <f>#REF!</f>
        <v>#REF!</v>
      </c>
      <c r="D495" s="145" t="e">
        <f>#REF!</f>
        <v>#REF!</v>
      </c>
      <c r="E495" s="145" t="e">
        <f>#REF!</f>
        <v>#REF!</v>
      </c>
      <c r="F495" s="183" t="e">
        <f>#REF!</f>
        <v>#REF!</v>
      </c>
      <c r="G495" s="143" t="e">
        <f>#REF!</f>
        <v>#REF!</v>
      </c>
      <c r="H495" s="142" t="s">
        <v>490</v>
      </c>
      <c r="I495" s="148"/>
      <c r="J495" s="142" t="str">
        <f>'YARIŞMA BİLGİLERİ'!$F$21</f>
        <v>Erkekler</v>
      </c>
      <c r="K495" s="145" t="str">
        <f t="shared" si="17"/>
        <v>İzmir-Kulüpler Arası Atletizm Süper lig 1. Kademe Yarışmaları</v>
      </c>
      <c r="L495" s="146" t="e">
        <f>#REF!</f>
        <v>#REF!</v>
      </c>
      <c r="M495" s="146" t="s">
        <v>638</v>
      </c>
    </row>
    <row r="496" spans="1:13" ht="24.75" customHeight="1">
      <c r="A496" s="140">
        <v>787</v>
      </c>
      <c r="B496" s="150" t="s">
        <v>490</v>
      </c>
      <c r="C496" s="141" t="e">
        <f>#REF!</f>
        <v>#REF!</v>
      </c>
      <c r="D496" s="145" t="e">
        <f>#REF!</f>
        <v>#REF!</v>
      </c>
      <c r="E496" s="145" t="e">
        <f>#REF!</f>
        <v>#REF!</v>
      </c>
      <c r="F496" s="183" t="e">
        <f>#REF!</f>
        <v>#REF!</v>
      </c>
      <c r="G496" s="143" t="e">
        <f>#REF!</f>
        <v>#REF!</v>
      </c>
      <c r="H496" s="142" t="s">
        <v>490</v>
      </c>
      <c r="I496" s="148"/>
      <c r="J496" s="142" t="str">
        <f>'YARIŞMA BİLGİLERİ'!$F$21</f>
        <v>Erkekler</v>
      </c>
      <c r="K496" s="145" t="str">
        <f t="shared" si="17"/>
        <v>İzmir-Kulüpler Arası Atletizm Süper lig 1. Kademe Yarışmaları</v>
      </c>
      <c r="L496" s="146" t="e">
        <f>#REF!</f>
        <v>#REF!</v>
      </c>
      <c r="M496" s="146" t="s">
        <v>638</v>
      </c>
    </row>
    <row r="497" spans="1:13" ht="24.75" customHeight="1">
      <c r="A497" s="140">
        <v>788</v>
      </c>
      <c r="B497" s="150" t="s">
        <v>490</v>
      </c>
      <c r="C497" s="141" t="e">
        <f>#REF!</f>
        <v>#REF!</v>
      </c>
      <c r="D497" s="145" t="e">
        <f>#REF!</f>
        <v>#REF!</v>
      </c>
      <c r="E497" s="145" t="e">
        <f>#REF!</f>
        <v>#REF!</v>
      </c>
      <c r="F497" s="183" t="e">
        <f>#REF!</f>
        <v>#REF!</v>
      </c>
      <c r="G497" s="143" t="e">
        <f>#REF!</f>
        <v>#REF!</v>
      </c>
      <c r="H497" s="142" t="s">
        <v>490</v>
      </c>
      <c r="I497" s="148"/>
      <c r="J497" s="142" t="str">
        <f>'YARIŞMA BİLGİLERİ'!$F$21</f>
        <v>Erkekler</v>
      </c>
      <c r="K497" s="145" t="str">
        <f t="shared" si="17"/>
        <v>İzmir-Kulüpler Arası Atletizm Süper lig 1. Kademe Yarışmaları</v>
      </c>
      <c r="L497" s="146" t="e">
        <f>#REF!</f>
        <v>#REF!</v>
      </c>
      <c r="M497" s="146" t="s">
        <v>638</v>
      </c>
    </row>
    <row r="498" spans="1:13" ht="24.75" customHeight="1">
      <c r="A498" s="140">
        <v>789</v>
      </c>
      <c r="B498" s="150" t="s">
        <v>490</v>
      </c>
      <c r="C498" s="141" t="e">
        <f>#REF!</f>
        <v>#REF!</v>
      </c>
      <c r="D498" s="145" t="e">
        <f>#REF!</f>
        <v>#REF!</v>
      </c>
      <c r="E498" s="145" t="e">
        <f>#REF!</f>
        <v>#REF!</v>
      </c>
      <c r="F498" s="183" t="e">
        <f>#REF!</f>
        <v>#REF!</v>
      </c>
      <c r="G498" s="143" t="e">
        <f>#REF!</f>
        <v>#REF!</v>
      </c>
      <c r="H498" s="142" t="s">
        <v>490</v>
      </c>
      <c r="I498" s="148"/>
      <c r="J498" s="142" t="str">
        <f>'YARIŞMA BİLGİLERİ'!$F$21</f>
        <v>Erkekler</v>
      </c>
      <c r="K498" s="145" t="str">
        <f t="shared" si="17"/>
        <v>İzmir-Kulüpler Arası Atletizm Süper lig 1. Kademe Yarışmaları</v>
      </c>
      <c r="L498" s="146" t="e">
        <f>#REF!</f>
        <v>#REF!</v>
      </c>
      <c r="M498" s="146" t="s">
        <v>638</v>
      </c>
    </row>
    <row r="499" spans="1:13" ht="24.75" customHeight="1">
      <c r="A499" s="140">
        <v>790</v>
      </c>
      <c r="B499" s="150" t="s">
        <v>490</v>
      </c>
      <c r="C499" s="141" t="e">
        <f>#REF!</f>
        <v>#REF!</v>
      </c>
      <c r="D499" s="145" t="e">
        <f>#REF!</f>
        <v>#REF!</v>
      </c>
      <c r="E499" s="145" t="e">
        <f>#REF!</f>
        <v>#REF!</v>
      </c>
      <c r="F499" s="183" t="e">
        <f>#REF!</f>
        <v>#REF!</v>
      </c>
      <c r="G499" s="143" t="e">
        <f>#REF!</f>
        <v>#REF!</v>
      </c>
      <c r="H499" s="142" t="s">
        <v>490</v>
      </c>
      <c r="I499" s="148"/>
      <c r="J499" s="142" t="str">
        <f>'YARIŞMA BİLGİLERİ'!$F$21</f>
        <v>Erkekler</v>
      </c>
      <c r="K499" s="145" t="str">
        <f t="shared" si="17"/>
        <v>İzmir-Kulüpler Arası Atletizm Süper lig 1. Kademe Yarışmaları</v>
      </c>
      <c r="L499" s="146" t="e">
        <f>#REF!</f>
        <v>#REF!</v>
      </c>
      <c r="M499" s="146" t="s">
        <v>638</v>
      </c>
    </row>
    <row r="500" spans="1:13" ht="24.75" customHeight="1">
      <c r="A500" s="140">
        <v>791</v>
      </c>
      <c r="B500" s="150" t="s">
        <v>490</v>
      </c>
      <c r="C500" s="141" t="e">
        <f>#REF!</f>
        <v>#REF!</v>
      </c>
      <c r="D500" s="145" t="e">
        <f>#REF!</f>
        <v>#REF!</v>
      </c>
      <c r="E500" s="145" t="e">
        <f>#REF!</f>
        <v>#REF!</v>
      </c>
      <c r="F500" s="183" t="e">
        <f>#REF!</f>
        <v>#REF!</v>
      </c>
      <c r="G500" s="143" t="e">
        <f>#REF!</f>
        <v>#REF!</v>
      </c>
      <c r="H500" s="142" t="s">
        <v>490</v>
      </c>
      <c r="I500" s="148"/>
      <c r="J500" s="142" t="str">
        <f>'YARIŞMA BİLGİLERİ'!$F$21</f>
        <v>Erkekler</v>
      </c>
      <c r="K500" s="145" t="str">
        <f t="shared" si="17"/>
        <v>İzmir-Kulüpler Arası Atletizm Süper lig 1. Kademe Yarışmaları</v>
      </c>
      <c r="L500" s="146" t="e">
        <f>#REF!</f>
        <v>#REF!</v>
      </c>
      <c r="M500" s="146" t="s">
        <v>638</v>
      </c>
    </row>
    <row r="501" spans="1:13" ht="24.75" customHeight="1">
      <c r="A501" s="140">
        <v>792</v>
      </c>
      <c r="B501" s="150" t="s">
        <v>490</v>
      </c>
      <c r="C501" s="141" t="e">
        <f>#REF!</f>
        <v>#REF!</v>
      </c>
      <c r="D501" s="145" t="e">
        <f>#REF!</f>
        <v>#REF!</v>
      </c>
      <c r="E501" s="145" t="e">
        <f>#REF!</f>
        <v>#REF!</v>
      </c>
      <c r="F501" s="183" t="e">
        <f>#REF!</f>
        <v>#REF!</v>
      </c>
      <c r="G501" s="143" t="e">
        <f>#REF!</f>
        <v>#REF!</v>
      </c>
      <c r="H501" s="142" t="s">
        <v>490</v>
      </c>
      <c r="I501" s="148"/>
      <c r="J501" s="142" t="str">
        <f>'YARIŞMA BİLGİLERİ'!$F$21</f>
        <v>Erkekler</v>
      </c>
      <c r="K501" s="145" t="str">
        <f t="shared" si="17"/>
        <v>İzmir-Kulüpler Arası Atletizm Süper lig 1. Kademe Yarışmaları</v>
      </c>
      <c r="L501" s="146" t="e">
        <f>#REF!</f>
        <v>#REF!</v>
      </c>
      <c r="M501" s="146" t="s">
        <v>638</v>
      </c>
    </row>
    <row r="502" spans="1:13" ht="24.75" customHeight="1">
      <c r="A502" s="140">
        <v>793</v>
      </c>
      <c r="B502" s="150" t="s">
        <v>490</v>
      </c>
      <c r="C502" s="141" t="e">
        <f>#REF!</f>
        <v>#REF!</v>
      </c>
      <c r="D502" s="145" t="e">
        <f>#REF!</f>
        <v>#REF!</v>
      </c>
      <c r="E502" s="145" t="e">
        <f>#REF!</f>
        <v>#REF!</v>
      </c>
      <c r="F502" s="183" t="e">
        <f>#REF!</f>
        <v>#REF!</v>
      </c>
      <c r="G502" s="143" t="e">
        <f>#REF!</f>
        <v>#REF!</v>
      </c>
      <c r="H502" s="142" t="s">
        <v>490</v>
      </c>
      <c r="I502" s="148"/>
      <c r="J502" s="142" t="str">
        <f>'YARIŞMA BİLGİLERİ'!$F$21</f>
        <v>Erkekler</v>
      </c>
      <c r="K502" s="145" t="str">
        <f t="shared" si="17"/>
        <v>İzmir-Kulüpler Arası Atletizm Süper lig 1. Kademe Yarışmaları</v>
      </c>
      <c r="L502" s="146" t="e">
        <f>#REF!</f>
        <v>#REF!</v>
      </c>
      <c r="M502" s="146" t="s">
        <v>638</v>
      </c>
    </row>
    <row r="503" spans="1:13" ht="24.75" customHeight="1">
      <c r="A503" s="140">
        <v>794</v>
      </c>
      <c r="B503" s="150" t="s">
        <v>490</v>
      </c>
      <c r="C503" s="141" t="e">
        <f>#REF!</f>
        <v>#REF!</v>
      </c>
      <c r="D503" s="145" t="e">
        <f>#REF!</f>
        <v>#REF!</v>
      </c>
      <c r="E503" s="145" t="e">
        <f>#REF!</f>
        <v>#REF!</v>
      </c>
      <c r="F503" s="183" t="e">
        <f>#REF!</f>
        <v>#REF!</v>
      </c>
      <c r="G503" s="143" t="e">
        <f>#REF!</f>
        <v>#REF!</v>
      </c>
      <c r="H503" s="142" t="s">
        <v>490</v>
      </c>
      <c r="I503" s="148"/>
      <c r="J503" s="142" t="str">
        <f>'YARIŞMA BİLGİLERİ'!$F$21</f>
        <v>Erkekler</v>
      </c>
      <c r="K503" s="145" t="str">
        <f t="shared" si="17"/>
        <v>İzmir-Kulüpler Arası Atletizm Süper lig 1. Kademe Yarışmaları</v>
      </c>
      <c r="L503" s="146" t="e">
        <f>#REF!</f>
        <v>#REF!</v>
      </c>
      <c r="M503" s="146" t="s">
        <v>638</v>
      </c>
    </row>
    <row r="504" spans="1:13" ht="24.75" customHeight="1">
      <c r="A504" s="140">
        <v>795</v>
      </c>
      <c r="B504" s="150" t="s">
        <v>490</v>
      </c>
      <c r="C504" s="141" t="e">
        <f>#REF!</f>
        <v>#REF!</v>
      </c>
      <c r="D504" s="145" t="e">
        <f>#REF!</f>
        <v>#REF!</v>
      </c>
      <c r="E504" s="145" t="e">
        <f>#REF!</f>
        <v>#REF!</v>
      </c>
      <c r="F504" s="183" t="e">
        <f>#REF!</f>
        <v>#REF!</v>
      </c>
      <c r="G504" s="143" t="e">
        <f>#REF!</f>
        <v>#REF!</v>
      </c>
      <c r="H504" s="142" t="s">
        <v>490</v>
      </c>
      <c r="I504" s="148"/>
      <c r="J504" s="142" t="str">
        <f>'YARIŞMA BİLGİLERİ'!$F$21</f>
        <v>Erkekler</v>
      </c>
      <c r="K504" s="145" t="str">
        <f t="shared" si="17"/>
        <v>İzmir-Kulüpler Arası Atletizm Süper lig 1. Kademe Yarışmaları</v>
      </c>
      <c r="L504" s="146" t="e">
        <f>#REF!</f>
        <v>#REF!</v>
      </c>
      <c r="M504" s="146" t="s">
        <v>638</v>
      </c>
    </row>
    <row r="505" spans="1:13" ht="24" customHeight="1">
      <c r="A505" s="140">
        <v>796</v>
      </c>
      <c r="B505" s="237" t="s">
        <v>678</v>
      </c>
      <c r="C505" s="239" t="e">
        <f>#REF!</f>
        <v>#REF!</v>
      </c>
      <c r="D505" s="241" t="e">
        <f>#REF!</f>
        <v>#REF!</v>
      </c>
      <c r="E505" s="241" t="e">
        <f>#REF!</f>
        <v>#REF!</v>
      </c>
      <c r="F505" s="243" t="e">
        <f>#REF!</f>
        <v>#REF!</v>
      </c>
      <c r="G505" s="240" t="e">
        <f>#REF!</f>
        <v>#REF!</v>
      </c>
      <c r="H505" s="148" t="s">
        <v>641</v>
      </c>
      <c r="I505" s="234"/>
      <c r="J505" s="142" t="str">
        <f>'YARIŞMA BİLGİLERİ'!$F$21</f>
        <v>Erkekler</v>
      </c>
      <c r="K505" s="235" t="str">
        <f t="shared" si="17"/>
        <v>İzmir-Kulüpler Arası Atletizm Süper lig 1. Kademe Yarışmaları</v>
      </c>
      <c r="L505" s="146" t="e">
        <f>#REF!</f>
        <v>#REF!</v>
      </c>
      <c r="M505" s="146" t="s">
        <v>638</v>
      </c>
    </row>
    <row r="506" spans="1:13" ht="24" customHeight="1">
      <c r="A506" s="140">
        <v>797</v>
      </c>
      <c r="B506" s="237" t="s">
        <v>678</v>
      </c>
      <c r="C506" s="239" t="e">
        <f>#REF!</f>
        <v>#REF!</v>
      </c>
      <c r="D506" s="241" t="e">
        <f>#REF!</f>
        <v>#REF!</v>
      </c>
      <c r="E506" s="241" t="e">
        <f>#REF!</f>
        <v>#REF!</v>
      </c>
      <c r="F506" s="243" t="e">
        <f>#REF!</f>
        <v>#REF!</v>
      </c>
      <c r="G506" s="240" t="e">
        <f>#REF!</f>
        <v>#REF!</v>
      </c>
      <c r="H506" s="148" t="s">
        <v>641</v>
      </c>
      <c r="I506" s="234"/>
      <c r="J506" s="142" t="str">
        <f>'YARIŞMA BİLGİLERİ'!$F$21</f>
        <v>Erkekler</v>
      </c>
      <c r="K506" s="235" t="str">
        <f t="shared" ref="K506:K526" si="18">CONCATENATE(K$1,"-",A$1)</f>
        <v>İzmir-Kulüpler Arası Atletizm Süper lig 1. Kademe Yarışmaları</v>
      </c>
      <c r="L506" s="146" t="e">
        <f>#REF!</f>
        <v>#REF!</v>
      </c>
      <c r="M506" s="146" t="s">
        <v>638</v>
      </c>
    </row>
    <row r="507" spans="1:13" ht="24" customHeight="1">
      <c r="A507" s="140">
        <v>798</v>
      </c>
      <c r="B507" s="237" t="s">
        <v>678</v>
      </c>
      <c r="C507" s="239" t="e">
        <f>#REF!</f>
        <v>#REF!</v>
      </c>
      <c r="D507" s="241" t="e">
        <f>#REF!</f>
        <v>#REF!</v>
      </c>
      <c r="E507" s="241" t="e">
        <f>#REF!</f>
        <v>#REF!</v>
      </c>
      <c r="F507" s="243" t="e">
        <f>#REF!</f>
        <v>#REF!</v>
      </c>
      <c r="G507" s="240" t="e">
        <f>#REF!</f>
        <v>#REF!</v>
      </c>
      <c r="H507" s="148" t="s">
        <v>641</v>
      </c>
      <c r="I507" s="234"/>
      <c r="J507" s="142" t="str">
        <f>'YARIŞMA BİLGİLERİ'!$F$21</f>
        <v>Erkekler</v>
      </c>
      <c r="K507" s="235" t="str">
        <f t="shared" si="18"/>
        <v>İzmir-Kulüpler Arası Atletizm Süper lig 1. Kademe Yarışmaları</v>
      </c>
      <c r="L507" s="146" t="e">
        <f>#REF!</f>
        <v>#REF!</v>
      </c>
      <c r="M507" s="146" t="s">
        <v>638</v>
      </c>
    </row>
    <row r="508" spans="1:13" ht="24" customHeight="1">
      <c r="A508" s="140">
        <v>799</v>
      </c>
      <c r="B508" s="237" t="s">
        <v>678</v>
      </c>
      <c r="C508" s="239" t="e">
        <f>#REF!</f>
        <v>#REF!</v>
      </c>
      <c r="D508" s="241" t="e">
        <f>#REF!</f>
        <v>#REF!</v>
      </c>
      <c r="E508" s="241" t="e">
        <f>#REF!</f>
        <v>#REF!</v>
      </c>
      <c r="F508" s="243" t="e">
        <f>#REF!</f>
        <v>#REF!</v>
      </c>
      <c r="G508" s="240" t="e">
        <f>#REF!</f>
        <v>#REF!</v>
      </c>
      <c r="H508" s="148" t="s">
        <v>641</v>
      </c>
      <c r="I508" s="234"/>
      <c r="J508" s="142" t="str">
        <f>'YARIŞMA BİLGİLERİ'!$F$21</f>
        <v>Erkekler</v>
      </c>
      <c r="K508" s="235" t="str">
        <f t="shared" si="18"/>
        <v>İzmir-Kulüpler Arası Atletizm Süper lig 1. Kademe Yarışmaları</v>
      </c>
      <c r="L508" s="146" t="e">
        <f>#REF!</f>
        <v>#REF!</v>
      </c>
      <c r="M508" s="146" t="s">
        <v>638</v>
      </c>
    </row>
    <row r="509" spans="1:13" ht="24" customHeight="1">
      <c r="A509" s="140">
        <v>800</v>
      </c>
      <c r="B509" s="237" t="s">
        <v>678</v>
      </c>
      <c r="C509" s="239" t="e">
        <f>#REF!</f>
        <v>#REF!</v>
      </c>
      <c r="D509" s="241" t="e">
        <f>#REF!</f>
        <v>#REF!</v>
      </c>
      <c r="E509" s="241" t="e">
        <f>#REF!</f>
        <v>#REF!</v>
      </c>
      <c r="F509" s="243" t="e">
        <f>#REF!</f>
        <v>#REF!</v>
      </c>
      <c r="G509" s="240" t="e">
        <f>#REF!</f>
        <v>#REF!</v>
      </c>
      <c r="H509" s="148" t="s">
        <v>641</v>
      </c>
      <c r="I509" s="234"/>
      <c r="J509" s="142" t="str">
        <f>'YARIŞMA BİLGİLERİ'!$F$21</f>
        <v>Erkekler</v>
      </c>
      <c r="K509" s="235" t="str">
        <f t="shared" si="18"/>
        <v>İzmir-Kulüpler Arası Atletizm Süper lig 1. Kademe Yarışmaları</v>
      </c>
      <c r="L509" s="146" t="e">
        <f>#REF!</f>
        <v>#REF!</v>
      </c>
      <c r="M509" s="146" t="s">
        <v>638</v>
      </c>
    </row>
    <row r="510" spans="1:13" ht="24" customHeight="1">
      <c r="A510" s="140">
        <v>801</v>
      </c>
      <c r="B510" s="237" t="s">
        <v>678</v>
      </c>
      <c r="C510" s="239" t="e">
        <f>#REF!</f>
        <v>#REF!</v>
      </c>
      <c r="D510" s="241" t="e">
        <f>#REF!</f>
        <v>#REF!</v>
      </c>
      <c r="E510" s="241" t="e">
        <f>#REF!</f>
        <v>#REF!</v>
      </c>
      <c r="F510" s="243" t="e">
        <f>#REF!</f>
        <v>#REF!</v>
      </c>
      <c r="G510" s="240" t="e">
        <f>#REF!</f>
        <v>#REF!</v>
      </c>
      <c r="H510" s="148" t="s">
        <v>641</v>
      </c>
      <c r="I510" s="234"/>
      <c r="J510" s="142" t="str">
        <f>'YARIŞMA BİLGİLERİ'!$F$21</f>
        <v>Erkekler</v>
      </c>
      <c r="K510" s="235" t="str">
        <f t="shared" si="18"/>
        <v>İzmir-Kulüpler Arası Atletizm Süper lig 1. Kademe Yarışmaları</v>
      </c>
      <c r="L510" s="146" t="e">
        <f>#REF!</f>
        <v>#REF!</v>
      </c>
      <c r="M510" s="146" t="s">
        <v>638</v>
      </c>
    </row>
    <row r="511" spans="1:13" ht="24" customHeight="1">
      <c r="A511" s="140">
        <v>802</v>
      </c>
      <c r="B511" s="237" t="s">
        <v>678</v>
      </c>
      <c r="C511" s="239" t="e">
        <f>#REF!</f>
        <v>#REF!</v>
      </c>
      <c r="D511" s="241" t="e">
        <f>#REF!</f>
        <v>#REF!</v>
      </c>
      <c r="E511" s="241" t="e">
        <f>#REF!</f>
        <v>#REF!</v>
      </c>
      <c r="F511" s="243" t="e">
        <f>#REF!</f>
        <v>#REF!</v>
      </c>
      <c r="G511" s="240" t="e">
        <f>#REF!</f>
        <v>#REF!</v>
      </c>
      <c r="H511" s="148" t="s">
        <v>641</v>
      </c>
      <c r="I511" s="234"/>
      <c r="J511" s="142" t="str">
        <f>'YARIŞMA BİLGİLERİ'!$F$21</f>
        <v>Erkekler</v>
      </c>
      <c r="K511" s="235" t="str">
        <f t="shared" si="18"/>
        <v>İzmir-Kulüpler Arası Atletizm Süper lig 1. Kademe Yarışmaları</v>
      </c>
      <c r="L511" s="146" t="e">
        <f>#REF!</f>
        <v>#REF!</v>
      </c>
      <c r="M511" s="146" t="s">
        <v>638</v>
      </c>
    </row>
    <row r="512" spans="1:13" ht="24" customHeight="1">
      <c r="A512" s="140">
        <v>803</v>
      </c>
      <c r="B512" s="237" t="s">
        <v>678</v>
      </c>
      <c r="C512" s="239" t="e">
        <f>#REF!</f>
        <v>#REF!</v>
      </c>
      <c r="D512" s="241" t="e">
        <f>#REF!</f>
        <v>#REF!</v>
      </c>
      <c r="E512" s="241" t="e">
        <f>#REF!</f>
        <v>#REF!</v>
      </c>
      <c r="F512" s="243" t="e">
        <f>#REF!</f>
        <v>#REF!</v>
      </c>
      <c r="G512" s="240" t="e">
        <f>#REF!</f>
        <v>#REF!</v>
      </c>
      <c r="H512" s="148" t="s">
        <v>641</v>
      </c>
      <c r="I512" s="234"/>
      <c r="J512" s="142" t="str">
        <f>'YARIŞMA BİLGİLERİ'!$F$21</f>
        <v>Erkekler</v>
      </c>
      <c r="K512" s="235" t="str">
        <f t="shared" si="18"/>
        <v>İzmir-Kulüpler Arası Atletizm Süper lig 1. Kademe Yarışmaları</v>
      </c>
      <c r="L512" s="146" t="e">
        <f>#REF!</f>
        <v>#REF!</v>
      </c>
      <c r="M512" s="146" t="s">
        <v>638</v>
      </c>
    </row>
    <row r="513" spans="1:13" ht="24" customHeight="1">
      <c r="A513" s="140">
        <v>804</v>
      </c>
      <c r="B513" s="237" t="s">
        <v>678</v>
      </c>
      <c r="C513" s="239" t="e">
        <f>#REF!</f>
        <v>#REF!</v>
      </c>
      <c r="D513" s="241" t="e">
        <f>#REF!</f>
        <v>#REF!</v>
      </c>
      <c r="E513" s="241" t="e">
        <f>#REF!</f>
        <v>#REF!</v>
      </c>
      <c r="F513" s="243" t="e">
        <f>#REF!</f>
        <v>#REF!</v>
      </c>
      <c r="G513" s="240" t="e">
        <f>#REF!</f>
        <v>#REF!</v>
      </c>
      <c r="H513" s="148" t="s">
        <v>641</v>
      </c>
      <c r="I513" s="234"/>
      <c r="J513" s="142" t="str">
        <f>'YARIŞMA BİLGİLERİ'!$F$21</f>
        <v>Erkekler</v>
      </c>
      <c r="K513" s="235" t="str">
        <f t="shared" si="18"/>
        <v>İzmir-Kulüpler Arası Atletizm Süper lig 1. Kademe Yarışmaları</v>
      </c>
      <c r="L513" s="146" t="e">
        <f>#REF!</f>
        <v>#REF!</v>
      </c>
      <c r="M513" s="146" t="s">
        <v>638</v>
      </c>
    </row>
    <row r="514" spans="1:13" ht="24" customHeight="1">
      <c r="A514" s="140">
        <v>805</v>
      </c>
      <c r="B514" s="237" t="s">
        <v>678</v>
      </c>
      <c r="C514" s="239" t="e">
        <f>#REF!</f>
        <v>#REF!</v>
      </c>
      <c r="D514" s="241" t="e">
        <f>#REF!</f>
        <v>#REF!</v>
      </c>
      <c r="E514" s="241" t="e">
        <f>#REF!</f>
        <v>#REF!</v>
      </c>
      <c r="F514" s="243" t="e">
        <f>#REF!</f>
        <v>#REF!</v>
      </c>
      <c r="G514" s="240" t="e">
        <f>#REF!</f>
        <v>#REF!</v>
      </c>
      <c r="H514" s="148" t="s">
        <v>641</v>
      </c>
      <c r="I514" s="234"/>
      <c r="J514" s="142" t="str">
        <f>'YARIŞMA BİLGİLERİ'!$F$21</f>
        <v>Erkekler</v>
      </c>
      <c r="K514" s="235" t="str">
        <f t="shared" si="18"/>
        <v>İzmir-Kulüpler Arası Atletizm Süper lig 1. Kademe Yarışmaları</v>
      </c>
      <c r="L514" s="146" t="e">
        <f>#REF!</f>
        <v>#REF!</v>
      </c>
      <c r="M514" s="146" t="s">
        <v>638</v>
      </c>
    </row>
    <row r="515" spans="1:13" ht="24" customHeight="1">
      <c r="A515" s="140">
        <v>806</v>
      </c>
      <c r="B515" s="237" t="s">
        <v>678</v>
      </c>
      <c r="C515" s="239" t="e">
        <f>#REF!</f>
        <v>#REF!</v>
      </c>
      <c r="D515" s="241" t="e">
        <f>#REF!</f>
        <v>#REF!</v>
      </c>
      <c r="E515" s="241" t="e">
        <f>#REF!</f>
        <v>#REF!</v>
      </c>
      <c r="F515" s="243" t="e">
        <f>#REF!</f>
        <v>#REF!</v>
      </c>
      <c r="G515" s="240" t="e">
        <f>#REF!</f>
        <v>#REF!</v>
      </c>
      <c r="H515" s="148" t="s">
        <v>641</v>
      </c>
      <c r="I515" s="234"/>
      <c r="J515" s="142" t="str">
        <f>'YARIŞMA BİLGİLERİ'!$F$21</f>
        <v>Erkekler</v>
      </c>
      <c r="K515" s="235" t="str">
        <f t="shared" si="18"/>
        <v>İzmir-Kulüpler Arası Atletizm Süper lig 1. Kademe Yarışmaları</v>
      </c>
      <c r="L515" s="146" t="e">
        <f>#REF!</f>
        <v>#REF!</v>
      </c>
      <c r="M515" s="146" t="s">
        <v>638</v>
      </c>
    </row>
    <row r="516" spans="1:13" ht="24" customHeight="1">
      <c r="A516" s="140">
        <v>807</v>
      </c>
      <c r="B516" s="237" t="s">
        <v>678</v>
      </c>
      <c r="C516" s="239" t="e">
        <f>#REF!</f>
        <v>#REF!</v>
      </c>
      <c r="D516" s="241" t="e">
        <f>#REF!</f>
        <v>#REF!</v>
      </c>
      <c r="E516" s="241" t="e">
        <f>#REF!</f>
        <v>#REF!</v>
      </c>
      <c r="F516" s="243" t="e">
        <f>#REF!</f>
        <v>#REF!</v>
      </c>
      <c r="G516" s="240" t="e">
        <f>#REF!</f>
        <v>#REF!</v>
      </c>
      <c r="H516" s="148" t="s">
        <v>641</v>
      </c>
      <c r="I516" s="234"/>
      <c r="J516" s="142" t="str">
        <f>'YARIŞMA BİLGİLERİ'!$F$21</f>
        <v>Erkekler</v>
      </c>
      <c r="K516" s="235" t="str">
        <f t="shared" si="18"/>
        <v>İzmir-Kulüpler Arası Atletizm Süper lig 1. Kademe Yarışmaları</v>
      </c>
      <c r="L516" s="146" t="e">
        <f>#REF!</f>
        <v>#REF!</v>
      </c>
      <c r="M516" s="146" t="s">
        <v>638</v>
      </c>
    </row>
    <row r="517" spans="1:13" ht="24" customHeight="1">
      <c r="A517" s="140">
        <v>808</v>
      </c>
      <c r="B517" s="237" t="s">
        <v>678</v>
      </c>
      <c r="C517" s="239" t="e">
        <f>#REF!</f>
        <v>#REF!</v>
      </c>
      <c r="D517" s="241" t="e">
        <f>#REF!</f>
        <v>#REF!</v>
      </c>
      <c r="E517" s="241" t="e">
        <f>#REF!</f>
        <v>#REF!</v>
      </c>
      <c r="F517" s="243" t="e">
        <f>#REF!</f>
        <v>#REF!</v>
      </c>
      <c r="G517" s="240" t="e">
        <f>#REF!</f>
        <v>#REF!</v>
      </c>
      <c r="H517" s="148" t="s">
        <v>641</v>
      </c>
      <c r="I517" s="234"/>
      <c r="J517" s="142" t="str">
        <f>'YARIŞMA BİLGİLERİ'!$F$21</f>
        <v>Erkekler</v>
      </c>
      <c r="K517" s="235" t="str">
        <f t="shared" si="18"/>
        <v>İzmir-Kulüpler Arası Atletizm Süper lig 1. Kademe Yarışmaları</v>
      </c>
      <c r="L517" s="146" t="e">
        <f>#REF!</f>
        <v>#REF!</v>
      </c>
      <c r="M517" s="146" t="s">
        <v>638</v>
      </c>
    </row>
    <row r="518" spans="1:13" ht="24" customHeight="1">
      <c r="A518" s="140">
        <v>809</v>
      </c>
      <c r="B518" s="237" t="s">
        <v>678</v>
      </c>
      <c r="C518" s="239" t="e">
        <f>#REF!</f>
        <v>#REF!</v>
      </c>
      <c r="D518" s="241" t="e">
        <f>#REF!</f>
        <v>#REF!</v>
      </c>
      <c r="E518" s="241" t="e">
        <f>#REF!</f>
        <v>#REF!</v>
      </c>
      <c r="F518" s="243" t="e">
        <f>#REF!</f>
        <v>#REF!</v>
      </c>
      <c r="G518" s="240" t="e">
        <f>#REF!</f>
        <v>#REF!</v>
      </c>
      <c r="H518" s="148" t="s">
        <v>641</v>
      </c>
      <c r="I518" s="234"/>
      <c r="J518" s="142" t="str">
        <f>'YARIŞMA BİLGİLERİ'!$F$21</f>
        <v>Erkekler</v>
      </c>
      <c r="K518" s="235" t="str">
        <f t="shared" si="18"/>
        <v>İzmir-Kulüpler Arası Atletizm Süper lig 1. Kademe Yarışmaları</v>
      </c>
      <c r="L518" s="146" t="e">
        <f>#REF!</f>
        <v>#REF!</v>
      </c>
      <c r="M518" s="146" t="s">
        <v>638</v>
      </c>
    </row>
    <row r="519" spans="1:13" ht="24" customHeight="1">
      <c r="A519" s="140">
        <v>810</v>
      </c>
      <c r="B519" s="237" t="s">
        <v>678</v>
      </c>
      <c r="C519" s="239" t="e">
        <f>#REF!</f>
        <v>#REF!</v>
      </c>
      <c r="D519" s="241" t="e">
        <f>#REF!</f>
        <v>#REF!</v>
      </c>
      <c r="E519" s="241" t="e">
        <f>#REF!</f>
        <v>#REF!</v>
      </c>
      <c r="F519" s="243" t="e">
        <f>#REF!</f>
        <v>#REF!</v>
      </c>
      <c r="G519" s="240" t="e">
        <f>#REF!</f>
        <v>#REF!</v>
      </c>
      <c r="H519" s="148" t="s">
        <v>641</v>
      </c>
      <c r="I519" s="234"/>
      <c r="J519" s="142" t="str">
        <f>'YARIŞMA BİLGİLERİ'!$F$21</f>
        <v>Erkekler</v>
      </c>
      <c r="K519" s="235" t="str">
        <f t="shared" si="18"/>
        <v>İzmir-Kulüpler Arası Atletizm Süper lig 1. Kademe Yarışmaları</v>
      </c>
      <c r="L519" s="146" t="e">
        <f>#REF!</f>
        <v>#REF!</v>
      </c>
      <c r="M519" s="146" t="s">
        <v>638</v>
      </c>
    </row>
    <row r="520" spans="1:13" ht="24" customHeight="1">
      <c r="A520" s="140">
        <v>811</v>
      </c>
      <c r="B520" s="237" t="s">
        <v>678</v>
      </c>
      <c r="C520" s="239" t="e">
        <f>#REF!</f>
        <v>#REF!</v>
      </c>
      <c r="D520" s="241" t="e">
        <f>#REF!</f>
        <v>#REF!</v>
      </c>
      <c r="E520" s="241" t="e">
        <f>#REF!</f>
        <v>#REF!</v>
      </c>
      <c r="F520" s="243" t="e">
        <f>#REF!</f>
        <v>#REF!</v>
      </c>
      <c r="G520" s="240" t="e">
        <f>#REF!</f>
        <v>#REF!</v>
      </c>
      <c r="H520" s="148" t="s">
        <v>641</v>
      </c>
      <c r="I520" s="234"/>
      <c r="J520" s="142" t="str">
        <f>'YARIŞMA BİLGİLERİ'!$F$21</f>
        <v>Erkekler</v>
      </c>
      <c r="K520" s="235" t="str">
        <f t="shared" si="18"/>
        <v>İzmir-Kulüpler Arası Atletizm Süper lig 1. Kademe Yarışmaları</v>
      </c>
      <c r="L520" s="146" t="e">
        <f>#REF!</f>
        <v>#REF!</v>
      </c>
      <c r="M520" s="146" t="s">
        <v>638</v>
      </c>
    </row>
    <row r="521" spans="1:13" ht="24" customHeight="1">
      <c r="A521" s="140">
        <v>812</v>
      </c>
      <c r="B521" s="237" t="s">
        <v>678</v>
      </c>
      <c r="C521" s="239" t="e">
        <f>#REF!</f>
        <v>#REF!</v>
      </c>
      <c r="D521" s="241" t="e">
        <f>#REF!</f>
        <v>#REF!</v>
      </c>
      <c r="E521" s="241" t="e">
        <f>#REF!</f>
        <v>#REF!</v>
      </c>
      <c r="F521" s="243" t="e">
        <f>#REF!</f>
        <v>#REF!</v>
      </c>
      <c r="G521" s="240" t="e">
        <f>#REF!</f>
        <v>#REF!</v>
      </c>
      <c r="H521" s="148" t="s">
        <v>641</v>
      </c>
      <c r="I521" s="234"/>
      <c r="J521" s="142" t="str">
        <f>'YARIŞMA BİLGİLERİ'!$F$21</f>
        <v>Erkekler</v>
      </c>
      <c r="K521" s="235" t="str">
        <f t="shared" si="18"/>
        <v>İzmir-Kulüpler Arası Atletizm Süper lig 1. Kademe Yarışmaları</v>
      </c>
      <c r="L521" s="146" t="e">
        <f>#REF!</f>
        <v>#REF!</v>
      </c>
      <c r="M521" s="146" t="s">
        <v>638</v>
      </c>
    </row>
    <row r="522" spans="1:13" ht="24" customHeight="1">
      <c r="A522" s="140">
        <v>813</v>
      </c>
      <c r="B522" s="237" t="s">
        <v>678</v>
      </c>
      <c r="C522" s="239" t="e">
        <f>#REF!</f>
        <v>#REF!</v>
      </c>
      <c r="D522" s="241" t="e">
        <f>#REF!</f>
        <v>#REF!</v>
      </c>
      <c r="E522" s="241" t="e">
        <f>#REF!</f>
        <v>#REF!</v>
      </c>
      <c r="F522" s="243" t="e">
        <f>#REF!</f>
        <v>#REF!</v>
      </c>
      <c r="G522" s="240" t="e">
        <f>#REF!</f>
        <v>#REF!</v>
      </c>
      <c r="H522" s="148" t="s">
        <v>641</v>
      </c>
      <c r="I522" s="234"/>
      <c r="J522" s="142" t="str">
        <f>'YARIŞMA BİLGİLERİ'!$F$21</f>
        <v>Erkekler</v>
      </c>
      <c r="K522" s="235" t="str">
        <f t="shared" si="18"/>
        <v>İzmir-Kulüpler Arası Atletizm Süper lig 1. Kademe Yarışmaları</v>
      </c>
      <c r="L522" s="146" t="e">
        <f>#REF!</f>
        <v>#REF!</v>
      </c>
      <c r="M522" s="146" t="s">
        <v>638</v>
      </c>
    </row>
    <row r="523" spans="1:13" ht="24" customHeight="1">
      <c r="A523" s="140">
        <v>814</v>
      </c>
      <c r="B523" s="237" t="s">
        <v>678</v>
      </c>
      <c r="C523" s="239" t="e">
        <f>#REF!</f>
        <v>#REF!</v>
      </c>
      <c r="D523" s="241" t="e">
        <f>#REF!</f>
        <v>#REF!</v>
      </c>
      <c r="E523" s="241" t="e">
        <f>#REF!</f>
        <v>#REF!</v>
      </c>
      <c r="F523" s="243" t="e">
        <f>#REF!</f>
        <v>#REF!</v>
      </c>
      <c r="G523" s="240" t="e">
        <f>#REF!</f>
        <v>#REF!</v>
      </c>
      <c r="H523" s="148" t="s">
        <v>641</v>
      </c>
      <c r="I523" s="234"/>
      <c r="J523" s="142" t="str">
        <f>'YARIŞMA BİLGİLERİ'!$F$21</f>
        <v>Erkekler</v>
      </c>
      <c r="K523" s="235" t="str">
        <f t="shared" si="18"/>
        <v>İzmir-Kulüpler Arası Atletizm Süper lig 1. Kademe Yarışmaları</v>
      </c>
      <c r="L523" s="146" t="e">
        <f>#REF!</f>
        <v>#REF!</v>
      </c>
      <c r="M523" s="146" t="s">
        <v>638</v>
      </c>
    </row>
    <row r="524" spans="1:13" ht="24" customHeight="1">
      <c r="A524" s="140">
        <v>815</v>
      </c>
      <c r="B524" s="237" t="s">
        <v>678</v>
      </c>
      <c r="C524" s="239" t="e">
        <f>#REF!</f>
        <v>#REF!</v>
      </c>
      <c r="D524" s="241" t="e">
        <f>#REF!</f>
        <v>#REF!</v>
      </c>
      <c r="E524" s="241" t="e">
        <f>#REF!</f>
        <v>#REF!</v>
      </c>
      <c r="F524" s="243" t="e">
        <f>#REF!</f>
        <v>#REF!</v>
      </c>
      <c r="G524" s="240" t="e">
        <f>#REF!</f>
        <v>#REF!</v>
      </c>
      <c r="H524" s="148" t="s">
        <v>641</v>
      </c>
      <c r="I524" s="234"/>
      <c r="J524" s="142" t="str">
        <f>'YARIŞMA BİLGİLERİ'!$F$21</f>
        <v>Erkekler</v>
      </c>
      <c r="K524" s="235" t="str">
        <f t="shared" si="18"/>
        <v>İzmir-Kulüpler Arası Atletizm Süper lig 1. Kademe Yarışmaları</v>
      </c>
      <c r="L524" s="146" t="e">
        <f>#REF!</f>
        <v>#REF!</v>
      </c>
      <c r="M524" s="146" t="s">
        <v>638</v>
      </c>
    </row>
    <row r="525" spans="1:13" ht="24" customHeight="1">
      <c r="A525" s="140">
        <v>816</v>
      </c>
      <c r="B525" s="237" t="s">
        <v>678</v>
      </c>
      <c r="C525" s="239" t="e">
        <f>#REF!</f>
        <v>#REF!</v>
      </c>
      <c r="D525" s="241" t="e">
        <f>#REF!</f>
        <v>#REF!</v>
      </c>
      <c r="E525" s="241" t="e">
        <f>#REF!</f>
        <v>#REF!</v>
      </c>
      <c r="F525" s="243" t="e">
        <f>#REF!</f>
        <v>#REF!</v>
      </c>
      <c r="G525" s="240" t="e">
        <f>#REF!</f>
        <v>#REF!</v>
      </c>
      <c r="H525" s="148" t="s">
        <v>641</v>
      </c>
      <c r="I525" s="234"/>
      <c r="J525" s="142" t="str">
        <f>'YARIŞMA BİLGİLERİ'!$F$21</f>
        <v>Erkekler</v>
      </c>
      <c r="K525" s="235" t="str">
        <f t="shared" si="18"/>
        <v>İzmir-Kulüpler Arası Atletizm Süper lig 1. Kademe Yarışmaları</v>
      </c>
      <c r="L525" s="146" t="e">
        <f>#REF!</f>
        <v>#REF!</v>
      </c>
      <c r="M525" s="146" t="s">
        <v>638</v>
      </c>
    </row>
    <row r="526" spans="1:13" ht="24" customHeight="1">
      <c r="A526" s="140">
        <v>817</v>
      </c>
      <c r="B526" s="237" t="s">
        <v>678</v>
      </c>
      <c r="C526" s="239" t="e">
        <f>#REF!</f>
        <v>#REF!</v>
      </c>
      <c r="D526" s="241" t="e">
        <f>#REF!</f>
        <v>#REF!</v>
      </c>
      <c r="E526" s="241" t="e">
        <f>#REF!</f>
        <v>#REF!</v>
      </c>
      <c r="F526" s="243" t="e">
        <f>#REF!</f>
        <v>#REF!</v>
      </c>
      <c r="G526" s="240" t="e">
        <f>#REF!</f>
        <v>#REF!</v>
      </c>
      <c r="H526" s="148" t="s">
        <v>641</v>
      </c>
      <c r="I526" s="234"/>
      <c r="J526" s="142" t="str">
        <f>'YARIŞMA BİLGİLERİ'!$F$21</f>
        <v>Erkekler</v>
      </c>
      <c r="K526" s="235" t="str">
        <f t="shared" si="18"/>
        <v>İzmir-Kulüpler Arası Atletizm Süper lig 1. Kademe Yarışmaları</v>
      </c>
      <c r="L526" s="146" t="e">
        <f>#REF!</f>
        <v>#REF!</v>
      </c>
      <c r="M526" s="146" t="s">
        <v>638</v>
      </c>
    </row>
    <row r="527" spans="1:13" ht="24" customHeight="1"/>
    <row r="528" spans="1:13" ht="24" customHeight="1"/>
    <row r="529" ht="24" customHeight="1"/>
    <row r="530" ht="24" customHeight="1"/>
    <row r="531" ht="24" customHeight="1"/>
    <row r="532" ht="24" customHeight="1"/>
    <row r="533" ht="24" customHeight="1"/>
    <row r="534" ht="24" customHeight="1"/>
    <row r="535" ht="24" customHeight="1"/>
    <row r="536" ht="24" customHeight="1"/>
    <row r="537" ht="24" customHeight="1"/>
    <row r="538" ht="24" customHeight="1"/>
  </sheetData>
  <autoFilter ref="A2:M407"/>
  <mergeCells count="2">
    <mergeCell ref="L1:M1"/>
    <mergeCell ref="A1:J1"/>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sheetPr codeName="Sayfa2">
    <tabColor rgb="FFFFFF00"/>
  </sheetPr>
  <dimension ref="A1:M52"/>
  <sheetViews>
    <sheetView topLeftCell="A7" zoomScale="78" zoomScaleNormal="78" workbookViewId="0">
      <selection activeCell="H9" sqref="H9"/>
    </sheetView>
  </sheetViews>
  <sheetFormatPr defaultRowHeight="15.75"/>
  <cols>
    <col min="1" max="1" width="2.5703125" style="94" customWidth="1"/>
    <col min="2" max="2" width="28.42578125" style="94" bestFit="1" customWidth="1"/>
    <col min="3" max="3" width="30.28515625" style="94" customWidth="1"/>
    <col min="4" max="4" width="27" style="94" customWidth="1"/>
    <col min="5" max="5" width="36.28515625" style="94" customWidth="1"/>
    <col min="6" max="6" width="2.42578125" style="94" customWidth="1"/>
    <col min="7" max="7" width="2.5703125" style="94" customWidth="1"/>
    <col min="8" max="8" width="119.85546875" style="94" customWidth="1"/>
    <col min="9" max="16384" width="9.140625" style="94"/>
  </cols>
  <sheetData>
    <row r="1" spans="1:13" ht="12" customHeight="1">
      <c r="A1" s="93"/>
      <c r="B1" s="93"/>
      <c r="C1" s="93"/>
      <c r="D1" s="93"/>
      <c r="E1" s="93"/>
      <c r="F1" s="93"/>
      <c r="G1" s="91"/>
      <c r="H1" s="782" t="s">
        <v>130</v>
      </c>
    </row>
    <row r="2" spans="1:13" ht="51" customHeight="1">
      <c r="A2" s="93"/>
      <c r="B2" s="786" t="str">
        <f>'YARIŞMA BİLGİLERİ'!F19</f>
        <v>Kulüpler Arası Atletizm Süper lig 1. Kademe Yarışmaları</v>
      </c>
      <c r="C2" s="786"/>
      <c r="D2" s="786"/>
      <c r="E2" s="787"/>
      <c r="F2" s="93"/>
      <c r="H2" s="783"/>
      <c r="I2" s="92"/>
      <c r="J2" s="92"/>
      <c r="K2" s="92"/>
      <c r="L2" s="92"/>
      <c r="M2" s="95"/>
    </row>
    <row r="3" spans="1:13" ht="20.25" customHeight="1">
      <c r="A3" s="93"/>
      <c r="B3" s="788" t="s">
        <v>19</v>
      </c>
      <c r="C3" s="788"/>
      <c r="D3" s="788"/>
      <c r="E3" s="789"/>
      <c r="F3" s="93"/>
      <c r="H3" s="783"/>
      <c r="I3" s="96"/>
      <c r="J3" s="96"/>
      <c r="K3" s="96"/>
      <c r="L3" s="96"/>
    </row>
    <row r="4" spans="1:13" ht="48">
      <c r="A4" s="93"/>
      <c r="B4" s="790" t="s">
        <v>131</v>
      </c>
      <c r="C4" s="790"/>
      <c r="D4" s="790"/>
      <c r="E4" s="790"/>
      <c r="F4" s="418"/>
      <c r="G4" s="419"/>
      <c r="H4" s="97" t="s">
        <v>118</v>
      </c>
      <c r="I4" s="98"/>
      <c r="J4" s="98"/>
      <c r="K4" s="98"/>
      <c r="L4" s="98"/>
    </row>
    <row r="5" spans="1:13" ht="45" customHeight="1">
      <c r="A5" s="93"/>
      <c r="B5" s="369"/>
      <c r="C5" s="369"/>
      <c r="D5" s="784" t="s">
        <v>110</v>
      </c>
      <c r="E5" s="785"/>
      <c r="F5" s="93"/>
      <c r="H5" s="97" t="s">
        <v>119</v>
      </c>
      <c r="I5" s="98"/>
      <c r="J5" s="98"/>
      <c r="K5" s="98"/>
      <c r="L5" s="98"/>
    </row>
    <row r="6" spans="1:13" ht="39.75" customHeight="1">
      <c r="A6" s="93"/>
      <c r="B6" s="130" t="s">
        <v>10</v>
      </c>
      <c r="C6" s="130" t="s">
        <v>851</v>
      </c>
      <c r="D6" s="130" t="s">
        <v>47</v>
      </c>
      <c r="E6" s="130" t="s">
        <v>102</v>
      </c>
      <c r="F6" s="93"/>
      <c r="H6" s="97" t="s">
        <v>120</v>
      </c>
      <c r="I6" s="98"/>
      <c r="J6" s="98"/>
      <c r="K6" s="98"/>
      <c r="L6" s="98"/>
    </row>
    <row r="7" spans="1:13" s="101" customFormat="1" ht="41.25" customHeight="1">
      <c r="A7" s="99"/>
      <c r="B7" s="127" t="s">
        <v>189</v>
      </c>
      <c r="C7" s="127" t="s">
        <v>1041</v>
      </c>
      <c r="D7" s="128"/>
      <c r="E7" s="100"/>
      <c r="F7" s="99"/>
      <c r="H7" s="97" t="s">
        <v>121</v>
      </c>
      <c r="I7" s="98"/>
      <c r="J7" s="98"/>
      <c r="K7" s="98"/>
      <c r="L7" s="98"/>
    </row>
    <row r="8" spans="1:13" s="101" customFormat="1" ht="41.25" customHeight="1">
      <c r="A8" s="99"/>
      <c r="B8" s="127" t="s">
        <v>501</v>
      </c>
      <c r="C8" s="127" t="s">
        <v>1044</v>
      </c>
      <c r="D8" s="128"/>
      <c r="E8" s="100"/>
      <c r="F8" s="99"/>
      <c r="H8" s="97" t="s">
        <v>122</v>
      </c>
      <c r="I8" s="98"/>
      <c r="J8" s="98"/>
      <c r="K8" s="98"/>
      <c r="L8" s="98"/>
    </row>
    <row r="9" spans="1:13" s="101" customFormat="1" ht="41.25" customHeight="1">
      <c r="A9" s="99"/>
      <c r="B9" s="127" t="s">
        <v>304</v>
      </c>
      <c r="C9" s="127" t="s">
        <v>1045</v>
      </c>
      <c r="D9" s="128"/>
      <c r="E9" s="100"/>
      <c r="F9" s="99"/>
      <c r="H9" s="97" t="s">
        <v>123</v>
      </c>
      <c r="I9" s="98"/>
      <c r="J9" s="98"/>
      <c r="K9" s="98"/>
      <c r="L9" s="98"/>
    </row>
    <row r="10" spans="1:13" s="101" customFormat="1" ht="41.25" customHeight="1">
      <c r="A10" s="99"/>
      <c r="B10" s="127" t="s">
        <v>679</v>
      </c>
      <c r="C10" s="646" t="s">
        <v>1038</v>
      </c>
      <c r="D10" s="128" t="s">
        <v>861</v>
      </c>
      <c r="E10" s="100"/>
      <c r="F10" s="99"/>
      <c r="H10" s="97" t="s">
        <v>124</v>
      </c>
      <c r="I10" s="98"/>
      <c r="J10" s="98"/>
      <c r="K10" s="98"/>
      <c r="L10" s="98"/>
    </row>
    <row r="11" spans="1:13" s="101" customFormat="1" ht="41.25" customHeight="1">
      <c r="A11" s="99"/>
      <c r="B11" s="127" t="s">
        <v>822</v>
      </c>
      <c r="C11" s="127" t="s">
        <v>1046</v>
      </c>
      <c r="D11" s="190"/>
      <c r="E11" s="100"/>
      <c r="F11" s="99"/>
      <c r="H11" s="97" t="s">
        <v>125</v>
      </c>
      <c r="I11" s="98"/>
      <c r="J11" s="98"/>
      <c r="K11" s="98"/>
      <c r="L11" s="98"/>
    </row>
    <row r="12" spans="1:13" s="101" customFormat="1" ht="41.25" customHeight="1">
      <c r="A12" s="99"/>
      <c r="B12" s="127" t="s">
        <v>825</v>
      </c>
      <c r="C12" s="127" t="s">
        <v>1043</v>
      </c>
      <c r="D12" s="190"/>
      <c r="E12" s="100"/>
      <c r="F12" s="99"/>
      <c r="H12" s="97" t="s">
        <v>126</v>
      </c>
      <c r="I12" s="98"/>
      <c r="J12" s="98"/>
      <c r="K12" s="98"/>
      <c r="L12" s="98"/>
    </row>
    <row r="13" spans="1:13" s="101" customFormat="1" ht="41.25" customHeight="1">
      <c r="A13" s="99"/>
      <c r="B13" s="127" t="s">
        <v>191</v>
      </c>
      <c r="C13" s="645" t="s">
        <v>1039</v>
      </c>
      <c r="D13" s="190"/>
      <c r="E13" s="100"/>
      <c r="F13" s="99"/>
      <c r="H13" s="97" t="s">
        <v>127</v>
      </c>
      <c r="I13" s="98"/>
      <c r="J13" s="98"/>
      <c r="K13" s="98"/>
      <c r="L13" s="98"/>
    </row>
    <row r="14" spans="1:13" s="101" customFormat="1" ht="41.25" customHeight="1">
      <c r="A14" s="99"/>
      <c r="B14" s="129" t="s">
        <v>354</v>
      </c>
      <c r="C14" s="127" t="s">
        <v>1042</v>
      </c>
      <c r="D14" s="190" t="s">
        <v>864</v>
      </c>
      <c r="E14" s="100"/>
      <c r="F14" s="99"/>
      <c r="H14" s="97" t="s">
        <v>128</v>
      </c>
      <c r="I14" s="98"/>
      <c r="J14" s="98"/>
      <c r="K14" s="98"/>
      <c r="L14" s="98"/>
    </row>
    <row r="15" spans="1:13" s="101" customFormat="1" ht="42" customHeight="1">
      <c r="A15" s="99"/>
      <c r="B15" s="129" t="s">
        <v>826</v>
      </c>
      <c r="C15" s="645" t="s">
        <v>1040</v>
      </c>
      <c r="D15" s="190" t="s">
        <v>863</v>
      </c>
      <c r="E15" s="100"/>
      <c r="F15" s="99"/>
      <c r="H15" s="97" t="s">
        <v>129</v>
      </c>
      <c r="I15" s="98"/>
      <c r="J15" s="98"/>
      <c r="K15" s="98"/>
      <c r="L15" s="98"/>
    </row>
    <row r="16" spans="1:13" s="101" customFormat="1" ht="43.5" customHeight="1">
      <c r="A16" s="99"/>
      <c r="B16" s="129" t="s">
        <v>827</v>
      </c>
      <c r="C16" s="127" t="s">
        <v>1047</v>
      </c>
      <c r="D16" s="190"/>
      <c r="E16" s="100"/>
      <c r="F16" s="99"/>
      <c r="H16" s="114" t="s">
        <v>40</v>
      </c>
      <c r="I16" s="102"/>
      <c r="J16" s="102"/>
      <c r="K16" s="102"/>
      <c r="L16" s="102"/>
    </row>
    <row r="17" spans="1:12" s="101" customFormat="1" ht="43.5" customHeight="1">
      <c r="A17" s="99"/>
      <c r="B17" s="366"/>
      <c r="C17" s="368"/>
      <c r="D17" s="366" t="s">
        <v>111</v>
      </c>
      <c r="E17" s="367"/>
      <c r="F17" s="99"/>
      <c r="H17" s="113" t="s">
        <v>36</v>
      </c>
      <c r="I17" s="102"/>
      <c r="J17" s="102"/>
      <c r="K17" s="102"/>
      <c r="L17" s="102"/>
    </row>
    <row r="18" spans="1:12" s="101" customFormat="1" ht="43.5" customHeight="1">
      <c r="A18" s="99"/>
      <c r="B18" s="130" t="s">
        <v>10</v>
      </c>
      <c r="C18" s="130"/>
      <c r="D18" s="130" t="s">
        <v>47</v>
      </c>
      <c r="E18" s="130" t="s">
        <v>102</v>
      </c>
      <c r="F18" s="99"/>
      <c r="H18" s="113" t="s">
        <v>37</v>
      </c>
      <c r="I18" s="102"/>
      <c r="J18" s="102"/>
      <c r="K18" s="102"/>
      <c r="L18" s="102"/>
    </row>
    <row r="19" spans="1:12" s="101" customFormat="1" ht="43.5" customHeight="1">
      <c r="A19" s="99"/>
      <c r="B19" s="127" t="s">
        <v>190</v>
      </c>
      <c r="C19" s="127" t="s">
        <v>1051</v>
      </c>
      <c r="D19" s="128" t="s">
        <v>726</v>
      </c>
      <c r="E19" s="100"/>
      <c r="F19" s="99"/>
      <c r="H19" s="113" t="s">
        <v>38</v>
      </c>
      <c r="I19" s="102"/>
      <c r="J19" s="102"/>
      <c r="K19" s="102"/>
      <c r="L19" s="102"/>
    </row>
    <row r="20" spans="1:12" s="103" customFormat="1" ht="43.5" customHeight="1">
      <c r="A20" s="99"/>
      <c r="B20" s="127" t="s">
        <v>503</v>
      </c>
      <c r="C20" s="127" t="s">
        <v>1050</v>
      </c>
      <c r="D20" s="128" t="s">
        <v>727</v>
      </c>
      <c r="E20" s="100"/>
      <c r="F20" s="99"/>
      <c r="H20" s="113" t="s">
        <v>39</v>
      </c>
      <c r="I20" s="102"/>
      <c r="J20" s="102"/>
      <c r="K20" s="102"/>
      <c r="L20" s="102"/>
    </row>
    <row r="21" spans="1:12" s="103" customFormat="1" ht="43.5" customHeight="1">
      <c r="A21" s="99"/>
      <c r="B21" s="127" t="s">
        <v>824</v>
      </c>
      <c r="C21" s="127" t="s">
        <v>1054</v>
      </c>
      <c r="D21" s="128" t="s">
        <v>862</v>
      </c>
      <c r="E21" s="100"/>
      <c r="F21" s="99"/>
      <c r="H21" s="114" t="s">
        <v>44</v>
      </c>
      <c r="I21" s="102"/>
      <c r="J21" s="104"/>
      <c r="K21" s="104"/>
      <c r="L21" s="104"/>
    </row>
    <row r="22" spans="1:12" s="103" customFormat="1" ht="43.5" customHeight="1">
      <c r="A22" s="99"/>
      <c r="B22" s="127" t="s">
        <v>710</v>
      </c>
      <c r="C22" s="127" t="s">
        <v>1053</v>
      </c>
      <c r="D22" s="190" t="s">
        <v>867</v>
      </c>
      <c r="E22" s="100"/>
      <c r="F22" s="99"/>
      <c r="H22" s="112" t="s">
        <v>41</v>
      </c>
      <c r="I22" s="105"/>
      <c r="J22" s="104"/>
      <c r="K22" s="104"/>
      <c r="L22" s="104"/>
    </row>
    <row r="23" spans="1:12" s="101" customFormat="1" ht="43.5" customHeight="1">
      <c r="A23" s="99"/>
      <c r="B23" s="127" t="s">
        <v>502</v>
      </c>
      <c r="C23" s="127" t="s">
        <v>1050</v>
      </c>
      <c r="D23" s="190">
        <v>350</v>
      </c>
      <c r="E23" s="100"/>
      <c r="F23" s="99"/>
      <c r="H23" s="112" t="s">
        <v>42</v>
      </c>
      <c r="I23" s="105"/>
      <c r="J23" s="104"/>
      <c r="K23" s="104"/>
      <c r="L23" s="104"/>
    </row>
    <row r="24" spans="1:12" s="101" customFormat="1" ht="31.5" customHeight="1">
      <c r="A24" s="99"/>
      <c r="B24" s="127" t="s">
        <v>358</v>
      </c>
      <c r="C24" s="127" t="s">
        <v>1052</v>
      </c>
      <c r="D24" s="190" t="s">
        <v>866</v>
      </c>
      <c r="E24" s="100"/>
      <c r="F24" s="99"/>
      <c r="H24" s="112" t="s">
        <v>43</v>
      </c>
      <c r="I24" s="105"/>
      <c r="J24" s="104"/>
      <c r="K24" s="104"/>
      <c r="L24" s="104"/>
    </row>
    <row r="25" spans="1:12" s="101" customFormat="1" ht="42.75" customHeight="1">
      <c r="A25" s="99"/>
      <c r="B25" s="127" t="s">
        <v>359</v>
      </c>
      <c r="C25" s="127" t="s">
        <v>1048</v>
      </c>
      <c r="D25" s="190" t="s">
        <v>865</v>
      </c>
      <c r="E25" s="100"/>
      <c r="F25" s="99"/>
      <c r="G25" s="95"/>
      <c r="J25" s="106"/>
      <c r="K25" s="106"/>
      <c r="L25" s="106"/>
    </row>
    <row r="26" spans="1:12" s="101" customFormat="1" ht="25.5" customHeight="1">
      <c r="A26" s="99"/>
      <c r="B26" s="127" t="s">
        <v>640</v>
      </c>
      <c r="C26" s="127" t="s">
        <v>1055</v>
      </c>
      <c r="D26" s="190" t="s">
        <v>728</v>
      </c>
      <c r="E26" s="100"/>
      <c r="F26" s="99"/>
    </row>
    <row r="27" spans="1:12" s="101" customFormat="1" ht="39" customHeight="1">
      <c r="A27" s="107"/>
      <c r="B27" s="127" t="s">
        <v>823</v>
      </c>
      <c r="C27" s="127" t="s">
        <v>1049</v>
      </c>
      <c r="D27" s="128" t="s">
        <v>862</v>
      </c>
      <c r="E27" s="100"/>
      <c r="F27" s="107"/>
    </row>
    <row r="28" spans="1:12" s="101" customFormat="1" ht="39" customHeight="1">
      <c r="A28" s="107"/>
      <c r="B28" s="127" t="s">
        <v>850</v>
      </c>
      <c r="C28" s="127" t="s">
        <v>1056</v>
      </c>
      <c r="D28" s="128"/>
      <c r="E28" s="414"/>
      <c r="F28" s="107"/>
    </row>
    <row r="29" spans="1:12" s="101" customFormat="1" ht="72" customHeight="1">
      <c r="A29" s="107"/>
      <c r="B29" s="202" t="s">
        <v>291</v>
      </c>
      <c r="C29" s="417"/>
      <c r="D29" s="191"/>
      <c r="E29" s="192"/>
      <c r="F29" s="107"/>
      <c r="H29" s="108"/>
      <c r="I29" s="108"/>
      <c r="J29" s="108"/>
      <c r="K29" s="108"/>
      <c r="L29" s="108"/>
    </row>
    <row r="30" spans="1:12" s="108" customFormat="1" ht="78.75" customHeight="1">
      <c r="A30" s="109"/>
      <c r="B30" s="101"/>
      <c r="C30" s="101"/>
      <c r="D30" s="101"/>
      <c r="E30" s="101"/>
      <c r="F30" s="109"/>
    </row>
    <row r="31" spans="1:12" s="108" customFormat="1" ht="48.75" customHeight="1">
      <c r="A31" s="109"/>
      <c r="B31" s="101"/>
      <c r="C31" s="101"/>
      <c r="D31" s="101"/>
      <c r="E31" s="101"/>
      <c r="F31" s="109"/>
    </row>
    <row r="32" spans="1:12" s="108" customFormat="1" ht="38.25" customHeight="1">
      <c r="A32" s="109"/>
      <c r="F32" s="109"/>
    </row>
    <row r="33" spans="1:12" s="108" customFormat="1" ht="52.5" customHeight="1">
      <c r="A33" s="109"/>
      <c r="F33" s="109"/>
      <c r="H33" s="110"/>
      <c r="I33" s="110"/>
      <c r="J33" s="110"/>
      <c r="K33" s="110"/>
      <c r="L33" s="110"/>
    </row>
    <row r="34" spans="1:12" s="110" customFormat="1" ht="94.5" customHeight="1">
      <c r="A34" s="111"/>
      <c r="B34" s="108"/>
      <c r="C34" s="108"/>
      <c r="D34" s="108"/>
      <c r="E34" s="108"/>
      <c r="F34" s="111"/>
    </row>
    <row r="35" spans="1:12" s="110" customFormat="1" ht="34.5" customHeight="1">
      <c r="A35" s="111"/>
      <c r="B35" s="108"/>
      <c r="C35" s="108"/>
      <c r="D35" s="108"/>
      <c r="E35" s="108"/>
      <c r="F35" s="111"/>
    </row>
    <row r="36" spans="1:12" s="110" customFormat="1" ht="47.25" customHeight="1"/>
    <row r="37" spans="1:12" s="110" customFormat="1" ht="36.75" customHeight="1"/>
    <row r="38" spans="1:12" s="110" customFormat="1" ht="47.25" customHeight="1"/>
    <row r="39" spans="1:12" s="110" customFormat="1" ht="51" customHeight="1"/>
    <row r="40" spans="1:12" s="110" customFormat="1" ht="56.25" customHeight="1"/>
    <row r="41" spans="1:12" s="110" customFormat="1" ht="49.5" customHeight="1">
      <c r="H41" s="94"/>
      <c r="I41" s="94"/>
      <c r="J41" s="94"/>
      <c r="K41" s="94"/>
      <c r="L41" s="94"/>
    </row>
    <row r="42" spans="1:12" ht="34.5" customHeight="1">
      <c r="B42" s="110"/>
      <c r="C42" s="110"/>
      <c r="D42" s="110"/>
      <c r="E42" s="110"/>
    </row>
    <row r="43" spans="1:12" ht="34.5" customHeight="1">
      <c r="B43" s="110"/>
      <c r="C43" s="110"/>
      <c r="D43" s="110"/>
      <c r="E43" s="110"/>
    </row>
    <row r="44" spans="1:12" ht="34.5" customHeight="1"/>
    <row r="45" spans="1:12" ht="34.5" customHeight="1"/>
    <row r="46" spans="1:12" ht="34.5" customHeight="1"/>
    <row r="47" spans="1:12" ht="34.5" customHeight="1"/>
    <row r="48" spans="1:12" ht="34.5" customHeight="1"/>
    <row r="49" ht="34.5" customHeight="1"/>
    <row r="50" ht="34.5" customHeight="1"/>
    <row r="51" ht="34.5" customHeight="1"/>
    <row r="52" ht="34.5" customHeight="1"/>
  </sheetData>
  <mergeCells count="5">
    <mergeCell ref="H1:H3"/>
    <mergeCell ref="D5:E5"/>
    <mergeCell ref="B2:E2"/>
    <mergeCell ref="B3:E3"/>
    <mergeCell ref="B4:E4"/>
  </mergeCells>
  <phoneticPr fontId="1" type="noConversion"/>
  <hyperlinks>
    <hyperlink ref="B7" location="'100m.'!C3" display="100 Metre"/>
    <hyperlink ref="B11" location="Yüksek!D3" display="Yüksek  Atlama"/>
    <hyperlink ref="B8" location="'100m.'!C3" display="100 Metre"/>
    <hyperlink ref="B14" location="'100m.'!C3" display="100 Metre"/>
    <hyperlink ref="B15" location="'100m.'!C3" display="100 Metre"/>
    <hyperlink ref="B19" location="'100m.'!C3" display="100 Metre"/>
    <hyperlink ref="B16" location="'100m.'!C3" display="1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ayfa4">
    <tabColor rgb="FFFFFF00"/>
    <pageSetUpPr fitToPage="1"/>
  </sheetPr>
  <dimension ref="A1:O467"/>
  <sheetViews>
    <sheetView view="pageBreakPreview" zoomScale="98" zoomScaleSheetLayoutView="98" workbookViewId="0">
      <pane ySplit="3" topLeftCell="A230" activePane="bottomLeft" state="frozen"/>
      <selection pane="bottomLeft" activeCell="A233" sqref="A233:L238"/>
    </sheetView>
  </sheetViews>
  <sheetFormatPr defaultColWidth="6.140625" defaultRowHeight="15.75"/>
  <cols>
    <col min="1" max="1" width="6.140625" style="122" customWidth="1"/>
    <col min="2" max="2" width="16" style="188" customWidth="1"/>
    <col min="3" max="3" width="8.7109375" style="171" customWidth="1"/>
    <col min="4" max="4" width="11" style="124" bestFit="1" customWidth="1"/>
    <col min="5" max="5" width="11.7109375" style="122" customWidth="1"/>
    <col min="6" max="6" width="24.85546875" style="119" customWidth="1"/>
    <col min="7" max="7" width="41" style="189" bestFit="1" customWidth="1"/>
    <col min="8" max="8" width="12.42578125" style="170" customWidth="1"/>
    <col min="9" max="9" width="9.5703125" style="125" customWidth="1"/>
    <col min="10" max="11" width="8.5703125" style="126" customWidth="1"/>
    <col min="12" max="12" width="10.85546875" style="124" customWidth="1"/>
    <col min="13" max="16384" width="6.140625" style="119"/>
  </cols>
  <sheetData>
    <row r="1" spans="1:15" ht="18.75" customHeight="1">
      <c r="A1" s="791" t="str">
        <f>'YARIŞMA BİLGİLERİ'!F19</f>
        <v>Kulüpler Arası Atletizm Süper lig 1. Kademe Yarışmaları</v>
      </c>
      <c r="B1" s="791"/>
      <c r="C1" s="791"/>
      <c r="D1" s="791"/>
      <c r="E1" s="791"/>
      <c r="F1" s="792"/>
      <c r="G1" s="792"/>
      <c r="H1" s="792"/>
      <c r="I1" s="792"/>
      <c r="J1" s="791"/>
      <c r="K1" s="791"/>
      <c r="L1" s="791"/>
    </row>
    <row r="2" spans="1:15" ht="18" customHeight="1">
      <c r="A2" s="793" t="str">
        <f>'YARIŞMA BİLGİLERİ'!F21</f>
        <v>Erkekler</v>
      </c>
      <c r="B2" s="793"/>
      <c r="C2" s="793"/>
      <c r="D2" s="793"/>
      <c r="E2" s="793"/>
      <c r="F2" s="793"/>
      <c r="G2" s="186" t="s">
        <v>109</v>
      </c>
      <c r="H2" s="175"/>
      <c r="I2" s="794">
        <f ca="1">NOW()</f>
        <v>41794.008534606481</v>
      </c>
      <c r="J2" s="794"/>
      <c r="K2" s="794"/>
      <c r="L2" s="794"/>
    </row>
    <row r="3" spans="1:15" s="122" customFormat="1" ht="27.75" customHeight="1">
      <c r="A3" s="120" t="s">
        <v>24</v>
      </c>
      <c r="B3" s="121" t="s">
        <v>28</v>
      </c>
      <c r="C3" s="121" t="s">
        <v>99</v>
      </c>
      <c r="D3" s="121" t="s">
        <v>132</v>
      </c>
      <c r="E3" s="120" t="s">
        <v>20</v>
      </c>
      <c r="F3" s="120" t="s">
        <v>7</v>
      </c>
      <c r="G3" s="120" t="s">
        <v>46</v>
      </c>
      <c r="H3" s="169" t="s">
        <v>163</v>
      </c>
      <c r="I3" s="166" t="s">
        <v>48</v>
      </c>
      <c r="J3" s="167" t="s">
        <v>160</v>
      </c>
      <c r="K3" s="167" t="s">
        <v>161</v>
      </c>
      <c r="L3" s="168" t="s">
        <v>162</v>
      </c>
    </row>
    <row r="4" spans="1:15" s="123" customFormat="1" ht="24" customHeight="1">
      <c r="A4" s="424">
        <v>1</v>
      </c>
      <c r="B4" s="425" t="str">
        <f t="shared" ref="B4:B13" si="0">CONCATENATE(H4,"-",J4,"-",K4)</f>
        <v>100M-1-1</v>
      </c>
      <c r="C4" s="426"/>
      <c r="D4" s="426">
        <v>509</v>
      </c>
      <c r="E4" s="427">
        <v>34700</v>
      </c>
      <c r="F4" s="428" t="s">
        <v>998</v>
      </c>
      <c r="G4" s="429" t="s">
        <v>999</v>
      </c>
      <c r="H4" s="430" t="s">
        <v>192</v>
      </c>
      <c r="I4" s="431"/>
      <c r="J4" s="432" t="s">
        <v>856</v>
      </c>
      <c r="K4" s="432" t="s">
        <v>856</v>
      </c>
      <c r="L4" s="433">
        <v>2</v>
      </c>
      <c r="N4" s="689"/>
      <c r="O4" s="689"/>
    </row>
    <row r="5" spans="1:15" s="123" customFormat="1" ht="24" customHeight="1">
      <c r="A5" s="424">
        <v>2</v>
      </c>
      <c r="B5" s="425" t="str">
        <f t="shared" si="0"/>
        <v>200M-1-1</v>
      </c>
      <c r="C5" s="426"/>
      <c r="D5" s="426">
        <v>510</v>
      </c>
      <c r="E5" s="427">
        <v>34335</v>
      </c>
      <c r="F5" s="428" t="s">
        <v>1000</v>
      </c>
      <c r="G5" s="429" t="s">
        <v>999</v>
      </c>
      <c r="H5" s="430" t="s">
        <v>486</v>
      </c>
      <c r="I5" s="431"/>
      <c r="J5" s="432" t="s">
        <v>856</v>
      </c>
      <c r="K5" s="432" t="s">
        <v>856</v>
      </c>
      <c r="L5" s="433">
        <v>2</v>
      </c>
    </row>
    <row r="6" spans="1:15" s="123" customFormat="1" ht="24" customHeight="1">
      <c r="A6" s="424">
        <v>3</v>
      </c>
      <c r="B6" s="425" t="str">
        <f t="shared" si="0"/>
        <v>400M-1-1</v>
      </c>
      <c r="C6" s="426"/>
      <c r="D6" s="426">
        <v>511</v>
      </c>
      <c r="E6" s="427">
        <v>35065</v>
      </c>
      <c r="F6" s="428" t="s">
        <v>1001</v>
      </c>
      <c r="G6" s="429" t="s">
        <v>999</v>
      </c>
      <c r="H6" s="430" t="s">
        <v>487</v>
      </c>
      <c r="I6" s="431"/>
      <c r="J6" s="432" t="s">
        <v>856</v>
      </c>
      <c r="K6" s="432" t="s">
        <v>856</v>
      </c>
      <c r="L6" s="433">
        <v>2</v>
      </c>
    </row>
    <row r="7" spans="1:15" s="123" customFormat="1" ht="24" customHeight="1">
      <c r="A7" s="424">
        <v>4</v>
      </c>
      <c r="B7" s="425" t="str">
        <f t="shared" si="0"/>
        <v>800M-1-1</v>
      </c>
      <c r="C7" s="426"/>
      <c r="D7" s="426">
        <v>512</v>
      </c>
      <c r="E7" s="427">
        <v>34335</v>
      </c>
      <c r="F7" s="428" t="s">
        <v>1002</v>
      </c>
      <c r="G7" s="429" t="s">
        <v>999</v>
      </c>
      <c r="H7" s="430" t="s">
        <v>159</v>
      </c>
      <c r="I7" s="431"/>
      <c r="J7" s="432" t="s">
        <v>856</v>
      </c>
      <c r="K7" s="432" t="s">
        <v>856</v>
      </c>
      <c r="L7" s="433">
        <v>2</v>
      </c>
    </row>
    <row r="8" spans="1:15" s="123" customFormat="1" ht="24" customHeight="1">
      <c r="A8" s="424">
        <v>5</v>
      </c>
      <c r="B8" s="425" t="str">
        <f t="shared" si="0"/>
        <v>1500M-1-1</v>
      </c>
      <c r="C8" s="426"/>
      <c r="D8" s="426">
        <v>512</v>
      </c>
      <c r="E8" s="427">
        <v>34335</v>
      </c>
      <c r="F8" s="428" t="s">
        <v>1002</v>
      </c>
      <c r="G8" s="429" t="s">
        <v>999</v>
      </c>
      <c r="H8" s="430" t="s">
        <v>353</v>
      </c>
      <c r="I8" s="431"/>
      <c r="J8" s="432" t="s">
        <v>856</v>
      </c>
      <c r="K8" s="432" t="s">
        <v>856</v>
      </c>
      <c r="L8" s="433">
        <v>2</v>
      </c>
    </row>
    <row r="9" spans="1:15" s="123" customFormat="1" ht="24" customHeight="1">
      <c r="A9" s="424">
        <v>6</v>
      </c>
      <c r="B9" s="425" t="str">
        <f t="shared" si="0"/>
        <v>3000M-1-1</v>
      </c>
      <c r="C9" s="426"/>
      <c r="D9" s="426">
        <v>513</v>
      </c>
      <c r="E9" s="427">
        <v>34335</v>
      </c>
      <c r="F9" s="428" t="s">
        <v>1003</v>
      </c>
      <c r="G9" s="429" t="s">
        <v>999</v>
      </c>
      <c r="H9" s="430" t="s">
        <v>641</v>
      </c>
      <c r="I9" s="431"/>
      <c r="J9" s="432" t="s">
        <v>856</v>
      </c>
      <c r="K9" s="432" t="s">
        <v>856</v>
      </c>
      <c r="L9" s="433">
        <v>2</v>
      </c>
    </row>
    <row r="10" spans="1:15" s="123" customFormat="1" ht="24" customHeight="1">
      <c r="A10" s="424">
        <v>7</v>
      </c>
      <c r="B10" s="425" t="str">
        <f t="shared" si="0"/>
        <v>5000M-1-1</v>
      </c>
      <c r="C10" s="426"/>
      <c r="D10" s="426">
        <v>514</v>
      </c>
      <c r="E10" s="427">
        <v>34335</v>
      </c>
      <c r="F10" s="428" t="s">
        <v>1004</v>
      </c>
      <c r="G10" s="429" t="s">
        <v>999</v>
      </c>
      <c r="H10" s="430" t="s">
        <v>846</v>
      </c>
      <c r="I10" s="431"/>
      <c r="J10" s="432" t="s">
        <v>856</v>
      </c>
      <c r="K10" s="432" t="s">
        <v>856</v>
      </c>
      <c r="L10" s="433">
        <v>2</v>
      </c>
    </row>
    <row r="11" spans="1:15" s="123" customFormat="1" ht="24" customHeight="1">
      <c r="A11" s="424">
        <v>8</v>
      </c>
      <c r="B11" s="425" t="str">
        <f t="shared" si="0"/>
        <v>110M.ENG.-1-1</v>
      </c>
      <c r="C11" s="426"/>
      <c r="D11" s="426">
        <v>515</v>
      </c>
      <c r="E11" s="427">
        <v>35065</v>
      </c>
      <c r="F11" s="428" t="s">
        <v>1005</v>
      </c>
      <c r="G11" s="429" t="s">
        <v>999</v>
      </c>
      <c r="H11" s="430" t="s">
        <v>875</v>
      </c>
      <c r="I11" s="431"/>
      <c r="J11" s="432" t="s">
        <v>856</v>
      </c>
      <c r="K11" s="432" t="s">
        <v>856</v>
      </c>
      <c r="L11" s="433">
        <v>2</v>
      </c>
    </row>
    <row r="12" spans="1:15" s="123" customFormat="1" ht="24" customHeight="1">
      <c r="A12" s="424">
        <v>9</v>
      </c>
      <c r="B12" s="425" t="str">
        <f t="shared" si="0"/>
        <v>400M.ENG.-1-1</v>
      </c>
      <c r="C12" s="426"/>
      <c r="D12" s="426">
        <v>516</v>
      </c>
      <c r="E12" s="427">
        <v>35065</v>
      </c>
      <c r="F12" s="428" t="s">
        <v>1006</v>
      </c>
      <c r="G12" s="429" t="s">
        <v>999</v>
      </c>
      <c r="H12" s="430" t="s">
        <v>877</v>
      </c>
      <c r="I12" s="431"/>
      <c r="J12" s="432" t="s">
        <v>856</v>
      </c>
      <c r="K12" s="432" t="s">
        <v>856</v>
      </c>
      <c r="L12" s="433">
        <v>2</v>
      </c>
    </row>
    <row r="13" spans="1:15" s="123" customFormat="1" ht="24" customHeight="1">
      <c r="A13" s="424">
        <v>10</v>
      </c>
      <c r="B13" s="425" t="str">
        <f t="shared" si="0"/>
        <v>3000M.ENG.-1-1</v>
      </c>
      <c r="C13" s="426"/>
      <c r="D13" s="426">
        <v>514</v>
      </c>
      <c r="E13" s="427">
        <v>34335</v>
      </c>
      <c r="F13" s="428" t="s">
        <v>1004</v>
      </c>
      <c r="G13" s="429" t="s">
        <v>999</v>
      </c>
      <c r="H13" s="430" t="s">
        <v>879</v>
      </c>
      <c r="I13" s="431"/>
      <c r="J13" s="432" t="s">
        <v>856</v>
      </c>
      <c r="K13" s="432" t="s">
        <v>856</v>
      </c>
      <c r="L13" s="433">
        <v>2</v>
      </c>
    </row>
    <row r="14" spans="1:15" s="123" customFormat="1" ht="24" customHeight="1">
      <c r="A14" s="424">
        <v>11</v>
      </c>
      <c r="B14" s="425" t="str">
        <f t="shared" ref="B14:B21" si="1">CONCATENATE(H14,"-",L14)</f>
        <v>UZUN-2</v>
      </c>
      <c r="C14" s="426"/>
      <c r="D14" s="426">
        <v>517</v>
      </c>
      <c r="E14" s="427">
        <v>35065</v>
      </c>
      <c r="F14" s="428" t="s">
        <v>1007</v>
      </c>
      <c r="G14" s="429" t="s">
        <v>999</v>
      </c>
      <c r="H14" s="430" t="s">
        <v>73</v>
      </c>
      <c r="I14" s="431"/>
      <c r="J14" s="432" t="s">
        <v>856</v>
      </c>
      <c r="K14" s="432" t="s">
        <v>856</v>
      </c>
      <c r="L14" s="433">
        <v>2</v>
      </c>
    </row>
    <row r="15" spans="1:15" s="123" customFormat="1" ht="24" customHeight="1">
      <c r="A15" s="424">
        <v>12</v>
      </c>
      <c r="B15" s="425" t="str">
        <f t="shared" si="1"/>
        <v>ÜÇADIM-2</v>
      </c>
      <c r="C15" s="426"/>
      <c r="D15" s="426">
        <v>517</v>
      </c>
      <c r="E15" s="427">
        <v>35065</v>
      </c>
      <c r="F15" s="428" t="s">
        <v>1007</v>
      </c>
      <c r="G15" s="429" t="s">
        <v>999</v>
      </c>
      <c r="H15" s="430" t="s">
        <v>489</v>
      </c>
      <c r="I15" s="431"/>
      <c r="J15" s="432" t="s">
        <v>856</v>
      </c>
      <c r="K15" s="432" t="s">
        <v>856</v>
      </c>
      <c r="L15" s="433">
        <v>2</v>
      </c>
    </row>
    <row r="16" spans="1:15" s="123" customFormat="1" ht="24" customHeight="1">
      <c r="A16" s="424">
        <v>13</v>
      </c>
      <c r="B16" s="425" t="str">
        <f t="shared" si="1"/>
        <v>YÜKSEK-2</v>
      </c>
      <c r="C16" s="426"/>
      <c r="D16" s="426">
        <v>518</v>
      </c>
      <c r="E16" s="427">
        <v>35065</v>
      </c>
      <c r="F16" s="428" t="s">
        <v>1008</v>
      </c>
      <c r="G16" s="429" t="s">
        <v>999</v>
      </c>
      <c r="H16" s="430" t="s">
        <v>74</v>
      </c>
      <c r="I16" s="431"/>
      <c r="J16" s="432" t="s">
        <v>856</v>
      </c>
      <c r="K16" s="432" t="s">
        <v>856</v>
      </c>
      <c r="L16" s="433">
        <v>2</v>
      </c>
    </row>
    <row r="17" spans="1:12" s="123" customFormat="1" ht="24" customHeight="1">
      <c r="A17" s="424">
        <v>14</v>
      </c>
      <c r="B17" s="425" t="str">
        <f t="shared" si="1"/>
        <v>SIRIK-2</v>
      </c>
      <c r="C17" s="426"/>
      <c r="D17" s="426">
        <v>519</v>
      </c>
      <c r="E17" s="427">
        <v>34700</v>
      </c>
      <c r="F17" s="428" t="s">
        <v>1009</v>
      </c>
      <c r="G17" s="429" t="s">
        <v>999</v>
      </c>
      <c r="H17" s="430" t="s">
        <v>490</v>
      </c>
      <c r="I17" s="431"/>
      <c r="J17" s="432" t="s">
        <v>856</v>
      </c>
      <c r="K17" s="432" t="s">
        <v>856</v>
      </c>
      <c r="L17" s="433">
        <v>2</v>
      </c>
    </row>
    <row r="18" spans="1:12" s="123" customFormat="1" ht="24" customHeight="1">
      <c r="A18" s="424">
        <v>15</v>
      </c>
      <c r="B18" s="425" t="str">
        <f t="shared" si="1"/>
        <v>DiSK-2</v>
      </c>
      <c r="C18" s="426"/>
      <c r="D18" s="426">
        <v>520</v>
      </c>
      <c r="E18" s="427">
        <v>34700</v>
      </c>
      <c r="F18" s="428" t="s">
        <v>1010</v>
      </c>
      <c r="G18" s="429" t="s">
        <v>999</v>
      </c>
      <c r="H18" s="430" t="s">
        <v>884</v>
      </c>
      <c r="I18" s="431"/>
      <c r="J18" s="432" t="s">
        <v>856</v>
      </c>
      <c r="K18" s="432" t="s">
        <v>856</v>
      </c>
      <c r="L18" s="433">
        <v>2</v>
      </c>
    </row>
    <row r="19" spans="1:12" s="123" customFormat="1" ht="32.25" customHeight="1">
      <c r="A19" s="424">
        <v>16</v>
      </c>
      <c r="B19" s="425" t="str">
        <f t="shared" si="1"/>
        <v>CİRİT-2</v>
      </c>
      <c r="C19" s="426"/>
      <c r="D19" s="426">
        <v>521</v>
      </c>
      <c r="E19" s="427">
        <v>35065</v>
      </c>
      <c r="F19" s="428" t="s">
        <v>1011</v>
      </c>
      <c r="G19" s="429" t="s">
        <v>999</v>
      </c>
      <c r="H19" s="430" t="s">
        <v>357</v>
      </c>
      <c r="I19" s="431"/>
      <c r="J19" s="432" t="s">
        <v>856</v>
      </c>
      <c r="K19" s="432" t="s">
        <v>856</v>
      </c>
      <c r="L19" s="433">
        <v>2</v>
      </c>
    </row>
    <row r="20" spans="1:12" s="211" customFormat="1" ht="30.75" customHeight="1">
      <c r="A20" s="424">
        <v>17</v>
      </c>
      <c r="B20" s="425" t="str">
        <f t="shared" si="1"/>
        <v>GÜLLE-2</v>
      </c>
      <c r="C20" s="426"/>
      <c r="D20" s="426">
        <v>520</v>
      </c>
      <c r="E20" s="427">
        <v>34700</v>
      </c>
      <c r="F20" s="428" t="s">
        <v>1010</v>
      </c>
      <c r="G20" s="429" t="s">
        <v>999</v>
      </c>
      <c r="H20" s="430" t="s">
        <v>355</v>
      </c>
      <c r="I20" s="431"/>
      <c r="J20" s="432" t="s">
        <v>856</v>
      </c>
      <c r="K20" s="432" t="s">
        <v>856</v>
      </c>
      <c r="L20" s="433">
        <v>2</v>
      </c>
    </row>
    <row r="21" spans="1:12" s="211" customFormat="1" ht="30.75" customHeight="1" thickBot="1">
      <c r="A21" s="458">
        <v>18</v>
      </c>
      <c r="B21" s="459" t="str">
        <f t="shared" si="1"/>
        <v>ÇEKİÇ-2</v>
      </c>
      <c r="C21" s="460"/>
      <c r="D21" s="426">
        <v>522</v>
      </c>
      <c r="E21" s="461">
        <v>34335</v>
      </c>
      <c r="F21" s="462" t="s">
        <v>1012</v>
      </c>
      <c r="G21" s="463" t="s">
        <v>999</v>
      </c>
      <c r="H21" s="464" t="s">
        <v>847</v>
      </c>
      <c r="I21" s="465"/>
      <c r="J21" s="466" t="s">
        <v>856</v>
      </c>
      <c r="K21" s="466" t="s">
        <v>856</v>
      </c>
      <c r="L21" s="467">
        <v>2</v>
      </c>
    </row>
    <row r="22" spans="1:12" s="211" customFormat="1" ht="30.75" customHeight="1">
      <c r="A22" s="468">
        <v>19</v>
      </c>
      <c r="B22" s="469" t="str">
        <f t="shared" ref="B22:B43" si="2">CONCATENATE(H22,"-",J22,"-",K22)</f>
        <v>4X100M-1-1</v>
      </c>
      <c r="C22" s="470"/>
      <c r="D22" s="426">
        <v>510</v>
      </c>
      <c r="E22" s="471">
        <v>34335</v>
      </c>
      <c r="F22" s="472" t="s">
        <v>1000</v>
      </c>
      <c r="G22" s="473" t="s">
        <v>999</v>
      </c>
      <c r="H22" s="473" t="s">
        <v>848</v>
      </c>
      <c r="I22" s="474"/>
      <c r="J22" s="475" t="s">
        <v>856</v>
      </c>
      <c r="K22" s="475" t="s">
        <v>856</v>
      </c>
      <c r="L22" s="476">
        <v>2</v>
      </c>
    </row>
    <row r="23" spans="1:12" s="211" customFormat="1" ht="30.75" customHeight="1">
      <c r="A23" s="424">
        <v>20</v>
      </c>
      <c r="B23" s="425" t="str">
        <f t="shared" si="2"/>
        <v>4X100M-1-1</v>
      </c>
      <c r="C23" s="426"/>
      <c r="D23" s="426">
        <v>523</v>
      </c>
      <c r="E23" s="427"/>
      <c r="F23" s="428" t="s">
        <v>1013</v>
      </c>
      <c r="G23" s="429" t="s">
        <v>999</v>
      </c>
      <c r="H23" s="429" t="s">
        <v>848</v>
      </c>
      <c r="I23" s="431"/>
      <c r="J23" s="432" t="s">
        <v>856</v>
      </c>
      <c r="K23" s="432" t="s">
        <v>856</v>
      </c>
      <c r="L23" s="433">
        <v>2</v>
      </c>
    </row>
    <row r="24" spans="1:12" s="211" customFormat="1" ht="30.75" customHeight="1">
      <c r="A24" s="424">
        <v>21</v>
      </c>
      <c r="B24" s="425" t="str">
        <f t="shared" si="2"/>
        <v>4X100M-1-1</v>
      </c>
      <c r="C24" s="426"/>
      <c r="D24" s="426">
        <v>509</v>
      </c>
      <c r="E24" s="427">
        <v>34700</v>
      </c>
      <c r="F24" s="428" t="s">
        <v>998</v>
      </c>
      <c r="G24" s="429" t="s">
        <v>999</v>
      </c>
      <c r="H24" s="429" t="s">
        <v>848</v>
      </c>
      <c r="I24" s="431"/>
      <c r="J24" s="432" t="s">
        <v>856</v>
      </c>
      <c r="K24" s="432" t="s">
        <v>856</v>
      </c>
      <c r="L24" s="433">
        <v>2</v>
      </c>
    </row>
    <row r="25" spans="1:12" s="211" customFormat="1" ht="30.75" customHeight="1">
      <c r="A25" s="424">
        <v>22</v>
      </c>
      <c r="B25" s="425" t="str">
        <f t="shared" si="2"/>
        <v>4X100M-1-1</v>
      </c>
      <c r="C25" s="426"/>
      <c r="D25" s="426">
        <v>524</v>
      </c>
      <c r="E25" s="427"/>
      <c r="F25" s="428" t="s">
        <v>1014</v>
      </c>
      <c r="G25" s="429" t="s">
        <v>999</v>
      </c>
      <c r="H25" s="429" t="s">
        <v>848</v>
      </c>
      <c r="I25" s="431"/>
      <c r="J25" s="432" t="s">
        <v>856</v>
      </c>
      <c r="K25" s="432" t="s">
        <v>856</v>
      </c>
      <c r="L25" s="433">
        <v>2</v>
      </c>
    </row>
    <row r="26" spans="1:12" s="211" customFormat="1" ht="30.75" customHeight="1">
      <c r="A26" s="424">
        <v>23</v>
      </c>
      <c r="B26" s="425" t="str">
        <f t="shared" si="2"/>
        <v>4X100M-1-1</v>
      </c>
      <c r="C26" s="426"/>
      <c r="D26" s="426">
        <v>515</v>
      </c>
      <c r="E26" s="427">
        <v>35065</v>
      </c>
      <c r="F26" s="428" t="s">
        <v>1005</v>
      </c>
      <c r="G26" s="429" t="s">
        <v>999</v>
      </c>
      <c r="H26" s="429" t="s">
        <v>848</v>
      </c>
      <c r="I26" s="431"/>
      <c r="J26" s="432" t="s">
        <v>856</v>
      </c>
      <c r="K26" s="432" t="s">
        <v>856</v>
      </c>
      <c r="L26" s="433">
        <v>2</v>
      </c>
    </row>
    <row r="27" spans="1:12" s="211" customFormat="1" ht="30.75" customHeight="1" thickBot="1">
      <c r="A27" s="477">
        <v>24</v>
      </c>
      <c r="B27" s="478" t="str">
        <f t="shared" si="2"/>
        <v>4X100M-1-1</v>
      </c>
      <c r="C27" s="434"/>
      <c r="D27" s="426">
        <v>516</v>
      </c>
      <c r="E27" s="479">
        <v>35065</v>
      </c>
      <c r="F27" s="480" t="s">
        <v>1006</v>
      </c>
      <c r="G27" s="437" t="s">
        <v>999</v>
      </c>
      <c r="H27" s="437" t="s">
        <v>848</v>
      </c>
      <c r="I27" s="435"/>
      <c r="J27" s="436" t="s">
        <v>856</v>
      </c>
      <c r="K27" s="436" t="s">
        <v>856</v>
      </c>
      <c r="L27" s="481">
        <v>2</v>
      </c>
    </row>
    <row r="28" spans="1:12" s="211" customFormat="1" ht="30.75" customHeight="1">
      <c r="A28" s="468">
        <v>25</v>
      </c>
      <c r="B28" s="469" t="str">
        <f t="shared" si="2"/>
        <v>4X400M-1-1</v>
      </c>
      <c r="C28" s="470"/>
      <c r="D28" s="426">
        <v>510</v>
      </c>
      <c r="E28" s="471">
        <v>34335</v>
      </c>
      <c r="F28" s="472" t="s">
        <v>1000</v>
      </c>
      <c r="G28" s="473" t="s">
        <v>999</v>
      </c>
      <c r="H28" s="473" t="s">
        <v>849</v>
      </c>
      <c r="I28" s="474"/>
      <c r="J28" s="475" t="s">
        <v>856</v>
      </c>
      <c r="K28" s="475" t="s">
        <v>856</v>
      </c>
      <c r="L28" s="476">
        <v>2</v>
      </c>
    </row>
    <row r="29" spans="1:12" s="211" customFormat="1" ht="30.75" customHeight="1">
      <c r="A29" s="424">
        <v>26</v>
      </c>
      <c r="B29" s="425" t="str">
        <f t="shared" si="2"/>
        <v>4X400M-1-1</v>
      </c>
      <c r="C29" s="426"/>
      <c r="D29" s="426">
        <v>516</v>
      </c>
      <c r="E29" s="427">
        <v>35065</v>
      </c>
      <c r="F29" s="428" t="s">
        <v>1006</v>
      </c>
      <c r="G29" s="429" t="s">
        <v>999</v>
      </c>
      <c r="H29" s="429" t="s">
        <v>849</v>
      </c>
      <c r="I29" s="431"/>
      <c r="J29" s="432" t="s">
        <v>856</v>
      </c>
      <c r="K29" s="432" t="s">
        <v>856</v>
      </c>
      <c r="L29" s="433">
        <v>2</v>
      </c>
    </row>
    <row r="30" spans="1:12" s="211" customFormat="1" ht="30.75" customHeight="1">
      <c r="A30" s="424">
        <v>27</v>
      </c>
      <c r="B30" s="425" t="str">
        <f t="shared" si="2"/>
        <v>4X400M-1-1</v>
      </c>
      <c r="C30" s="426"/>
      <c r="D30" s="426">
        <v>511</v>
      </c>
      <c r="E30" s="427">
        <v>35065</v>
      </c>
      <c r="F30" s="428" t="s">
        <v>1001</v>
      </c>
      <c r="G30" s="429" t="s">
        <v>999</v>
      </c>
      <c r="H30" s="429" t="s">
        <v>849</v>
      </c>
      <c r="I30" s="431"/>
      <c r="J30" s="432" t="s">
        <v>856</v>
      </c>
      <c r="K30" s="432" t="s">
        <v>856</v>
      </c>
      <c r="L30" s="433">
        <v>2</v>
      </c>
    </row>
    <row r="31" spans="1:12" s="211" customFormat="1" ht="30.75" customHeight="1">
      <c r="A31" s="424">
        <v>28</v>
      </c>
      <c r="B31" s="425" t="str">
        <f t="shared" si="2"/>
        <v>4X400M-1-1</v>
      </c>
      <c r="C31" s="426"/>
      <c r="D31" s="426">
        <v>515</v>
      </c>
      <c r="E31" s="427">
        <v>35065</v>
      </c>
      <c r="F31" s="428" t="s">
        <v>1005</v>
      </c>
      <c r="G31" s="429" t="s">
        <v>999</v>
      </c>
      <c r="H31" s="429" t="s">
        <v>849</v>
      </c>
      <c r="I31" s="431"/>
      <c r="J31" s="432" t="s">
        <v>856</v>
      </c>
      <c r="K31" s="432" t="s">
        <v>856</v>
      </c>
      <c r="L31" s="433">
        <v>2</v>
      </c>
    </row>
    <row r="32" spans="1:12" s="211" customFormat="1" ht="30.75" customHeight="1">
      <c r="A32" s="424">
        <v>29</v>
      </c>
      <c r="B32" s="425" t="str">
        <f t="shared" si="2"/>
        <v>4X400M-1-1</v>
      </c>
      <c r="C32" s="426"/>
      <c r="D32" s="426" t="s">
        <v>978</v>
      </c>
      <c r="E32" s="427" t="s">
        <v>978</v>
      </c>
      <c r="F32" s="428" t="s">
        <v>978</v>
      </c>
      <c r="G32" s="429" t="s">
        <v>999</v>
      </c>
      <c r="H32" s="429" t="s">
        <v>849</v>
      </c>
      <c r="I32" s="431"/>
      <c r="J32" s="432" t="s">
        <v>856</v>
      </c>
      <c r="K32" s="432" t="s">
        <v>856</v>
      </c>
      <c r="L32" s="433">
        <v>2</v>
      </c>
    </row>
    <row r="33" spans="1:12" s="211" customFormat="1" ht="30.75" customHeight="1" thickBot="1">
      <c r="A33" s="477">
        <v>30</v>
      </c>
      <c r="B33" s="478" t="str">
        <f t="shared" si="2"/>
        <v>4X400M-1-1</v>
      </c>
      <c r="C33" s="434"/>
      <c r="D33" s="426" t="s">
        <v>978</v>
      </c>
      <c r="E33" s="479" t="s">
        <v>978</v>
      </c>
      <c r="F33" s="480" t="s">
        <v>978</v>
      </c>
      <c r="G33" s="437" t="s">
        <v>999</v>
      </c>
      <c r="H33" s="437" t="s">
        <v>849</v>
      </c>
      <c r="I33" s="435"/>
      <c r="J33" s="436" t="s">
        <v>856</v>
      </c>
      <c r="K33" s="436" t="s">
        <v>856</v>
      </c>
      <c r="L33" s="481">
        <v>2</v>
      </c>
    </row>
    <row r="34" spans="1:12" s="211" customFormat="1" ht="30.75" customHeight="1">
      <c r="A34" s="482">
        <v>31</v>
      </c>
      <c r="B34" s="483" t="str">
        <f t="shared" si="2"/>
        <v>100M-1-2</v>
      </c>
      <c r="C34" s="455"/>
      <c r="D34" s="455">
        <v>437</v>
      </c>
      <c r="E34" s="484">
        <v>31778</v>
      </c>
      <c r="F34" s="485" t="s">
        <v>918</v>
      </c>
      <c r="G34" s="457" t="s">
        <v>919</v>
      </c>
      <c r="H34" s="486" t="s">
        <v>192</v>
      </c>
      <c r="I34" s="451"/>
      <c r="J34" s="452" t="s">
        <v>856</v>
      </c>
      <c r="K34" s="452" t="s">
        <v>975</v>
      </c>
      <c r="L34" s="453">
        <v>4</v>
      </c>
    </row>
    <row r="35" spans="1:12" s="123" customFormat="1" ht="34.5" customHeight="1">
      <c r="A35" s="438">
        <v>32</v>
      </c>
      <c r="B35" s="439" t="str">
        <f t="shared" si="2"/>
        <v>200M-1-2</v>
      </c>
      <c r="C35" s="440"/>
      <c r="D35" s="440">
        <v>438</v>
      </c>
      <c r="E35" s="441">
        <v>34700</v>
      </c>
      <c r="F35" s="442" t="s">
        <v>920</v>
      </c>
      <c r="G35" s="443" t="s">
        <v>919</v>
      </c>
      <c r="H35" s="444" t="s">
        <v>486</v>
      </c>
      <c r="I35" s="445"/>
      <c r="J35" s="446" t="s">
        <v>856</v>
      </c>
      <c r="K35" s="446" t="s">
        <v>975</v>
      </c>
      <c r="L35" s="447">
        <v>4</v>
      </c>
    </row>
    <row r="36" spans="1:12" s="123" customFormat="1" ht="27" customHeight="1">
      <c r="A36" s="438">
        <v>33</v>
      </c>
      <c r="B36" s="439" t="str">
        <f t="shared" si="2"/>
        <v>400M-1-2</v>
      </c>
      <c r="C36" s="440"/>
      <c r="D36" s="455">
        <v>439</v>
      </c>
      <c r="E36" s="441">
        <v>33604</v>
      </c>
      <c r="F36" s="442" t="s">
        <v>921</v>
      </c>
      <c r="G36" s="443" t="s">
        <v>919</v>
      </c>
      <c r="H36" s="444" t="s">
        <v>487</v>
      </c>
      <c r="I36" s="445"/>
      <c r="J36" s="446" t="s">
        <v>856</v>
      </c>
      <c r="K36" s="446" t="s">
        <v>975</v>
      </c>
      <c r="L36" s="447">
        <v>4</v>
      </c>
    </row>
    <row r="37" spans="1:12" s="123" customFormat="1" ht="27" customHeight="1">
      <c r="A37" s="438">
        <v>34</v>
      </c>
      <c r="B37" s="439" t="str">
        <f t="shared" si="2"/>
        <v>800M-1-2</v>
      </c>
      <c r="C37" s="440"/>
      <c r="D37" s="440">
        <v>440</v>
      </c>
      <c r="E37" s="441">
        <v>35796</v>
      </c>
      <c r="F37" s="442" t="s">
        <v>922</v>
      </c>
      <c r="G37" s="443" t="s">
        <v>919</v>
      </c>
      <c r="H37" s="444" t="s">
        <v>159</v>
      </c>
      <c r="I37" s="445"/>
      <c r="J37" s="446" t="s">
        <v>856</v>
      </c>
      <c r="K37" s="446" t="s">
        <v>975</v>
      </c>
      <c r="L37" s="447">
        <v>4</v>
      </c>
    </row>
    <row r="38" spans="1:12" s="123" customFormat="1" ht="27" customHeight="1">
      <c r="A38" s="438">
        <v>35</v>
      </c>
      <c r="B38" s="439" t="str">
        <f t="shared" si="2"/>
        <v>1500M-1-2</v>
      </c>
      <c r="C38" s="440"/>
      <c r="D38" s="455">
        <v>440</v>
      </c>
      <c r="E38" s="441">
        <v>35796</v>
      </c>
      <c r="F38" s="442" t="s">
        <v>922</v>
      </c>
      <c r="G38" s="443" t="s">
        <v>919</v>
      </c>
      <c r="H38" s="444" t="s">
        <v>353</v>
      </c>
      <c r="I38" s="451"/>
      <c r="J38" s="452" t="s">
        <v>856</v>
      </c>
      <c r="K38" s="452" t="s">
        <v>975</v>
      </c>
      <c r="L38" s="453">
        <v>4</v>
      </c>
    </row>
    <row r="39" spans="1:12" s="123" customFormat="1" ht="27" customHeight="1">
      <c r="A39" s="438">
        <v>36</v>
      </c>
      <c r="B39" s="439" t="str">
        <f t="shared" si="2"/>
        <v>3000M-1-2</v>
      </c>
      <c r="C39" s="440"/>
      <c r="D39" s="440">
        <v>441</v>
      </c>
      <c r="E39" s="441">
        <v>34486</v>
      </c>
      <c r="F39" s="442" t="s">
        <v>923</v>
      </c>
      <c r="G39" s="443" t="s">
        <v>919</v>
      </c>
      <c r="H39" s="444" t="s">
        <v>641</v>
      </c>
      <c r="I39" s="445"/>
      <c r="J39" s="446" t="s">
        <v>856</v>
      </c>
      <c r="K39" s="446" t="s">
        <v>975</v>
      </c>
      <c r="L39" s="447">
        <v>4</v>
      </c>
    </row>
    <row r="40" spans="1:12" s="123" customFormat="1" ht="27" customHeight="1">
      <c r="A40" s="438">
        <v>37</v>
      </c>
      <c r="B40" s="439" t="str">
        <f t="shared" si="2"/>
        <v>5000M-1-2</v>
      </c>
      <c r="C40" s="440"/>
      <c r="D40" s="455">
        <v>441</v>
      </c>
      <c r="E40" s="441">
        <v>34486</v>
      </c>
      <c r="F40" s="442" t="s">
        <v>923</v>
      </c>
      <c r="G40" s="443" t="s">
        <v>919</v>
      </c>
      <c r="H40" s="444" t="s">
        <v>846</v>
      </c>
      <c r="I40" s="445"/>
      <c r="J40" s="446" t="s">
        <v>856</v>
      </c>
      <c r="K40" s="446" t="s">
        <v>975</v>
      </c>
      <c r="L40" s="447">
        <v>4</v>
      </c>
    </row>
    <row r="41" spans="1:12" s="123" customFormat="1" ht="27" customHeight="1">
      <c r="A41" s="438">
        <v>38</v>
      </c>
      <c r="B41" s="439" t="str">
        <f t="shared" si="2"/>
        <v>110M.ENG.-1-2</v>
      </c>
      <c r="C41" s="440"/>
      <c r="D41" s="440">
        <v>442</v>
      </c>
      <c r="E41" s="441">
        <v>34335</v>
      </c>
      <c r="F41" s="442" t="s">
        <v>924</v>
      </c>
      <c r="G41" s="443" t="s">
        <v>919</v>
      </c>
      <c r="H41" s="444" t="s">
        <v>875</v>
      </c>
      <c r="I41" s="445"/>
      <c r="J41" s="446" t="s">
        <v>856</v>
      </c>
      <c r="K41" s="446" t="s">
        <v>975</v>
      </c>
      <c r="L41" s="447">
        <v>4</v>
      </c>
    </row>
    <row r="42" spans="1:12" s="123" customFormat="1" ht="27" customHeight="1">
      <c r="A42" s="438">
        <v>39</v>
      </c>
      <c r="B42" s="439" t="str">
        <f t="shared" si="2"/>
        <v>400M.ENG.-1-2</v>
      </c>
      <c r="C42" s="440"/>
      <c r="D42" s="455">
        <v>443</v>
      </c>
      <c r="E42" s="441">
        <v>34335</v>
      </c>
      <c r="F42" s="442" t="s">
        <v>925</v>
      </c>
      <c r="G42" s="443" t="s">
        <v>919</v>
      </c>
      <c r="H42" s="444" t="s">
        <v>877</v>
      </c>
      <c r="I42" s="445"/>
      <c r="J42" s="446" t="s">
        <v>856</v>
      </c>
      <c r="K42" s="446" t="s">
        <v>975</v>
      </c>
      <c r="L42" s="447">
        <v>4</v>
      </c>
    </row>
    <row r="43" spans="1:12" s="123" customFormat="1" ht="27" customHeight="1">
      <c r="A43" s="438">
        <v>40</v>
      </c>
      <c r="B43" s="439" t="str">
        <f t="shared" si="2"/>
        <v>3000M.ENG.-1-2</v>
      </c>
      <c r="C43" s="440"/>
      <c r="D43" s="440">
        <v>444</v>
      </c>
      <c r="E43" s="441">
        <v>35065</v>
      </c>
      <c r="F43" s="442" t="s">
        <v>926</v>
      </c>
      <c r="G43" s="443" t="s">
        <v>919</v>
      </c>
      <c r="H43" s="444" t="s">
        <v>879</v>
      </c>
      <c r="I43" s="445"/>
      <c r="J43" s="446" t="s">
        <v>856</v>
      </c>
      <c r="K43" s="446" t="s">
        <v>975</v>
      </c>
      <c r="L43" s="447">
        <v>4</v>
      </c>
    </row>
    <row r="44" spans="1:12" s="123" customFormat="1" ht="27" customHeight="1">
      <c r="A44" s="438">
        <v>41</v>
      </c>
      <c r="B44" s="439" t="str">
        <f t="shared" ref="B44:B51" si="3">CONCATENATE(H44,"-",L44)</f>
        <v>UZUN-4</v>
      </c>
      <c r="C44" s="440"/>
      <c r="D44" s="455">
        <v>445</v>
      </c>
      <c r="E44" s="441">
        <v>32143</v>
      </c>
      <c r="F44" s="442" t="s">
        <v>927</v>
      </c>
      <c r="G44" s="443" t="s">
        <v>919</v>
      </c>
      <c r="H44" s="444" t="s">
        <v>73</v>
      </c>
      <c r="I44" s="445"/>
      <c r="J44" s="446" t="s">
        <v>856</v>
      </c>
      <c r="K44" s="446" t="s">
        <v>975</v>
      </c>
      <c r="L44" s="447">
        <v>4</v>
      </c>
    </row>
    <row r="45" spans="1:12" s="123" customFormat="1" ht="27" customHeight="1">
      <c r="A45" s="438">
        <v>42</v>
      </c>
      <c r="B45" s="439" t="str">
        <f t="shared" si="3"/>
        <v>ÜÇADIM-4</v>
      </c>
      <c r="C45" s="440"/>
      <c r="D45" s="440">
        <v>446</v>
      </c>
      <c r="E45" s="441">
        <v>35065</v>
      </c>
      <c r="F45" s="442" t="s">
        <v>928</v>
      </c>
      <c r="G45" s="443" t="s">
        <v>919</v>
      </c>
      <c r="H45" s="444" t="s">
        <v>489</v>
      </c>
      <c r="I45" s="445"/>
      <c r="J45" s="446" t="s">
        <v>856</v>
      </c>
      <c r="K45" s="446" t="s">
        <v>975</v>
      </c>
      <c r="L45" s="447">
        <v>4</v>
      </c>
    </row>
    <row r="46" spans="1:12" s="123" customFormat="1" ht="27" customHeight="1">
      <c r="A46" s="438">
        <v>43</v>
      </c>
      <c r="B46" s="439" t="str">
        <f t="shared" si="3"/>
        <v>YÜKSEK-4</v>
      </c>
      <c r="C46" s="440"/>
      <c r="D46" s="455">
        <v>447</v>
      </c>
      <c r="E46" s="441">
        <v>34664</v>
      </c>
      <c r="F46" s="442" t="s">
        <v>929</v>
      </c>
      <c r="G46" s="443" t="s">
        <v>919</v>
      </c>
      <c r="H46" s="444" t="s">
        <v>74</v>
      </c>
      <c r="I46" s="445"/>
      <c r="J46" s="446" t="s">
        <v>856</v>
      </c>
      <c r="K46" s="446" t="s">
        <v>975</v>
      </c>
      <c r="L46" s="447">
        <v>4</v>
      </c>
    </row>
    <row r="47" spans="1:12" s="123" customFormat="1" ht="27" customHeight="1">
      <c r="A47" s="438">
        <v>44</v>
      </c>
      <c r="B47" s="439" t="str">
        <f t="shared" si="3"/>
        <v>SIRIK-4</v>
      </c>
      <c r="C47" s="440"/>
      <c r="D47" s="440">
        <v>448</v>
      </c>
      <c r="E47" s="441">
        <v>28856</v>
      </c>
      <c r="F47" s="442" t="s">
        <v>930</v>
      </c>
      <c r="G47" s="541" t="s">
        <v>919</v>
      </c>
      <c r="H47" s="540" t="s">
        <v>490</v>
      </c>
      <c r="I47" s="445"/>
      <c r="J47" s="446" t="s">
        <v>856</v>
      </c>
      <c r="K47" s="446" t="s">
        <v>975</v>
      </c>
      <c r="L47" s="447">
        <v>4</v>
      </c>
    </row>
    <row r="48" spans="1:12" s="123" customFormat="1" ht="27" customHeight="1">
      <c r="A48" s="438">
        <v>45</v>
      </c>
      <c r="B48" s="439" t="str">
        <f t="shared" si="3"/>
        <v>DiSK-4</v>
      </c>
      <c r="C48" s="440"/>
      <c r="D48" s="455">
        <v>449</v>
      </c>
      <c r="E48" s="441">
        <v>33604</v>
      </c>
      <c r="F48" s="442" t="s">
        <v>931</v>
      </c>
      <c r="G48" s="443" t="s">
        <v>919</v>
      </c>
      <c r="H48" s="444" t="s">
        <v>884</v>
      </c>
      <c r="I48" s="445"/>
      <c r="J48" s="446" t="s">
        <v>856</v>
      </c>
      <c r="K48" s="446" t="s">
        <v>975</v>
      </c>
      <c r="L48" s="447">
        <v>4</v>
      </c>
    </row>
    <row r="49" spans="1:12" s="123" customFormat="1" ht="27" customHeight="1" thickBot="1">
      <c r="A49" s="438">
        <v>46</v>
      </c>
      <c r="B49" s="439" t="str">
        <f t="shared" si="3"/>
        <v>CİRİT-4</v>
      </c>
      <c r="C49" s="454"/>
      <c r="D49" s="440">
        <v>451</v>
      </c>
      <c r="E49" s="441">
        <v>35796</v>
      </c>
      <c r="F49" s="442" t="s">
        <v>932</v>
      </c>
      <c r="G49" s="443" t="s">
        <v>919</v>
      </c>
      <c r="H49" s="444" t="s">
        <v>357</v>
      </c>
      <c r="I49" s="445"/>
      <c r="J49" s="446" t="s">
        <v>856</v>
      </c>
      <c r="K49" s="446" t="s">
        <v>975</v>
      </c>
      <c r="L49" s="447">
        <v>4</v>
      </c>
    </row>
    <row r="50" spans="1:12" s="123" customFormat="1" ht="27" customHeight="1">
      <c r="A50" s="438">
        <v>47</v>
      </c>
      <c r="B50" s="439" t="str">
        <f t="shared" si="3"/>
        <v>GÜLLE-4</v>
      </c>
      <c r="C50" s="455"/>
      <c r="D50" s="455">
        <v>449</v>
      </c>
      <c r="E50" s="441">
        <v>33604</v>
      </c>
      <c r="F50" s="442" t="s">
        <v>931</v>
      </c>
      <c r="G50" s="443" t="s">
        <v>919</v>
      </c>
      <c r="H50" s="444" t="s">
        <v>355</v>
      </c>
      <c r="I50" s="445"/>
      <c r="J50" s="446" t="s">
        <v>856</v>
      </c>
      <c r="K50" s="446" t="s">
        <v>975</v>
      </c>
      <c r="L50" s="447">
        <v>4</v>
      </c>
    </row>
    <row r="51" spans="1:12" s="123" customFormat="1" ht="30" customHeight="1" thickBot="1">
      <c r="A51" s="487">
        <v>48</v>
      </c>
      <c r="B51" s="488" t="str">
        <f t="shared" si="3"/>
        <v>ÇEKİÇ-4</v>
      </c>
      <c r="C51" s="489"/>
      <c r="D51" s="440">
        <v>452</v>
      </c>
      <c r="E51" s="490">
        <v>33641</v>
      </c>
      <c r="F51" s="491" t="s">
        <v>933</v>
      </c>
      <c r="G51" s="492" t="s">
        <v>919</v>
      </c>
      <c r="H51" s="493" t="s">
        <v>847</v>
      </c>
      <c r="I51" s="494"/>
      <c r="J51" s="495" t="s">
        <v>856</v>
      </c>
      <c r="K51" s="495" t="s">
        <v>975</v>
      </c>
      <c r="L51" s="496">
        <v>4</v>
      </c>
    </row>
    <row r="52" spans="1:12" s="123" customFormat="1" ht="27" customHeight="1">
      <c r="A52" s="497">
        <v>1</v>
      </c>
      <c r="B52" s="498" t="str">
        <f t="shared" ref="B52:B57" si="4">CONCATENATE(H52,"-",J52,"-",K52)</f>
        <v>4X100M-1-2</v>
      </c>
      <c r="C52" s="499"/>
      <c r="D52" s="455">
        <v>445</v>
      </c>
      <c r="E52" s="500">
        <v>32143</v>
      </c>
      <c r="F52" s="501" t="s">
        <v>927</v>
      </c>
      <c r="G52" s="502" t="s">
        <v>919</v>
      </c>
      <c r="H52" s="502" t="s">
        <v>848</v>
      </c>
      <c r="I52" s="503"/>
      <c r="J52" s="504" t="s">
        <v>856</v>
      </c>
      <c r="K52" s="504" t="s">
        <v>975</v>
      </c>
      <c r="L52" s="505">
        <v>4</v>
      </c>
    </row>
    <row r="53" spans="1:12" s="123" customFormat="1" ht="27" customHeight="1">
      <c r="A53" s="438">
        <v>2</v>
      </c>
      <c r="B53" s="439" t="str">
        <f t="shared" si="4"/>
        <v>4X100M-1-2</v>
      </c>
      <c r="C53" s="440"/>
      <c r="D53" s="440">
        <v>442</v>
      </c>
      <c r="E53" s="441">
        <v>34335</v>
      </c>
      <c r="F53" s="442" t="s">
        <v>924</v>
      </c>
      <c r="G53" s="443" t="s">
        <v>919</v>
      </c>
      <c r="H53" s="443" t="s">
        <v>848</v>
      </c>
      <c r="I53" s="445"/>
      <c r="J53" s="446" t="s">
        <v>856</v>
      </c>
      <c r="K53" s="446" t="s">
        <v>975</v>
      </c>
      <c r="L53" s="447">
        <v>4</v>
      </c>
    </row>
    <row r="54" spans="1:12" s="123" customFormat="1" ht="27" customHeight="1">
      <c r="A54" s="438">
        <v>3</v>
      </c>
      <c r="B54" s="439" t="str">
        <f t="shared" si="4"/>
        <v>4X100M-1-2</v>
      </c>
      <c r="C54" s="440"/>
      <c r="D54" s="455">
        <v>439</v>
      </c>
      <c r="E54" s="441">
        <v>33604</v>
      </c>
      <c r="F54" s="442" t="s">
        <v>921</v>
      </c>
      <c r="G54" s="443" t="s">
        <v>919</v>
      </c>
      <c r="H54" s="443" t="s">
        <v>848</v>
      </c>
      <c r="I54" s="445"/>
      <c r="J54" s="446" t="s">
        <v>856</v>
      </c>
      <c r="K54" s="446" t="s">
        <v>975</v>
      </c>
      <c r="L54" s="447">
        <v>4</v>
      </c>
    </row>
    <row r="55" spans="1:12" s="123" customFormat="1" ht="27" customHeight="1">
      <c r="A55" s="438">
        <v>4</v>
      </c>
      <c r="B55" s="439" t="str">
        <f t="shared" si="4"/>
        <v>4X100M-1-2</v>
      </c>
      <c r="C55" s="440"/>
      <c r="D55" s="440">
        <v>437</v>
      </c>
      <c r="E55" s="441">
        <v>31778</v>
      </c>
      <c r="F55" s="442" t="s">
        <v>918</v>
      </c>
      <c r="G55" s="443" t="s">
        <v>919</v>
      </c>
      <c r="H55" s="443" t="s">
        <v>848</v>
      </c>
      <c r="I55" s="445"/>
      <c r="J55" s="446" t="s">
        <v>856</v>
      </c>
      <c r="K55" s="446" t="s">
        <v>975</v>
      </c>
      <c r="L55" s="447">
        <v>4</v>
      </c>
    </row>
    <row r="56" spans="1:12" s="123" customFormat="1" ht="27" customHeight="1">
      <c r="A56" s="438"/>
      <c r="B56" s="439" t="str">
        <f t="shared" si="4"/>
        <v>4X100M-1-2</v>
      </c>
      <c r="C56" s="440"/>
      <c r="D56" s="455">
        <v>438</v>
      </c>
      <c r="E56" s="441">
        <v>34700</v>
      </c>
      <c r="F56" s="442" t="s">
        <v>920</v>
      </c>
      <c r="G56" s="443" t="s">
        <v>919</v>
      </c>
      <c r="H56" s="443" t="s">
        <v>848</v>
      </c>
      <c r="I56" s="445"/>
      <c r="J56" s="446" t="s">
        <v>856</v>
      </c>
      <c r="K56" s="446" t="s">
        <v>975</v>
      </c>
      <c r="L56" s="447">
        <v>4</v>
      </c>
    </row>
    <row r="57" spans="1:12" s="123" customFormat="1" ht="27" customHeight="1" thickBot="1">
      <c r="A57" s="506"/>
      <c r="B57" s="507" t="str">
        <f t="shared" si="4"/>
        <v>4X100M-1-2</v>
      </c>
      <c r="C57" s="454"/>
      <c r="D57" s="440">
        <v>443</v>
      </c>
      <c r="E57" s="508">
        <v>34335</v>
      </c>
      <c r="F57" s="509" t="s">
        <v>925</v>
      </c>
      <c r="G57" s="456" t="s">
        <v>919</v>
      </c>
      <c r="H57" s="456" t="s">
        <v>848</v>
      </c>
      <c r="I57" s="448"/>
      <c r="J57" s="449" t="s">
        <v>856</v>
      </c>
      <c r="K57" s="449" t="s">
        <v>975</v>
      </c>
      <c r="L57" s="450">
        <v>4</v>
      </c>
    </row>
    <row r="58" spans="1:12" s="123" customFormat="1" ht="27" customHeight="1">
      <c r="A58" s="497">
        <v>55</v>
      </c>
      <c r="B58" s="498" t="str">
        <f t="shared" ref="B58:B73" si="5">CONCATENATE(H58,"-",J58,"-",K58)</f>
        <v>4X400M-1-2</v>
      </c>
      <c r="C58" s="499"/>
      <c r="D58" s="455">
        <v>443</v>
      </c>
      <c r="E58" s="500">
        <v>34335</v>
      </c>
      <c r="F58" s="501" t="s">
        <v>925</v>
      </c>
      <c r="G58" s="502" t="s">
        <v>919</v>
      </c>
      <c r="H58" s="502" t="s">
        <v>849</v>
      </c>
      <c r="I58" s="503"/>
      <c r="J58" s="504" t="s">
        <v>856</v>
      </c>
      <c r="K58" s="504" t="s">
        <v>975</v>
      </c>
      <c r="L58" s="505">
        <v>4</v>
      </c>
    </row>
    <row r="59" spans="1:12" s="123" customFormat="1" ht="27" customHeight="1">
      <c r="A59" s="438">
        <v>56</v>
      </c>
      <c r="B59" s="439" t="str">
        <f t="shared" si="5"/>
        <v>4X400M-1-2</v>
      </c>
      <c r="C59" s="440"/>
      <c r="D59" s="440">
        <v>442</v>
      </c>
      <c r="E59" s="441">
        <v>34335</v>
      </c>
      <c r="F59" s="442" t="s">
        <v>924</v>
      </c>
      <c r="G59" s="443" t="s">
        <v>919</v>
      </c>
      <c r="H59" s="443" t="s">
        <v>849</v>
      </c>
      <c r="I59" s="445"/>
      <c r="J59" s="446" t="s">
        <v>856</v>
      </c>
      <c r="K59" s="446" t="s">
        <v>975</v>
      </c>
      <c r="L59" s="447">
        <v>4</v>
      </c>
    </row>
    <row r="60" spans="1:12" s="123" customFormat="1" ht="27" customHeight="1">
      <c r="A60" s="438">
        <v>57</v>
      </c>
      <c r="B60" s="439" t="str">
        <f t="shared" si="5"/>
        <v>4X400M-1-2</v>
      </c>
      <c r="C60" s="440"/>
      <c r="D60" s="455">
        <v>439</v>
      </c>
      <c r="E60" s="441">
        <v>33604</v>
      </c>
      <c r="F60" s="442" t="s">
        <v>921</v>
      </c>
      <c r="G60" s="443" t="s">
        <v>919</v>
      </c>
      <c r="H60" s="443" t="s">
        <v>849</v>
      </c>
      <c r="I60" s="445"/>
      <c r="J60" s="446" t="s">
        <v>856</v>
      </c>
      <c r="K60" s="446" t="s">
        <v>975</v>
      </c>
      <c r="L60" s="447">
        <v>4</v>
      </c>
    </row>
    <row r="61" spans="1:12" s="123" customFormat="1" ht="27" customHeight="1">
      <c r="A61" s="438">
        <v>58</v>
      </c>
      <c r="B61" s="439" t="str">
        <f t="shared" si="5"/>
        <v>4X400M-1-2</v>
      </c>
      <c r="C61" s="440"/>
      <c r="D61" s="440">
        <v>438</v>
      </c>
      <c r="E61" s="441">
        <v>34700</v>
      </c>
      <c r="F61" s="442" t="s">
        <v>920</v>
      </c>
      <c r="G61" s="443" t="s">
        <v>919</v>
      </c>
      <c r="H61" s="443" t="s">
        <v>849</v>
      </c>
      <c r="I61" s="445"/>
      <c r="J61" s="446" t="s">
        <v>856</v>
      </c>
      <c r="K61" s="446" t="s">
        <v>975</v>
      </c>
      <c r="L61" s="447">
        <v>4</v>
      </c>
    </row>
    <row r="62" spans="1:12" s="123" customFormat="1" ht="27" customHeight="1">
      <c r="A62" s="438">
        <v>59</v>
      </c>
      <c r="B62" s="439" t="str">
        <f t="shared" si="5"/>
        <v>4X400M-1-2</v>
      </c>
      <c r="C62" s="440"/>
      <c r="D62" s="455">
        <v>508</v>
      </c>
      <c r="E62" s="441">
        <v>35431</v>
      </c>
      <c r="F62" s="442" t="s">
        <v>1057</v>
      </c>
      <c r="G62" s="443" t="s">
        <v>919</v>
      </c>
      <c r="H62" s="443" t="s">
        <v>849</v>
      </c>
      <c r="I62" s="445"/>
      <c r="J62" s="446" t="s">
        <v>856</v>
      </c>
      <c r="K62" s="446" t="s">
        <v>975</v>
      </c>
      <c r="L62" s="447">
        <v>4</v>
      </c>
    </row>
    <row r="63" spans="1:12" s="123" customFormat="1" ht="27" customHeight="1" thickBot="1">
      <c r="A63" s="506">
        <v>60</v>
      </c>
      <c r="B63" s="507" t="str">
        <f t="shared" si="5"/>
        <v>4X400M-1-2</v>
      </c>
      <c r="C63" s="454"/>
      <c r="D63" s="440">
        <v>444</v>
      </c>
      <c r="E63" s="508">
        <v>35065</v>
      </c>
      <c r="F63" s="509" t="s">
        <v>926</v>
      </c>
      <c r="G63" s="456" t="s">
        <v>919</v>
      </c>
      <c r="H63" s="456" t="s">
        <v>849</v>
      </c>
      <c r="I63" s="448"/>
      <c r="J63" s="449" t="s">
        <v>856</v>
      </c>
      <c r="K63" s="449" t="s">
        <v>975</v>
      </c>
      <c r="L63" s="450">
        <v>4</v>
      </c>
    </row>
    <row r="64" spans="1:12" s="123" customFormat="1" ht="27" customHeight="1">
      <c r="A64" s="424">
        <v>61</v>
      </c>
      <c r="B64" s="425" t="str">
        <f t="shared" si="5"/>
        <v>100M-1-3</v>
      </c>
      <c r="C64" s="426"/>
      <c r="D64" s="426">
        <v>420</v>
      </c>
      <c r="E64" s="427">
        <v>30133</v>
      </c>
      <c r="F64" s="428" t="s">
        <v>979</v>
      </c>
      <c r="G64" s="429" t="s">
        <v>917</v>
      </c>
      <c r="H64" s="430" t="s">
        <v>192</v>
      </c>
      <c r="I64" s="431"/>
      <c r="J64" s="432" t="s">
        <v>856</v>
      </c>
      <c r="K64" s="432" t="s">
        <v>976</v>
      </c>
      <c r="L64" s="433">
        <v>6</v>
      </c>
    </row>
    <row r="65" spans="1:12" s="123" customFormat="1" ht="27" customHeight="1">
      <c r="A65" s="424">
        <v>62</v>
      </c>
      <c r="B65" s="425" t="str">
        <f t="shared" si="5"/>
        <v>200M-1-3</v>
      </c>
      <c r="C65" s="426"/>
      <c r="D65" s="426">
        <v>421</v>
      </c>
      <c r="E65" s="427">
        <v>34580</v>
      </c>
      <c r="F65" s="428" t="s">
        <v>980</v>
      </c>
      <c r="G65" s="429" t="s">
        <v>917</v>
      </c>
      <c r="H65" s="430" t="s">
        <v>486</v>
      </c>
      <c r="I65" s="431"/>
      <c r="J65" s="432" t="s">
        <v>856</v>
      </c>
      <c r="K65" s="432" t="s">
        <v>976</v>
      </c>
      <c r="L65" s="433">
        <v>6</v>
      </c>
    </row>
    <row r="66" spans="1:12" s="123" customFormat="1" ht="27" customHeight="1">
      <c r="A66" s="424">
        <v>63</v>
      </c>
      <c r="B66" s="425" t="str">
        <f t="shared" si="5"/>
        <v>400M-1-3</v>
      </c>
      <c r="C66" s="426"/>
      <c r="D66" s="426">
        <v>422</v>
      </c>
      <c r="E66" s="427">
        <v>35183</v>
      </c>
      <c r="F66" s="428" t="s">
        <v>981</v>
      </c>
      <c r="G66" s="429" t="s">
        <v>917</v>
      </c>
      <c r="H66" s="430" t="s">
        <v>487</v>
      </c>
      <c r="I66" s="431"/>
      <c r="J66" s="432" t="s">
        <v>856</v>
      </c>
      <c r="K66" s="432" t="s">
        <v>976</v>
      </c>
      <c r="L66" s="433">
        <v>6</v>
      </c>
    </row>
    <row r="67" spans="1:12" s="123" customFormat="1" ht="25.5" customHeight="1">
      <c r="A67" s="424">
        <v>64</v>
      </c>
      <c r="B67" s="425" t="str">
        <f t="shared" si="5"/>
        <v>800M-1-3</v>
      </c>
      <c r="C67" s="426"/>
      <c r="D67" s="426">
        <v>423</v>
      </c>
      <c r="E67" s="427">
        <v>33317</v>
      </c>
      <c r="F67" s="428" t="s">
        <v>982</v>
      </c>
      <c r="G67" s="429" t="s">
        <v>917</v>
      </c>
      <c r="H67" s="430" t="s">
        <v>159</v>
      </c>
      <c r="I67" s="431"/>
      <c r="J67" s="432" t="s">
        <v>856</v>
      </c>
      <c r="K67" s="432" t="s">
        <v>976</v>
      </c>
      <c r="L67" s="433">
        <v>6</v>
      </c>
    </row>
    <row r="68" spans="1:12" s="123" customFormat="1" ht="29.25" customHeight="1">
      <c r="A68" s="424">
        <v>65</v>
      </c>
      <c r="B68" s="425" t="str">
        <f t="shared" si="5"/>
        <v>1500M-1-3</v>
      </c>
      <c r="C68" s="426"/>
      <c r="D68" s="426">
        <v>423</v>
      </c>
      <c r="E68" s="427">
        <v>33317</v>
      </c>
      <c r="F68" s="428" t="s">
        <v>982</v>
      </c>
      <c r="G68" s="429" t="s">
        <v>917</v>
      </c>
      <c r="H68" s="430" t="s">
        <v>353</v>
      </c>
      <c r="I68" s="431"/>
      <c r="J68" s="432" t="s">
        <v>856</v>
      </c>
      <c r="K68" s="432" t="s">
        <v>976</v>
      </c>
      <c r="L68" s="433">
        <v>6</v>
      </c>
    </row>
    <row r="69" spans="1:12" s="123" customFormat="1" ht="29.25" customHeight="1">
      <c r="A69" s="424">
        <v>66</v>
      </c>
      <c r="B69" s="425" t="str">
        <f t="shared" si="5"/>
        <v>3000M-1-3</v>
      </c>
      <c r="C69" s="426"/>
      <c r="D69" s="426">
        <v>424</v>
      </c>
      <c r="E69" s="427">
        <v>30871</v>
      </c>
      <c r="F69" s="428" t="s">
        <v>983</v>
      </c>
      <c r="G69" s="429" t="s">
        <v>917</v>
      </c>
      <c r="H69" s="430" t="s">
        <v>641</v>
      </c>
      <c r="I69" s="431"/>
      <c r="J69" s="432" t="s">
        <v>856</v>
      </c>
      <c r="K69" s="432" t="s">
        <v>976</v>
      </c>
      <c r="L69" s="433">
        <v>6</v>
      </c>
    </row>
    <row r="70" spans="1:12" s="123" customFormat="1" ht="29.25" customHeight="1">
      <c r="A70" s="424">
        <v>67</v>
      </c>
      <c r="B70" s="425" t="str">
        <f t="shared" si="5"/>
        <v>5000M-1-3</v>
      </c>
      <c r="C70" s="426"/>
      <c r="D70" s="426">
        <v>425</v>
      </c>
      <c r="E70" s="427">
        <v>33526</v>
      </c>
      <c r="F70" s="428" t="s">
        <v>984</v>
      </c>
      <c r="G70" s="429" t="s">
        <v>917</v>
      </c>
      <c r="H70" s="430" t="s">
        <v>846</v>
      </c>
      <c r="I70" s="431"/>
      <c r="J70" s="432" t="s">
        <v>856</v>
      </c>
      <c r="K70" s="432" t="s">
        <v>976</v>
      </c>
      <c r="L70" s="433">
        <v>6</v>
      </c>
    </row>
    <row r="71" spans="1:12" s="123" customFormat="1" ht="29.25" customHeight="1">
      <c r="A71" s="424">
        <v>68</v>
      </c>
      <c r="B71" s="425" t="str">
        <f t="shared" si="5"/>
        <v>110M.ENG.-1-3</v>
      </c>
      <c r="C71" s="426"/>
      <c r="D71" s="426">
        <v>426</v>
      </c>
      <c r="E71" s="427">
        <v>34616</v>
      </c>
      <c r="F71" s="428" t="s">
        <v>935</v>
      </c>
      <c r="G71" s="429" t="s">
        <v>917</v>
      </c>
      <c r="H71" s="430" t="s">
        <v>875</v>
      </c>
      <c r="I71" s="431"/>
      <c r="J71" s="432" t="s">
        <v>856</v>
      </c>
      <c r="K71" s="432" t="s">
        <v>976</v>
      </c>
      <c r="L71" s="433">
        <v>6</v>
      </c>
    </row>
    <row r="72" spans="1:12" s="123" customFormat="1" ht="29.25" customHeight="1">
      <c r="A72" s="424">
        <v>69</v>
      </c>
      <c r="B72" s="425" t="str">
        <f t="shared" si="5"/>
        <v>400M.ENG.-1-3</v>
      </c>
      <c r="C72" s="426"/>
      <c r="D72" s="426">
        <v>427</v>
      </c>
      <c r="E72" s="427">
        <v>31782</v>
      </c>
      <c r="F72" s="428" t="s">
        <v>985</v>
      </c>
      <c r="G72" s="429" t="s">
        <v>917</v>
      </c>
      <c r="H72" s="430" t="s">
        <v>877</v>
      </c>
      <c r="I72" s="431"/>
      <c r="J72" s="432" t="s">
        <v>856</v>
      </c>
      <c r="K72" s="432" t="s">
        <v>976</v>
      </c>
      <c r="L72" s="433">
        <v>6</v>
      </c>
    </row>
    <row r="73" spans="1:12" s="123" customFormat="1" ht="29.25" customHeight="1">
      <c r="A73" s="424">
        <v>70</v>
      </c>
      <c r="B73" s="425" t="str">
        <f t="shared" si="5"/>
        <v>3000M.ENG.-1-3</v>
      </c>
      <c r="C73" s="426"/>
      <c r="D73" s="426">
        <v>428</v>
      </c>
      <c r="E73" s="427">
        <v>33805</v>
      </c>
      <c r="F73" s="428" t="s">
        <v>986</v>
      </c>
      <c r="G73" s="429" t="s">
        <v>917</v>
      </c>
      <c r="H73" s="430" t="s">
        <v>879</v>
      </c>
      <c r="I73" s="431"/>
      <c r="J73" s="432" t="s">
        <v>856</v>
      </c>
      <c r="K73" s="432" t="s">
        <v>976</v>
      </c>
      <c r="L73" s="433">
        <v>6</v>
      </c>
    </row>
    <row r="74" spans="1:12" s="123" customFormat="1" ht="29.25" customHeight="1">
      <c r="A74" s="424">
        <v>71</v>
      </c>
      <c r="B74" s="425" t="str">
        <f t="shared" ref="B74:B81" si="6">CONCATENATE(H74,"-",L74)</f>
        <v>UZUN-6</v>
      </c>
      <c r="C74" s="426"/>
      <c r="D74" s="426">
        <v>429</v>
      </c>
      <c r="E74" s="427">
        <v>34710</v>
      </c>
      <c r="F74" s="428" t="s">
        <v>987</v>
      </c>
      <c r="G74" s="429" t="s">
        <v>917</v>
      </c>
      <c r="H74" s="430" t="s">
        <v>73</v>
      </c>
      <c r="I74" s="431"/>
      <c r="J74" s="432" t="s">
        <v>856</v>
      </c>
      <c r="K74" s="432" t="s">
        <v>976</v>
      </c>
      <c r="L74" s="433">
        <v>6</v>
      </c>
    </row>
    <row r="75" spans="1:12" s="123" customFormat="1" ht="29.25" customHeight="1">
      <c r="A75" s="424">
        <v>72</v>
      </c>
      <c r="B75" s="425" t="str">
        <f t="shared" si="6"/>
        <v>ÜÇADIM-6</v>
      </c>
      <c r="C75" s="426"/>
      <c r="D75" s="426">
        <v>430</v>
      </c>
      <c r="E75" s="427">
        <v>31941</v>
      </c>
      <c r="F75" s="428" t="s">
        <v>988</v>
      </c>
      <c r="G75" s="429" t="s">
        <v>917</v>
      </c>
      <c r="H75" s="430" t="s">
        <v>489</v>
      </c>
      <c r="I75" s="431"/>
      <c r="J75" s="432" t="s">
        <v>856</v>
      </c>
      <c r="K75" s="432" t="s">
        <v>976</v>
      </c>
      <c r="L75" s="433">
        <v>6</v>
      </c>
    </row>
    <row r="76" spans="1:12" s="123" customFormat="1" ht="29.25" customHeight="1">
      <c r="A76" s="424">
        <v>73</v>
      </c>
      <c r="B76" s="425" t="str">
        <f t="shared" si="6"/>
        <v>YÜKSEK-6</v>
      </c>
      <c r="C76" s="426"/>
      <c r="D76" s="426">
        <v>431</v>
      </c>
      <c r="E76" s="427">
        <v>33970</v>
      </c>
      <c r="F76" s="428" t="s">
        <v>989</v>
      </c>
      <c r="G76" s="429" t="s">
        <v>917</v>
      </c>
      <c r="H76" s="430" t="s">
        <v>74</v>
      </c>
      <c r="I76" s="431"/>
      <c r="J76" s="432" t="s">
        <v>856</v>
      </c>
      <c r="K76" s="432" t="s">
        <v>976</v>
      </c>
      <c r="L76" s="433">
        <v>6</v>
      </c>
    </row>
    <row r="77" spans="1:12" s="123" customFormat="1" ht="29.25" customHeight="1">
      <c r="A77" s="424">
        <v>74</v>
      </c>
      <c r="B77" s="425" t="str">
        <f t="shared" si="6"/>
        <v>SIRIK-6</v>
      </c>
      <c r="C77" s="426"/>
      <c r="D77" s="426">
        <v>432</v>
      </c>
      <c r="E77" s="427"/>
      <c r="F77" s="428" t="s">
        <v>990</v>
      </c>
      <c r="G77" s="429" t="s">
        <v>917</v>
      </c>
      <c r="H77" s="430" t="s">
        <v>490</v>
      </c>
      <c r="I77" s="431"/>
      <c r="J77" s="432" t="s">
        <v>856</v>
      </c>
      <c r="K77" s="432" t="s">
        <v>976</v>
      </c>
      <c r="L77" s="433">
        <v>6</v>
      </c>
    </row>
    <row r="78" spans="1:12" s="123" customFormat="1" ht="29.25" customHeight="1">
      <c r="A78" s="424">
        <v>75</v>
      </c>
      <c r="B78" s="425" t="str">
        <f t="shared" si="6"/>
        <v>DiSK-6</v>
      </c>
      <c r="C78" s="426"/>
      <c r="D78" s="426">
        <v>433</v>
      </c>
      <c r="E78" s="427">
        <v>32089</v>
      </c>
      <c r="F78" s="428" t="s">
        <v>991</v>
      </c>
      <c r="G78" s="429" t="s">
        <v>917</v>
      </c>
      <c r="H78" s="430" t="s">
        <v>884</v>
      </c>
      <c r="I78" s="431"/>
      <c r="J78" s="432" t="s">
        <v>856</v>
      </c>
      <c r="K78" s="432" t="s">
        <v>976</v>
      </c>
      <c r="L78" s="433">
        <v>6</v>
      </c>
    </row>
    <row r="79" spans="1:12" s="123" customFormat="1" ht="29.25" customHeight="1">
      <c r="A79" s="424">
        <v>76</v>
      </c>
      <c r="B79" s="425" t="str">
        <f t="shared" si="6"/>
        <v>CİRİT-6</v>
      </c>
      <c r="C79" s="426"/>
      <c r="D79" s="426">
        <v>434</v>
      </c>
      <c r="E79" s="427">
        <v>32661</v>
      </c>
      <c r="F79" s="428" t="s">
        <v>992</v>
      </c>
      <c r="G79" s="429" t="s">
        <v>917</v>
      </c>
      <c r="H79" s="430" t="s">
        <v>357</v>
      </c>
      <c r="I79" s="431"/>
      <c r="J79" s="432" t="s">
        <v>856</v>
      </c>
      <c r="K79" s="432" t="s">
        <v>976</v>
      </c>
      <c r="L79" s="433">
        <v>6</v>
      </c>
    </row>
    <row r="80" spans="1:12" s="123" customFormat="1" ht="29.25" customHeight="1">
      <c r="A80" s="424">
        <v>77</v>
      </c>
      <c r="B80" s="425" t="str">
        <f t="shared" si="6"/>
        <v>GÜLLE-6</v>
      </c>
      <c r="C80" s="426"/>
      <c r="D80" s="426">
        <v>433</v>
      </c>
      <c r="E80" s="427">
        <v>32089</v>
      </c>
      <c r="F80" s="428" t="s">
        <v>991</v>
      </c>
      <c r="G80" s="429" t="s">
        <v>917</v>
      </c>
      <c r="H80" s="430" t="s">
        <v>355</v>
      </c>
      <c r="I80" s="431"/>
      <c r="J80" s="432" t="s">
        <v>856</v>
      </c>
      <c r="K80" s="432" t="s">
        <v>976</v>
      </c>
      <c r="L80" s="433">
        <v>6</v>
      </c>
    </row>
    <row r="81" spans="1:12" s="123" customFormat="1" ht="29.25" customHeight="1" thickBot="1">
      <c r="A81" s="458">
        <v>78</v>
      </c>
      <c r="B81" s="459" t="str">
        <f t="shared" si="6"/>
        <v>ÇEKİÇ-6</v>
      </c>
      <c r="C81" s="460"/>
      <c r="D81" s="426">
        <v>435</v>
      </c>
      <c r="E81" s="461">
        <v>31215</v>
      </c>
      <c r="F81" s="462" t="s">
        <v>993</v>
      </c>
      <c r="G81" s="463" t="s">
        <v>917</v>
      </c>
      <c r="H81" s="464" t="s">
        <v>847</v>
      </c>
      <c r="I81" s="465"/>
      <c r="J81" s="466" t="s">
        <v>856</v>
      </c>
      <c r="K81" s="466" t="s">
        <v>976</v>
      </c>
      <c r="L81" s="467">
        <v>6</v>
      </c>
    </row>
    <row r="82" spans="1:12" s="123" customFormat="1" ht="29.25" customHeight="1">
      <c r="A82" s="468">
        <v>79</v>
      </c>
      <c r="B82" s="469" t="str">
        <f t="shared" ref="B82:B103" si="7">CONCATENATE(H82,"-",J82,"-",K82)</f>
        <v>4X100M-1-3</v>
      </c>
      <c r="C82" s="470"/>
      <c r="D82" s="426">
        <v>429</v>
      </c>
      <c r="E82" s="427">
        <v>34710</v>
      </c>
      <c r="F82" s="472" t="s">
        <v>987</v>
      </c>
      <c r="G82" s="473" t="s">
        <v>917</v>
      </c>
      <c r="H82" s="473" t="s">
        <v>848</v>
      </c>
      <c r="I82" s="474"/>
      <c r="J82" s="475" t="s">
        <v>856</v>
      </c>
      <c r="K82" s="475" t="s">
        <v>976</v>
      </c>
      <c r="L82" s="476">
        <v>6</v>
      </c>
    </row>
    <row r="83" spans="1:12" s="211" customFormat="1" ht="27.75" customHeight="1">
      <c r="A83" s="424">
        <v>80</v>
      </c>
      <c r="B83" s="425" t="str">
        <f t="shared" si="7"/>
        <v>4X100M-1-3</v>
      </c>
      <c r="C83" s="426"/>
      <c r="D83" s="426">
        <v>421</v>
      </c>
      <c r="E83" s="427">
        <v>34580</v>
      </c>
      <c r="F83" s="428" t="s">
        <v>980</v>
      </c>
      <c r="G83" s="429" t="s">
        <v>917</v>
      </c>
      <c r="H83" s="429" t="s">
        <v>848</v>
      </c>
      <c r="I83" s="431"/>
      <c r="J83" s="432" t="s">
        <v>856</v>
      </c>
      <c r="K83" s="432" t="s">
        <v>976</v>
      </c>
      <c r="L83" s="433">
        <v>6</v>
      </c>
    </row>
    <row r="84" spans="1:12" s="211" customFormat="1" ht="24" customHeight="1">
      <c r="A84" s="424">
        <v>81</v>
      </c>
      <c r="B84" s="425" t="str">
        <f t="shared" si="7"/>
        <v>4X100M-1-3</v>
      </c>
      <c r="C84" s="426"/>
      <c r="D84" s="426">
        <v>420</v>
      </c>
      <c r="E84" s="427">
        <v>32149</v>
      </c>
      <c r="F84" s="428" t="s">
        <v>979</v>
      </c>
      <c r="G84" s="429" t="s">
        <v>917</v>
      </c>
      <c r="H84" s="429" t="s">
        <v>848</v>
      </c>
      <c r="I84" s="431"/>
      <c r="J84" s="432" t="s">
        <v>856</v>
      </c>
      <c r="K84" s="432" t="s">
        <v>976</v>
      </c>
      <c r="L84" s="433">
        <v>6</v>
      </c>
    </row>
    <row r="85" spans="1:12" s="211" customFormat="1" ht="24" customHeight="1">
      <c r="A85" s="424">
        <v>82</v>
      </c>
      <c r="B85" s="425" t="str">
        <f t="shared" si="7"/>
        <v>4X100M-1-3</v>
      </c>
      <c r="C85" s="426"/>
      <c r="D85" s="426">
        <v>422</v>
      </c>
      <c r="E85" s="427">
        <v>35164</v>
      </c>
      <c r="F85" s="428" t="s">
        <v>981</v>
      </c>
      <c r="G85" s="429" t="s">
        <v>917</v>
      </c>
      <c r="H85" s="429" t="s">
        <v>848</v>
      </c>
      <c r="I85" s="431"/>
      <c r="J85" s="432" t="s">
        <v>856</v>
      </c>
      <c r="K85" s="432" t="s">
        <v>976</v>
      </c>
      <c r="L85" s="433">
        <v>6</v>
      </c>
    </row>
    <row r="86" spans="1:12" s="211" customFormat="1" ht="24" customHeight="1">
      <c r="A86" s="424">
        <v>83</v>
      </c>
      <c r="B86" s="425" t="str">
        <f t="shared" si="7"/>
        <v>4X100M-1-3</v>
      </c>
      <c r="C86" s="426"/>
      <c r="D86" s="426">
        <v>430</v>
      </c>
      <c r="E86" s="427">
        <v>31941</v>
      </c>
      <c r="F86" s="428" t="s">
        <v>988</v>
      </c>
      <c r="G86" s="429" t="s">
        <v>917</v>
      </c>
      <c r="H86" s="429" t="s">
        <v>848</v>
      </c>
      <c r="I86" s="431"/>
      <c r="J86" s="432" t="s">
        <v>856</v>
      </c>
      <c r="K86" s="432" t="s">
        <v>976</v>
      </c>
      <c r="L86" s="433">
        <v>6</v>
      </c>
    </row>
    <row r="87" spans="1:12" s="211" customFormat="1" ht="24" customHeight="1" thickBot="1">
      <c r="A87" s="477">
        <v>84</v>
      </c>
      <c r="B87" s="478" t="str">
        <f t="shared" si="7"/>
        <v>4X100M-1-3</v>
      </c>
      <c r="C87" s="434"/>
      <c r="D87" s="426" t="s">
        <v>978</v>
      </c>
      <c r="E87" s="479" t="s">
        <v>978</v>
      </c>
      <c r="F87" s="480" t="s">
        <v>978</v>
      </c>
      <c r="G87" s="437" t="s">
        <v>917</v>
      </c>
      <c r="H87" s="437" t="s">
        <v>848</v>
      </c>
      <c r="I87" s="435"/>
      <c r="J87" s="436" t="s">
        <v>856</v>
      </c>
      <c r="K87" s="436" t="s">
        <v>976</v>
      </c>
      <c r="L87" s="481">
        <v>6</v>
      </c>
    </row>
    <row r="88" spans="1:12" s="211" customFormat="1" ht="24" customHeight="1">
      <c r="A88" s="468">
        <v>85</v>
      </c>
      <c r="B88" s="469" t="str">
        <f t="shared" si="7"/>
        <v>4X400M-1-3</v>
      </c>
      <c r="C88" s="470"/>
      <c r="D88" s="426">
        <v>427</v>
      </c>
      <c r="E88" s="471">
        <v>31782</v>
      </c>
      <c r="F88" s="472" t="s">
        <v>985</v>
      </c>
      <c r="G88" s="473" t="s">
        <v>917</v>
      </c>
      <c r="H88" s="473" t="s">
        <v>849</v>
      </c>
      <c r="I88" s="474"/>
      <c r="J88" s="475" t="s">
        <v>856</v>
      </c>
      <c r="K88" s="475" t="s">
        <v>976</v>
      </c>
      <c r="L88" s="476">
        <v>6</v>
      </c>
    </row>
    <row r="89" spans="1:12" s="211" customFormat="1" ht="24" customHeight="1">
      <c r="A89" s="424">
        <v>86</v>
      </c>
      <c r="B89" s="425" t="str">
        <f t="shared" si="7"/>
        <v>4X400M-1-3</v>
      </c>
      <c r="C89" s="426"/>
      <c r="D89" s="426">
        <v>421</v>
      </c>
      <c r="E89" s="427">
        <v>34580</v>
      </c>
      <c r="F89" s="428" t="s">
        <v>980</v>
      </c>
      <c r="G89" s="429" t="s">
        <v>917</v>
      </c>
      <c r="H89" s="429" t="s">
        <v>849</v>
      </c>
      <c r="I89" s="431"/>
      <c r="J89" s="432" t="s">
        <v>856</v>
      </c>
      <c r="K89" s="432" t="s">
        <v>976</v>
      </c>
      <c r="L89" s="433">
        <v>6</v>
      </c>
    </row>
    <row r="90" spans="1:12" s="211" customFormat="1" ht="24" customHeight="1">
      <c r="A90" s="424">
        <v>87</v>
      </c>
      <c r="B90" s="425" t="str">
        <f t="shared" si="7"/>
        <v>4X400M-1-3</v>
      </c>
      <c r="C90" s="426"/>
      <c r="D90" s="426">
        <v>436</v>
      </c>
      <c r="E90" s="427">
        <v>33245</v>
      </c>
      <c r="F90" s="428" t="s">
        <v>994</v>
      </c>
      <c r="G90" s="429" t="s">
        <v>917</v>
      </c>
      <c r="H90" s="429" t="s">
        <v>849</v>
      </c>
      <c r="I90" s="431"/>
      <c r="J90" s="432" t="s">
        <v>856</v>
      </c>
      <c r="K90" s="432" t="s">
        <v>976</v>
      </c>
      <c r="L90" s="433">
        <v>6</v>
      </c>
    </row>
    <row r="91" spans="1:12" s="211" customFormat="1" ht="25.5" customHeight="1">
      <c r="A91" s="424">
        <v>88</v>
      </c>
      <c r="B91" s="425" t="str">
        <f t="shared" si="7"/>
        <v>4X400M-1-3</v>
      </c>
      <c r="C91" s="426"/>
      <c r="D91" s="426">
        <v>422</v>
      </c>
      <c r="E91" s="427">
        <v>35067</v>
      </c>
      <c r="F91" s="428" t="s">
        <v>981</v>
      </c>
      <c r="G91" s="429" t="s">
        <v>917</v>
      </c>
      <c r="H91" s="429" t="s">
        <v>849</v>
      </c>
      <c r="I91" s="431"/>
      <c r="J91" s="432" t="s">
        <v>856</v>
      </c>
      <c r="K91" s="432" t="s">
        <v>976</v>
      </c>
      <c r="L91" s="433">
        <v>6</v>
      </c>
    </row>
    <row r="92" spans="1:12" s="211" customFormat="1" ht="24" customHeight="1">
      <c r="A92" s="424">
        <v>89</v>
      </c>
      <c r="B92" s="425" t="str">
        <f t="shared" si="7"/>
        <v>4X400M-1-3</v>
      </c>
      <c r="C92" s="426"/>
      <c r="D92" s="426">
        <v>420</v>
      </c>
      <c r="E92" s="427">
        <v>30133</v>
      </c>
      <c r="F92" s="428" t="s">
        <v>979</v>
      </c>
      <c r="G92" s="429" t="s">
        <v>917</v>
      </c>
      <c r="H92" s="429" t="s">
        <v>849</v>
      </c>
      <c r="I92" s="431"/>
      <c r="J92" s="432" t="s">
        <v>856</v>
      </c>
      <c r="K92" s="432" t="s">
        <v>976</v>
      </c>
      <c r="L92" s="433">
        <v>6</v>
      </c>
    </row>
    <row r="93" spans="1:12" s="211" customFormat="1" ht="24" customHeight="1" thickBot="1">
      <c r="A93" s="477">
        <v>90</v>
      </c>
      <c r="B93" s="478" t="str">
        <f t="shared" si="7"/>
        <v>4X400M-1-3</v>
      </c>
      <c r="C93" s="434"/>
      <c r="D93" s="426" t="s">
        <v>978</v>
      </c>
      <c r="E93" s="479" t="s">
        <v>978</v>
      </c>
      <c r="F93" s="480" t="s">
        <v>978</v>
      </c>
      <c r="G93" s="437" t="s">
        <v>917</v>
      </c>
      <c r="H93" s="437" t="s">
        <v>849</v>
      </c>
      <c r="I93" s="435"/>
      <c r="J93" s="436" t="s">
        <v>856</v>
      </c>
      <c r="K93" s="436" t="s">
        <v>976</v>
      </c>
      <c r="L93" s="481">
        <v>6</v>
      </c>
    </row>
    <row r="94" spans="1:12" s="211" customFormat="1" ht="24" customHeight="1">
      <c r="A94" s="482">
        <v>91</v>
      </c>
      <c r="B94" s="635" t="str">
        <f t="shared" si="7"/>
        <v>100M-1-4</v>
      </c>
      <c r="C94" s="636"/>
      <c r="D94" s="636">
        <v>380</v>
      </c>
      <c r="E94" s="637">
        <v>33064</v>
      </c>
      <c r="F94" s="638" t="s">
        <v>869</v>
      </c>
      <c r="G94" s="639" t="s">
        <v>870</v>
      </c>
      <c r="H94" s="640" t="s">
        <v>192</v>
      </c>
      <c r="I94" s="641"/>
      <c r="J94" s="642" t="s">
        <v>856</v>
      </c>
      <c r="K94" s="642" t="s">
        <v>965</v>
      </c>
      <c r="L94" s="643">
        <v>8</v>
      </c>
    </row>
    <row r="95" spans="1:12" s="211" customFormat="1" ht="24" customHeight="1" thickBot="1">
      <c r="A95" s="438">
        <v>92</v>
      </c>
      <c r="B95" s="425" t="str">
        <f t="shared" si="7"/>
        <v>200M-1-4</v>
      </c>
      <c r="C95" s="426"/>
      <c r="D95" s="426">
        <v>380</v>
      </c>
      <c r="E95" s="427">
        <v>33064</v>
      </c>
      <c r="F95" s="428" t="s">
        <v>869</v>
      </c>
      <c r="G95" s="429" t="s">
        <v>870</v>
      </c>
      <c r="H95" s="430" t="s">
        <v>486</v>
      </c>
      <c r="I95" s="435"/>
      <c r="J95" s="436" t="s">
        <v>856</v>
      </c>
      <c r="K95" s="436" t="s">
        <v>965</v>
      </c>
      <c r="L95" s="481">
        <v>8</v>
      </c>
    </row>
    <row r="96" spans="1:12" s="211" customFormat="1" ht="24" customHeight="1">
      <c r="A96" s="438">
        <v>93</v>
      </c>
      <c r="B96" s="425" t="str">
        <f t="shared" si="7"/>
        <v>400M-1-4</v>
      </c>
      <c r="C96" s="426"/>
      <c r="D96" s="426">
        <v>381</v>
      </c>
      <c r="E96" s="427">
        <v>33664</v>
      </c>
      <c r="F96" s="428" t="s">
        <v>871</v>
      </c>
      <c r="G96" s="429" t="s">
        <v>870</v>
      </c>
      <c r="H96" s="430" t="s">
        <v>487</v>
      </c>
      <c r="I96" s="641"/>
      <c r="J96" s="642" t="s">
        <v>856</v>
      </c>
      <c r="K96" s="642" t="s">
        <v>965</v>
      </c>
      <c r="L96" s="643">
        <v>8</v>
      </c>
    </row>
    <row r="97" spans="1:12" s="211" customFormat="1" ht="24" customHeight="1">
      <c r="A97" s="438">
        <v>94</v>
      </c>
      <c r="B97" s="425" t="str">
        <f t="shared" si="7"/>
        <v>800M-1-4</v>
      </c>
      <c r="C97" s="426"/>
      <c r="D97" s="426">
        <v>382</v>
      </c>
      <c r="E97" s="427">
        <v>32937</v>
      </c>
      <c r="F97" s="428" t="s">
        <v>872</v>
      </c>
      <c r="G97" s="429" t="s">
        <v>870</v>
      </c>
      <c r="H97" s="430" t="s">
        <v>159</v>
      </c>
      <c r="I97" s="641"/>
      <c r="J97" s="642" t="s">
        <v>856</v>
      </c>
      <c r="K97" s="642" t="s">
        <v>965</v>
      </c>
      <c r="L97" s="643">
        <v>8</v>
      </c>
    </row>
    <row r="98" spans="1:12" s="211" customFormat="1" ht="24" customHeight="1">
      <c r="A98" s="438">
        <v>95</v>
      </c>
      <c r="B98" s="425" t="str">
        <f t="shared" si="7"/>
        <v>1500M-1-4</v>
      </c>
      <c r="C98" s="426"/>
      <c r="D98" s="426">
        <v>382</v>
      </c>
      <c r="E98" s="427">
        <v>32937</v>
      </c>
      <c r="F98" s="428" t="s">
        <v>872</v>
      </c>
      <c r="G98" s="429" t="s">
        <v>870</v>
      </c>
      <c r="H98" s="430" t="s">
        <v>353</v>
      </c>
      <c r="I98" s="641"/>
      <c r="J98" s="642" t="s">
        <v>856</v>
      </c>
      <c r="K98" s="642" t="s">
        <v>965</v>
      </c>
      <c r="L98" s="643">
        <v>8</v>
      </c>
    </row>
    <row r="99" spans="1:12" s="211" customFormat="1" ht="27" customHeight="1">
      <c r="A99" s="438">
        <v>96</v>
      </c>
      <c r="B99" s="425" t="str">
        <f t="shared" si="7"/>
        <v>3000M-1-4</v>
      </c>
      <c r="C99" s="426"/>
      <c r="D99" s="426">
        <v>383</v>
      </c>
      <c r="E99" s="427">
        <v>34444</v>
      </c>
      <c r="F99" s="428" t="s">
        <v>873</v>
      </c>
      <c r="G99" s="429" t="s">
        <v>870</v>
      </c>
      <c r="H99" s="430" t="s">
        <v>641</v>
      </c>
      <c r="I99" s="431"/>
      <c r="J99" s="432" t="s">
        <v>856</v>
      </c>
      <c r="K99" s="432" t="s">
        <v>965</v>
      </c>
      <c r="L99" s="433">
        <v>8</v>
      </c>
    </row>
    <row r="100" spans="1:12" s="211" customFormat="1" ht="24" customHeight="1">
      <c r="A100" s="438">
        <v>97</v>
      </c>
      <c r="B100" s="425" t="str">
        <f t="shared" si="7"/>
        <v>5000M-1-4</v>
      </c>
      <c r="C100" s="426"/>
      <c r="D100" s="426">
        <v>383</v>
      </c>
      <c r="E100" s="427">
        <v>34444</v>
      </c>
      <c r="F100" s="428" t="s">
        <v>873</v>
      </c>
      <c r="G100" s="429" t="s">
        <v>870</v>
      </c>
      <c r="H100" s="430" t="s">
        <v>846</v>
      </c>
      <c r="I100" s="431"/>
      <c r="J100" s="432" t="s">
        <v>856</v>
      </c>
      <c r="K100" s="432" t="s">
        <v>965</v>
      </c>
      <c r="L100" s="433">
        <v>8</v>
      </c>
    </row>
    <row r="101" spans="1:12" s="211" customFormat="1" ht="24" customHeight="1">
      <c r="A101" s="438">
        <v>98</v>
      </c>
      <c r="B101" s="425" t="str">
        <f t="shared" si="7"/>
        <v>110M.ENG.-1-4</v>
      </c>
      <c r="C101" s="426"/>
      <c r="D101" s="426">
        <v>384</v>
      </c>
      <c r="E101" s="427">
        <v>32225</v>
      </c>
      <c r="F101" s="428" t="s">
        <v>874</v>
      </c>
      <c r="G101" s="429" t="s">
        <v>870</v>
      </c>
      <c r="H101" s="430" t="s">
        <v>875</v>
      </c>
      <c r="I101" s="431"/>
      <c r="J101" s="432" t="s">
        <v>856</v>
      </c>
      <c r="K101" s="432" t="s">
        <v>965</v>
      </c>
      <c r="L101" s="433">
        <v>8</v>
      </c>
    </row>
    <row r="102" spans="1:12" s="211" customFormat="1" ht="24" customHeight="1">
      <c r="A102" s="438">
        <v>99</v>
      </c>
      <c r="B102" s="425" t="str">
        <f t="shared" si="7"/>
        <v>400M.ENG.-1-4</v>
      </c>
      <c r="C102" s="426"/>
      <c r="D102" s="426">
        <v>385</v>
      </c>
      <c r="E102" s="427">
        <v>33470</v>
      </c>
      <c r="F102" s="428" t="s">
        <v>876</v>
      </c>
      <c r="G102" s="429" t="s">
        <v>870</v>
      </c>
      <c r="H102" s="430" t="s">
        <v>877</v>
      </c>
      <c r="I102" s="431"/>
      <c r="J102" s="432" t="s">
        <v>856</v>
      </c>
      <c r="K102" s="432" t="s">
        <v>965</v>
      </c>
      <c r="L102" s="433">
        <v>8</v>
      </c>
    </row>
    <row r="103" spans="1:12" s="211" customFormat="1" ht="24" customHeight="1">
      <c r="A103" s="438">
        <v>100</v>
      </c>
      <c r="B103" s="425" t="str">
        <f t="shared" si="7"/>
        <v>3000M.ENG.-1-4</v>
      </c>
      <c r="C103" s="426"/>
      <c r="D103" s="426">
        <v>386</v>
      </c>
      <c r="E103" s="427">
        <v>32310</v>
      </c>
      <c r="F103" s="428" t="s">
        <v>878</v>
      </c>
      <c r="G103" s="429" t="s">
        <v>870</v>
      </c>
      <c r="H103" s="430" t="s">
        <v>879</v>
      </c>
      <c r="I103" s="431"/>
      <c r="J103" s="432" t="s">
        <v>856</v>
      </c>
      <c r="K103" s="432" t="s">
        <v>965</v>
      </c>
      <c r="L103" s="433">
        <v>8</v>
      </c>
    </row>
    <row r="104" spans="1:12" s="211" customFormat="1" ht="24" customHeight="1">
      <c r="A104" s="438">
        <v>101</v>
      </c>
      <c r="B104" s="425" t="str">
        <f t="shared" ref="B104:B111" si="8">CONCATENATE(H104,"-",L104)</f>
        <v>UZUN-8</v>
      </c>
      <c r="C104" s="426"/>
      <c r="D104" s="426">
        <v>387</v>
      </c>
      <c r="E104" s="427">
        <v>32510</v>
      </c>
      <c r="F104" s="428" t="s">
        <v>880</v>
      </c>
      <c r="G104" s="429" t="s">
        <v>870</v>
      </c>
      <c r="H104" s="430" t="s">
        <v>73</v>
      </c>
      <c r="I104" s="431"/>
      <c r="J104" s="432" t="s">
        <v>856</v>
      </c>
      <c r="K104" s="432" t="s">
        <v>965</v>
      </c>
      <c r="L104" s="433">
        <v>8</v>
      </c>
    </row>
    <row r="105" spans="1:12" s="211" customFormat="1" ht="24" customHeight="1">
      <c r="A105" s="438">
        <v>102</v>
      </c>
      <c r="B105" s="425" t="str">
        <f t="shared" si="8"/>
        <v>ÜÇADIM-8</v>
      </c>
      <c r="C105" s="426"/>
      <c r="D105" s="426">
        <v>387</v>
      </c>
      <c r="E105" s="427">
        <v>32510</v>
      </c>
      <c r="F105" s="428" t="s">
        <v>880</v>
      </c>
      <c r="G105" s="429" t="s">
        <v>870</v>
      </c>
      <c r="H105" s="430" t="s">
        <v>489</v>
      </c>
      <c r="I105" s="431"/>
      <c r="J105" s="432" t="s">
        <v>856</v>
      </c>
      <c r="K105" s="432" t="s">
        <v>965</v>
      </c>
      <c r="L105" s="433">
        <v>8</v>
      </c>
    </row>
    <row r="106" spans="1:12" s="211" customFormat="1" ht="24" customHeight="1">
      <c r="A106" s="438">
        <v>103</v>
      </c>
      <c r="B106" s="425" t="str">
        <f t="shared" si="8"/>
        <v>YÜKSEK-8</v>
      </c>
      <c r="C106" s="426"/>
      <c r="D106" s="426">
        <v>388</v>
      </c>
      <c r="E106" s="427">
        <v>33006</v>
      </c>
      <c r="F106" s="428" t="s">
        <v>881</v>
      </c>
      <c r="G106" s="429" t="s">
        <v>870</v>
      </c>
      <c r="H106" s="430" t="s">
        <v>74</v>
      </c>
      <c r="I106" s="431"/>
      <c r="J106" s="432" t="s">
        <v>856</v>
      </c>
      <c r="K106" s="432" t="s">
        <v>965</v>
      </c>
      <c r="L106" s="433">
        <v>8</v>
      </c>
    </row>
    <row r="107" spans="1:12" s="211" customFormat="1" ht="24" customHeight="1">
      <c r="A107" s="438">
        <v>104</v>
      </c>
      <c r="B107" s="425" t="str">
        <f t="shared" si="8"/>
        <v>SIRIK-8</v>
      </c>
      <c r="C107" s="426"/>
      <c r="D107" s="426">
        <v>389</v>
      </c>
      <c r="E107" s="427">
        <v>34391</v>
      </c>
      <c r="F107" s="428" t="s">
        <v>882</v>
      </c>
      <c r="G107" s="429" t="s">
        <v>870</v>
      </c>
      <c r="H107" s="430" t="s">
        <v>490</v>
      </c>
      <c r="I107" s="431"/>
      <c r="J107" s="432" t="s">
        <v>856</v>
      </c>
      <c r="K107" s="432" t="s">
        <v>965</v>
      </c>
      <c r="L107" s="433">
        <v>8</v>
      </c>
    </row>
    <row r="108" spans="1:12" s="211" customFormat="1" ht="24" customHeight="1">
      <c r="A108" s="438">
        <v>105</v>
      </c>
      <c r="B108" s="425" t="str">
        <f t="shared" si="8"/>
        <v>DiSK-8</v>
      </c>
      <c r="C108" s="426"/>
      <c r="D108" s="426">
        <v>390</v>
      </c>
      <c r="E108" s="427">
        <v>27948</v>
      </c>
      <c r="F108" s="428" t="s">
        <v>883</v>
      </c>
      <c r="G108" s="429" t="s">
        <v>870</v>
      </c>
      <c r="H108" s="430" t="s">
        <v>884</v>
      </c>
      <c r="I108" s="431"/>
      <c r="J108" s="432" t="s">
        <v>856</v>
      </c>
      <c r="K108" s="432" t="s">
        <v>965</v>
      </c>
      <c r="L108" s="433">
        <v>8</v>
      </c>
    </row>
    <row r="109" spans="1:12" s="211" customFormat="1" ht="24" customHeight="1" thickBot="1">
      <c r="A109" s="438">
        <v>106</v>
      </c>
      <c r="B109" s="425" t="str">
        <f t="shared" si="8"/>
        <v>CİRİT-8</v>
      </c>
      <c r="C109" s="434"/>
      <c r="D109" s="426">
        <v>395</v>
      </c>
      <c r="E109" s="427">
        <v>32973</v>
      </c>
      <c r="F109" s="428" t="s">
        <v>885</v>
      </c>
      <c r="G109" s="429" t="s">
        <v>870</v>
      </c>
      <c r="H109" s="430" t="s">
        <v>357</v>
      </c>
      <c r="I109" s="431"/>
      <c r="J109" s="432" t="s">
        <v>856</v>
      </c>
      <c r="K109" s="432" t="s">
        <v>965</v>
      </c>
      <c r="L109" s="433">
        <v>8</v>
      </c>
    </row>
    <row r="110" spans="1:12" s="211" customFormat="1" ht="24" customHeight="1">
      <c r="A110" s="438">
        <v>107</v>
      </c>
      <c r="B110" s="425" t="str">
        <f t="shared" si="8"/>
        <v>GÜLLE-8</v>
      </c>
      <c r="C110" s="636"/>
      <c r="D110" s="426">
        <v>392</v>
      </c>
      <c r="E110" s="427">
        <v>31535</v>
      </c>
      <c r="F110" s="428" t="s">
        <v>886</v>
      </c>
      <c r="G110" s="429" t="s">
        <v>870</v>
      </c>
      <c r="H110" s="430" t="s">
        <v>355</v>
      </c>
      <c r="I110" s="431"/>
      <c r="J110" s="432" t="s">
        <v>856</v>
      </c>
      <c r="K110" s="432" t="s">
        <v>965</v>
      </c>
      <c r="L110" s="433">
        <v>8</v>
      </c>
    </row>
    <row r="111" spans="1:12" s="211" customFormat="1" ht="24" customHeight="1" thickBot="1">
      <c r="A111" s="487">
        <v>108</v>
      </c>
      <c r="B111" s="459" t="str">
        <f t="shared" si="8"/>
        <v>ÇEKİÇ-8</v>
      </c>
      <c r="C111" s="460"/>
      <c r="D111" s="460">
        <v>398</v>
      </c>
      <c r="E111" s="461">
        <v>32072</v>
      </c>
      <c r="F111" s="462" t="s">
        <v>887</v>
      </c>
      <c r="G111" s="463" t="s">
        <v>870</v>
      </c>
      <c r="H111" s="464" t="s">
        <v>847</v>
      </c>
      <c r="I111" s="465"/>
      <c r="J111" s="466" t="s">
        <v>856</v>
      </c>
      <c r="K111" s="466" t="s">
        <v>965</v>
      </c>
      <c r="L111" s="467">
        <v>8</v>
      </c>
    </row>
    <row r="112" spans="1:12" s="211" customFormat="1" ht="24" customHeight="1">
      <c r="A112" s="497">
        <v>109</v>
      </c>
      <c r="B112" s="469" t="str">
        <f t="shared" ref="B112:B133" si="9">CONCATENATE(H112,"-",J112,"-",K112)</f>
        <v>4x100M-1-4</v>
      </c>
      <c r="C112" s="470"/>
      <c r="D112" s="470">
        <v>396</v>
      </c>
      <c r="E112" s="471">
        <v>33400</v>
      </c>
      <c r="F112" s="472" t="s">
        <v>888</v>
      </c>
      <c r="G112" s="473" t="s">
        <v>870</v>
      </c>
      <c r="H112" s="473" t="s">
        <v>889</v>
      </c>
      <c r="I112" s="474"/>
      <c r="J112" s="475" t="s">
        <v>856</v>
      </c>
      <c r="K112" s="475" t="s">
        <v>965</v>
      </c>
      <c r="L112" s="476">
        <v>8</v>
      </c>
    </row>
    <row r="113" spans="1:12" s="211" customFormat="1" ht="24.75" customHeight="1">
      <c r="A113" s="438">
        <v>110</v>
      </c>
      <c r="B113" s="425" t="str">
        <f t="shared" si="9"/>
        <v>4x100M-1-4</v>
      </c>
      <c r="C113" s="426"/>
      <c r="D113" s="426">
        <v>380</v>
      </c>
      <c r="E113" s="427">
        <v>33064</v>
      </c>
      <c r="F113" s="428" t="s">
        <v>869</v>
      </c>
      <c r="G113" s="429" t="s">
        <v>870</v>
      </c>
      <c r="H113" s="429" t="s">
        <v>889</v>
      </c>
      <c r="I113" s="431"/>
      <c r="J113" s="432" t="s">
        <v>856</v>
      </c>
      <c r="K113" s="432" t="s">
        <v>965</v>
      </c>
      <c r="L113" s="433">
        <v>8</v>
      </c>
    </row>
    <row r="114" spans="1:12" s="211" customFormat="1" ht="24" customHeight="1">
      <c r="A114" s="438">
        <v>111</v>
      </c>
      <c r="B114" s="425" t="str">
        <f t="shared" si="9"/>
        <v>4x100M-1-4</v>
      </c>
      <c r="C114" s="426"/>
      <c r="D114" s="426">
        <v>391</v>
      </c>
      <c r="E114" s="427">
        <v>34914</v>
      </c>
      <c r="F114" s="428" t="s">
        <v>890</v>
      </c>
      <c r="G114" s="429" t="s">
        <v>870</v>
      </c>
      <c r="H114" s="429" t="s">
        <v>889</v>
      </c>
      <c r="I114" s="431"/>
      <c r="J114" s="432" t="s">
        <v>856</v>
      </c>
      <c r="K114" s="432" t="s">
        <v>965</v>
      </c>
      <c r="L114" s="433">
        <v>8</v>
      </c>
    </row>
    <row r="115" spans="1:12" s="211" customFormat="1" ht="24" customHeight="1">
      <c r="A115" s="438">
        <v>112</v>
      </c>
      <c r="B115" s="425" t="str">
        <f t="shared" si="9"/>
        <v>4x100M-1-4</v>
      </c>
      <c r="C115" s="426"/>
      <c r="D115" s="426">
        <v>397</v>
      </c>
      <c r="E115" s="427">
        <v>33721</v>
      </c>
      <c r="F115" s="428" t="s">
        <v>891</v>
      </c>
      <c r="G115" s="429" t="s">
        <v>870</v>
      </c>
      <c r="H115" s="429" t="s">
        <v>889</v>
      </c>
      <c r="I115" s="431"/>
      <c r="J115" s="432" t="s">
        <v>856</v>
      </c>
      <c r="K115" s="432" t="s">
        <v>965</v>
      </c>
      <c r="L115" s="433">
        <v>8</v>
      </c>
    </row>
    <row r="116" spans="1:12" s="211" customFormat="1" ht="24" customHeight="1">
      <c r="A116" s="438">
        <v>113</v>
      </c>
      <c r="B116" s="425" t="str">
        <f t="shared" si="9"/>
        <v>4x100M-1-4</v>
      </c>
      <c r="C116" s="426"/>
      <c r="D116" s="426">
        <v>394</v>
      </c>
      <c r="E116" s="427">
        <v>34747</v>
      </c>
      <c r="F116" s="428" t="s">
        <v>892</v>
      </c>
      <c r="G116" s="429" t="s">
        <v>870</v>
      </c>
      <c r="H116" s="429" t="s">
        <v>889</v>
      </c>
      <c r="I116" s="431"/>
      <c r="J116" s="432" t="s">
        <v>856</v>
      </c>
      <c r="K116" s="432" t="s">
        <v>965</v>
      </c>
      <c r="L116" s="433">
        <v>8</v>
      </c>
    </row>
    <row r="117" spans="1:12" s="211" customFormat="1" ht="24" customHeight="1" thickBot="1">
      <c r="A117" s="506">
        <v>114</v>
      </c>
      <c r="B117" s="478" t="str">
        <f t="shared" si="9"/>
        <v>4x100M-1-4</v>
      </c>
      <c r="C117" s="434"/>
      <c r="D117" s="434">
        <v>393</v>
      </c>
      <c r="E117" s="479">
        <v>29652</v>
      </c>
      <c r="F117" s="480" t="s">
        <v>893</v>
      </c>
      <c r="G117" s="437" t="s">
        <v>870</v>
      </c>
      <c r="H117" s="437" t="s">
        <v>889</v>
      </c>
      <c r="I117" s="435"/>
      <c r="J117" s="436" t="s">
        <v>856</v>
      </c>
      <c r="K117" s="436" t="s">
        <v>965</v>
      </c>
      <c r="L117" s="481">
        <v>8</v>
      </c>
    </row>
    <row r="118" spans="1:12" s="211" customFormat="1" ht="24" customHeight="1">
      <c r="A118" s="497">
        <v>115</v>
      </c>
      <c r="B118" s="469" t="str">
        <f t="shared" si="9"/>
        <v>4x400M-1-4</v>
      </c>
      <c r="C118" s="470"/>
      <c r="D118" s="470">
        <v>380</v>
      </c>
      <c r="E118" s="471">
        <v>33064</v>
      </c>
      <c r="F118" s="472" t="s">
        <v>869</v>
      </c>
      <c r="G118" s="473" t="s">
        <v>870</v>
      </c>
      <c r="H118" s="473" t="s">
        <v>894</v>
      </c>
      <c r="I118" s="474"/>
      <c r="J118" s="475" t="s">
        <v>856</v>
      </c>
      <c r="K118" s="475" t="s">
        <v>965</v>
      </c>
      <c r="L118" s="476">
        <v>8</v>
      </c>
    </row>
    <row r="119" spans="1:12" s="211" customFormat="1" ht="24" customHeight="1">
      <c r="A119" s="438">
        <v>116</v>
      </c>
      <c r="B119" s="425" t="str">
        <f t="shared" si="9"/>
        <v>4x400M-1-4</v>
      </c>
      <c r="C119" s="426"/>
      <c r="D119" s="426">
        <v>385</v>
      </c>
      <c r="E119" s="427">
        <v>33470</v>
      </c>
      <c r="F119" s="428" t="s">
        <v>876</v>
      </c>
      <c r="G119" s="429" t="s">
        <v>870</v>
      </c>
      <c r="H119" s="429" t="s">
        <v>894</v>
      </c>
      <c r="I119" s="431"/>
      <c r="J119" s="432" t="s">
        <v>856</v>
      </c>
      <c r="K119" s="432" t="s">
        <v>965</v>
      </c>
      <c r="L119" s="433">
        <v>8</v>
      </c>
    </row>
    <row r="120" spans="1:12" s="211" customFormat="1" ht="24" customHeight="1">
      <c r="A120" s="438">
        <v>117</v>
      </c>
      <c r="B120" s="425" t="str">
        <f t="shared" si="9"/>
        <v>4x400M-1-4</v>
      </c>
      <c r="C120" s="426"/>
      <c r="D120" s="426">
        <v>382</v>
      </c>
      <c r="E120" s="427">
        <v>32937</v>
      </c>
      <c r="F120" s="428" t="s">
        <v>872</v>
      </c>
      <c r="G120" s="429" t="s">
        <v>870</v>
      </c>
      <c r="H120" s="429" t="s">
        <v>894</v>
      </c>
      <c r="I120" s="431"/>
      <c r="J120" s="432" t="s">
        <v>856</v>
      </c>
      <c r="K120" s="432" t="s">
        <v>965</v>
      </c>
      <c r="L120" s="433">
        <v>8</v>
      </c>
    </row>
    <row r="121" spans="1:12" s="211" customFormat="1" ht="24" customHeight="1">
      <c r="A121" s="438">
        <v>118</v>
      </c>
      <c r="B121" s="425" t="str">
        <f t="shared" si="9"/>
        <v>4x400M-1-4</v>
      </c>
      <c r="C121" s="426"/>
      <c r="D121" s="426">
        <v>381</v>
      </c>
      <c r="E121" s="427">
        <v>33664</v>
      </c>
      <c r="F121" s="428" t="s">
        <v>871</v>
      </c>
      <c r="G121" s="429" t="s">
        <v>870</v>
      </c>
      <c r="H121" s="429" t="s">
        <v>894</v>
      </c>
      <c r="I121" s="431"/>
      <c r="J121" s="432" t="s">
        <v>856</v>
      </c>
      <c r="K121" s="432" t="s">
        <v>965</v>
      </c>
      <c r="L121" s="433">
        <v>8</v>
      </c>
    </row>
    <row r="122" spans="1:12" s="211" customFormat="1" ht="25.5" customHeight="1">
      <c r="A122" s="438">
        <v>119</v>
      </c>
      <c r="B122" s="425" t="str">
        <f t="shared" si="9"/>
        <v>4x400M-1-4</v>
      </c>
      <c r="C122" s="426"/>
      <c r="D122" s="426">
        <v>397</v>
      </c>
      <c r="E122" s="427">
        <v>33721</v>
      </c>
      <c r="F122" s="428" t="s">
        <v>891</v>
      </c>
      <c r="G122" s="429" t="s">
        <v>870</v>
      </c>
      <c r="H122" s="429" t="s">
        <v>894</v>
      </c>
      <c r="I122" s="431"/>
      <c r="J122" s="432" t="s">
        <v>856</v>
      </c>
      <c r="K122" s="432" t="s">
        <v>965</v>
      </c>
      <c r="L122" s="433">
        <v>8</v>
      </c>
    </row>
    <row r="123" spans="1:12" s="211" customFormat="1" ht="24" customHeight="1" thickBot="1">
      <c r="A123" s="506">
        <v>120</v>
      </c>
      <c r="B123" s="478" t="str">
        <f t="shared" si="9"/>
        <v>4x400M-1-4</v>
      </c>
      <c r="C123" s="434"/>
      <c r="D123" s="434" t="s">
        <v>978</v>
      </c>
      <c r="E123" s="479" t="s">
        <v>978</v>
      </c>
      <c r="F123" s="480" t="s">
        <v>978</v>
      </c>
      <c r="G123" s="437" t="s">
        <v>870</v>
      </c>
      <c r="H123" s="437" t="s">
        <v>894</v>
      </c>
      <c r="I123" s="435"/>
      <c r="J123" s="436" t="s">
        <v>856</v>
      </c>
      <c r="K123" s="436" t="s">
        <v>965</v>
      </c>
      <c r="L123" s="481">
        <v>8</v>
      </c>
    </row>
    <row r="124" spans="1:12" s="211" customFormat="1" ht="24" customHeight="1">
      <c r="A124" s="424">
        <v>121</v>
      </c>
      <c r="B124" s="439" t="str">
        <f t="shared" si="9"/>
        <v>100M-1-5</v>
      </c>
      <c r="C124" s="440"/>
      <c r="D124" s="440">
        <v>399</v>
      </c>
      <c r="E124" s="441">
        <v>33018</v>
      </c>
      <c r="F124" s="442" t="s">
        <v>895</v>
      </c>
      <c r="G124" s="443" t="s">
        <v>896</v>
      </c>
      <c r="H124" s="444" t="s">
        <v>192</v>
      </c>
      <c r="I124" s="445"/>
      <c r="J124" s="446" t="s">
        <v>856</v>
      </c>
      <c r="K124" s="446" t="s">
        <v>977</v>
      </c>
      <c r="L124" s="447">
        <v>7</v>
      </c>
    </row>
    <row r="125" spans="1:12" s="211" customFormat="1" ht="24" customHeight="1">
      <c r="A125" s="424">
        <v>122</v>
      </c>
      <c r="B125" s="439" t="str">
        <f t="shared" si="9"/>
        <v>200M-1-5</v>
      </c>
      <c r="C125" s="440"/>
      <c r="D125" s="440">
        <v>399</v>
      </c>
      <c r="E125" s="441">
        <v>33018</v>
      </c>
      <c r="F125" s="442" t="s">
        <v>895</v>
      </c>
      <c r="G125" s="443" t="s">
        <v>896</v>
      </c>
      <c r="H125" s="444" t="s">
        <v>486</v>
      </c>
      <c r="I125" s="445"/>
      <c r="J125" s="446" t="s">
        <v>856</v>
      </c>
      <c r="K125" s="446" t="s">
        <v>977</v>
      </c>
      <c r="L125" s="447">
        <v>7</v>
      </c>
    </row>
    <row r="126" spans="1:12" s="211" customFormat="1" ht="24" customHeight="1">
      <c r="A126" s="424">
        <v>123</v>
      </c>
      <c r="B126" s="439" t="str">
        <f t="shared" si="9"/>
        <v>400M-1-5</v>
      </c>
      <c r="C126" s="440"/>
      <c r="D126" s="440">
        <v>400</v>
      </c>
      <c r="E126" s="441">
        <v>33433</v>
      </c>
      <c r="F126" s="442" t="s">
        <v>897</v>
      </c>
      <c r="G126" s="443" t="s">
        <v>896</v>
      </c>
      <c r="H126" s="444" t="s">
        <v>487</v>
      </c>
      <c r="I126" s="445"/>
      <c r="J126" s="446" t="s">
        <v>856</v>
      </c>
      <c r="K126" s="446" t="s">
        <v>977</v>
      </c>
      <c r="L126" s="447">
        <v>7</v>
      </c>
    </row>
    <row r="127" spans="1:12" s="211" customFormat="1" ht="24" customHeight="1">
      <c r="A127" s="424">
        <v>124</v>
      </c>
      <c r="B127" s="439" t="str">
        <f t="shared" si="9"/>
        <v>800M-1-5</v>
      </c>
      <c r="C127" s="440"/>
      <c r="D127" s="440">
        <v>401</v>
      </c>
      <c r="E127" s="441">
        <v>33851</v>
      </c>
      <c r="F127" s="442" t="s">
        <v>898</v>
      </c>
      <c r="G127" s="443" t="s">
        <v>896</v>
      </c>
      <c r="H127" s="444" t="s">
        <v>159</v>
      </c>
      <c r="I127" s="445"/>
      <c r="J127" s="446" t="s">
        <v>856</v>
      </c>
      <c r="K127" s="446" t="s">
        <v>977</v>
      </c>
      <c r="L127" s="447">
        <v>7</v>
      </c>
    </row>
    <row r="128" spans="1:12" s="211" customFormat="1" ht="24" customHeight="1">
      <c r="A128" s="424">
        <v>125</v>
      </c>
      <c r="B128" s="439" t="str">
        <f t="shared" si="9"/>
        <v>1500M-1-5</v>
      </c>
      <c r="C128" s="440"/>
      <c r="D128" s="440">
        <v>401</v>
      </c>
      <c r="E128" s="441">
        <v>33851</v>
      </c>
      <c r="F128" s="442" t="s">
        <v>898</v>
      </c>
      <c r="G128" s="443" t="s">
        <v>896</v>
      </c>
      <c r="H128" s="444" t="s">
        <v>353</v>
      </c>
      <c r="I128" s="445"/>
      <c r="J128" s="446" t="s">
        <v>856</v>
      </c>
      <c r="K128" s="446" t="s">
        <v>977</v>
      </c>
      <c r="L128" s="447">
        <v>7</v>
      </c>
    </row>
    <row r="129" spans="1:12" s="211" customFormat="1" ht="24" customHeight="1">
      <c r="A129" s="424">
        <v>126</v>
      </c>
      <c r="B129" s="439" t="str">
        <f t="shared" si="9"/>
        <v>3000M-1-5</v>
      </c>
      <c r="C129" s="440"/>
      <c r="D129" s="440">
        <v>402</v>
      </c>
      <c r="E129" s="441">
        <v>33989</v>
      </c>
      <c r="F129" s="442" t="s">
        <v>899</v>
      </c>
      <c r="G129" s="443" t="s">
        <v>896</v>
      </c>
      <c r="H129" s="444" t="s">
        <v>641</v>
      </c>
      <c r="I129" s="445"/>
      <c r="J129" s="446" t="s">
        <v>856</v>
      </c>
      <c r="K129" s="446" t="s">
        <v>977</v>
      </c>
      <c r="L129" s="447">
        <v>7</v>
      </c>
    </row>
    <row r="130" spans="1:12" s="211" customFormat="1" ht="25.5" customHeight="1">
      <c r="A130" s="424">
        <v>127</v>
      </c>
      <c r="B130" s="439" t="str">
        <f t="shared" si="9"/>
        <v>5000M-1-5</v>
      </c>
      <c r="C130" s="440"/>
      <c r="D130" s="440">
        <v>402</v>
      </c>
      <c r="E130" s="441">
        <v>33989</v>
      </c>
      <c r="F130" s="442" t="s">
        <v>899</v>
      </c>
      <c r="G130" s="443" t="s">
        <v>896</v>
      </c>
      <c r="H130" s="444" t="s">
        <v>846</v>
      </c>
      <c r="I130" s="445"/>
      <c r="J130" s="446" t="s">
        <v>856</v>
      </c>
      <c r="K130" s="446" t="s">
        <v>977</v>
      </c>
      <c r="L130" s="447">
        <v>7</v>
      </c>
    </row>
    <row r="131" spans="1:12" s="211" customFormat="1" ht="30.75" customHeight="1">
      <c r="A131" s="424">
        <v>128</v>
      </c>
      <c r="B131" s="439" t="str">
        <f t="shared" si="9"/>
        <v>110M.ENG.-1-5</v>
      </c>
      <c r="C131" s="440"/>
      <c r="D131" s="440">
        <v>403</v>
      </c>
      <c r="E131" s="441">
        <v>32046</v>
      </c>
      <c r="F131" s="442" t="s">
        <v>900</v>
      </c>
      <c r="G131" s="443" t="s">
        <v>896</v>
      </c>
      <c r="H131" s="444" t="s">
        <v>875</v>
      </c>
      <c r="I131" s="445"/>
      <c r="J131" s="446" t="s">
        <v>856</v>
      </c>
      <c r="K131" s="446" t="s">
        <v>977</v>
      </c>
      <c r="L131" s="447">
        <v>7</v>
      </c>
    </row>
    <row r="132" spans="1:12" s="211" customFormat="1" ht="24" customHeight="1">
      <c r="A132" s="424">
        <v>129</v>
      </c>
      <c r="B132" s="439" t="str">
        <f t="shared" si="9"/>
        <v>400M.ENG.-1-5</v>
      </c>
      <c r="C132" s="440"/>
      <c r="D132" s="440">
        <v>404</v>
      </c>
      <c r="E132" s="441">
        <v>31882</v>
      </c>
      <c r="F132" s="442" t="s">
        <v>901</v>
      </c>
      <c r="G132" s="443" t="s">
        <v>896</v>
      </c>
      <c r="H132" s="444" t="s">
        <v>877</v>
      </c>
      <c r="I132" s="445"/>
      <c r="J132" s="446" t="s">
        <v>856</v>
      </c>
      <c r="K132" s="446" t="s">
        <v>977</v>
      </c>
      <c r="L132" s="447">
        <v>7</v>
      </c>
    </row>
    <row r="133" spans="1:12" s="211" customFormat="1" ht="24" customHeight="1">
      <c r="A133" s="424">
        <v>130</v>
      </c>
      <c r="B133" s="439" t="str">
        <f t="shared" si="9"/>
        <v>3000M.ENG.-1-5</v>
      </c>
      <c r="C133" s="440"/>
      <c r="D133" s="440">
        <v>405</v>
      </c>
      <c r="E133" s="441">
        <v>30498</v>
      </c>
      <c r="F133" s="442" t="s">
        <v>902</v>
      </c>
      <c r="G133" s="443" t="s">
        <v>896</v>
      </c>
      <c r="H133" s="444" t="s">
        <v>879</v>
      </c>
      <c r="I133" s="445"/>
      <c r="J133" s="446" t="s">
        <v>856</v>
      </c>
      <c r="K133" s="446" t="s">
        <v>977</v>
      </c>
      <c r="L133" s="447">
        <v>7</v>
      </c>
    </row>
    <row r="134" spans="1:12" s="211" customFormat="1" ht="24" customHeight="1">
      <c r="A134" s="424">
        <v>131</v>
      </c>
      <c r="B134" s="439" t="str">
        <f t="shared" ref="B134:B141" si="10">CONCATENATE(H134,"-",L134)</f>
        <v>UZUN-7</v>
      </c>
      <c r="C134" s="440"/>
      <c r="D134" s="440">
        <v>406</v>
      </c>
      <c r="E134" s="441">
        <v>33700</v>
      </c>
      <c r="F134" s="442" t="s">
        <v>903</v>
      </c>
      <c r="G134" s="443" t="s">
        <v>896</v>
      </c>
      <c r="H134" s="444" t="s">
        <v>73</v>
      </c>
      <c r="I134" s="445"/>
      <c r="J134" s="446" t="s">
        <v>856</v>
      </c>
      <c r="K134" s="446" t="s">
        <v>977</v>
      </c>
      <c r="L134" s="447">
        <v>7</v>
      </c>
    </row>
    <row r="135" spans="1:12" s="211" customFormat="1" ht="24" customHeight="1">
      <c r="A135" s="424">
        <v>132</v>
      </c>
      <c r="B135" s="439" t="str">
        <f t="shared" si="10"/>
        <v>ÜÇADIM-7</v>
      </c>
      <c r="C135" s="440"/>
      <c r="D135" s="440">
        <v>419</v>
      </c>
      <c r="E135" s="441">
        <v>34576</v>
      </c>
      <c r="F135" s="442" t="s">
        <v>904</v>
      </c>
      <c r="G135" s="443" t="s">
        <v>896</v>
      </c>
      <c r="H135" s="444" t="s">
        <v>489</v>
      </c>
      <c r="I135" s="445"/>
      <c r="J135" s="446" t="s">
        <v>856</v>
      </c>
      <c r="K135" s="446" t="s">
        <v>977</v>
      </c>
      <c r="L135" s="447">
        <v>7</v>
      </c>
    </row>
    <row r="136" spans="1:12" s="211" customFormat="1" ht="24" customHeight="1">
      <c r="A136" s="424">
        <v>133</v>
      </c>
      <c r="B136" s="439" t="str">
        <f t="shared" si="10"/>
        <v>YÜKSEK-7</v>
      </c>
      <c r="C136" s="440"/>
      <c r="D136" s="440">
        <v>407</v>
      </c>
      <c r="E136" s="441">
        <v>34707</v>
      </c>
      <c r="F136" s="442" t="s">
        <v>905</v>
      </c>
      <c r="G136" s="443" t="s">
        <v>896</v>
      </c>
      <c r="H136" s="444" t="s">
        <v>74</v>
      </c>
      <c r="I136" s="445"/>
      <c r="J136" s="446" t="s">
        <v>856</v>
      </c>
      <c r="K136" s="446" t="s">
        <v>977</v>
      </c>
      <c r="L136" s="447">
        <v>7</v>
      </c>
    </row>
    <row r="137" spans="1:12" s="211" customFormat="1" ht="24" customHeight="1">
      <c r="A137" s="424">
        <v>134</v>
      </c>
      <c r="B137" s="439" t="str">
        <f t="shared" si="10"/>
        <v>SIRIK-7</v>
      </c>
      <c r="C137" s="440"/>
      <c r="D137" s="440">
        <v>408</v>
      </c>
      <c r="E137" s="441">
        <v>35432</v>
      </c>
      <c r="F137" s="442" t="s">
        <v>906</v>
      </c>
      <c r="G137" s="443" t="s">
        <v>896</v>
      </c>
      <c r="H137" s="444" t="s">
        <v>490</v>
      </c>
      <c r="I137" s="445"/>
      <c r="J137" s="446" t="s">
        <v>856</v>
      </c>
      <c r="K137" s="446" t="s">
        <v>977</v>
      </c>
      <c r="L137" s="447">
        <v>7</v>
      </c>
    </row>
    <row r="138" spans="1:12" s="211" customFormat="1" ht="24" customHeight="1">
      <c r="A138" s="424">
        <v>135</v>
      </c>
      <c r="B138" s="439" t="str">
        <f t="shared" si="10"/>
        <v>DiSK-7</v>
      </c>
      <c r="C138" s="440"/>
      <c r="D138" s="440">
        <v>409</v>
      </c>
      <c r="E138" s="441">
        <v>32350</v>
      </c>
      <c r="F138" s="442" t="s">
        <v>907</v>
      </c>
      <c r="G138" s="443" t="s">
        <v>896</v>
      </c>
      <c r="H138" s="444" t="s">
        <v>884</v>
      </c>
      <c r="I138" s="445"/>
      <c r="J138" s="446" t="s">
        <v>856</v>
      </c>
      <c r="K138" s="446" t="s">
        <v>977</v>
      </c>
      <c r="L138" s="447">
        <v>7</v>
      </c>
    </row>
    <row r="139" spans="1:12" s="211" customFormat="1" ht="30" customHeight="1">
      <c r="A139" s="424">
        <v>136</v>
      </c>
      <c r="B139" s="439" t="str">
        <f t="shared" si="10"/>
        <v>CİRİT-7</v>
      </c>
      <c r="C139" s="440"/>
      <c r="D139" s="440">
        <v>410</v>
      </c>
      <c r="E139" s="441">
        <v>32509</v>
      </c>
      <c r="F139" s="442" t="s">
        <v>908</v>
      </c>
      <c r="G139" s="443" t="s">
        <v>896</v>
      </c>
      <c r="H139" s="444" t="s">
        <v>357</v>
      </c>
      <c r="I139" s="445"/>
      <c r="J139" s="446" t="s">
        <v>856</v>
      </c>
      <c r="K139" s="446" t="s">
        <v>977</v>
      </c>
      <c r="L139" s="447">
        <v>7</v>
      </c>
    </row>
    <row r="140" spans="1:12" s="211" customFormat="1" ht="29.25" customHeight="1">
      <c r="A140" s="424">
        <v>137</v>
      </c>
      <c r="B140" s="439" t="str">
        <f t="shared" si="10"/>
        <v>GÜLLE-7</v>
      </c>
      <c r="C140" s="440"/>
      <c r="D140" s="440">
        <v>411</v>
      </c>
      <c r="E140" s="441">
        <v>34934</v>
      </c>
      <c r="F140" s="442" t="s">
        <v>909</v>
      </c>
      <c r="G140" s="443" t="s">
        <v>896</v>
      </c>
      <c r="H140" s="444" t="s">
        <v>355</v>
      </c>
      <c r="I140" s="445"/>
      <c r="J140" s="446" t="s">
        <v>856</v>
      </c>
      <c r="K140" s="446" t="s">
        <v>977</v>
      </c>
      <c r="L140" s="447">
        <v>7</v>
      </c>
    </row>
    <row r="141" spans="1:12" s="211" customFormat="1" ht="25.5" customHeight="1" thickBot="1">
      <c r="A141" s="458">
        <v>138</v>
      </c>
      <c r="B141" s="488" t="str">
        <f t="shared" si="10"/>
        <v>ÇEKİÇ-7</v>
      </c>
      <c r="C141" s="489"/>
      <c r="D141" s="489">
        <v>412</v>
      </c>
      <c r="E141" s="490">
        <v>34681</v>
      </c>
      <c r="F141" s="491" t="s">
        <v>910</v>
      </c>
      <c r="G141" s="443" t="s">
        <v>896</v>
      </c>
      <c r="H141" s="493" t="s">
        <v>847</v>
      </c>
      <c r="I141" s="494"/>
      <c r="J141" s="495" t="s">
        <v>856</v>
      </c>
      <c r="K141" s="495" t="s">
        <v>977</v>
      </c>
      <c r="L141" s="496">
        <v>7</v>
      </c>
    </row>
    <row r="142" spans="1:12" s="211" customFormat="1" ht="25.5" customHeight="1">
      <c r="A142" s="468">
        <v>1</v>
      </c>
      <c r="B142" s="498" t="str">
        <f>CONCATENATE(H142,"-",J142,"-",K142)</f>
        <v>4X100M-1-5</v>
      </c>
      <c r="C142" s="499"/>
      <c r="D142" s="499">
        <v>414</v>
      </c>
      <c r="E142" s="500">
        <v>33418</v>
      </c>
      <c r="F142" s="501" t="s">
        <v>912</v>
      </c>
      <c r="G142" s="443" t="s">
        <v>896</v>
      </c>
      <c r="H142" s="502" t="s">
        <v>848</v>
      </c>
      <c r="I142" s="503"/>
      <c r="J142" s="504" t="s">
        <v>856</v>
      </c>
      <c r="K142" s="504" t="s">
        <v>977</v>
      </c>
      <c r="L142" s="505">
        <v>7</v>
      </c>
    </row>
    <row r="143" spans="1:12" s="211" customFormat="1" ht="25.5" customHeight="1">
      <c r="A143" s="424">
        <v>2</v>
      </c>
      <c r="B143" s="439" t="str">
        <f>CONCATENATE(H143,"-",J143,"-",K143)</f>
        <v>4X100M-1-5</v>
      </c>
      <c r="C143" s="440"/>
      <c r="D143" s="440">
        <v>413</v>
      </c>
      <c r="E143" s="441">
        <v>33070</v>
      </c>
      <c r="F143" s="442" t="s">
        <v>911</v>
      </c>
      <c r="G143" s="443" t="s">
        <v>896</v>
      </c>
      <c r="H143" s="443" t="s">
        <v>848</v>
      </c>
      <c r="I143" s="445"/>
      <c r="J143" s="446" t="s">
        <v>856</v>
      </c>
      <c r="K143" s="446" t="s">
        <v>977</v>
      </c>
      <c r="L143" s="447">
        <v>7</v>
      </c>
    </row>
    <row r="144" spans="1:12" s="211" customFormat="1" ht="26.25" customHeight="1">
      <c r="A144" s="424">
        <v>3</v>
      </c>
      <c r="B144" s="439" t="str">
        <f>CONCATENATE(H144,"-",J144,"-",K144)</f>
        <v>4X100M-1-5</v>
      </c>
      <c r="C144" s="440"/>
      <c r="D144" s="440">
        <v>415</v>
      </c>
      <c r="E144" s="441">
        <v>34998</v>
      </c>
      <c r="F144" s="442" t="s">
        <v>913</v>
      </c>
      <c r="G144" s="443" t="s">
        <v>896</v>
      </c>
      <c r="H144" s="443" t="s">
        <v>848</v>
      </c>
      <c r="I144" s="445"/>
      <c r="J144" s="446" t="s">
        <v>856</v>
      </c>
      <c r="K144" s="446" t="s">
        <v>977</v>
      </c>
      <c r="L144" s="447">
        <v>7</v>
      </c>
    </row>
    <row r="145" spans="1:12" s="211" customFormat="1" ht="27.75" customHeight="1">
      <c r="A145" s="424">
        <v>4</v>
      </c>
      <c r="B145" s="439" t="str">
        <f>CONCATENATE(H145,"-",J145,"-",K145)</f>
        <v>4X100M-1-5</v>
      </c>
      <c r="C145" s="440"/>
      <c r="D145" s="440">
        <v>399</v>
      </c>
      <c r="E145" s="441">
        <v>33022</v>
      </c>
      <c r="F145" s="442" t="s">
        <v>895</v>
      </c>
      <c r="G145" s="443" t="s">
        <v>896</v>
      </c>
      <c r="H145" s="443" t="s">
        <v>848</v>
      </c>
      <c r="I145" s="445"/>
      <c r="J145" s="446" t="s">
        <v>856</v>
      </c>
      <c r="K145" s="446" t="s">
        <v>977</v>
      </c>
      <c r="L145" s="447">
        <v>7</v>
      </c>
    </row>
    <row r="146" spans="1:12" s="211" customFormat="1" ht="28.5" customHeight="1">
      <c r="A146" s="424">
        <v>143</v>
      </c>
      <c r="B146" s="439" t="str">
        <f t="shared" ref="B146:B163" si="11">CONCATENATE(H146,"-",J146,"-",K146)</f>
        <v>4X100M-1-5</v>
      </c>
      <c r="C146" s="440"/>
      <c r="D146" s="440">
        <v>400</v>
      </c>
      <c r="E146" s="441">
        <v>33433</v>
      </c>
      <c r="F146" s="442" t="s">
        <v>897</v>
      </c>
      <c r="G146" s="443" t="s">
        <v>896</v>
      </c>
      <c r="H146" s="443" t="s">
        <v>848</v>
      </c>
      <c r="I146" s="445"/>
      <c r="J146" s="446" t="s">
        <v>856</v>
      </c>
      <c r="K146" s="446" t="s">
        <v>977</v>
      </c>
      <c r="L146" s="447">
        <v>7</v>
      </c>
    </row>
    <row r="147" spans="1:12" s="211" customFormat="1" ht="27.75" customHeight="1" thickBot="1">
      <c r="A147" s="477">
        <v>144</v>
      </c>
      <c r="B147" s="507" t="str">
        <f t="shared" si="11"/>
        <v>4X100M-1-5</v>
      </c>
      <c r="C147" s="454"/>
      <c r="D147" s="454">
        <v>416</v>
      </c>
      <c r="E147" s="508">
        <v>34714</v>
      </c>
      <c r="F147" s="509" t="s">
        <v>914</v>
      </c>
      <c r="G147" s="443" t="s">
        <v>896</v>
      </c>
      <c r="H147" s="456" t="s">
        <v>848</v>
      </c>
      <c r="I147" s="448"/>
      <c r="J147" s="449" t="s">
        <v>856</v>
      </c>
      <c r="K147" s="449" t="s">
        <v>977</v>
      </c>
      <c r="L147" s="450">
        <v>7</v>
      </c>
    </row>
    <row r="148" spans="1:12" s="211" customFormat="1" ht="24" customHeight="1">
      <c r="A148" s="468">
        <v>145</v>
      </c>
      <c r="B148" s="498" t="str">
        <f t="shared" si="11"/>
        <v>4X400M-1-5</v>
      </c>
      <c r="C148" s="499"/>
      <c r="D148" s="499">
        <v>416</v>
      </c>
      <c r="E148" s="500">
        <v>34714</v>
      </c>
      <c r="F148" s="501" t="s">
        <v>914</v>
      </c>
      <c r="G148" s="443" t="s">
        <v>896</v>
      </c>
      <c r="H148" s="502" t="s">
        <v>849</v>
      </c>
      <c r="I148" s="503"/>
      <c r="J148" s="504" t="s">
        <v>856</v>
      </c>
      <c r="K148" s="504" t="s">
        <v>977</v>
      </c>
      <c r="L148" s="505">
        <v>7</v>
      </c>
    </row>
    <row r="149" spans="1:12" s="211" customFormat="1" ht="24" customHeight="1">
      <c r="A149" s="424">
        <v>146</v>
      </c>
      <c r="B149" s="439" t="str">
        <f t="shared" si="11"/>
        <v>4X400M-1-5</v>
      </c>
      <c r="C149" s="440"/>
      <c r="D149" s="440">
        <v>401</v>
      </c>
      <c r="E149" s="441">
        <v>33851</v>
      </c>
      <c r="F149" s="442" t="s">
        <v>898</v>
      </c>
      <c r="G149" s="443" t="s">
        <v>896</v>
      </c>
      <c r="H149" s="443" t="s">
        <v>849</v>
      </c>
      <c r="I149" s="445"/>
      <c r="J149" s="446" t="s">
        <v>856</v>
      </c>
      <c r="K149" s="446" t="s">
        <v>977</v>
      </c>
      <c r="L149" s="447">
        <v>7</v>
      </c>
    </row>
    <row r="150" spans="1:12" s="211" customFormat="1" ht="24" customHeight="1">
      <c r="A150" s="424">
        <v>147</v>
      </c>
      <c r="B150" s="439" t="str">
        <f t="shared" si="11"/>
        <v>4X400M-1-5</v>
      </c>
      <c r="C150" s="440"/>
      <c r="D150" s="440">
        <v>404</v>
      </c>
      <c r="E150" s="441">
        <v>31882</v>
      </c>
      <c r="F150" s="442" t="s">
        <v>901</v>
      </c>
      <c r="G150" s="443" t="s">
        <v>896</v>
      </c>
      <c r="H150" s="443" t="s">
        <v>849</v>
      </c>
      <c r="I150" s="445"/>
      <c r="J150" s="446" t="s">
        <v>856</v>
      </c>
      <c r="K150" s="446" t="s">
        <v>977</v>
      </c>
      <c r="L150" s="447">
        <v>7</v>
      </c>
    </row>
    <row r="151" spans="1:12" s="211" customFormat="1" ht="24" customHeight="1">
      <c r="A151" s="424">
        <v>148</v>
      </c>
      <c r="B151" s="439" t="str">
        <f t="shared" si="11"/>
        <v>4X400M-1-5</v>
      </c>
      <c r="C151" s="440"/>
      <c r="D151" s="440">
        <v>400</v>
      </c>
      <c r="E151" s="441">
        <v>33433</v>
      </c>
      <c r="F151" s="442" t="s">
        <v>897</v>
      </c>
      <c r="G151" s="443" t="s">
        <v>896</v>
      </c>
      <c r="H151" s="443" t="s">
        <v>849</v>
      </c>
      <c r="I151" s="445"/>
      <c r="J151" s="446" t="s">
        <v>856</v>
      </c>
      <c r="K151" s="446" t="s">
        <v>977</v>
      </c>
      <c r="L151" s="447">
        <v>7</v>
      </c>
    </row>
    <row r="152" spans="1:12" s="211" customFormat="1" ht="24" customHeight="1">
      <c r="A152" s="424">
        <v>149</v>
      </c>
      <c r="B152" s="439" t="str">
        <f t="shared" si="11"/>
        <v>4X400M-1-5</v>
      </c>
      <c r="C152" s="440"/>
      <c r="D152" s="440">
        <v>417</v>
      </c>
      <c r="E152" s="441">
        <v>34856</v>
      </c>
      <c r="F152" s="442" t="s">
        <v>915</v>
      </c>
      <c r="G152" s="443" t="s">
        <v>896</v>
      </c>
      <c r="H152" s="443" t="s">
        <v>849</v>
      </c>
      <c r="I152" s="445"/>
      <c r="J152" s="446" t="s">
        <v>856</v>
      </c>
      <c r="K152" s="446" t="s">
        <v>977</v>
      </c>
      <c r="L152" s="447">
        <v>7</v>
      </c>
    </row>
    <row r="153" spans="1:12" s="211" customFormat="1" ht="24" customHeight="1" thickBot="1">
      <c r="A153" s="477">
        <v>150</v>
      </c>
      <c r="B153" s="507" t="str">
        <f t="shared" si="11"/>
        <v>4X400M-1-5</v>
      </c>
      <c r="C153" s="454"/>
      <c r="D153" s="454">
        <v>418</v>
      </c>
      <c r="E153" s="508">
        <v>34738</v>
      </c>
      <c r="F153" s="509" t="s">
        <v>916</v>
      </c>
      <c r="G153" s="443" t="s">
        <v>896</v>
      </c>
      <c r="H153" s="456" t="s">
        <v>849</v>
      </c>
      <c r="I153" s="448"/>
      <c r="J153" s="449" t="s">
        <v>856</v>
      </c>
      <c r="K153" s="449" t="s">
        <v>977</v>
      </c>
      <c r="L153" s="450">
        <v>7</v>
      </c>
    </row>
    <row r="154" spans="1:12" s="211" customFormat="1" ht="24" customHeight="1">
      <c r="A154" s="482">
        <v>151</v>
      </c>
      <c r="B154" s="635" t="str">
        <f t="shared" si="11"/>
        <v>100M-1-6</v>
      </c>
      <c r="C154" s="636"/>
      <c r="D154" s="636">
        <v>453</v>
      </c>
      <c r="E154" s="637">
        <v>35681</v>
      </c>
      <c r="F154" s="638" t="s">
        <v>934</v>
      </c>
      <c r="G154" s="639" t="s">
        <v>1015</v>
      </c>
      <c r="H154" s="640" t="s">
        <v>192</v>
      </c>
      <c r="I154" s="641"/>
      <c r="J154" s="642" t="s">
        <v>856</v>
      </c>
      <c r="K154" s="642" t="s">
        <v>1016</v>
      </c>
      <c r="L154" s="643">
        <v>5</v>
      </c>
    </row>
    <row r="155" spans="1:12" s="211" customFormat="1" ht="24" customHeight="1" thickBot="1">
      <c r="A155" s="438">
        <v>152</v>
      </c>
      <c r="B155" s="425" t="str">
        <f t="shared" si="11"/>
        <v>200M-1-6</v>
      </c>
      <c r="C155" s="426"/>
      <c r="D155" s="426">
        <v>453</v>
      </c>
      <c r="E155" s="427">
        <v>35681</v>
      </c>
      <c r="F155" s="428" t="s">
        <v>934</v>
      </c>
      <c r="G155" s="429" t="s">
        <v>1015</v>
      </c>
      <c r="H155" s="430" t="s">
        <v>486</v>
      </c>
      <c r="I155" s="435"/>
      <c r="J155" s="436" t="s">
        <v>856</v>
      </c>
      <c r="K155" s="436" t="s">
        <v>1016</v>
      </c>
      <c r="L155" s="481">
        <v>5</v>
      </c>
    </row>
    <row r="156" spans="1:12" s="211" customFormat="1" ht="29.25" customHeight="1">
      <c r="A156" s="438">
        <v>153</v>
      </c>
      <c r="B156" s="425" t="str">
        <f t="shared" si="11"/>
        <v>400M-1-6</v>
      </c>
      <c r="C156" s="426"/>
      <c r="D156" s="426">
        <v>454</v>
      </c>
      <c r="E156" s="427">
        <v>35739</v>
      </c>
      <c r="F156" s="428" t="s">
        <v>935</v>
      </c>
      <c r="G156" s="429" t="s">
        <v>1015</v>
      </c>
      <c r="H156" s="430" t="s">
        <v>487</v>
      </c>
      <c r="I156" s="641"/>
      <c r="J156" s="642" t="s">
        <v>856</v>
      </c>
      <c r="K156" s="642" t="s">
        <v>1016</v>
      </c>
      <c r="L156" s="643">
        <v>5</v>
      </c>
    </row>
    <row r="157" spans="1:12" s="211" customFormat="1" ht="24" customHeight="1">
      <c r="A157" s="438">
        <v>154</v>
      </c>
      <c r="B157" s="425" t="str">
        <f t="shared" si="11"/>
        <v>800M-1-6</v>
      </c>
      <c r="C157" s="426"/>
      <c r="D157" s="426">
        <v>455</v>
      </c>
      <c r="E157" s="427">
        <v>35056</v>
      </c>
      <c r="F157" s="428" t="s">
        <v>936</v>
      </c>
      <c r="G157" s="429" t="s">
        <v>1015</v>
      </c>
      <c r="H157" s="430" t="s">
        <v>159</v>
      </c>
      <c r="I157" s="641"/>
      <c r="J157" s="642" t="s">
        <v>856</v>
      </c>
      <c r="K157" s="642" t="s">
        <v>1016</v>
      </c>
      <c r="L157" s="643">
        <v>5</v>
      </c>
    </row>
    <row r="158" spans="1:12" s="211" customFormat="1" ht="24" customHeight="1">
      <c r="A158" s="438">
        <v>155</v>
      </c>
      <c r="B158" s="425" t="str">
        <f t="shared" si="11"/>
        <v>1500M-1-6</v>
      </c>
      <c r="C158" s="426"/>
      <c r="D158" s="426">
        <v>456</v>
      </c>
      <c r="E158" s="427">
        <v>34724</v>
      </c>
      <c r="F158" s="428" t="s">
        <v>937</v>
      </c>
      <c r="G158" s="429" t="s">
        <v>1015</v>
      </c>
      <c r="H158" s="430" t="s">
        <v>353</v>
      </c>
      <c r="I158" s="641"/>
      <c r="J158" s="642" t="s">
        <v>856</v>
      </c>
      <c r="K158" s="642" t="s">
        <v>1016</v>
      </c>
      <c r="L158" s="643">
        <v>5</v>
      </c>
    </row>
    <row r="159" spans="1:12" s="211" customFormat="1" ht="24" customHeight="1">
      <c r="A159" s="438">
        <v>156</v>
      </c>
      <c r="B159" s="425" t="str">
        <f t="shared" si="11"/>
        <v>3000M-1-6</v>
      </c>
      <c r="C159" s="426"/>
      <c r="D159" s="426">
        <v>467</v>
      </c>
      <c r="E159" s="427">
        <v>34700</v>
      </c>
      <c r="F159" s="428" t="s">
        <v>1058</v>
      </c>
      <c r="G159" s="429" t="s">
        <v>1015</v>
      </c>
      <c r="H159" s="430" t="s">
        <v>641</v>
      </c>
      <c r="I159" s="431"/>
      <c r="J159" s="432" t="s">
        <v>856</v>
      </c>
      <c r="K159" s="432" t="s">
        <v>1016</v>
      </c>
      <c r="L159" s="433">
        <v>5</v>
      </c>
    </row>
    <row r="160" spans="1:12" s="211" customFormat="1" ht="24" customHeight="1">
      <c r="A160" s="438">
        <v>157</v>
      </c>
      <c r="B160" s="425" t="str">
        <f t="shared" si="11"/>
        <v>5000M-1-6</v>
      </c>
      <c r="C160" s="426"/>
      <c r="D160" s="426">
        <v>457</v>
      </c>
      <c r="E160" s="427">
        <v>33156</v>
      </c>
      <c r="F160" s="428" t="s">
        <v>938</v>
      </c>
      <c r="G160" s="429" t="s">
        <v>1015</v>
      </c>
      <c r="H160" s="430" t="s">
        <v>846</v>
      </c>
      <c r="I160" s="431"/>
      <c r="J160" s="432" t="s">
        <v>856</v>
      </c>
      <c r="K160" s="432" t="s">
        <v>1016</v>
      </c>
      <c r="L160" s="433">
        <v>5</v>
      </c>
    </row>
    <row r="161" spans="1:12" s="211" customFormat="1" ht="24" customHeight="1">
      <c r="A161" s="438">
        <v>158</v>
      </c>
      <c r="B161" s="425" t="str">
        <f t="shared" si="11"/>
        <v>110M.ENG.-1-6</v>
      </c>
      <c r="C161" s="426"/>
      <c r="D161" s="426">
        <v>458</v>
      </c>
      <c r="E161" s="427">
        <v>33750</v>
      </c>
      <c r="F161" s="428" t="s">
        <v>939</v>
      </c>
      <c r="G161" s="429" t="s">
        <v>1015</v>
      </c>
      <c r="H161" s="430" t="s">
        <v>875</v>
      </c>
      <c r="I161" s="431"/>
      <c r="J161" s="432" t="s">
        <v>856</v>
      </c>
      <c r="K161" s="432" t="s">
        <v>1016</v>
      </c>
      <c r="L161" s="433">
        <v>5</v>
      </c>
    </row>
    <row r="162" spans="1:12" s="211" customFormat="1" ht="24" customHeight="1">
      <c r="A162" s="438">
        <v>159</v>
      </c>
      <c r="B162" s="425" t="str">
        <f t="shared" si="11"/>
        <v>400M.ENG.-1-6</v>
      </c>
      <c r="C162" s="426"/>
      <c r="D162" s="426">
        <v>454</v>
      </c>
      <c r="E162" s="427">
        <v>35739</v>
      </c>
      <c r="F162" s="428" t="s">
        <v>935</v>
      </c>
      <c r="G162" s="429" t="s">
        <v>1015</v>
      </c>
      <c r="H162" s="430" t="s">
        <v>877</v>
      </c>
      <c r="I162" s="431"/>
      <c r="J162" s="432" t="s">
        <v>856</v>
      </c>
      <c r="K162" s="432" t="s">
        <v>1016</v>
      </c>
      <c r="L162" s="433">
        <v>5</v>
      </c>
    </row>
    <row r="163" spans="1:12" s="211" customFormat="1" ht="27.75" customHeight="1">
      <c r="A163" s="438">
        <v>160</v>
      </c>
      <c r="B163" s="425" t="str">
        <f t="shared" si="11"/>
        <v>3000M.ENG.-1-6</v>
      </c>
      <c r="C163" s="426"/>
      <c r="D163" s="426">
        <v>456</v>
      </c>
      <c r="E163" s="427">
        <v>34724</v>
      </c>
      <c r="F163" s="428" t="s">
        <v>937</v>
      </c>
      <c r="G163" s="429" t="s">
        <v>1015</v>
      </c>
      <c r="H163" s="430" t="s">
        <v>879</v>
      </c>
      <c r="I163" s="431"/>
      <c r="J163" s="432" t="s">
        <v>856</v>
      </c>
      <c r="K163" s="432" t="s">
        <v>1016</v>
      </c>
      <c r="L163" s="433">
        <v>5</v>
      </c>
    </row>
    <row r="164" spans="1:12" s="211" customFormat="1" ht="28.5" customHeight="1">
      <c r="A164" s="438">
        <v>161</v>
      </c>
      <c r="B164" s="425" t="str">
        <f t="shared" ref="B164:B171" si="12">CONCATENATE(H164,"-",L164)</f>
        <v>UZUN-5</v>
      </c>
      <c r="C164" s="426"/>
      <c r="D164" s="426">
        <v>459</v>
      </c>
      <c r="E164" s="427">
        <v>34256</v>
      </c>
      <c r="F164" s="428" t="s">
        <v>940</v>
      </c>
      <c r="G164" s="429" t="s">
        <v>1015</v>
      </c>
      <c r="H164" s="430" t="s">
        <v>73</v>
      </c>
      <c r="I164" s="431"/>
      <c r="J164" s="432" t="s">
        <v>856</v>
      </c>
      <c r="K164" s="432" t="s">
        <v>1016</v>
      </c>
      <c r="L164" s="433">
        <v>5</v>
      </c>
    </row>
    <row r="165" spans="1:12" s="211" customFormat="1" ht="28.5" customHeight="1">
      <c r="A165" s="438">
        <v>162</v>
      </c>
      <c r="B165" s="425" t="str">
        <f t="shared" si="12"/>
        <v>ÜÇADIM-5</v>
      </c>
      <c r="C165" s="426"/>
      <c r="D165" s="426">
        <v>460</v>
      </c>
      <c r="E165" s="427">
        <v>35021</v>
      </c>
      <c r="F165" s="428" t="s">
        <v>941</v>
      </c>
      <c r="G165" s="429" t="s">
        <v>1015</v>
      </c>
      <c r="H165" s="430" t="s">
        <v>489</v>
      </c>
      <c r="I165" s="431"/>
      <c r="J165" s="432" t="s">
        <v>856</v>
      </c>
      <c r="K165" s="432" t="s">
        <v>1016</v>
      </c>
      <c r="L165" s="433">
        <v>5</v>
      </c>
    </row>
    <row r="166" spans="1:12" s="211" customFormat="1" ht="28.5" customHeight="1">
      <c r="A166" s="438">
        <v>163</v>
      </c>
      <c r="B166" s="425" t="str">
        <f t="shared" si="12"/>
        <v>YÜKSEK-5</v>
      </c>
      <c r="C166" s="426"/>
      <c r="D166" s="426">
        <v>458</v>
      </c>
      <c r="E166" s="427">
        <v>33750</v>
      </c>
      <c r="F166" s="428" t="s">
        <v>939</v>
      </c>
      <c r="G166" s="429" t="s">
        <v>1015</v>
      </c>
      <c r="H166" s="430" t="s">
        <v>74</v>
      </c>
      <c r="I166" s="431"/>
      <c r="J166" s="432" t="s">
        <v>856</v>
      </c>
      <c r="K166" s="432" t="s">
        <v>1016</v>
      </c>
      <c r="L166" s="433">
        <v>5</v>
      </c>
    </row>
    <row r="167" spans="1:12" s="211" customFormat="1" ht="24" customHeight="1">
      <c r="A167" s="438">
        <v>164</v>
      </c>
      <c r="B167" s="425" t="str">
        <f t="shared" si="12"/>
        <v>SIRIK-5</v>
      </c>
      <c r="C167" s="426"/>
      <c r="D167" s="426">
        <v>459</v>
      </c>
      <c r="E167" s="427">
        <v>34256</v>
      </c>
      <c r="F167" s="428" t="s">
        <v>940</v>
      </c>
      <c r="G167" s="429" t="s">
        <v>1015</v>
      </c>
      <c r="H167" s="430" t="s">
        <v>490</v>
      </c>
      <c r="I167" s="431"/>
      <c r="J167" s="432" t="s">
        <v>856</v>
      </c>
      <c r="K167" s="432" t="s">
        <v>1016</v>
      </c>
      <c r="L167" s="433">
        <v>5</v>
      </c>
    </row>
    <row r="168" spans="1:12" s="211" customFormat="1" ht="24" customHeight="1">
      <c r="A168" s="438">
        <v>165</v>
      </c>
      <c r="B168" s="425" t="str">
        <f t="shared" si="12"/>
        <v>DiSK-5</v>
      </c>
      <c r="C168" s="426"/>
      <c r="D168" s="426">
        <v>461</v>
      </c>
      <c r="E168" s="427">
        <v>34371</v>
      </c>
      <c r="F168" s="428" t="s">
        <v>942</v>
      </c>
      <c r="G168" s="429" t="s">
        <v>1015</v>
      </c>
      <c r="H168" s="430" t="s">
        <v>884</v>
      </c>
      <c r="I168" s="431"/>
      <c r="J168" s="432" t="s">
        <v>856</v>
      </c>
      <c r="K168" s="432" t="s">
        <v>1016</v>
      </c>
      <c r="L168" s="433">
        <v>5</v>
      </c>
    </row>
    <row r="169" spans="1:12" s="211" customFormat="1" ht="24" customHeight="1" thickBot="1">
      <c r="A169" s="438">
        <v>166</v>
      </c>
      <c r="B169" s="425" t="str">
        <f t="shared" si="12"/>
        <v>CİRİT-5</v>
      </c>
      <c r="C169" s="434"/>
      <c r="D169" s="426">
        <v>462</v>
      </c>
      <c r="E169" s="427">
        <v>34657</v>
      </c>
      <c r="F169" s="428" t="s">
        <v>943</v>
      </c>
      <c r="G169" s="429" t="s">
        <v>1015</v>
      </c>
      <c r="H169" s="430" t="s">
        <v>357</v>
      </c>
      <c r="I169" s="431"/>
      <c r="J169" s="432" t="s">
        <v>856</v>
      </c>
      <c r="K169" s="432" t="s">
        <v>1016</v>
      </c>
      <c r="L169" s="433">
        <v>5</v>
      </c>
    </row>
    <row r="170" spans="1:12" s="211" customFormat="1" ht="24" customHeight="1">
      <c r="A170" s="438">
        <v>167</v>
      </c>
      <c r="B170" s="425" t="str">
        <f t="shared" si="12"/>
        <v>GÜLLE-5</v>
      </c>
      <c r="C170" s="636"/>
      <c r="D170" s="426">
        <v>463</v>
      </c>
      <c r="E170" s="427">
        <v>33842</v>
      </c>
      <c r="F170" s="428" t="s">
        <v>944</v>
      </c>
      <c r="G170" s="429" t="s">
        <v>1015</v>
      </c>
      <c r="H170" s="430" t="s">
        <v>355</v>
      </c>
      <c r="I170" s="431"/>
      <c r="J170" s="432" t="s">
        <v>856</v>
      </c>
      <c r="K170" s="432" t="s">
        <v>1016</v>
      </c>
      <c r="L170" s="433">
        <v>5</v>
      </c>
    </row>
    <row r="171" spans="1:12" s="211" customFormat="1" ht="24" customHeight="1" thickBot="1">
      <c r="A171" s="487">
        <v>168</v>
      </c>
      <c r="B171" s="459" t="str">
        <f t="shared" si="12"/>
        <v>ÇEKİÇ-5</v>
      </c>
      <c r="C171" s="460"/>
      <c r="D171" s="460">
        <v>464</v>
      </c>
      <c r="E171" s="461">
        <v>34454</v>
      </c>
      <c r="F171" s="462" t="s">
        <v>945</v>
      </c>
      <c r="G171" s="463" t="s">
        <v>1015</v>
      </c>
      <c r="H171" s="464" t="s">
        <v>847</v>
      </c>
      <c r="I171" s="465"/>
      <c r="J171" s="466" t="s">
        <v>856</v>
      </c>
      <c r="K171" s="466" t="s">
        <v>1016</v>
      </c>
      <c r="L171" s="467">
        <v>5</v>
      </c>
    </row>
    <row r="172" spans="1:12" s="211" customFormat="1" ht="24" customHeight="1">
      <c r="A172" s="497">
        <v>1</v>
      </c>
      <c r="B172" s="469" t="str">
        <f>CONCATENATE(H172,"-",J172,"-",K172)</f>
        <v>4X100M-1-6</v>
      </c>
      <c r="C172" s="470"/>
      <c r="D172" s="470">
        <v>465</v>
      </c>
      <c r="E172" s="471">
        <v>35951</v>
      </c>
      <c r="F172" s="472" t="s">
        <v>946</v>
      </c>
      <c r="G172" s="473" t="s">
        <v>1015</v>
      </c>
      <c r="H172" s="473" t="s">
        <v>848</v>
      </c>
      <c r="I172" s="474"/>
      <c r="J172" s="475" t="s">
        <v>856</v>
      </c>
      <c r="K172" s="475" t="s">
        <v>1016</v>
      </c>
      <c r="L172" s="476">
        <v>5</v>
      </c>
    </row>
    <row r="173" spans="1:12" s="211" customFormat="1" ht="30" customHeight="1">
      <c r="A173" s="438">
        <v>2</v>
      </c>
      <c r="B173" s="425" t="str">
        <f>CONCATENATE(H173,"-",J173,"-",K173)</f>
        <v>4X100M-1-6</v>
      </c>
      <c r="C173" s="426"/>
      <c r="D173" s="426">
        <v>458</v>
      </c>
      <c r="E173" s="427">
        <v>33750</v>
      </c>
      <c r="F173" s="428" t="s">
        <v>939</v>
      </c>
      <c r="G173" s="429" t="s">
        <v>1015</v>
      </c>
      <c r="H173" s="429" t="s">
        <v>848</v>
      </c>
      <c r="I173" s="431"/>
      <c r="J173" s="432" t="s">
        <v>856</v>
      </c>
      <c r="K173" s="432" t="s">
        <v>1016</v>
      </c>
      <c r="L173" s="433">
        <v>5</v>
      </c>
    </row>
    <row r="174" spans="1:12" s="211" customFormat="1" ht="24" customHeight="1">
      <c r="A174" s="438">
        <v>3</v>
      </c>
      <c r="B174" s="425" t="str">
        <f>CONCATENATE(H174,"-",J174,"-",K174)</f>
        <v>4X100M-1-6</v>
      </c>
      <c r="C174" s="426"/>
      <c r="D174" s="426">
        <v>459</v>
      </c>
      <c r="E174" s="427">
        <v>34256</v>
      </c>
      <c r="F174" s="428" t="s">
        <v>940</v>
      </c>
      <c r="G174" s="429" t="s">
        <v>1015</v>
      </c>
      <c r="H174" s="429" t="s">
        <v>848</v>
      </c>
      <c r="I174" s="431"/>
      <c r="J174" s="432" t="s">
        <v>856</v>
      </c>
      <c r="K174" s="432" t="s">
        <v>1016</v>
      </c>
      <c r="L174" s="433">
        <v>5</v>
      </c>
    </row>
    <row r="175" spans="1:12" s="211" customFormat="1" ht="24" customHeight="1">
      <c r="A175" s="438">
        <v>4</v>
      </c>
      <c r="B175" s="425" t="str">
        <f>CONCATENATE(H175,"-",J175,"-",K175)</f>
        <v>4X100M-1-6</v>
      </c>
      <c r="C175" s="426"/>
      <c r="D175" s="426">
        <v>453</v>
      </c>
      <c r="E175" s="427">
        <v>35681</v>
      </c>
      <c r="F175" s="428" t="s">
        <v>934</v>
      </c>
      <c r="G175" s="429" t="s">
        <v>1015</v>
      </c>
      <c r="H175" s="429" t="s">
        <v>848</v>
      </c>
      <c r="I175" s="431"/>
      <c r="J175" s="432" t="s">
        <v>856</v>
      </c>
      <c r="K175" s="432" t="s">
        <v>1016</v>
      </c>
      <c r="L175" s="433">
        <v>5</v>
      </c>
    </row>
    <row r="176" spans="1:12" s="211" customFormat="1" ht="24" customHeight="1">
      <c r="A176" s="438">
        <v>173</v>
      </c>
      <c r="B176" s="425" t="str">
        <f t="shared" ref="B176:B193" si="13">CONCATENATE(H176,"-",J176,"-",K176)</f>
        <v>4X100M-1-6</v>
      </c>
      <c r="C176" s="426"/>
      <c r="D176" s="426" t="s">
        <v>978</v>
      </c>
      <c r="E176" s="427" t="s">
        <v>978</v>
      </c>
      <c r="F176" s="428" t="s">
        <v>978</v>
      </c>
      <c r="G176" s="429" t="s">
        <v>1015</v>
      </c>
      <c r="H176" s="429" t="s">
        <v>848</v>
      </c>
      <c r="I176" s="431"/>
      <c r="J176" s="432" t="s">
        <v>856</v>
      </c>
      <c r="K176" s="432" t="s">
        <v>1016</v>
      </c>
      <c r="L176" s="433">
        <v>5</v>
      </c>
    </row>
    <row r="177" spans="1:12" s="211" customFormat="1" ht="24" customHeight="1" thickBot="1">
      <c r="A177" s="506">
        <v>174</v>
      </c>
      <c r="B177" s="478" t="str">
        <f t="shared" si="13"/>
        <v>4X100M-1-6</v>
      </c>
      <c r="C177" s="434"/>
      <c r="D177" s="434" t="s">
        <v>978</v>
      </c>
      <c r="E177" s="479" t="s">
        <v>978</v>
      </c>
      <c r="F177" s="480" t="s">
        <v>978</v>
      </c>
      <c r="G177" s="437" t="s">
        <v>1015</v>
      </c>
      <c r="H177" s="437" t="s">
        <v>848</v>
      </c>
      <c r="I177" s="435"/>
      <c r="J177" s="436" t="s">
        <v>856</v>
      </c>
      <c r="K177" s="436" t="s">
        <v>1016</v>
      </c>
      <c r="L177" s="481">
        <v>5</v>
      </c>
    </row>
    <row r="178" spans="1:12" s="211" customFormat="1" ht="24" customHeight="1">
      <c r="A178" s="497">
        <v>175</v>
      </c>
      <c r="B178" s="469" t="str">
        <f t="shared" si="13"/>
        <v>4X400M-1-6</v>
      </c>
      <c r="C178" s="470"/>
      <c r="D178" s="470">
        <v>454</v>
      </c>
      <c r="E178" s="471">
        <v>35739</v>
      </c>
      <c r="F178" s="472" t="s">
        <v>935</v>
      </c>
      <c r="G178" s="473" t="s">
        <v>1015</v>
      </c>
      <c r="H178" s="473" t="s">
        <v>849</v>
      </c>
      <c r="I178" s="474"/>
      <c r="J178" s="475" t="s">
        <v>856</v>
      </c>
      <c r="K178" s="475" t="s">
        <v>1016</v>
      </c>
      <c r="L178" s="476">
        <v>5</v>
      </c>
    </row>
    <row r="179" spans="1:12" s="211" customFormat="1" ht="25.5" customHeight="1">
      <c r="A179" s="438">
        <v>176</v>
      </c>
      <c r="B179" s="425" t="str">
        <f t="shared" si="13"/>
        <v>4X400M-1-6</v>
      </c>
      <c r="C179" s="426"/>
      <c r="D179" s="426">
        <v>455</v>
      </c>
      <c r="E179" s="427">
        <v>35056</v>
      </c>
      <c r="F179" s="428" t="s">
        <v>936</v>
      </c>
      <c r="G179" s="429" t="s">
        <v>1015</v>
      </c>
      <c r="H179" s="429" t="s">
        <v>849</v>
      </c>
      <c r="I179" s="431"/>
      <c r="J179" s="432" t="s">
        <v>856</v>
      </c>
      <c r="K179" s="432" t="s">
        <v>1016</v>
      </c>
      <c r="L179" s="433">
        <v>5</v>
      </c>
    </row>
    <row r="180" spans="1:12" s="211" customFormat="1" ht="24" customHeight="1">
      <c r="A180" s="438">
        <v>177</v>
      </c>
      <c r="B180" s="425" t="str">
        <f t="shared" si="13"/>
        <v>4X400M-1-6</v>
      </c>
      <c r="C180" s="426"/>
      <c r="D180" s="426">
        <v>459</v>
      </c>
      <c r="E180" s="427">
        <v>34256</v>
      </c>
      <c r="F180" s="428" t="s">
        <v>940</v>
      </c>
      <c r="G180" s="429" t="s">
        <v>1015</v>
      </c>
      <c r="H180" s="429" t="s">
        <v>849</v>
      </c>
      <c r="I180" s="431"/>
      <c r="J180" s="432" t="s">
        <v>856</v>
      </c>
      <c r="K180" s="432" t="s">
        <v>1016</v>
      </c>
      <c r="L180" s="433">
        <v>5</v>
      </c>
    </row>
    <row r="181" spans="1:12" s="211" customFormat="1" ht="26.25" customHeight="1">
      <c r="A181" s="438">
        <v>178</v>
      </c>
      <c r="B181" s="425" t="str">
        <f t="shared" si="13"/>
        <v>4X400M-1-6</v>
      </c>
      <c r="C181" s="426"/>
      <c r="D181" s="426">
        <v>458</v>
      </c>
      <c r="E181" s="427">
        <v>33750</v>
      </c>
      <c r="F181" s="428" t="s">
        <v>939</v>
      </c>
      <c r="G181" s="429" t="s">
        <v>1015</v>
      </c>
      <c r="H181" s="429" t="s">
        <v>849</v>
      </c>
      <c r="I181" s="431"/>
      <c r="J181" s="432" t="s">
        <v>856</v>
      </c>
      <c r="K181" s="432" t="s">
        <v>1016</v>
      </c>
      <c r="L181" s="433">
        <v>5</v>
      </c>
    </row>
    <row r="182" spans="1:12" s="211" customFormat="1" ht="26.25" customHeight="1">
      <c r="A182" s="438">
        <v>179</v>
      </c>
      <c r="B182" s="425" t="str">
        <f t="shared" si="13"/>
        <v>4X400M-1-6</v>
      </c>
      <c r="C182" s="426"/>
      <c r="D182" s="426">
        <v>466</v>
      </c>
      <c r="E182" s="427">
        <v>35485</v>
      </c>
      <c r="F182" s="428" t="s">
        <v>1059</v>
      </c>
      <c r="G182" s="429" t="s">
        <v>1015</v>
      </c>
      <c r="H182" s="429" t="s">
        <v>849</v>
      </c>
      <c r="I182" s="431"/>
      <c r="J182" s="432" t="s">
        <v>856</v>
      </c>
      <c r="K182" s="432" t="s">
        <v>1016</v>
      </c>
      <c r="L182" s="433">
        <v>5</v>
      </c>
    </row>
    <row r="183" spans="1:12" s="211" customFormat="1" ht="26.25" customHeight="1" thickBot="1">
      <c r="A183" s="506">
        <v>180</v>
      </c>
      <c r="B183" s="478" t="str">
        <f t="shared" si="13"/>
        <v>4X400M-1-6</v>
      </c>
      <c r="C183" s="434"/>
      <c r="D183" s="434" t="s">
        <v>978</v>
      </c>
      <c r="E183" s="479" t="s">
        <v>978</v>
      </c>
      <c r="F183" s="480" t="s">
        <v>978</v>
      </c>
      <c r="G183" s="437" t="s">
        <v>1015</v>
      </c>
      <c r="H183" s="437" t="s">
        <v>849</v>
      </c>
      <c r="I183" s="435"/>
      <c r="J183" s="436" t="s">
        <v>856</v>
      </c>
      <c r="K183" s="436" t="s">
        <v>1016</v>
      </c>
      <c r="L183" s="481">
        <v>5</v>
      </c>
    </row>
    <row r="184" spans="1:12" s="211" customFormat="1" ht="24" customHeight="1">
      <c r="A184" s="424">
        <v>181</v>
      </c>
      <c r="B184" s="439" t="str">
        <f t="shared" si="13"/>
        <v>100M-1-7</v>
      </c>
      <c r="C184" s="440"/>
      <c r="D184" s="440">
        <v>487</v>
      </c>
      <c r="E184" s="441">
        <v>35490</v>
      </c>
      <c r="F184" s="442" t="s">
        <v>1017</v>
      </c>
      <c r="G184" s="443" t="s">
        <v>1018</v>
      </c>
      <c r="H184" s="444" t="s">
        <v>192</v>
      </c>
      <c r="I184" s="445"/>
      <c r="J184" s="446" t="s">
        <v>856</v>
      </c>
      <c r="K184" s="446" t="s">
        <v>1037</v>
      </c>
      <c r="L184" s="447">
        <v>3</v>
      </c>
    </row>
    <row r="185" spans="1:12" s="211" customFormat="1" ht="24" customHeight="1">
      <c r="A185" s="424">
        <v>182</v>
      </c>
      <c r="B185" s="439" t="str">
        <f t="shared" si="13"/>
        <v>200M-1-7</v>
      </c>
      <c r="C185" s="440"/>
      <c r="D185" s="440">
        <v>488</v>
      </c>
      <c r="E185" s="441">
        <v>35678</v>
      </c>
      <c r="F185" s="442" t="s">
        <v>1019</v>
      </c>
      <c r="G185" s="443" t="s">
        <v>1018</v>
      </c>
      <c r="H185" s="444" t="s">
        <v>486</v>
      </c>
      <c r="I185" s="445"/>
      <c r="J185" s="446" t="s">
        <v>856</v>
      </c>
      <c r="K185" s="446" t="s">
        <v>1037</v>
      </c>
      <c r="L185" s="447">
        <v>3</v>
      </c>
    </row>
    <row r="186" spans="1:12" s="211" customFormat="1" ht="24" customHeight="1">
      <c r="A186" s="424">
        <v>183</v>
      </c>
      <c r="B186" s="439" t="str">
        <f t="shared" si="13"/>
        <v>400M-1-7</v>
      </c>
      <c r="C186" s="440"/>
      <c r="D186" s="440">
        <v>489</v>
      </c>
      <c r="E186" s="441">
        <v>32888</v>
      </c>
      <c r="F186" s="442" t="s">
        <v>1020</v>
      </c>
      <c r="G186" s="443" t="s">
        <v>1018</v>
      </c>
      <c r="H186" s="444" t="s">
        <v>487</v>
      </c>
      <c r="I186" s="445"/>
      <c r="J186" s="446" t="s">
        <v>856</v>
      </c>
      <c r="K186" s="446" t="s">
        <v>1037</v>
      </c>
      <c r="L186" s="447">
        <v>3</v>
      </c>
    </row>
    <row r="187" spans="1:12" s="211" customFormat="1" ht="24" customHeight="1">
      <c r="A187" s="424">
        <v>184</v>
      </c>
      <c r="B187" s="439" t="str">
        <f t="shared" si="13"/>
        <v>800M-1-7</v>
      </c>
      <c r="C187" s="440"/>
      <c r="D187" s="440">
        <v>489</v>
      </c>
      <c r="E187" s="441">
        <v>32888</v>
      </c>
      <c r="F187" s="442" t="s">
        <v>1020</v>
      </c>
      <c r="G187" s="443" t="s">
        <v>1018</v>
      </c>
      <c r="H187" s="444" t="s">
        <v>159</v>
      </c>
      <c r="I187" s="445"/>
      <c r="J187" s="446" t="s">
        <v>856</v>
      </c>
      <c r="K187" s="446" t="s">
        <v>1037</v>
      </c>
      <c r="L187" s="447">
        <v>3</v>
      </c>
    </row>
    <row r="188" spans="1:12" s="211" customFormat="1" ht="24" customHeight="1">
      <c r="A188" s="424">
        <v>185</v>
      </c>
      <c r="B188" s="439" t="str">
        <f t="shared" si="13"/>
        <v>1500M-1-7</v>
      </c>
      <c r="C188" s="440"/>
      <c r="D188" s="440">
        <v>490</v>
      </c>
      <c r="E188" s="441">
        <v>33425</v>
      </c>
      <c r="F188" s="442" t="s">
        <v>1021</v>
      </c>
      <c r="G188" s="443" t="s">
        <v>1018</v>
      </c>
      <c r="H188" s="444" t="s">
        <v>353</v>
      </c>
      <c r="I188" s="445"/>
      <c r="J188" s="446" t="s">
        <v>856</v>
      </c>
      <c r="K188" s="446" t="s">
        <v>1037</v>
      </c>
      <c r="L188" s="447">
        <v>3</v>
      </c>
    </row>
    <row r="189" spans="1:12" s="211" customFormat="1" ht="24" customHeight="1">
      <c r="A189" s="424">
        <v>186</v>
      </c>
      <c r="B189" s="439" t="str">
        <f t="shared" si="13"/>
        <v>3000M-1-7</v>
      </c>
      <c r="C189" s="440"/>
      <c r="D189" s="440">
        <v>490</v>
      </c>
      <c r="E189" s="441">
        <v>33426</v>
      </c>
      <c r="F189" s="442" t="s">
        <v>1021</v>
      </c>
      <c r="G189" s="443" t="s">
        <v>1018</v>
      </c>
      <c r="H189" s="444" t="s">
        <v>641</v>
      </c>
      <c r="I189" s="445"/>
      <c r="J189" s="446" t="s">
        <v>856</v>
      </c>
      <c r="K189" s="446" t="s">
        <v>1037</v>
      </c>
      <c r="L189" s="447">
        <v>3</v>
      </c>
    </row>
    <row r="190" spans="1:12" s="211" customFormat="1" ht="24" customHeight="1">
      <c r="A190" s="424">
        <v>187</v>
      </c>
      <c r="B190" s="439" t="str">
        <f t="shared" si="13"/>
        <v>5000M-1-7</v>
      </c>
      <c r="C190" s="440"/>
      <c r="D190" s="440">
        <v>492</v>
      </c>
      <c r="E190" s="441">
        <v>34029</v>
      </c>
      <c r="F190" s="442" t="s">
        <v>1022</v>
      </c>
      <c r="G190" s="443" t="s">
        <v>1018</v>
      </c>
      <c r="H190" s="444" t="s">
        <v>846</v>
      </c>
      <c r="I190" s="445"/>
      <c r="J190" s="446" t="s">
        <v>856</v>
      </c>
      <c r="K190" s="446" t="s">
        <v>1037</v>
      </c>
      <c r="L190" s="447">
        <v>3</v>
      </c>
    </row>
    <row r="191" spans="1:12" s="211" customFormat="1" ht="24" customHeight="1">
      <c r="A191" s="424">
        <v>188</v>
      </c>
      <c r="B191" s="439" t="str">
        <f t="shared" si="13"/>
        <v>110M.ENG.-1-7</v>
      </c>
      <c r="C191" s="440"/>
      <c r="D191" s="440">
        <v>493</v>
      </c>
      <c r="E191" s="441">
        <v>34436</v>
      </c>
      <c r="F191" s="442" t="s">
        <v>1023</v>
      </c>
      <c r="G191" s="443" t="s">
        <v>1018</v>
      </c>
      <c r="H191" s="444" t="s">
        <v>875</v>
      </c>
      <c r="I191" s="445"/>
      <c r="J191" s="446" t="s">
        <v>856</v>
      </c>
      <c r="K191" s="446" t="s">
        <v>1037</v>
      </c>
      <c r="L191" s="447">
        <v>3</v>
      </c>
    </row>
    <row r="192" spans="1:12" s="211" customFormat="1" ht="28.5" customHeight="1">
      <c r="A192" s="424">
        <v>189</v>
      </c>
      <c r="B192" s="439" t="str">
        <f t="shared" si="13"/>
        <v>400M.ENG.-1-7</v>
      </c>
      <c r="C192" s="440"/>
      <c r="D192" s="440">
        <v>494</v>
      </c>
      <c r="E192" s="441">
        <v>34472</v>
      </c>
      <c r="F192" s="442" t="s">
        <v>1024</v>
      </c>
      <c r="G192" s="443" t="s">
        <v>1018</v>
      </c>
      <c r="H192" s="444" t="s">
        <v>877</v>
      </c>
      <c r="I192" s="445"/>
      <c r="J192" s="446" t="s">
        <v>856</v>
      </c>
      <c r="K192" s="446" t="s">
        <v>1037</v>
      </c>
      <c r="L192" s="447">
        <v>3</v>
      </c>
    </row>
    <row r="193" spans="1:12" s="211" customFormat="1" ht="24" customHeight="1">
      <c r="A193" s="424">
        <v>190</v>
      </c>
      <c r="B193" s="439" t="str">
        <f t="shared" si="13"/>
        <v>3000M.ENG.-1-7</v>
      </c>
      <c r="C193" s="440"/>
      <c r="D193" s="440">
        <v>491</v>
      </c>
      <c r="E193" s="441">
        <v>33027</v>
      </c>
      <c r="F193" s="442" t="s">
        <v>1025</v>
      </c>
      <c r="G193" s="443" t="s">
        <v>1018</v>
      </c>
      <c r="H193" s="444" t="s">
        <v>879</v>
      </c>
      <c r="I193" s="445"/>
      <c r="J193" s="446" t="s">
        <v>856</v>
      </c>
      <c r="K193" s="446" t="s">
        <v>1037</v>
      </c>
      <c r="L193" s="447">
        <v>3</v>
      </c>
    </row>
    <row r="194" spans="1:12" s="211" customFormat="1" ht="24" customHeight="1">
      <c r="A194" s="424">
        <v>191</v>
      </c>
      <c r="B194" s="439" t="str">
        <f t="shared" ref="B194:B201" si="14">CONCATENATE(H194,"-",L194)</f>
        <v>UZUN-3</v>
      </c>
      <c r="C194" s="440"/>
      <c r="D194" s="440">
        <v>495</v>
      </c>
      <c r="E194" s="441">
        <v>35521</v>
      </c>
      <c r="F194" s="442" t="s">
        <v>1026</v>
      </c>
      <c r="G194" s="443" t="s">
        <v>1018</v>
      </c>
      <c r="H194" s="444" t="s">
        <v>73</v>
      </c>
      <c r="I194" s="445"/>
      <c r="J194" s="446" t="s">
        <v>856</v>
      </c>
      <c r="K194" s="446" t="s">
        <v>1037</v>
      </c>
      <c r="L194" s="447">
        <v>3</v>
      </c>
    </row>
    <row r="195" spans="1:12" s="211" customFormat="1" ht="30.75" customHeight="1">
      <c r="A195" s="424">
        <v>192</v>
      </c>
      <c r="B195" s="439" t="str">
        <f t="shared" si="14"/>
        <v>ÜÇADIM-3</v>
      </c>
      <c r="C195" s="440"/>
      <c r="D195" s="440">
        <v>496</v>
      </c>
      <c r="E195" s="441">
        <v>35569</v>
      </c>
      <c r="F195" s="442" t="s">
        <v>1027</v>
      </c>
      <c r="G195" s="443" t="s">
        <v>1018</v>
      </c>
      <c r="H195" s="444" t="s">
        <v>489</v>
      </c>
      <c r="I195" s="445"/>
      <c r="J195" s="446" t="s">
        <v>856</v>
      </c>
      <c r="K195" s="446" t="s">
        <v>1037</v>
      </c>
      <c r="L195" s="447">
        <v>3</v>
      </c>
    </row>
    <row r="196" spans="1:12" s="211" customFormat="1" ht="24" customHeight="1">
      <c r="A196" s="424">
        <v>193</v>
      </c>
      <c r="B196" s="439" t="str">
        <f t="shared" si="14"/>
        <v>YÜKSEK-3</v>
      </c>
      <c r="C196" s="440"/>
      <c r="D196" s="440">
        <v>497</v>
      </c>
      <c r="E196" s="441">
        <v>35080</v>
      </c>
      <c r="F196" s="442" t="s">
        <v>1028</v>
      </c>
      <c r="G196" s="443" t="s">
        <v>1018</v>
      </c>
      <c r="H196" s="444" t="s">
        <v>74</v>
      </c>
      <c r="I196" s="445"/>
      <c r="J196" s="446" t="s">
        <v>856</v>
      </c>
      <c r="K196" s="446" t="s">
        <v>1037</v>
      </c>
      <c r="L196" s="447">
        <v>3</v>
      </c>
    </row>
    <row r="197" spans="1:12" s="211" customFormat="1" ht="24" customHeight="1">
      <c r="A197" s="424">
        <v>194</v>
      </c>
      <c r="B197" s="439" t="str">
        <f t="shared" si="14"/>
        <v>SIRIK-3</v>
      </c>
      <c r="C197" s="440"/>
      <c r="D197" s="440">
        <v>498</v>
      </c>
      <c r="E197" s="441">
        <v>35217</v>
      </c>
      <c r="F197" s="442" t="s">
        <v>1029</v>
      </c>
      <c r="G197" s="443" t="s">
        <v>1018</v>
      </c>
      <c r="H197" s="444" t="s">
        <v>490</v>
      </c>
      <c r="I197" s="445"/>
      <c r="J197" s="446" t="s">
        <v>856</v>
      </c>
      <c r="K197" s="446" t="s">
        <v>1037</v>
      </c>
      <c r="L197" s="447">
        <v>3</v>
      </c>
    </row>
    <row r="198" spans="1:12" s="211" customFormat="1" ht="24" customHeight="1">
      <c r="A198" s="424">
        <v>195</v>
      </c>
      <c r="B198" s="439" t="str">
        <f t="shared" si="14"/>
        <v>DiSK-3</v>
      </c>
      <c r="C198" s="440"/>
      <c r="D198" s="440">
        <v>501</v>
      </c>
      <c r="E198" s="441">
        <v>35204</v>
      </c>
      <c r="F198" s="442" t="s">
        <v>1030</v>
      </c>
      <c r="G198" s="443" t="s">
        <v>1018</v>
      </c>
      <c r="H198" s="444" t="s">
        <v>884</v>
      </c>
      <c r="I198" s="445"/>
      <c r="J198" s="446" t="s">
        <v>856</v>
      </c>
      <c r="K198" s="446" t="s">
        <v>1037</v>
      </c>
      <c r="L198" s="447">
        <v>3</v>
      </c>
    </row>
    <row r="199" spans="1:12" s="211" customFormat="1" ht="24" customHeight="1">
      <c r="A199" s="424">
        <v>196</v>
      </c>
      <c r="B199" s="439" t="str">
        <f t="shared" si="14"/>
        <v>CİRİT-3</v>
      </c>
      <c r="C199" s="440"/>
      <c r="D199" s="440">
        <v>502</v>
      </c>
      <c r="E199" s="441">
        <v>35948</v>
      </c>
      <c r="F199" s="442" t="s">
        <v>1031</v>
      </c>
      <c r="G199" s="443" t="s">
        <v>1018</v>
      </c>
      <c r="H199" s="444" t="s">
        <v>357</v>
      </c>
      <c r="I199" s="445"/>
      <c r="J199" s="446" t="s">
        <v>856</v>
      </c>
      <c r="K199" s="446" t="s">
        <v>1037</v>
      </c>
      <c r="L199" s="447">
        <v>3</v>
      </c>
    </row>
    <row r="200" spans="1:12" s="211" customFormat="1" ht="25.5" customHeight="1">
      <c r="A200" s="424">
        <v>197</v>
      </c>
      <c r="B200" s="439" t="str">
        <f t="shared" si="14"/>
        <v>GÜLLE-3</v>
      </c>
      <c r="C200" s="440"/>
      <c r="D200" s="440">
        <v>499</v>
      </c>
      <c r="E200" s="441">
        <v>35930</v>
      </c>
      <c r="F200" s="442" t="s">
        <v>1032</v>
      </c>
      <c r="G200" s="443" t="s">
        <v>1018</v>
      </c>
      <c r="H200" s="444" t="s">
        <v>355</v>
      </c>
      <c r="I200" s="445"/>
      <c r="J200" s="446" t="s">
        <v>856</v>
      </c>
      <c r="K200" s="446" t="s">
        <v>1037</v>
      </c>
      <c r="L200" s="447">
        <v>3</v>
      </c>
    </row>
    <row r="201" spans="1:12" s="211" customFormat="1" ht="25.5" customHeight="1" thickBot="1">
      <c r="A201" s="458">
        <v>198</v>
      </c>
      <c r="B201" s="488" t="str">
        <f t="shared" si="14"/>
        <v>ÇEKİÇ-3</v>
      </c>
      <c r="C201" s="489"/>
      <c r="D201" s="489">
        <v>500</v>
      </c>
      <c r="E201" s="490">
        <v>30834</v>
      </c>
      <c r="F201" s="491" t="s">
        <v>1033</v>
      </c>
      <c r="G201" s="492" t="s">
        <v>1018</v>
      </c>
      <c r="H201" s="493" t="s">
        <v>847</v>
      </c>
      <c r="I201" s="494"/>
      <c r="J201" s="495" t="s">
        <v>856</v>
      </c>
      <c r="K201" s="495" t="s">
        <v>1037</v>
      </c>
      <c r="L201" s="496">
        <v>3</v>
      </c>
    </row>
    <row r="202" spans="1:12" s="211" customFormat="1" ht="24" customHeight="1">
      <c r="A202" s="468">
        <v>1</v>
      </c>
      <c r="B202" s="498" t="str">
        <f t="shared" ref="B202:B207" si="15">CONCATENATE(H202,"-",J202,"-",K202)</f>
        <v>4X100M-1-7</v>
      </c>
      <c r="C202" s="499"/>
      <c r="D202" s="499">
        <v>487</v>
      </c>
      <c r="E202" s="500">
        <v>35490</v>
      </c>
      <c r="F202" s="501" t="s">
        <v>1017</v>
      </c>
      <c r="G202" s="502" t="s">
        <v>1018</v>
      </c>
      <c r="H202" s="502" t="s">
        <v>848</v>
      </c>
      <c r="I202" s="503"/>
      <c r="J202" s="504" t="s">
        <v>856</v>
      </c>
      <c r="K202" s="504" t="s">
        <v>1037</v>
      </c>
      <c r="L202" s="505">
        <v>3</v>
      </c>
    </row>
    <row r="203" spans="1:12" s="211" customFormat="1" ht="24" customHeight="1">
      <c r="A203" s="424">
        <v>2</v>
      </c>
      <c r="B203" s="439" t="str">
        <f t="shared" si="15"/>
        <v>4X100M-1-7</v>
      </c>
      <c r="C203" s="440"/>
      <c r="D203" s="440">
        <v>493</v>
      </c>
      <c r="E203" s="441">
        <v>34436</v>
      </c>
      <c r="F203" s="442" t="s">
        <v>1023</v>
      </c>
      <c r="G203" s="443" t="s">
        <v>1018</v>
      </c>
      <c r="H203" s="443" t="s">
        <v>848</v>
      </c>
      <c r="I203" s="445"/>
      <c r="J203" s="446" t="s">
        <v>856</v>
      </c>
      <c r="K203" s="446" t="s">
        <v>1037</v>
      </c>
      <c r="L203" s="447">
        <v>3</v>
      </c>
    </row>
    <row r="204" spans="1:12" s="211" customFormat="1" ht="24" customHeight="1">
      <c r="A204" s="424">
        <v>3</v>
      </c>
      <c r="B204" s="439" t="str">
        <f t="shared" si="15"/>
        <v>4X100M-1-7</v>
      </c>
      <c r="C204" s="440"/>
      <c r="D204" s="440">
        <v>496</v>
      </c>
      <c r="E204" s="441">
        <v>35569</v>
      </c>
      <c r="F204" s="442" t="s">
        <v>1027</v>
      </c>
      <c r="G204" s="443" t="s">
        <v>1018</v>
      </c>
      <c r="H204" s="443" t="s">
        <v>848</v>
      </c>
      <c r="I204" s="445"/>
      <c r="J204" s="446" t="s">
        <v>856</v>
      </c>
      <c r="K204" s="446" t="s">
        <v>1037</v>
      </c>
      <c r="L204" s="447">
        <v>3</v>
      </c>
    </row>
    <row r="205" spans="1:12" s="211" customFormat="1" ht="24" customHeight="1">
      <c r="A205" s="424">
        <v>4</v>
      </c>
      <c r="B205" s="439" t="str">
        <f t="shared" si="15"/>
        <v>4X100M-1-7</v>
      </c>
      <c r="C205" s="440"/>
      <c r="D205" s="440">
        <v>503</v>
      </c>
      <c r="E205" s="441"/>
      <c r="F205" s="442" t="s">
        <v>1035</v>
      </c>
      <c r="G205" s="443" t="s">
        <v>1018</v>
      </c>
      <c r="H205" s="443" t="s">
        <v>848</v>
      </c>
      <c r="I205" s="445"/>
      <c r="J205" s="446" t="s">
        <v>856</v>
      </c>
      <c r="K205" s="446" t="s">
        <v>1037</v>
      </c>
      <c r="L205" s="447">
        <v>3</v>
      </c>
    </row>
    <row r="206" spans="1:12" s="211" customFormat="1" ht="24" customHeight="1">
      <c r="A206" s="424"/>
      <c r="B206" s="439" t="str">
        <f t="shared" si="15"/>
        <v>4X100M-1-7</v>
      </c>
      <c r="C206" s="440"/>
      <c r="D206" s="440">
        <v>495</v>
      </c>
      <c r="E206" s="441">
        <v>35521</v>
      </c>
      <c r="F206" s="442" t="s">
        <v>1026</v>
      </c>
      <c r="G206" s="443" t="s">
        <v>1018</v>
      </c>
      <c r="H206" s="443" t="s">
        <v>848</v>
      </c>
      <c r="I206" s="445"/>
      <c r="J206" s="446" t="s">
        <v>856</v>
      </c>
      <c r="K206" s="446" t="s">
        <v>1037</v>
      </c>
      <c r="L206" s="447">
        <v>3</v>
      </c>
    </row>
    <row r="207" spans="1:12" s="211" customFormat="1" ht="24" customHeight="1" thickBot="1">
      <c r="A207" s="477"/>
      <c r="B207" s="507" t="str">
        <f t="shared" si="15"/>
        <v>4X100M-1-7</v>
      </c>
      <c r="C207" s="454"/>
      <c r="D207" s="454">
        <v>504</v>
      </c>
      <c r="E207" s="508"/>
      <c r="F207" s="509" t="s">
        <v>1034</v>
      </c>
      <c r="G207" s="456" t="s">
        <v>1018</v>
      </c>
      <c r="H207" s="456" t="s">
        <v>848</v>
      </c>
      <c r="I207" s="448"/>
      <c r="J207" s="449" t="s">
        <v>856</v>
      </c>
      <c r="K207" s="449" t="s">
        <v>1037</v>
      </c>
      <c r="L207" s="450">
        <v>3</v>
      </c>
    </row>
    <row r="208" spans="1:12" s="211" customFormat="1" ht="24" customHeight="1">
      <c r="A208" s="468">
        <v>205</v>
      </c>
      <c r="B208" s="498" t="str">
        <f t="shared" ref="B208:B223" si="16">CONCATENATE(H208,"-",J208,"-",K208)</f>
        <v>4X400M-1-7</v>
      </c>
      <c r="C208" s="499"/>
      <c r="D208" s="499">
        <v>489</v>
      </c>
      <c r="E208" s="500">
        <v>32888</v>
      </c>
      <c r="F208" s="501" t="s">
        <v>1020</v>
      </c>
      <c r="G208" s="502" t="s">
        <v>1018</v>
      </c>
      <c r="H208" s="502" t="s">
        <v>849</v>
      </c>
      <c r="I208" s="503"/>
      <c r="J208" s="504" t="s">
        <v>856</v>
      </c>
      <c r="K208" s="504" t="s">
        <v>1037</v>
      </c>
      <c r="L208" s="505">
        <v>3</v>
      </c>
    </row>
    <row r="209" spans="1:12" s="211" customFormat="1" ht="27.75" customHeight="1">
      <c r="A209" s="424">
        <v>206</v>
      </c>
      <c r="B209" s="439" t="str">
        <f t="shared" si="16"/>
        <v>4X400M-1-7</v>
      </c>
      <c r="C209" s="440"/>
      <c r="D209" s="440">
        <v>488</v>
      </c>
      <c r="E209" s="441">
        <v>35678</v>
      </c>
      <c r="F209" s="442" t="s">
        <v>1019</v>
      </c>
      <c r="G209" s="443" t="s">
        <v>1018</v>
      </c>
      <c r="H209" s="443" t="s">
        <v>849</v>
      </c>
      <c r="I209" s="445"/>
      <c r="J209" s="446" t="s">
        <v>856</v>
      </c>
      <c r="K209" s="446" t="s">
        <v>1037</v>
      </c>
      <c r="L209" s="447">
        <v>3</v>
      </c>
    </row>
    <row r="210" spans="1:12" s="211" customFormat="1" ht="24" customHeight="1">
      <c r="A210" s="424">
        <v>207</v>
      </c>
      <c r="B210" s="439" t="str">
        <f t="shared" si="16"/>
        <v>4X400M-1-7</v>
      </c>
      <c r="C210" s="440"/>
      <c r="D210" s="440">
        <v>494</v>
      </c>
      <c r="E210" s="441">
        <v>34472</v>
      </c>
      <c r="F210" s="442" t="s">
        <v>1024</v>
      </c>
      <c r="G210" s="443" t="s">
        <v>1018</v>
      </c>
      <c r="H210" s="443" t="s">
        <v>849</v>
      </c>
      <c r="I210" s="445"/>
      <c r="J210" s="446" t="s">
        <v>856</v>
      </c>
      <c r="K210" s="446" t="s">
        <v>1037</v>
      </c>
      <c r="L210" s="447">
        <v>3</v>
      </c>
    </row>
    <row r="211" spans="1:12" s="211" customFormat="1" ht="29.25" customHeight="1">
      <c r="A211" s="424">
        <v>208</v>
      </c>
      <c r="B211" s="439" t="str">
        <f t="shared" si="16"/>
        <v>4X400M-1-7</v>
      </c>
      <c r="C211" s="440"/>
      <c r="D211" s="440">
        <v>505</v>
      </c>
      <c r="E211" s="441"/>
      <c r="F211" s="442" t="s">
        <v>1036</v>
      </c>
      <c r="G211" s="443" t="s">
        <v>1018</v>
      </c>
      <c r="H211" s="443" t="s">
        <v>849</v>
      </c>
      <c r="I211" s="445"/>
      <c r="J211" s="446" t="s">
        <v>856</v>
      </c>
      <c r="K211" s="446" t="s">
        <v>1037</v>
      </c>
      <c r="L211" s="447">
        <v>3</v>
      </c>
    </row>
    <row r="212" spans="1:12" s="211" customFormat="1" ht="24" customHeight="1">
      <c r="A212" s="424">
        <v>209</v>
      </c>
      <c r="B212" s="439" t="str">
        <f t="shared" si="16"/>
        <v>4X400M-1-7</v>
      </c>
      <c r="C212" s="440"/>
      <c r="D212" s="440">
        <v>496</v>
      </c>
      <c r="E212" s="441">
        <v>35569</v>
      </c>
      <c r="F212" s="442" t="s">
        <v>1027</v>
      </c>
      <c r="G212" s="443" t="s">
        <v>1018</v>
      </c>
      <c r="H212" s="443" t="s">
        <v>849</v>
      </c>
      <c r="I212" s="445"/>
      <c r="J212" s="446" t="s">
        <v>856</v>
      </c>
      <c r="K212" s="446" t="s">
        <v>1037</v>
      </c>
      <c r="L212" s="447">
        <v>3</v>
      </c>
    </row>
    <row r="213" spans="1:12" s="211" customFormat="1" ht="24" customHeight="1" thickBot="1">
      <c r="A213" s="477">
        <v>210</v>
      </c>
      <c r="B213" s="507" t="str">
        <f t="shared" si="16"/>
        <v>4X400M-1-7</v>
      </c>
      <c r="C213" s="454"/>
      <c r="D213" s="454" t="s">
        <v>978</v>
      </c>
      <c r="E213" s="508" t="s">
        <v>978</v>
      </c>
      <c r="F213" s="509" t="s">
        <v>978</v>
      </c>
      <c r="G213" s="456" t="s">
        <v>1018</v>
      </c>
      <c r="H213" s="456" t="s">
        <v>849</v>
      </c>
      <c r="I213" s="448"/>
      <c r="J213" s="449" t="s">
        <v>856</v>
      </c>
      <c r="K213" s="449" t="s">
        <v>1037</v>
      </c>
      <c r="L213" s="450">
        <v>3</v>
      </c>
    </row>
    <row r="214" spans="1:12" s="211" customFormat="1" ht="24" customHeight="1">
      <c r="A214" s="482">
        <v>211</v>
      </c>
      <c r="B214" s="483" t="str">
        <f t="shared" si="16"/>
        <v>100M-1-8</v>
      </c>
      <c r="C214" s="455"/>
      <c r="D214" s="455">
        <v>468</v>
      </c>
      <c r="E214" s="484">
        <v>35350</v>
      </c>
      <c r="F214" s="485" t="s">
        <v>947</v>
      </c>
      <c r="G214" s="457" t="s">
        <v>948</v>
      </c>
      <c r="H214" s="486" t="s">
        <v>192</v>
      </c>
      <c r="I214" s="451"/>
      <c r="J214" s="452" t="s">
        <v>856</v>
      </c>
      <c r="K214" s="452" t="s">
        <v>974</v>
      </c>
      <c r="L214" s="453">
        <v>1</v>
      </c>
    </row>
    <row r="215" spans="1:12" s="211" customFormat="1" ht="24" customHeight="1" thickBot="1">
      <c r="A215" s="438">
        <v>212</v>
      </c>
      <c r="B215" s="439" t="str">
        <f t="shared" si="16"/>
        <v>200M-1-8</v>
      </c>
      <c r="C215" s="440"/>
      <c r="D215" s="440">
        <v>468</v>
      </c>
      <c r="E215" s="441">
        <v>35350</v>
      </c>
      <c r="F215" s="442" t="s">
        <v>947</v>
      </c>
      <c r="G215" s="443" t="s">
        <v>948</v>
      </c>
      <c r="H215" s="444" t="s">
        <v>486</v>
      </c>
      <c r="I215" s="448"/>
      <c r="J215" s="449" t="s">
        <v>856</v>
      </c>
      <c r="K215" s="449" t="s">
        <v>974</v>
      </c>
      <c r="L215" s="450">
        <v>1</v>
      </c>
    </row>
    <row r="216" spans="1:12" s="211" customFormat="1" ht="24" customHeight="1">
      <c r="A216" s="438">
        <v>213</v>
      </c>
      <c r="B216" s="439" t="str">
        <f t="shared" si="16"/>
        <v>400M-1-8</v>
      </c>
      <c r="C216" s="440"/>
      <c r="D216" s="440">
        <v>469</v>
      </c>
      <c r="E216" s="441">
        <v>34682</v>
      </c>
      <c r="F216" s="442" t="s">
        <v>949</v>
      </c>
      <c r="G216" s="443" t="s">
        <v>948</v>
      </c>
      <c r="H216" s="444" t="s">
        <v>487</v>
      </c>
      <c r="I216" s="451"/>
      <c r="J216" s="452" t="s">
        <v>856</v>
      </c>
      <c r="K216" s="452" t="s">
        <v>974</v>
      </c>
      <c r="L216" s="453">
        <v>1</v>
      </c>
    </row>
    <row r="217" spans="1:12" s="211" customFormat="1" ht="24" customHeight="1">
      <c r="A217" s="438">
        <v>214</v>
      </c>
      <c r="B217" s="439" t="str">
        <f t="shared" si="16"/>
        <v>800M-1-8</v>
      </c>
      <c r="C217" s="440"/>
      <c r="D217" s="440">
        <v>470</v>
      </c>
      <c r="E217" s="441">
        <v>35431</v>
      </c>
      <c r="F217" s="442" t="s">
        <v>950</v>
      </c>
      <c r="G217" s="443" t="s">
        <v>948</v>
      </c>
      <c r="H217" s="444" t="s">
        <v>159</v>
      </c>
      <c r="I217" s="451"/>
      <c r="J217" s="452" t="s">
        <v>856</v>
      </c>
      <c r="K217" s="452" t="s">
        <v>974</v>
      </c>
      <c r="L217" s="453">
        <v>1</v>
      </c>
    </row>
    <row r="218" spans="1:12" s="211" customFormat="1" ht="26.25" customHeight="1">
      <c r="A218" s="438">
        <v>215</v>
      </c>
      <c r="B218" s="439" t="str">
        <f t="shared" si="16"/>
        <v>1500M-1-8</v>
      </c>
      <c r="C218" s="440"/>
      <c r="D218" s="440">
        <v>470</v>
      </c>
      <c r="E218" s="441">
        <v>35431</v>
      </c>
      <c r="F218" s="442" t="s">
        <v>950</v>
      </c>
      <c r="G218" s="443" t="s">
        <v>948</v>
      </c>
      <c r="H218" s="444" t="s">
        <v>353</v>
      </c>
      <c r="I218" s="451"/>
      <c r="J218" s="452" t="s">
        <v>856</v>
      </c>
      <c r="K218" s="452" t="s">
        <v>974</v>
      </c>
      <c r="L218" s="453">
        <v>1</v>
      </c>
    </row>
    <row r="219" spans="1:12" s="211" customFormat="1" ht="24" customHeight="1">
      <c r="A219" s="438">
        <v>216</v>
      </c>
      <c r="B219" s="439" t="str">
        <f t="shared" si="16"/>
        <v>3000M-1-8</v>
      </c>
      <c r="C219" s="440"/>
      <c r="D219" s="440">
        <v>471</v>
      </c>
      <c r="E219" s="441">
        <v>34335</v>
      </c>
      <c r="F219" s="442" t="s">
        <v>951</v>
      </c>
      <c r="G219" s="443" t="s">
        <v>948</v>
      </c>
      <c r="H219" s="444" t="s">
        <v>641</v>
      </c>
      <c r="I219" s="445"/>
      <c r="J219" s="446" t="s">
        <v>856</v>
      </c>
      <c r="K219" s="446" t="s">
        <v>974</v>
      </c>
      <c r="L219" s="447">
        <v>1</v>
      </c>
    </row>
    <row r="220" spans="1:12" s="211" customFormat="1" ht="24" customHeight="1">
      <c r="A220" s="438">
        <v>217</v>
      </c>
      <c r="B220" s="439" t="str">
        <f t="shared" si="16"/>
        <v>5000M-1-8</v>
      </c>
      <c r="C220" s="440"/>
      <c r="D220" s="440">
        <v>472</v>
      </c>
      <c r="E220" s="441">
        <v>34444</v>
      </c>
      <c r="F220" s="442" t="s">
        <v>952</v>
      </c>
      <c r="G220" s="443" t="s">
        <v>948</v>
      </c>
      <c r="H220" s="444" t="s">
        <v>846</v>
      </c>
      <c r="I220" s="445"/>
      <c r="J220" s="446" t="s">
        <v>856</v>
      </c>
      <c r="K220" s="446" t="s">
        <v>974</v>
      </c>
      <c r="L220" s="447">
        <v>1</v>
      </c>
    </row>
    <row r="221" spans="1:12" s="211" customFormat="1" ht="24" customHeight="1">
      <c r="A221" s="438">
        <v>218</v>
      </c>
      <c r="B221" s="439" t="str">
        <f t="shared" si="16"/>
        <v>110M.ENG.-1-8</v>
      </c>
      <c r="C221" s="440"/>
      <c r="D221" s="440">
        <v>473</v>
      </c>
      <c r="E221" s="441">
        <v>31732</v>
      </c>
      <c r="F221" s="442" t="s">
        <v>953</v>
      </c>
      <c r="G221" s="443" t="s">
        <v>948</v>
      </c>
      <c r="H221" s="444" t="s">
        <v>875</v>
      </c>
      <c r="I221" s="445"/>
      <c r="J221" s="446" t="s">
        <v>856</v>
      </c>
      <c r="K221" s="446" t="s">
        <v>974</v>
      </c>
      <c r="L221" s="447">
        <v>1</v>
      </c>
    </row>
    <row r="222" spans="1:12" s="211" customFormat="1" ht="24" customHeight="1">
      <c r="A222" s="438">
        <v>219</v>
      </c>
      <c r="B222" s="439" t="str">
        <f t="shared" si="16"/>
        <v>400M.ENG.-1-8</v>
      </c>
      <c r="C222" s="440"/>
      <c r="D222" s="440">
        <v>485</v>
      </c>
      <c r="E222" s="441">
        <v>34993</v>
      </c>
      <c r="F222" s="442" t="s">
        <v>1060</v>
      </c>
      <c r="G222" s="443" t="s">
        <v>948</v>
      </c>
      <c r="H222" s="444" t="s">
        <v>877</v>
      </c>
      <c r="I222" s="445"/>
      <c r="J222" s="446" t="s">
        <v>856</v>
      </c>
      <c r="K222" s="446" t="s">
        <v>974</v>
      </c>
      <c r="L222" s="447">
        <v>1</v>
      </c>
    </row>
    <row r="223" spans="1:12" s="211" customFormat="1" ht="24" customHeight="1">
      <c r="A223" s="438">
        <v>220</v>
      </c>
      <c r="B223" s="439" t="str">
        <f t="shared" si="16"/>
        <v>3000M.ENG.-1-8</v>
      </c>
      <c r="C223" s="440"/>
      <c r="D223" s="440">
        <v>474</v>
      </c>
      <c r="E223" s="441">
        <v>32302</v>
      </c>
      <c r="F223" s="442" t="s">
        <v>954</v>
      </c>
      <c r="G223" s="443" t="s">
        <v>948</v>
      </c>
      <c r="H223" s="444" t="s">
        <v>879</v>
      </c>
      <c r="I223" s="445"/>
      <c r="J223" s="446" t="s">
        <v>856</v>
      </c>
      <c r="K223" s="446" t="s">
        <v>974</v>
      </c>
      <c r="L223" s="447">
        <v>1</v>
      </c>
    </row>
    <row r="224" spans="1:12" s="211" customFormat="1" ht="24" customHeight="1">
      <c r="A224" s="438">
        <v>221</v>
      </c>
      <c r="B224" s="439" t="str">
        <f t="shared" ref="B224:B231" si="17">CONCATENATE(H224,"-",L224)</f>
        <v>UZUN-1</v>
      </c>
      <c r="C224" s="440"/>
      <c r="D224" s="440">
        <v>475</v>
      </c>
      <c r="E224" s="441"/>
      <c r="F224" s="442" t="s">
        <v>955</v>
      </c>
      <c r="G224" s="443" t="s">
        <v>948</v>
      </c>
      <c r="H224" s="444" t="s">
        <v>73</v>
      </c>
      <c r="I224" s="445"/>
      <c r="J224" s="446" t="s">
        <v>856</v>
      </c>
      <c r="K224" s="446" t="s">
        <v>974</v>
      </c>
      <c r="L224" s="447">
        <v>1</v>
      </c>
    </row>
    <row r="225" spans="1:12" s="211" customFormat="1" ht="24" customHeight="1">
      <c r="A225" s="438">
        <v>222</v>
      </c>
      <c r="B225" s="439" t="str">
        <f t="shared" si="17"/>
        <v>ÜÇADIM-1</v>
      </c>
      <c r="C225" s="440"/>
      <c r="D225" s="440">
        <v>476</v>
      </c>
      <c r="E225" s="441">
        <v>29750</v>
      </c>
      <c r="F225" s="442" t="s">
        <v>956</v>
      </c>
      <c r="G225" s="443" t="s">
        <v>948</v>
      </c>
      <c r="H225" s="444" t="s">
        <v>489</v>
      </c>
      <c r="I225" s="445"/>
      <c r="J225" s="446" t="s">
        <v>856</v>
      </c>
      <c r="K225" s="446" t="s">
        <v>974</v>
      </c>
      <c r="L225" s="447">
        <v>1</v>
      </c>
    </row>
    <row r="226" spans="1:12" s="211" customFormat="1" ht="28.5" customHeight="1">
      <c r="A226" s="438">
        <v>223</v>
      </c>
      <c r="B226" s="439" t="str">
        <f t="shared" si="17"/>
        <v>YÜKSEK-1</v>
      </c>
      <c r="C226" s="440"/>
      <c r="D226" s="440">
        <v>477</v>
      </c>
      <c r="E226" s="441">
        <v>34537</v>
      </c>
      <c r="F226" s="442" t="s">
        <v>957</v>
      </c>
      <c r="G226" s="443" t="s">
        <v>948</v>
      </c>
      <c r="H226" s="540" t="s">
        <v>74</v>
      </c>
      <c r="I226" s="445"/>
      <c r="J226" s="446" t="s">
        <v>856</v>
      </c>
      <c r="K226" s="446" t="s">
        <v>974</v>
      </c>
      <c r="L226" s="447">
        <v>1</v>
      </c>
    </row>
    <row r="227" spans="1:12" s="123" customFormat="1" ht="30" customHeight="1">
      <c r="A227" s="438">
        <v>224</v>
      </c>
      <c r="B227" s="439" t="str">
        <f t="shared" si="17"/>
        <v>SIRIK-1</v>
      </c>
      <c r="C227" s="440"/>
      <c r="D227" s="440">
        <v>478</v>
      </c>
      <c r="E227" s="441">
        <v>34758</v>
      </c>
      <c r="F227" s="442" t="s">
        <v>958</v>
      </c>
      <c r="G227" s="443" t="s">
        <v>948</v>
      </c>
      <c r="H227" s="444" t="s">
        <v>490</v>
      </c>
      <c r="I227" s="445"/>
      <c r="J227" s="446" t="s">
        <v>856</v>
      </c>
      <c r="K227" s="446" t="s">
        <v>974</v>
      </c>
      <c r="L227" s="447">
        <v>1</v>
      </c>
    </row>
    <row r="228" spans="1:12" s="123" customFormat="1" ht="24" customHeight="1">
      <c r="A228" s="438">
        <v>225</v>
      </c>
      <c r="B228" s="439" t="str">
        <f t="shared" si="17"/>
        <v>DiSK-1</v>
      </c>
      <c r="C228" s="440"/>
      <c r="D228" s="440">
        <v>479</v>
      </c>
      <c r="E228" s="441"/>
      <c r="F228" s="442" t="s">
        <v>959</v>
      </c>
      <c r="G228" s="443" t="s">
        <v>948</v>
      </c>
      <c r="H228" s="444" t="s">
        <v>884</v>
      </c>
      <c r="I228" s="445"/>
      <c r="J228" s="446" t="s">
        <v>856</v>
      </c>
      <c r="K228" s="446" t="s">
        <v>974</v>
      </c>
      <c r="L228" s="447">
        <v>1</v>
      </c>
    </row>
    <row r="229" spans="1:12" s="123" customFormat="1" ht="24" customHeight="1" thickBot="1">
      <c r="A229" s="438">
        <v>226</v>
      </c>
      <c r="B229" s="439" t="str">
        <f t="shared" si="17"/>
        <v>CİRİT-1</v>
      </c>
      <c r="C229" s="454"/>
      <c r="D229" s="440">
        <v>480</v>
      </c>
      <c r="E229" s="441">
        <v>32514</v>
      </c>
      <c r="F229" s="442" t="s">
        <v>960</v>
      </c>
      <c r="G229" s="443" t="s">
        <v>948</v>
      </c>
      <c r="H229" s="444" t="s">
        <v>357</v>
      </c>
      <c r="I229" s="445"/>
      <c r="J229" s="446" t="s">
        <v>856</v>
      </c>
      <c r="K229" s="446" t="s">
        <v>974</v>
      </c>
      <c r="L229" s="447">
        <v>1</v>
      </c>
    </row>
    <row r="230" spans="1:12" s="123" customFormat="1" ht="24" customHeight="1">
      <c r="A230" s="438">
        <v>227</v>
      </c>
      <c r="B230" s="439" t="str">
        <f t="shared" si="17"/>
        <v>GÜLLE-1</v>
      </c>
      <c r="C230" s="455"/>
      <c r="D230" s="440">
        <v>479</v>
      </c>
      <c r="E230" s="441"/>
      <c r="F230" s="442" t="s">
        <v>959</v>
      </c>
      <c r="G230" s="443" t="s">
        <v>948</v>
      </c>
      <c r="H230" s="444" t="s">
        <v>355</v>
      </c>
      <c r="I230" s="445"/>
      <c r="J230" s="446" t="s">
        <v>856</v>
      </c>
      <c r="K230" s="446" t="s">
        <v>974</v>
      </c>
      <c r="L230" s="447">
        <v>1</v>
      </c>
    </row>
    <row r="231" spans="1:12" s="123" customFormat="1" ht="24" customHeight="1" thickBot="1">
      <c r="A231" s="487">
        <v>228</v>
      </c>
      <c r="B231" s="488" t="str">
        <f t="shared" si="17"/>
        <v>ÇEKİÇ-1</v>
      </c>
      <c r="C231" s="489"/>
      <c r="D231" s="489">
        <v>482</v>
      </c>
      <c r="E231" s="490">
        <v>35080</v>
      </c>
      <c r="F231" s="491" t="s">
        <v>961</v>
      </c>
      <c r="G231" s="492" t="s">
        <v>948</v>
      </c>
      <c r="H231" s="493" t="s">
        <v>847</v>
      </c>
      <c r="I231" s="494"/>
      <c r="J231" s="495" t="s">
        <v>856</v>
      </c>
      <c r="K231" s="495" t="s">
        <v>974</v>
      </c>
      <c r="L231" s="496">
        <v>1</v>
      </c>
    </row>
    <row r="232" spans="1:12" s="123" customFormat="1" ht="24" customHeight="1">
      <c r="A232" s="497">
        <v>229</v>
      </c>
      <c r="B232" s="498" t="str">
        <f t="shared" ref="B232:B243" si="18">CONCATENATE(H232,"-",J232,"-",K232)</f>
        <v>4X100M-1-8</v>
      </c>
      <c r="C232" s="499"/>
      <c r="D232" s="499">
        <v>468</v>
      </c>
      <c r="E232" s="500">
        <v>35350</v>
      </c>
      <c r="F232" s="501" t="s">
        <v>947</v>
      </c>
      <c r="G232" s="502" t="s">
        <v>948</v>
      </c>
      <c r="H232" s="502" t="s">
        <v>848</v>
      </c>
      <c r="I232" s="503"/>
      <c r="J232" s="504" t="s">
        <v>856</v>
      </c>
      <c r="K232" s="504" t="s">
        <v>974</v>
      </c>
      <c r="L232" s="505">
        <v>1</v>
      </c>
    </row>
    <row r="233" spans="1:12" s="123" customFormat="1" ht="24" customHeight="1">
      <c r="A233" s="438">
        <v>1</v>
      </c>
      <c r="B233" s="439" t="str">
        <f t="shared" ref="B233:B238" si="19">CONCATENATE(H233,"-",J233,"-",K233)</f>
        <v>4X100M-1-8</v>
      </c>
      <c r="C233" s="440"/>
      <c r="D233" s="440">
        <v>469</v>
      </c>
      <c r="E233" s="441">
        <v>34682</v>
      </c>
      <c r="F233" s="442" t="s">
        <v>949</v>
      </c>
      <c r="G233" s="443" t="s">
        <v>948</v>
      </c>
      <c r="H233" s="443" t="s">
        <v>848</v>
      </c>
      <c r="I233" s="445"/>
      <c r="J233" s="446" t="s">
        <v>856</v>
      </c>
      <c r="K233" s="446" t="s">
        <v>974</v>
      </c>
      <c r="L233" s="447">
        <v>1</v>
      </c>
    </row>
    <row r="234" spans="1:12" s="123" customFormat="1" ht="24" customHeight="1">
      <c r="A234" s="438">
        <v>2</v>
      </c>
      <c r="B234" s="439" t="str">
        <f t="shared" si="19"/>
        <v>4X100M-1-8</v>
      </c>
      <c r="C234" s="440"/>
      <c r="D234" s="440">
        <v>484</v>
      </c>
      <c r="E234" s="441">
        <v>32541</v>
      </c>
      <c r="F234" s="442" t="s">
        <v>963</v>
      </c>
      <c r="G234" s="443" t="s">
        <v>948</v>
      </c>
      <c r="H234" s="443" t="s">
        <v>848</v>
      </c>
      <c r="I234" s="445"/>
      <c r="J234" s="446" t="s">
        <v>856</v>
      </c>
      <c r="K234" s="446" t="s">
        <v>974</v>
      </c>
      <c r="L234" s="447">
        <v>1</v>
      </c>
    </row>
    <row r="235" spans="1:12" s="123" customFormat="1" ht="24" customHeight="1">
      <c r="A235" s="438">
        <v>3</v>
      </c>
      <c r="B235" s="439" t="str">
        <f t="shared" si="19"/>
        <v>4X100M-1-8</v>
      </c>
      <c r="C235" s="440"/>
      <c r="D235" s="440">
        <v>473</v>
      </c>
      <c r="E235" s="441"/>
      <c r="F235" s="442" t="s">
        <v>953</v>
      </c>
      <c r="G235" s="443" t="s">
        <v>948</v>
      </c>
      <c r="H235" s="443" t="s">
        <v>848</v>
      </c>
      <c r="I235" s="445"/>
      <c r="J235" s="446" t="s">
        <v>856</v>
      </c>
      <c r="K235" s="446" t="s">
        <v>974</v>
      </c>
      <c r="L235" s="447">
        <v>1</v>
      </c>
    </row>
    <row r="236" spans="1:12" s="123" customFormat="1" ht="24" customHeight="1">
      <c r="A236" s="438">
        <v>4</v>
      </c>
      <c r="B236" s="439" t="str">
        <f t="shared" si="19"/>
        <v>4X400M-1-8</v>
      </c>
      <c r="C236" s="440"/>
      <c r="D236" s="440">
        <v>468</v>
      </c>
      <c r="E236" s="441">
        <v>35350</v>
      </c>
      <c r="F236" s="442" t="s">
        <v>947</v>
      </c>
      <c r="G236" s="443" t="s">
        <v>948</v>
      </c>
      <c r="H236" s="443" t="s">
        <v>849</v>
      </c>
      <c r="I236" s="445"/>
      <c r="J236" s="446" t="s">
        <v>856</v>
      </c>
      <c r="K236" s="446" t="s">
        <v>974</v>
      </c>
      <c r="L236" s="447">
        <v>1</v>
      </c>
    </row>
    <row r="237" spans="1:12" s="123" customFormat="1" ht="24" customHeight="1" thickBot="1">
      <c r="A237" s="506"/>
      <c r="B237" s="507" t="str">
        <f t="shared" si="19"/>
        <v>4X100M-1-8</v>
      </c>
      <c r="C237" s="454"/>
      <c r="D237" s="454">
        <v>483</v>
      </c>
      <c r="E237" s="508">
        <v>34741</v>
      </c>
      <c r="F237" s="509" t="s">
        <v>962</v>
      </c>
      <c r="G237" s="456" t="s">
        <v>948</v>
      </c>
      <c r="H237" s="456" t="s">
        <v>848</v>
      </c>
      <c r="I237" s="448"/>
      <c r="J237" s="449" t="s">
        <v>856</v>
      </c>
      <c r="K237" s="449" t="s">
        <v>974</v>
      </c>
      <c r="L237" s="450">
        <v>1</v>
      </c>
    </row>
    <row r="238" spans="1:12" s="123" customFormat="1" ht="24" customHeight="1">
      <c r="A238" s="497"/>
      <c r="B238" s="498" t="str">
        <f t="shared" si="19"/>
        <v>4X100M-1-8</v>
      </c>
      <c r="C238" s="499"/>
      <c r="D238" s="499">
        <v>476</v>
      </c>
      <c r="E238" s="500">
        <v>29750</v>
      </c>
      <c r="F238" s="501" t="s">
        <v>956</v>
      </c>
      <c r="G238" s="502" t="s">
        <v>948</v>
      </c>
      <c r="H238" s="502" t="s">
        <v>848</v>
      </c>
      <c r="I238" s="503"/>
      <c r="J238" s="504" t="s">
        <v>856</v>
      </c>
      <c r="K238" s="504" t="s">
        <v>974</v>
      </c>
      <c r="L238" s="505">
        <v>1</v>
      </c>
    </row>
    <row r="239" spans="1:12" s="123" customFormat="1" ht="24" customHeight="1">
      <c r="A239" s="438">
        <v>236</v>
      </c>
      <c r="B239" s="439" t="str">
        <f t="shared" si="18"/>
        <v>4X400M-1-8</v>
      </c>
      <c r="C239" s="440"/>
      <c r="D239" s="440">
        <v>469</v>
      </c>
      <c r="E239" s="441">
        <v>34682</v>
      </c>
      <c r="F239" s="442" t="s">
        <v>949</v>
      </c>
      <c r="G239" s="443" t="s">
        <v>948</v>
      </c>
      <c r="H239" s="443" t="s">
        <v>849</v>
      </c>
      <c r="I239" s="445"/>
      <c r="J239" s="446" t="s">
        <v>856</v>
      </c>
      <c r="K239" s="446" t="s">
        <v>974</v>
      </c>
      <c r="L239" s="447">
        <v>1</v>
      </c>
    </row>
    <row r="240" spans="1:12" s="123" customFormat="1" ht="24" customHeight="1">
      <c r="A240" s="438">
        <v>237</v>
      </c>
      <c r="B240" s="439" t="str">
        <f t="shared" si="18"/>
        <v>4X400M-1-8</v>
      </c>
      <c r="C240" s="440"/>
      <c r="D240" s="440">
        <v>485</v>
      </c>
      <c r="E240" s="441">
        <v>34993</v>
      </c>
      <c r="F240" s="442" t="s">
        <v>1060</v>
      </c>
      <c r="G240" s="443" t="s">
        <v>948</v>
      </c>
      <c r="H240" s="443" t="s">
        <v>849</v>
      </c>
      <c r="I240" s="445"/>
      <c r="J240" s="446" t="s">
        <v>856</v>
      </c>
      <c r="K240" s="446" t="s">
        <v>974</v>
      </c>
      <c r="L240" s="447">
        <v>1</v>
      </c>
    </row>
    <row r="241" spans="1:12" s="123" customFormat="1" ht="24" customHeight="1">
      <c r="A241" s="438">
        <v>238</v>
      </c>
      <c r="B241" s="439" t="str">
        <f t="shared" si="18"/>
        <v>4X400M-1-8</v>
      </c>
      <c r="C241" s="440"/>
      <c r="D241" s="440">
        <v>483</v>
      </c>
      <c r="E241" s="441">
        <v>34741</v>
      </c>
      <c r="F241" s="442" t="s">
        <v>962</v>
      </c>
      <c r="G241" s="443" t="s">
        <v>948</v>
      </c>
      <c r="H241" s="443" t="s">
        <v>849</v>
      </c>
      <c r="I241" s="445"/>
      <c r="J241" s="446" t="s">
        <v>856</v>
      </c>
      <c r="K241" s="446" t="s">
        <v>974</v>
      </c>
      <c r="L241" s="447">
        <v>1</v>
      </c>
    </row>
    <row r="242" spans="1:12" s="123" customFormat="1" ht="24" customHeight="1">
      <c r="A242" s="438">
        <v>239</v>
      </c>
      <c r="B242" s="439" t="str">
        <f t="shared" si="18"/>
        <v>4X400M-1-8</v>
      </c>
      <c r="C242" s="440"/>
      <c r="D242" s="440">
        <v>473</v>
      </c>
      <c r="E242" s="441"/>
      <c r="F242" s="442" t="s">
        <v>953</v>
      </c>
      <c r="G242" s="443" t="s">
        <v>948</v>
      </c>
      <c r="H242" s="443" t="s">
        <v>849</v>
      </c>
      <c r="I242" s="445"/>
      <c r="J242" s="446" t="s">
        <v>856</v>
      </c>
      <c r="K242" s="446" t="s">
        <v>974</v>
      </c>
      <c r="L242" s="447">
        <v>1</v>
      </c>
    </row>
    <row r="243" spans="1:12" s="123" customFormat="1" ht="24" customHeight="1" thickBot="1">
      <c r="A243" s="506">
        <v>240</v>
      </c>
      <c r="B243" s="507" t="str">
        <f t="shared" si="18"/>
        <v>4X400M-1-8</v>
      </c>
      <c r="C243" s="454"/>
      <c r="D243" s="454">
        <v>486</v>
      </c>
      <c r="E243" s="508"/>
      <c r="F243" s="509" t="s">
        <v>964</v>
      </c>
      <c r="G243" s="456" t="s">
        <v>948</v>
      </c>
      <c r="H243" s="456" t="s">
        <v>849</v>
      </c>
      <c r="I243" s="448"/>
      <c r="J243" s="449" t="s">
        <v>856</v>
      </c>
      <c r="K243" s="449" t="s">
        <v>974</v>
      </c>
      <c r="L243" s="450">
        <v>1</v>
      </c>
    </row>
    <row r="244" spans="1:12" s="123" customFormat="1" ht="24" customHeight="1">
      <c r="A244" s="77">
        <v>241</v>
      </c>
      <c r="B244" s="212" t="str">
        <f t="shared" ref="B244:B286" si="20">CONCATENATE(H244,"-",L244)</f>
        <v>YÜKSEK-</v>
      </c>
      <c r="C244" s="287"/>
      <c r="D244" s="287"/>
      <c r="E244" s="288"/>
      <c r="F244" s="289"/>
      <c r="G244" s="290"/>
      <c r="H244" s="291" t="s">
        <v>74</v>
      </c>
      <c r="I244" s="292"/>
      <c r="J244" s="293"/>
      <c r="K244" s="293"/>
      <c r="L244" s="294"/>
    </row>
    <row r="245" spans="1:12" s="123" customFormat="1" ht="24" customHeight="1">
      <c r="A245" s="77">
        <v>242</v>
      </c>
      <c r="B245" s="187" t="str">
        <f t="shared" si="20"/>
        <v>YÜKSEK-</v>
      </c>
      <c r="C245" s="295"/>
      <c r="D245" s="295"/>
      <c r="E245" s="296"/>
      <c r="F245" s="297"/>
      <c r="G245" s="298"/>
      <c r="H245" s="299" t="s">
        <v>74</v>
      </c>
      <c r="I245" s="300"/>
      <c r="J245" s="301"/>
      <c r="K245" s="301"/>
      <c r="L245" s="302"/>
    </row>
    <row r="246" spans="1:12" s="123" customFormat="1" ht="24" customHeight="1">
      <c r="A246" s="77">
        <v>243</v>
      </c>
      <c r="B246" s="187" t="str">
        <f t="shared" si="20"/>
        <v>YÜKSEK-</v>
      </c>
      <c r="C246" s="295"/>
      <c r="D246" s="295"/>
      <c r="E246" s="296"/>
      <c r="F246" s="297"/>
      <c r="G246" s="298"/>
      <c r="H246" s="299" t="s">
        <v>74</v>
      </c>
      <c r="I246" s="300"/>
      <c r="J246" s="301"/>
      <c r="K246" s="301"/>
      <c r="L246" s="302"/>
    </row>
    <row r="247" spans="1:12" s="123" customFormat="1" ht="24" customHeight="1">
      <c r="A247" s="77">
        <v>244</v>
      </c>
      <c r="B247" s="187" t="str">
        <f t="shared" si="20"/>
        <v>YÜKSEK-</v>
      </c>
      <c r="C247" s="295"/>
      <c r="D247" s="295"/>
      <c r="E247" s="296"/>
      <c r="F247" s="297"/>
      <c r="G247" s="298"/>
      <c r="H247" s="299" t="s">
        <v>74</v>
      </c>
      <c r="I247" s="300"/>
      <c r="J247" s="301"/>
      <c r="K247" s="301"/>
      <c r="L247" s="302"/>
    </row>
    <row r="248" spans="1:12" s="123" customFormat="1" ht="24" customHeight="1">
      <c r="A248" s="77">
        <v>245</v>
      </c>
      <c r="B248" s="187" t="str">
        <f t="shared" si="20"/>
        <v>YÜKSEK-</v>
      </c>
      <c r="C248" s="295"/>
      <c r="D248" s="295"/>
      <c r="E248" s="296"/>
      <c r="F248" s="297"/>
      <c r="G248" s="298"/>
      <c r="H248" s="299" t="s">
        <v>74</v>
      </c>
      <c r="I248" s="300"/>
      <c r="J248" s="301"/>
      <c r="K248" s="301"/>
      <c r="L248" s="302"/>
    </row>
    <row r="249" spans="1:12" s="123" customFormat="1" ht="24" customHeight="1">
      <c r="A249" s="77">
        <v>246</v>
      </c>
      <c r="B249" s="187" t="str">
        <f t="shared" si="20"/>
        <v>YÜKSEK-</v>
      </c>
      <c r="C249" s="295"/>
      <c r="D249" s="295"/>
      <c r="E249" s="296"/>
      <c r="F249" s="297"/>
      <c r="G249" s="298"/>
      <c r="H249" s="299" t="s">
        <v>74</v>
      </c>
      <c r="I249" s="300"/>
      <c r="J249" s="301"/>
      <c r="K249" s="301"/>
      <c r="L249" s="302"/>
    </row>
    <row r="250" spans="1:12" s="123" customFormat="1" ht="24" customHeight="1">
      <c r="A250" s="77">
        <v>247</v>
      </c>
      <c r="B250" s="187" t="str">
        <f t="shared" si="20"/>
        <v>YÜKSEK-</v>
      </c>
      <c r="C250" s="295"/>
      <c r="D250" s="295"/>
      <c r="E250" s="296"/>
      <c r="F250" s="297"/>
      <c r="G250" s="298"/>
      <c r="H250" s="299" t="s">
        <v>74</v>
      </c>
      <c r="I250" s="300"/>
      <c r="J250" s="301"/>
      <c r="K250" s="301"/>
      <c r="L250" s="302"/>
    </row>
    <row r="251" spans="1:12" s="123" customFormat="1" ht="24" customHeight="1">
      <c r="A251" s="77">
        <v>248</v>
      </c>
      <c r="B251" s="187" t="str">
        <f t="shared" si="20"/>
        <v>YÜKSEK-</v>
      </c>
      <c r="C251" s="295"/>
      <c r="D251" s="295"/>
      <c r="E251" s="296"/>
      <c r="F251" s="297"/>
      <c r="G251" s="298"/>
      <c r="H251" s="299" t="s">
        <v>74</v>
      </c>
      <c r="I251" s="300"/>
      <c r="J251" s="301"/>
      <c r="K251" s="301"/>
      <c r="L251" s="302"/>
    </row>
    <row r="252" spans="1:12" s="123" customFormat="1" ht="24" customHeight="1">
      <c r="A252" s="77">
        <v>249</v>
      </c>
      <c r="B252" s="187" t="str">
        <f t="shared" si="20"/>
        <v>YÜKSEK-</v>
      </c>
      <c r="C252" s="295"/>
      <c r="D252" s="295"/>
      <c r="E252" s="296"/>
      <c r="F252" s="297"/>
      <c r="G252" s="298"/>
      <c r="H252" s="299" t="s">
        <v>74</v>
      </c>
      <c r="I252" s="300"/>
      <c r="J252" s="301"/>
      <c r="K252" s="301"/>
      <c r="L252" s="302"/>
    </row>
    <row r="253" spans="1:12" s="123" customFormat="1" ht="24" customHeight="1">
      <c r="A253" s="77">
        <v>250</v>
      </c>
      <c r="B253" s="187" t="str">
        <f t="shared" si="20"/>
        <v>YÜKSEK-</v>
      </c>
      <c r="C253" s="295"/>
      <c r="D253" s="295"/>
      <c r="E253" s="296"/>
      <c r="F253" s="297"/>
      <c r="G253" s="298"/>
      <c r="H253" s="299" t="s">
        <v>74</v>
      </c>
      <c r="I253" s="300"/>
      <c r="J253" s="301"/>
      <c r="K253" s="301"/>
      <c r="L253" s="302"/>
    </row>
    <row r="254" spans="1:12" s="123" customFormat="1" ht="24" customHeight="1">
      <c r="A254" s="77">
        <v>251</v>
      </c>
      <c r="B254" s="187" t="str">
        <f t="shared" si="20"/>
        <v>YÜKSEK-</v>
      </c>
      <c r="C254" s="295"/>
      <c r="D254" s="295"/>
      <c r="E254" s="296"/>
      <c r="F254" s="297"/>
      <c r="G254" s="298"/>
      <c r="H254" s="299" t="s">
        <v>74</v>
      </c>
      <c r="I254" s="300"/>
      <c r="J254" s="301"/>
      <c r="K254" s="301"/>
      <c r="L254" s="302"/>
    </row>
    <row r="255" spans="1:12" s="123" customFormat="1" ht="24" customHeight="1">
      <c r="A255" s="77">
        <v>252</v>
      </c>
      <c r="B255" s="187" t="str">
        <f t="shared" si="20"/>
        <v>YÜKSEK-</v>
      </c>
      <c r="C255" s="295"/>
      <c r="D255" s="295"/>
      <c r="E255" s="296"/>
      <c r="F255" s="297"/>
      <c r="G255" s="298"/>
      <c r="H255" s="299" t="s">
        <v>74</v>
      </c>
      <c r="I255" s="300"/>
      <c r="J255" s="301"/>
      <c r="K255" s="301"/>
      <c r="L255" s="302"/>
    </row>
    <row r="256" spans="1:12" s="123" customFormat="1" ht="24" customHeight="1" thickBot="1">
      <c r="A256" s="77">
        <v>253</v>
      </c>
      <c r="B256" s="213" t="str">
        <f t="shared" si="20"/>
        <v>YÜKSEK-</v>
      </c>
      <c r="C256" s="303"/>
      <c r="D256" s="303"/>
      <c r="E256" s="304"/>
      <c r="F256" s="305"/>
      <c r="G256" s="306"/>
      <c r="H256" s="307" t="s">
        <v>74</v>
      </c>
      <c r="I256" s="308"/>
      <c r="J256" s="309"/>
      <c r="K256" s="309"/>
      <c r="L256" s="310"/>
    </row>
    <row r="257" spans="1:12" s="123" customFormat="1" ht="24" customHeight="1">
      <c r="A257" s="77">
        <v>254</v>
      </c>
      <c r="B257" s="212" t="str">
        <f t="shared" si="20"/>
        <v>GÜLLE-</v>
      </c>
      <c r="C257" s="247"/>
      <c r="D257" s="247"/>
      <c r="E257" s="248"/>
      <c r="F257" s="249"/>
      <c r="G257" s="250"/>
      <c r="H257" s="251" t="s">
        <v>355</v>
      </c>
      <c r="I257" s="252"/>
      <c r="J257" s="253"/>
      <c r="K257" s="253"/>
      <c r="L257" s="254"/>
    </row>
    <row r="258" spans="1:12" s="123" customFormat="1" ht="24" customHeight="1">
      <c r="A258" s="77">
        <v>255</v>
      </c>
      <c r="B258" s="187" t="str">
        <f t="shared" si="20"/>
        <v>GÜLLE-</v>
      </c>
      <c r="C258" s="255"/>
      <c r="D258" s="255"/>
      <c r="E258" s="256"/>
      <c r="F258" s="257"/>
      <c r="G258" s="258"/>
      <c r="H258" s="259" t="s">
        <v>355</v>
      </c>
      <c r="I258" s="260"/>
      <c r="J258" s="261"/>
      <c r="K258" s="261"/>
      <c r="L258" s="262"/>
    </row>
    <row r="259" spans="1:12" s="123" customFormat="1" ht="24" customHeight="1">
      <c r="A259" s="77">
        <v>256</v>
      </c>
      <c r="B259" s="187" t="str">
        <f t="shared" si="20"/>
        <v>GÜLLE-</v>
      </c>
      <c r="C259" s="255"/>
      <c r="D259" s="255"/>
      <c r="E259" s="256"/>
      <c r="F259" s="257"/>
      <c r="G259" s="258"/>
      <c r="H259" s="259" t="s">
        <v>355</v>
      </c>
      <c r="I259" s="260"/>
      <c r="J259" s="261"/>
      <c r="K259" s="261"/>
      <c r="L259" s="262"/>
    </row>
    <row r="260" spans="1:12" s="123" customFormat="1" ht="24" customHeight="1">
      <c r="A260" s="77">
        <v>257</v>
      </c>
      <c r="B260" s="187" t="str">
        <f t="shared" si="20"/>
        <v>GÜLLE-</v>
      </c>
      <c r="C260" s="255"/>
      <c r="D260" s="255"/>
      <c r="E260" s="256"/>
      <c r="F260" s="257"/>
      <c r="G260" s="258"/>
      <c r="H260" s="259" t="s">
        <v>355</v>
      </c>
      <c r="I260" s="260"/>
      <c r="J260" s="261"/>
      <c r="K260" s="261"/>
      <c r="L260" s="262"/>
    </row>
    <row r="261" spans="1:12" s="123" customFormat="1" ht="24" customHeight="1">
      <c r="A261" s="77">
        <v>258</v>
      </c>
      <c r="B261" s="187" t="str">
        <f t="shared" si="20"/>
        <v>GÜLLE-</v>
      </c>
      <c r="C261" s="255"/>
      <c r="D261" s="255"/>
      <c r="E261" s="256"/>
      <c r="F261" s="257"/>
      <c r="G261" s="258"/>
      <c r="H261" s="259" t="s">
        <v>355</v>
      </c>
      <c r="I261" s="260"/>
      <c r="J261" s="261"/>
      <c r="K261" s="261"/>
      <c r="L261" s="262"/>
    </row>
    <row r="262" spans="1:12" s="123" customFormat="1" ht="24" customHeight="1">
      <c r="A262" s="77">
        <v>259</v>
      </c>
      <c r="B262" s="187" t="str">
        <f t="shared" si="20"/>
        <v>GÜLLE-</v>
      </c>
      <c r="C262" s="255"/>
      <c r="D262" s="255"/>
      <c r="E262" s="256"/>
      <c r="F262" s="257"/>
      <c r="G262" s="258"/>
      <c r="H262" s="259" t="s">
        <v>355</v>
      </c>
      <c r="I262" s="260"/>
      <c r="J262" s="261"/>
      <c r="K262" s="261"/>
      <c r="L262" s="262"/>
    </row>
    <row r="263" spans="1:12" s="123" customFormat="1" ht="24" customHeight="1">
      <c r="A263" s="77">
        <v>260</v>
      </c>
      <c r="B263" s="187" t="str">
        <f t="shared" si="20"/>
        <v>GÜLLE-</v>
      </c>
      <c r="C263" s="255"/>
      <c r="D263" s="255"/>
      <c r="E263" s="256"/>
      <c r="F263" s="257"/>
      <c r="G263" s="258"/>
      <c r="H263" s="259" t="s">
        <v>355</v>
      </c>
      <c r="I263" s="260"/>
      <c r="J263" s="261"/>
      <c r="K263" s="261"/>
      <c r="L263" s="262"/>
    </row>
    <row r="264" spans="1:12" s="123" customFormat="1" ht="24" customHeight="1">
      <c r="A264" s="77">
        <v>261</v>
      </c>
      <c r="B264" s="187" t="str">
        <f t="shared" si="20"/>
        <v>GÜLLE-</v>
      </c>
      <c r="C264" s="255"/>
      <c r="D264" s="255"/>
      <c r="E264" s="256"/>
      <c r="F264" s="257"/>
      <c r="G264" s="258"/>
      <c r="H264" s="259" t="s">
        <v>355</v>
      </c>
      <c r="I264" s="260"/>
      <c r="J264" s="261"/>
      <c r="K264" s="261"/>
      <c r="L264" s="262"/>
    </row>
    <row r="265" spans="1:12" s="123" customFormat="1" ht="24" customHeight="1">
      <c r="A265" s="77">
        <v>262</v>
      </c>
      <c r="B265" s="187" t="str">
        <f t="shared" si="20"/>
        <v>GÜLLE-</v>
      </c>
      <c r="C265" s="255"/>
      <c r="D265" s="255"/>
      <c r="E265" s="256"/>
      <c r="F265" s="257"/>
      <c r="G265" s="258"/>
      <c r="H265" s="259" t="s">
        <v>355</v>
      </c>
      <c r="I265" s="260"/>
      <c r="J265" s="261"/>
      <c r="K265" s="261"/>
      <c r="L265" s="262"/>
    </row>
    <row r="266" spans="1:12" s="123" customFormat="1" ht="24" customHeight="1">
      <c r="A266" s="77">
        <v>263</v>
      </c>
      <c r="B266" s="187" t="str">
        <f t="shared" si="20"/>
        <v>GÜLLE-</v>
      </c>
      <c r="C266" s="255"/>
      <c r="D266" s="255"/>
      <c r="E266" s="256"/>
      <c r="F266" s="257"/>
      <c r="G266" s="258"/>
      <c r="H266" s="259" t="s">
        <v>355</v>
      </c>
      <c r="I266" s="260"/>
      <c r="J266" s="261"/>
      <c r="K266" s="261"/>
      <c r="L266" s="262"/>
    </row>
    <row r="267" spans="1:12" s="123" customFormat="1" ht="24" customHeight="1">
      <c r="A267" s="77">
        <v>264</v>
      </c>
      <c r="B267" s="187" t="str">
        <f t="shared" si="20"/>
        <v>GÜLLE-</v>
      </c>
      <c r="C267" s="255"/>
      <c r="D267" s="255"/>
      <c r="E267" s="256"/>
      <c r="F267" s="257"/>
      <c r="G267" s="258"/>
      <c r="H267" s="259" t="s">
        <v>355</v>
      </c>
      <c r="I267" s="260"/>
      <c r="J267" s="261"/>
      <c r="K267" s="261"/>
      <c r="L267" s="262"/>
    </row>
    <row r="268" spans="1:12" s="123" customFormat="1" ht="24" customHeight="1" thickBot="1">
      <c r="A268" s="77">
        <v>265</v>
      </c>
      <c r="B268" s="214" t="str">
        <f t="shared" si="20"/>
        <v>GÜLLE-</v>
      </c>
      <c r="C268" s="271"/>
      <c r="D268" s="271"/>
      <c r="E268" s="272"/>
      <c r="F268" s="273"/>
      <c r="G268" s="274"/>
      <c r="H268" s="275" t="s">
        <v>355</v>
      </c>
      <c r="I268" s="276"/>
      <c r="J268" s="277"/>
      <c r="K268" s="277"/>
      <c r="L268" s="278"/>
    </row>
    <row r="269" spans="1:12" s="123" customFormat="1" ht="24" customHeight="1">
      <c r="A269" s="77">
        <v>266</v>
      </c>
      <c r="B269" s="215" t="str">
        <f t="shared" si="20"/>
        <v>DİSK-</v>
      </c>
      <c r="C269" s="311"/>
      <c r="D269" s="311"/>
      <c r="E269" s="312"/>
      <c r="F269" s="313"/>
      <c r="G269" s="314"/>
      <c r="H269" s="315" t="s">
        <v>356</v>
      </c>
      <c r="I269" s="316"/>
      <c r="J269" s="317"/>
      <c r="K269" s="317"/>
      <c r="L269" s="318"/>
    </row>
    <row r="270" spans="1:12" s="123" customFormat="1" ht="24" customHeight="1">
      <c r="A270" s="77">
        <v>267</v>
      </c>
      <c r="B270" s="187" t="str">
        <f t="shared" si="20"/>
        <v>DİSK-</v>
      </c>
      <c r="C270" s="295"/>
      <c r="D270" s="295"/>
      <c r="E270" s="296"/>
      <c r="F270" s="297"/>
      <c r="G270" s="298"/>
      <c r="H270" s="299" t="s">
        <v>356</v>
      </c>
      <c r="I270" s="300"/>
      <c r="J270" s="301"/>
      <c r="K270" s="301"/>
      <c r="L270" s="302"/>
    </row>
    <row r="271" spans="1:12" s="123" customFormat="1" ht="24" customHeight="1">
      <c r="A271" s="77">
        <v>268</v>
      </c>
      <c r="B271" s="187" t="str">
        <f t="shared" si="20"/>
        <v>DİSK-</v>
      </c>
      <c r="C271" s="295"/>
      <c r="D271" s="295"/>
      <c r="E271" s="296"/>
      <c r="F271" s="297"/>
      <c r="G271" s="298"/>
      <c r="H271" s="299" t="s">
        <v>356</v>
      </c>
      <c r="I271" s="300"/>
      <c r="J271" s="301"/>
      <c r="K271" s="301"/>
      <c r="L271" s="302"/>
    </row>
    <row r="272" spans="1:12" s="123" customFormat="1" ht="24" customHeight="1">
      <c r="A272" s="77">
        <v>269</v>
      </c>
      <c r="B272" s="187" t="str">
        <f t="shared" si="20"/>
        <v>DİSK-</v>
      </c>
      <c r="C272" s="295"/>
      <c r="D272" s="295"/>
      <c r="E272" s="296"/>
      <c r="F272" s="297"/>
      <c r="G272" s="298"/>
      <c r="H272" s="299" t="s">
        <v>356</v>
      </c>
      <c r="I272" s="300"/>
      <c r="J272" s="301"/>
      <c r="K272" s="301"/>
      <c r="L272" s="302"/>
    </row>
    <row r="273" spans="1:12" s="123" customFormat="1" ht="24" customHeight="1">
      <c r="A273" s="77">
        <v>270</v>
      </c>
      <c r="B273" s="187" t="str">
        <f t="shared" si="20"/>
        <v>DİSK-</v>
      </c>
      <c r="C273" s="295"/>
      <c r="D273" s="295"/>
      <c r="E273" s="296"/>
      <c r="F273" s="297"/>
      <c r="G273" s="298"/>
      <c r="H273" s="299" t="s">
        <v>356</v>
      </c>
      <c r="I273" s="300"/>
      <c r="J273" s="301"/>
      <c r="K273" s="301"/>
      <c r="L273" s="302"/>
    </row>
    <row r="274" spans="1:12" s="123" customFormat="1" ht="24" customHeight="1">
      <c r="A274" s="77">
        <v>271</v>
      </c>
      <c r="B274" s="187" t="str">
        <f t="shared" si="20"/>
        <v>DİSK-</v>
      </c>
      <c r="C274" s="295"/>
      <c r="D274" s="295"/>
      <c r="E274" s="296"/>
      <c r="F274" s="297"/>
      <c r="G274" s="298"/>
      <c r="H274" s="299" t="s">
        <v>356</v>
      </c>
      <c r="I274" s="300"/>
      <c r="J274" s="301"/>
      <c r="K274" s="301"/>
      <c r="L274" s="302"/>
    </row>
    <row r="275" spans="1:12" s="123" customFormat="1" ht="24" customHeight="1">
      <c r="A275" s="77">
        <v>272</v>
      </c>
      <c r="B275" s="187" t="str">
        <f t="shared" si="20"/>
        <v>DİSK-</v>
      </c>
      <c r="C275" s="295"/>
      <c r="D275" s="295"/>
      <c r="E275" s="296"/>
      <c r="F275" s="297"/>
      <c r="G275" s="298"/>
      <c r="H275" s="299" t="s">
        <v>356</v>
      </c>
      <c r="I275" s="300"/>
      <c r="J275" s="301"/>
      <c r="K275" s="301"/>
      <c r="L275" s="302"/>
    </row>
    <row r="276" spans="1:12" s="123" customFormat="1" ht="24" customHeight="1">
      <c r="A276" s="77">
        <v>273</v>
      </c>
      <c r="B276" s="187" t="str">
        <f t="shared" si="20"/>
        <v>DİSK-</v>
      </c>
      <c r="C276" s="295"/>
      <c r="D276" s="295"/>
      <c r="E276" s="296"/>
      <c r="F276" s="297"/>
      <c r="G276" s="298"/>
      <c r="H276" s="299" t="s">
        <v>356</v>
      </c>
      <c r="I276" s="300"/>
      <c r="J276" s="301"/>
      <c r="K276" s="301"/>
      <c r="L276" s="302"/>
    </row>
    <row r="277" spans="1:12" s="123" customFormat="1" ht="24" customHeight="1">
      <c r="A277" s="77">
        <v>274</v>
      </c>
      <c r="B277" s="187" t="str">
        <f t="shared" si="20"/>
        <v>DİSK-</v>
      </c>
      <c r="C277" s="295"/>
      <c r="D277" s="295"/>
      <c r="E277" s="296"/>
      <c r="F277" s="297"/>
      <c r="G277" s="298"/>
      <c r="H277" s="299" t="s">
        <v>356</v>
      </c>
      <c r="I277" s="300"/>
      <c r="J277" s="301"/>
      <c r="K277" s="301"/>
      <c r="L277" s="302"/>
    </row>
    <row r="278" spans="1:12" s="123" customFormat="1" ht="24" customHeight="1">
      <c r="A278" s="77">
        <v>275</v>
      </c>
      <c r="B278" s="187" t="str">
        <f t="shared" si="20"/>
        <v>DİSK-</v>
      </c>
      <c r="C278" s="295"/>
      <c r="D278" s="295"/>
      <c r="E278" s="296"/>
      <c r="F278" s="297"/>
      <c r="G278" s="298"/>
      <c r="H278" s="299" t="s">
        <v>356</v>
      </c>
      <c r="I278" s="300"/>
      <c r="J278" s="301"/>
      <c r="K278" s="301"/>
      <c r="L278" s="302"/>
    </row>
    <row r="279" spans="1:12" s="123" customFormat="1" ht="24" customHeight="1">
      <c r="A279" s="77">
        <v>276</v>
      </c>
      <c r="B279" s="187" t="str">
        <f t="shared" si="20"/>
        <v>DİSK-</v>
      </c>
      <c r="C279" s="295"/>
      <c r="D279" s="295"/>
      <c r="E279" s="296"/>
      <c r="F279" s="297"/>
      <c r="G279" s="298"/>
      <c r="H279" s="299" t="s">
        <v>356</v>
      </c>
      <c r="I279" s="300"/>
      <c r="J279" s="301"/>
      <c r="K279" s="301"/>
      <c r="L279" s="302"/>
    </row>
    <row r="280" spans="1:12" s="123" customFormat="1" ht="24" customHeight="1" thickBot="1">
      <c r="A280" s="77">
        <v>277</v>
      </c>
      <c r="B280" s="213" t="str">
        <f t="shared" si="20"/>
        <v>DİSK-</v>
      </c>
      <c r="C280" s="303"/>
      <c r="D280" s="303"/>
      <c r="E280" s="304"/>
      <c r="F280" s="305"/>
      <c r="G280" s="306"/>
      <c r="H280" s="307" t="s">
        <v>356</v>
      </c>
      <c r="I280" s="308"/>
      <c r="J280" s="309"/>
      <c r="K280" s="309"/>
      <c r="L280" s="310"/>
    </row>
    <row r="281" spans="1:12" s="123" customFormat="1" ht="24" customHeight="1">
      <c r="A281" s="77">
        <v>278</v>
      </c>
      <c r="B281" s="215" t="str">
        <f t="shared" si="20"/>
        <v>CİRİT-</v>
      </c>
      <c r="C281" s="279"/>
      <c r="D281" s="279"/>
      <c r="E281" s="280"/>
      <c r="F281" s="281"/>
      <c r="G281" s="282"/>
      <c r="H281" s="283" t="s">
        <v>357</v>
      </c>
      <c r="I281" s="284"/>
      <c r="J281" s="285"/>
      <c r="K281" s="285"/>
      <c r="L281" s="286"/>
    </row>
    <row r="282" spans="1:12" s="123" customFormat="1" ht="24" customHeight="1">
      <c r="A282" s="77">
        <v>279</v>
      </c>
      <c r="B282" s="187" t="str">
        <f t="shared" si="20"/>
        <v>CİRİT-</v>
      </c>
      <c r="C282" s="255"/>
      <c r="D282" s="255"/>
      <c r="E282" s="256"/>
      <c r="F282" s="257"/>
      <c r="G282" s="258"/>
      <c r="H282" s="259" t="s">
        <v>357</v>
      </c>
      <c r="I282" s="260"/>
      <c r="J282" s="261"/>
      <c r="K282" s="261"/>
      <c r="L282" s="262"/>
    </row>
    <row r="283" spans="1:12" s="123" customFormat="1" ht="24" customHeight="1">
      <c r="A283" s="77">
        <v>280</v>
      </c>
      <c r="B283" s="187" t="str">
        <f t="shared" si="20"/>
        <v>CİRİT-</v>
      </c>
      <c r="C283" s="255"/>
      <c r="D283" s="255"/>
      <c r="E283" s="256"/>
      <c r="F283" s="257"/>
      <c r="G283" s="258"/>
      <c r="H283" s="259" t="s">
        <v>357</v>
      </c>
      <c r="I283" s="260"/>
      <c r="J283" s="261"/>
      <c r="K283" s="261"/>
      <c r="L283" s="262"/>
    </row>
    <row r="284" spans="1:12" s="123" customFormat="1" ht="24" customHeight="1">
      <c r="A284" s="77">
        <v>281</v>
      </c>
      <c r="B284" s="187" t="str">
        <f t="shared" si="20"/>
        <v>CİRİT-</v>
      </c>
      <c r="C284" s="255"/>
      <c r="D284" s="255"/>
      <c r="E284" s="256"/>
      <c r="F284" s="257"/>
      <c r="G284" s="258"/>
      <c r="H284" s="259" t="s">
        <v>357</v>
      </c>
      <c r="I284" s="260"/>
      <c r="J284" s="261"/>
      <c r="K284" s="261"/>
      <c r="L284" s="262"/>
    </row>
    <row r="285" spans="1:12" s="123" customFormat="1" ht="24" customHeight="1">
      <c r="A285" s="77">
        <v>282</v>
      </c>
      <c r="B285" s="187" t="str">
        <f t="shared" si="20"/>
        <v>CİRİT-</v>
      </c>
      <c r="C285" s="255"/>
      <c r="D285" s="255"/>
      <c r="E285" s="256"/>
      <c r="F285" s="257"/>
      <c r="G285" s="258"/>
      <c r="H285" s="259" t="s">
        <v>357</v>
      </c>
      <c r="I285" s="260"/>
      <c r="J285" s="261"/>
      <c r="K285" s="261"/>
      <c r="L285" s="262"/>
    </row>
    <row r="286" spans="1:12" s="123" customFormat="1" ht="24" customHeight="1">
      <c r="A286" s="77">
        <v>283</v>
      </c>
      <c r="B286" s="187" t="str">
        <f t="shared" si="20"/>
        <v>CİRİT-</v>
      </c>
      <c r="C286" s="255"/>
      <c r="D286" s="255"/>
      <c r="E286" s="256"/>
      <c r="F286" s="257"/>
      <c r="G286" s="258"/>
      <c r="H286" s="259" t="s">
        <v>357</v>
      </c>
      <c r="I286" s="260"/>
      <c r="J286" s="261"/>
      <c r="K286" s="261"/>
      <c r="L286" s="262"/>
    </row>
    <row r="287" spans="1:12" s="123" customFormat="1" ht="24" customHeight="1">
      <c r="A287" s="77">
        <v>284</v>
      </c>
      <c r="B287" s="187" t="str">
        <f t="shared" ref="B287:B300" si="21">CONCATENATE(H287,"-",L287)</f>
        <v>CİRİT-</v>
      </c>
      <c r="C287" s="255"/>
      <c r="D287" s="255"/>
      <c r="E287" s="256"/>
      <c r="F287" s="257"/>
      <c r="G287" s="258"/>
      <c r="H287" s="259" t="s">
        <v>357</v>
      </c>
      <c r="I287" s="260"/>
      <c r="J287" s="261"/>
      <c r="K287" s="261"/>
      <c r="L287" s="262"/>
    </row>
    <row r="288" spans="1:12" s="123" customFormat="1" ht="24" customHeight="1">
      <c r="A288" s="77">
        <v>285</v>
      </c>
      <c r="B288" s="187" t="str">
        <f t="shared" si="21"/>
        <v>CİRİT-</v>
      </c>
      <c r="C288" s="255"/>
      <c r="D288" s="255"/>
      <c r="E288" s="256"/>
      <c r="F288" s="257"/>
      <c r="G288" s="258"/>
      <c r="H288" s="259" t="s">
        <v>357</v>
      </c>
      <c r="I288" s="260"/>
      <c r="J288" s="261"/>
      <c r="K288" s="261"/>
      <c r="L288" s="262"/>
    </row>
    <row r="289" spans="1:12" s="123" customFormat="1" ht="24" customHeight="1">
      <c r="A289" s="77">
        <v>286</v>
      </c>
      <c r="B289" s="187" t="str">
        <f t="shared" si="21"/>
        <v>CİRİT-</v>
      </c>
      <c r="C289" s="255"/>
      <c r="D289" s="255"/>
      <c r="E289" s="256"/>
      <c r="F289" s="257"/>
      <c r="G289" s="258"/>
      <c r="H289" s="259" t="s">
        <v>357</v>
      </c>
      <c r="I289" s="260"/>
      <c r="J289" s="261"/>
      <c r="K289" s="261"/>
      <c r="L289" s="262"/>
    </row>
    <row r="290" spans="1:12" s="123" customFormat="1" ht="24" customHeight="1">
      <c r="A290" s="77">
        <v>287</v>
      </c>
      <c r="B290" s="187" t="str">
        <f t="shared" si="21"/>
        <v>CİRİT-</v>
      </c>
      <c r="C290" s="255"/>
      <c r="D290" s="255"/>
      <c r="E290" s="256"/>
      <c r="F290" s="257"/>
      <c r="G290" s="258"/>
      <c r="H290" s="259" t="s">
        <v>357</v>
      </c>
      <c r="I290" s="260"/>
      <c r="J290" s="261"/>
      <c r="K290" s="261"/>
      <c r="L290" s="262"/>
    </row>
    <row r="291" spans="1:12" s="123" customFormat="1" ht="24" customHeight="1">
      <c r="A291" s="77">
        <v>288</v>
      </c>
      <c r="B291" s="187" t="str">
        <f t="shared" si="21"/>
        <v>CİRİT-</v>
      </c>
      <c r="C291" s="255"/>
      <c r="D291" s="255"/>
      <c r="E291" s="256"/>
      <c r="F291" s="257"/>
      <c r="G291" s="258"/>
      <c r="H291" s="259" t="s">
        <v>357</v>
      </c>
      <c r="I291" s="260"/>
      <c r="J291" s="261"/>
      <c r="K291" s="261"/>
      <c r="L291" s="262"/>
    </row>
    <row r="292" spans="1:12" s="123" customFormat="1" ht="24" customHeight="1">
      <c r="A292" s="77">
        <v>289</v>
      </c>
      <c r="B292" s="187" t="str">
        <f t="shared" si="21"/>
        <v>CİRİT-</v>
      </c>
      <c r="C292" s="255"/>
      <c r="D292" s="255"/>
      <c r="E292" s="256"/>
      <c r="F292" s="257"/>
      <c r="G292" s="258"/>
      <c r="H292" s="259" t="s">
        <v>357</v>
      </c>
      <c r="I292" s="260"/>
      <c r="J292" s="261"/>
      <c r="K292" s="261"/>
      <c r="L292" s="262"/>
    </row>
    <row r="293" spans="1:12" s="123" customFormat="1" ht="24" customHeight="1">
      <c r="A293" s="77">
        <v>290</v>
      </c>
      <c r="B293" s="187" t="str">
        <f t="shared" si="21"/>
        <v>CİRİT-</v>
      </c>
      <c r="C293" s="255"/>
      <c r="D293" s="255"/>
      <c r="E293" s="256"/>
      <c r="F293" s="257"/>
      <c r="G293" s="258"/>
      <c r="H293" s="259" t="s">
        <v>357</v>
      </c>
      <c r="I293" s="260"/>
      <c r="J293" s="261"/>
      <c r="K293" s="261"/>
      <c r="L293" s="262"/>
    </row>
    <row r="294" spans="1:12" s="123" customFormat="1" ht="24" customHeight="1">
      <c r="A294" s="77">
        <v>291</v>
      </c>
      <c r="B294" s="187" t="str">
        <f t="shared" si="21"/>
        <v>CİRİT-</v>
      </c>
      <c r="C294" s="255"/>
      <c r="D294" s="255"/>
      <c r="E294" s="256"/>
      <c r="F294" s="257"/>
      <c r="G294" s="258"/>
      <c r="H294" s="259" t="s">
        <v>357</v>
      </c>
      <c r="I294" s="260"/>
      <c r="J294" s="261"/>
      <c r="K294" s="261"/>
      <c r="L294" s="262"/>
    </row>
    <row r="295" spans="1:12" s="123" customFormat="1" ht="24" customHeight="1">
      <c r="A295" s="77">
        <v>292</v>
      </c>
      <c r="B295" s="187" t="str">
        <f t="shared" si="21"/>
        <v>CİRİT-</v>
      </c>
      <c r="C295" s="255"/>
      <c r="D295" s="255"/>
      <c r="E295" s="256"/>
      <c r="F295" s="257"/>
      <c r="G295" s="258"/>
      <c r="H295" s="259" t="s">
        <v>357</v>
      </c>
      <c r="I295" s="260"/>
      <c r="J295" s="261"/>
      <c r="K295" s="261"/>
      <c r="L295" s="262"/>
    </row>
    <row r="296" spans="1:12" s="123" customFormat="1" ht="24" customHeight="1">
      <c r="A296" s="77">
        <v>293</v>
      </c>
      <c r="B296" s="187" t="str">
        <f t="shared" si="21"/>
        <v>CİRİT-</v>
      </c>
      <c r="C296" s="255"/>
      <c r="D296" s="255"/>
      <c r="E296" s="256"/>
      <c r="F296" s="257"/>
      <c r="G296" s="258"/>
      <c r="H296" s="259" t="s">
        <v>357</v>
      </c>
      <c r="I296" s="260"/>
      <c r="J296" s="261"/>
      <c r="K296" s="261"/>
      <c r="L296" s="262"/>
    </row>
    <row r="297" spans="1:12" s="123" customFormat="1" ht="24" customHeight="1">
      <c r="A297" s="77">
        <v>294</v>
      </c>
      <c r="B297" s="187" t="str">
        <f t="shared" si="21"/>
        <v>CİRİT-</v>
      </c>
      <c r="C297" s="255"/>
      <c r="D297" s="255"/>
      <c r="E297" s="256"/>
      <c r="F297" s="257"/>
      <c r="G297" s="258"/>
      <c r="H297" s="259" t="s">
        <v>357</v>
      </c>
      <c r="I297" s="260"/>
      <c r="J297" s="261"/>
      <c r="K297" s="261"/>
      <c r="L297" s="262"/>
    </row>
    <row r="298" spans="1:12" s="123" customFormat="1" ht="24" customHeight="1">
      <c r="A298" s="77">
        <v>295</v>
      </c>
      <c r="B298" s="187" t="str">
        <f t="shared" si="21"/>
        <v>CİRİT-</v>
      </c>
      <c r="C298" s="255"/>
      <c r="D298" s="255"/>
      <c r="E298" s="256"/>
      <c r="F298" s="257"/>
      <c r="G298" s="258"/>
      <c r="H298" s="259" t="s">
        <v>357</v>
      </c>
      <c r="I298" s="260"/>
      <c r="J298" s="261"/>
      <c r="K298" s="261"/>
      <c r="L298" s="262"/>
    </row>
    <row r="299" spans="1:12" s="123" customFormat="1" ht="24" customHeight="1">
      <c r="A299" s="77">
        <v>296</v>
      </c>
      <c r="B299" s="187" t="str">
        <f t="shared" si="21"/>
        <v>CİRİT-</v>
      </c>
      <c r="C299" s="255"/>
      <c r="D299" s="255"/>
      <c r="E299" s="256"/>
      <c r="F299" s="257"/>
      <c r="G299" s="258"/>
      <c r="H299" s="259" t="s">
        <v>357</v>
      </c>
      <c r="I299" s="260"/>
      <c r="J299" s="261"/>
      <c r="K299" s="261"/>
      <c r="L299" s="262"/>
    </row>
    <row r="300" spans="1:12" s="123" customFormat="1" ht="24" customHeight="1" thickBot="1">
      <c r="A300" s="77">
        <v>297</v>
      </c>
      <c r="B300" s="213" t="str">
        <f t="shared" si="21"/>
        <v>CİRİT-</v>
      </c>
      <c r="C300" s="263"/>
      <c r="D300" s="263"/>
      <c r="E300" s="264"/>
      <c r="F300" s="265"/>
      <c r="G300" s="266"/>
      <c r="H300" s="267" t="s">
        <v>357</v>
      </c>
      <c r="I300" s="268"/>
      <c r="J300" s="269"/>
      <c r="K300" s="269"/>
      <c r="L300" s="270"/>
    </row>
    <row r="301" spans="1:12" s="123" customFormat="1" ht="24" customHeight="1">
      <c r="A301" s="77">
        <v>298</v>
      </c>
      <c r="B301" s="212" t="str">
        <f t="shared" ref="B301:B391" si="22">CONCATENATE(H301,"-",J301,"-",K301)</f>
        <v>100M--</v>
      </c>
      <c r="C301" s="287"/>
      <c r="D301" s="287"/>
      <c r="E301" s="288"/>
      <c r="F301" s="289"/>
      <c r="G301" s="290"/>
      <c r="H301" s="291" t="s">
        <v>192</v>
      </c>
      <c r="I301" s="292"/>
      <c r="J301" s="293"/>
      <c r="K301" s="293"/>
      <c r="L301" s="294"/>
    </row>
    <row r="302" spans="1:12" s="123" customFormat="1" ht="24" customHeight="1">
      <c r="A302" s="77">
        <v>299</v>
      </c>
      <c r="B302" s="187" t="str">
        <f t="shared" si="22"/>
        <v>100M--</v>
      </c>
      <c r="C302" s="295"/>
      <c r="D302" s="295"/>
      <c r="E302" s="296"/>
      <c r="F302" s="297"/>
      <c r="G302" s="298"/>
      <c r="H302" s="299" t="s">
        <v>192</v>
      </c>
      <c r="I302" s="300"/>
      <c r="J302" s="301"/>
      <c r="K302" s="301"/>
      <c r="L302" s="302"/>
    </row>
    <row r="303" spans="1:12" s="123" customFormat="1" ht="24" customHeight="1">
      <c r="A303" s="77">
        <v>300</v>
      </c>
      <c r="B303" s="187" t="str">
        <f t="shared" si="22"/>
        <v>100M--</v>
      </c>
      <c r="C303" s="295"/>
      <c r="D303" s="295"/>
      <c r="E303" s="296"/>
      <c r="F303" s="297"/>
      <c r="G303" s="298"/>
      <c r="H303" s="299" t="s">
        <v>192</v>
      </c>
      <c r="I303" s="300"/>
      <c r="J303" s="301"/>
      <c r="K303" s="301"/>
      <c r="L303" s="302"/>
    </row>
    <row r="304" spans="1:12" s="123" customFormat="1" ht="24" customHeight="1">
      <c r="A304" s="77">
        <v>301</v>
      </c>
      <c r="B304" s="187" t="str">
        <f t="shared" si="22"/>
        <v>100M--</v>
      </c>
      <c r="C304" s="295"/>
      <c r="D304" s="295"/>
      <c r="E304" s="296"/>
      <c r="F304" s="297"/>
      <c r="G304" s="298"/>
      <c r="H304" s="299" t="s">
        <v>192</v>
      </c>
      <c r="I304" s="300"/>
      <c r="J304" s="301"/>
      <c r="K304" s="301"/>
      <c r="L304" s="302"/>
    </row>
    <row r="305" spans="1:12" s="123" customFormat="1" ht="24" customHeight="1">
      <c r="A305" s="77">
        <v>302</v>
      </c>
      <c r="B305" s="187" t="str">
        <f t="shared" si="22"/>
        <v>100M--</v>
      </c>
      <c r="C305" s="295"/>
      <c r="D305" s="295"/>
      <c r="E305" s="296"/>
      <c r="F305" s="297"/>
      <c r="G305" s="298"/>
      <c r="H305" s="299" t="s">
        <v>192</v>
      </c>
      <c r="I305" s="300"/>
      <c r="J305" s="301"/>
      <c r="K305" s="301"/>
      <c r="L305" s="302"/>
    </row>
    <row r="306" spans="1:12" s="123" customFormat="1" ht="24" customHeight="1">
      <c r="A306" s="77">
        <v>303</v>
      </c>
      <c r="B306" s="187" t="str">
        <f t="shared" si="22"/>
        <v>100M--</v>
      </c>
      <c r="C306" s="295"/>
      <c r="D306" s="295"/>
      <c r="E306" s="296"/>
      <c r="F306" s="297"/>
      <c r="G306" s="298"/>
      <c r="H306" s="299" t="s">
        <v>192</v>
      </c>
      <c r="I306" s="300"/>
      <c r="J306" s="301"/>
      <c r="K306" s="301"/>
      <c r="L306" s="302"/>
    </row>
    <row r="307" spans="1:12" s="123" customFormat="1" ht="24" customHeight="1">
      <c r="A307" s="77">
        <v>304</v>
      </c>
      <c r="B307" s="187" t="str">
        <f t="shared" si="22"/>
        <v>100M--</v>
      </c>
      <c r="C307" s="295"/>
      <c r="D307" s="295"/>
      <c r="E307" s="296"/>
      <c r="F307" s="297"/>
      <c r="G307" s="298"/>
      <c r="H307" s="299" t="s">
        <v>192</v>
      </c>
      <c r="I307" s="300"/>
      <c r="J307" s="301"/>
      <c r="K307" s="301"/>
      <c r="L307" s="302"/>
    </row>
    <row r="308" spans="1:12" s="123" customFormat="1" ht="24" customHeight="1">
      <c r="A308" s="77">
        <v>305</v>
      </c>
      <c r="B308" s="187" t="str">
        <f t="shared" si="22"/>
        <v>100M--</v>
      </c>
      <c r="C308" s="295"/>
      <c r="D308" s="295"/>
      <c r="E308" s="296"/>
      <c r="F308" s="297"/>
      <c r="G308" s="298"/>
      <c r="H308" s="299" t="s">
        <v>192</v>
      </c>
      <c r="I308" s="300"/>
      <c r="J308" s="301"/>
      <c r="K308" s="301"/>
      <c r="L308" s="302"/>
    </row>
    <row r="309" spans="1:12" s="123" customFormat="1" ht="24" customHeight="1">
      <c r="A309" s="77">
        <v>306</v>
      </c>
      <c r="B309" s="187" t="str">
        <f t="shared" si="22"/>
        <v>100M--</v>
      </c>
      <c r="C309" s="295"/>
      <c r="D309" s="295"/>
      <c r="E309" s="296"/>
      <c r="F309" s="297"/>
      <c r="G309" s="298"/>
      <c r="H309" s="299" t="s">
        <v>192</v>
      </c>
      <c r="I309" s="300"/>
      <c r="J309" s="301"/>
      <c r="K309" s="301"/>
      <c r="L309" s="302"/>
    </row>
    <row r="310" spans="1:12" s="123" customFormat="1" ht="24" customHeight="1">
      <c r="A310" s="77">
        <v>307</v>
      </c>
      <c r="B310" s="187" t="str">
        <f t="shared" si="22"/>
        <v>100M--</v>
      </c>
      <c r="C310" s="295"/>
      <c r="D310" s="295"/>
      <c r="E310" s="296"/>
      <c r="F310" s="297"/>
      <c r="G310" s="298"/>
      <c r="H310" s="299" t="s">
        <v>192</v>
      </c>
      <c r="I310" s="300"/>
      <c r="J310" s="301"/>
      <c r="K310" s="301"/>
      <c r="L310" s="302"/>
    </row>
    <row r="311" spans="1:12" s="123" customFormat="1" ht="24" customHeight="1">
      <c r="A311" s="77">
        <v>308</v>
      </c>
      <c r="B311" s="187" t="str">
        <f t="shared" si="22"/>
        <v>100M--</v>
      </c>
      <c r="C311" s="295"/>
      <c r="D311" s="295"/>
      <c r="E311" s="296"/>
      <c r="F311" s="297"/>
      <c r="G311" s="298"/>
      <c r="H311" s="299" t="s">
        <v>192</v>
      </c>
      <c r="I311" s="300"/>
      <c r="J311" s="301"/>
      <c r="K311" s="301"/>
      <c r="L311" s="302"/>
    </row>
    <row r="312" spans="1:12" s="123" customFormat="1" ht="24" customHeight="1">
      <c r="A312" s="77">
        <v>309</v>
      </c>
      <c r="B312" s="187" t="str">
        <f t="shared" si="22"/>
        <v>100M--</v>
      </c>
      <c r="C312" s="295"/>
      <c r="D312" s="295"/>
      <c r="E312" s="296"/>
      <c r="F312" s="297"/>
      <c r="G312" s="298"/>
      <c r="H312" s="299" t="s">
        <v>192</v>
      </c>
      <c r="I312" s="300"/>
      <c r="J312" s="301"/>
      <c r="K312" s="301"/>
      <c r="L312" s="302"/>
    </row>
    <row r="313" spans="1:12" s="123" customFormat="1" ht="24" customHeight="1">
      <c r="A313" s="77">
        <v>310</v>
      </c>
      <c r="B313" s="187" t="str">
        <f t="shared" si="22"/>
        <v>800M--</v>
      </c>
      <c r="C313" s="255"/>
      <c r="D313" s="255"/>
      <c r="E313" s="256"/>
      <c r="F313" s="257"/>
      <c r="G313" s="258"/>
      <c r="H313" s="259" t="s">
        <v>159</v>
      </c>
      <c r="I313" s="260"/>
      <c r="J313" s="261"/>
      <c r="K313" s="261"/>
      <c r="L313" s="262"/>
    </row>
    <row r="314" spans="1:12" s="123" customFormat="1" ht="24" customHeight="1">
      <c r="A314" s="77">
        <v>311</v>
      </c>
      <c r="B314" s="187" t="str">
        <f t="shared" si="22"/>
        <v>800M--</v>
      </c>
      <c r="C314" s="255"/>
      <c r="D314" s="255"/>
      <c r="E314" s="256"/>
      <c r="F314" s="257"/>
      <c r="G314" s="258"/>
      <c r="H314" s="259" t="s">
        <v>159</v>
      </c>
      <c r="I314" s="260"/>
      <c r="J314" s="261"/>
      <c r="K314" s="261"/>
      <c r="L314" s="262"/>
    </row>
    <row r="315" spans="1:12" s="123" customFormat="1" ht="24" customHeight="1">
      <c r="A315" s="77">
        <v>312</v>
      </c>
      <c r="B315" s="187" t="str">
        <f t="shared" si="22"/>
        <v>800M--</v>
      </c>
      <c r="C315" s="255"/>
      <c r="D315" s="255"/>
      <c r="E315" s="256"/>
      <c r="F315" s="257"/>
      <c r="G315" s="258"/>
      <c r="H315" s="259" t="s">
        <v>159</v>
      </c>
      <c r="I315" s="260"/>
      <c r="J315" s="261"/>
      <c r="K315" s="261"/>
      <c r="L315" s="262"/>
    </row>
    <row r="316" spans="1:12" s="123" customFormat="1" ht="24" customHeight="1">
      <c r="A316" s="77">
        <v>313</v>
      </c>
      <c r="B316" s="187" t="str">
        <f t="shared" si="22"/>
        <v>800M--</v>
      </c>
      <c r="C316" s="255"/>
      <c r="D316" s="255"/>
      <c r="E316" s="256"/>
      <c r="F316" s="257"/>
      <c r="G316" s="258"/>
      <c r="H316" s="259" t="s">
        <v>159</v>
      </c>
      <c r="I316" s="260"/>
      <c r="J316" s="261"/>
      <c r="K316" s="261"/>
      <c r="L316" s="262"/>
    </row>
    <row r="317" spans="1:12" s="123" customFormat="1" ht="24" customHeight="1">
      <c r="A317" s="77">
        <v>314</v>
      </c>
      <c r="B317" s="187" t="str">
        <f t="shared" si="22"/>
        <v>800M--</v>
      </c>
      <c r="C317" s="255"/>
      <c r="D317" s="255"/>
      <c r="E317" s="256"/>
      <c r="F317" s="257"/>
      <c r="G317" s="258"/>
      <c r="H317" s="259" t="s">
        <v>159</v>
      </c>
      <c r="I317" s="260"/>
      <c r="J317" s="261"/>
      <c r="K317" s="261"/>
      <c r="L317" s="262"/>
    </row>
    <row r="318" spans="1:12" s="123" customFormat="1" ht="24" customHeight="1">
      <c r="A318" s="77">
        <v>315</v>
      </c>
      <c r="B318" s="187" t="str">
        <f t="shared" si="22"/>
        <v>800M--</v>
      </c>
      <c r="C318" s="255"/>
      <c r="D318" s="255"/>
      <c r="E318" s="256"/>
      <c r="F318" s="257"/>
      <c r="G318" s="258"/>
      <c r="H318" s="259" t="s">
        <v>159</v>
      </c>
      <c r="I318" s="260"/>
      <c r="J318" s="261"/>
      <c r="K318" s="261"/>
      <c r="L318" s="262"/>
    </row>
    <row r="319" spans="1:12" s="123" customFormat="1" ht="24" customHeight="1">
      <c r="A319" s="77">
        <v>316</v>
      </c>
      <c r="B319" s="187" t="str">
        <f t="shared" si="22"/>
        <v>800M--</v>
      </c>
      <c r="C319" s="255"/>
      <c r="D319" s="255"/>
      <c r="E319" s="256"/>
      <c r="F319" s="257"/>
      <c r="G319" s="258"/>
      <c r="H319" s="259" t="s">
        <v>159</v>
      </c>
      <c r="I319" s="260"/>
      <c r="J319" s="261"/>
      <c r="K319" s="261"/>
      <c r="L319" s="262"/>
    </row>
    <row r="320" spans="1:12" s="123" customFormat="1" ht="24" customHeight="1">
      <c r="A320" s="77">
        <v>317</v>
      </c>
      <c r="B320" s="187" t="str">
        <f t="shared" si="22"/>
        <v>800M--</v>
      </c>
      <c r="C320" s="255"/>
      <c r="D320" s="255"/>
      <c r="E320" s="256"/>
      <c r="F320" s="257"/>
      <c r="G320" s="258"/>
      <c r="H320" s="259" t="s">
        <v>159</v>
      </c>
      <c r="I320" s="260"/>
      <c r="J320" s="261"/>
      <c r="K320" s="261"/>
      <c r="L320" s="262"/>
    </row>
    <row r="321" spans="1:12" s="123" customFormat="1" ht="24" customHeight="1">
      <c r="A321" s="77">
        <v>318</v>
      </c>
      <c r="B321" s="187" t="str">
        <f t="shared" si="22"/>
        <v>800M--</v>
      </c>
      <c r="C321" s="255"/>
      <c r="D321" s="255"/>
      <c r="E321" s="256"/>
      <c r="F321" s="257"/>
      <c r="G321" s="258"/>
      <c r="H321" s="259" t="s">
        <v>159</v>
      </c>
      <c r="I321" s="260"/>
      <c r="J321" s="261"/>
      <c r="K321" s="261"/>
      <c r="L321" s="262"/>
    </row>
    <row r="322" spans="1:12" s="123" customFormat="1" ht="24" customHeight="1">
      <c r="A322" s="77">
        <v>319</v>
      </c>
      <c r="B322" s="187" t="str">
        <f t="shared" si="22"/>
        <v>800M--</v>
      </c>
      <c r="C322" s="255"/>
      <c r="D322" s="255"/>
      <c r="E322" s="256"/>
      <c r="F322" s="257"/>
      <c r="G322" s="258"/>
      <c r="H322" s="259" t="s">
        <v>159</v>
      </c>
      <c r="I322" s="260"/>
      <c r="J322" s="261"/>
      <c r="K322" s="261"/>
      <c r="L322" s="262"/>
    </row>
    <row r="323" spans="1:12" s="123" customFormat="1" ht="24" customHeight="1">
      <c r="A323" s="77">
        <v>320</v>
      </c>
      <c r="B323" s="187" t="str">
        <f t="shared" si="22"/>
        <v>800M--</v>
      </c>
      <c r="C323" s="255"/>
      <c r="D323" s="255"/>
      <c r="E323" s="256"/>
      <c r="F323" s="257"/>
      <c r="G323" s="258"/>
      <c r="H323" s="259" t="s">
        <v>159</v>
      </c>
      <c r="I323" s="260"/>
      <c r="J323" s="261"/>
      <c r="K323" s="261"/>
      <c r="L323" s="262"/>
    </row>
    <row r="324" spans="1:12" s="123" customFormat="1" ht="24" customHeight="1" thickBot="1">
      <c r="A324" s="77">
        <v>321</v>
      </c>
      <c r="B324" s="213" t="str">
        <f t="shared" si="22"/>
        <v>800M--</v>
      </c>
      <c r="C324" s="263"/>
      <c r="D324" s="263"/>
      <c r="E324" s="264"/>
      <c r="F324" s="265"/>
      <c r="G324" s="266"/>
      <c r="H324" s="267" t="s">
        <v>159</v>
      </c>
      <c r="I324" s="268"/>
      <c r="J324" s="269"/>
      <c r="K324" s="269"/>
      <c r="L324" s="270"/>
    </row>
    <row r="325" spans="1:12" s="123" customFormat="1" ht="24" customHeight="1">
      <c r="A325" s="77">
        <v>322</v>
      </c>
      <c r="B325" s="212" t="str">
        <f t="shared" si="22"/>
        <v>400M--</v>
      </c>
      <c r="C325" s="287"/>
      <c r="D325" s="287"/>
      <c r="E325" s="288"/>
      <c r="F325" s="289"/>
      <c r="G325" s="290"/>
      <c r="H325" s="291" t="s">
        <v>487</v>
      </c>
      <c r="I325" s="292"/>
      <c r="J325" s="293"/>
      <c r="K325" s="293"/>
      <c r="L325" s="294"/>
    </row>
    <row r="326" spans="1:12" s="123" customFormat="1" ht="24" customHeight="1">
      <c r="A326" s="77">
        <v>323</v>
      </c>
      <c r="B326" s="187" t="str">
        <f t="shared" si="22"/>
        <v>400M--</v>
      </c>
      <c r="C326" s="295"/>
      <c r="D326" s="295"/>
      <c r="E326" s="296"/>
      <c r="F326" s="297"/>
      <c r="G326" s="298"/>
      <c r="H326" s="291" t="s">
        <v>487</v>
      </c>
      <c r="I326" s="300"/>
      <c r="J326" s="301"/>
      <c r="K326" s="301"/>
      <c r="L326" s="302"/>
    </row>
    <row r="327" spans="1:12" s="123" customFormat="1" ht="24" customHeight="1">
      <c r="A327" s="77">
        <v>324</v>
      </c>
      <c r="B327" s="187" t="str">
        <f t="shared" si="22"/>
        <v>400M--</v>
      </c>
      <c r="C327" s="295"/>
      <c r="D327" s="295"/>
      <c r="E327" s="296"/>
      <c r="F327" s="297"/>
      <c r="G327" s="298"/>
      <c r="H327" s="291" t="s">
        <v>487</v>
      </c>
      <c r="I327" s="300"/>
      <c r="J327" s="301"/>
      <c r="K327" s="301"/>
      <c r="L327" s="302"/>
    </row>
    <row r="328" spans="1:12" s="123" customFormat="1" ht="24" customHeight="1">
      <c r="A328" s="77">
        <v>325</v>
      </c>
      <c r="B328" s="187" t="str">
        <f t="shared" si="22"/>
        <v>400M--</v>
      </c>
      <c r="C328" s="295"/>
      <c r="D328" s="295"/>
      <c r="E328" s="296"/>
      <c r="F328" s="297"/>
      <c r="G328" s="298"/>
      <c r="H328" s="291" t="s">
        <v>487</v>
      </c>
      <c r="I328" s="300"/>
      <c r="J328" s="301"/>
      <c r="K328" s="301"/>
      <c r="L328" s="302"/>
    </row>
    <row r="329" spans="1:12" s="123" customFormat="1" ht="24" customHeight="1">
      <c r="A329" s="77">
        <v>326</v>
      </c>
      <c r="B329" s="187" t="str">
        <f t="shared" si="22"/>
        <v>400M--</v>
      </c>
      <c r="C329" s="295"/>
      <c r="D329" s="295"/>
      <c r="E329" s="296"/>
      <c r="F329" s="297"/>
      <c r="G329" s="298"/>
      <c r="H329" s="291" t="s">
        <v>487</v>
      </c>
      <c r="I329" s="300"/>
      <c r="J329" s="301"/>
      <c r="K329" s="301"/>
      <c r="L329" s="302"/>
    </row>
    <row r="330" spans="1:12" s="123" customFormat="1" ht="24" customHeight="1">
      <c r="A330" s="77">
        <v>327</v>
      </c>
      <c r="B330" s="187" t="str">
        <f t="shared" si="22"/>
        <v>400M--</v>
      </c>
      <c r="C330" s="295"/>
      <c r="D330" s="295"/>
      <c r="E330" s="296"/>
      <c r="F330" s="297"/>
      <c r="G330" s="298"/>
      <c r="H330" s="291" t="s">
        <v>487</v>
      </c>
      <c r="I330" s="300"/>
      <c r="J330" s="301"/>
      <c r="K330" s="301"/>
      <c r="L330" s="302"/>
    </row>
    <row r="331" spans="1:12" s="123" customFormat="1" ht="24" customHeight="1">
      <c r="A331" s="77">
        <v>328</v>
      </c>
      <c r="B331" s="187" t="str">
        <f t="shared" si="22"/>
        <v>400M--</v>
      </c>
      <c r="C331" s="295"/>
      <c r="D331" s="295"/>
      <c r="E331" s="296"/>
      <c r="F331" s="297"/>
      <c r="G331" s="298"/>
      <c r="H331" s="291" t="s">
        <v>487</v>
      </c>
      <c r="I331" s="300"/>
      <c r="J331" s="301"/>
      <c r="K331" s="301"/>
      <c r="L331" s="302"/>
    </row>
    <row r="332" spans="1:12" s="123" customFormat="1" ht="24" customHeight="1">
      <c r="A332" s="77">
        <v>329</v>
      </c>
      <c r="B332" s="187" t="str">
        <f t="shared" si="22"/>
        <v>400M--</v>
      </c>
      <c r="C332" s="295"/>
      <c r="D332" s="295"/>
      <c r="E332" s="296"/>
      <c r="F332" s="297"/>
      <c r="G332" s="298"/>
      <c r="H332" s="291" t="s">
        <v>487</v>
      </c>
      <c r="I332" s="300"/>
      <c r="J332" s="301"/>
      <c r="K332" s="301"/>
      <c r="L332" s="302"/>
    </row>
    <row r="333" spans="1:12" s="123" customFormat="1" ht="24" customHeight="1">
      <c r="A333" s="77">
        <v>330</v>
      </c>
      <c r="B333" s="187" t="str">
        <f t="shared" si="22"/>
        <v>400M--</v>
      </c>
      <c r="C333" s="295"/>
      <c r="D333" s="295"/>
      <c r="E333" s="296"/>
      <c r="F333" s="297"/>
      <c r="G333" s="298"/>
      <c r="H333" s="291" t="s">
        <v>487</v>
      </c>
      <c r="I333" s="300"/>
      <c r="J333" s="301"/>
      <c r="K333" s="301"/>
      <c r="L333" s="302"/>
    </row>
    <row r="334" spans="1:12" s="123" customFormat="1" ht="24" customHeight="1">
      <c r="A334" s="77">
        <v>331</v>
      </c>
      <c r="B334" s="187" t="str">
        <f t="shared" si="22"/>
        <v>400M--</v>
      </c>
      <c r="C334" s="295"/>
      <c r="D334" s="295"/>
      <c r="E334" s="296"/>
      <c r="F334" s="297"/>
      <c r="G334" s="298"/>
      <c r="H334" s="291" t="s">
        <v>487</v>
      </c>
      <c r="I334" s="300"/>
      <c r="J334" s="301"/>
      <c r="K334" s="301"/>
      <c r="L334" s="302"/>
    </row>
    <row r="335" spans="1:12" s="123" customFormat="1" ht="24" customHeight="1">
      <c r="A335" s="77">
        <v>332</v>
      </c>
      <c r="B335" s="187" t="str">
        <f t="shared" si="22"/>
        <v>400M--</v>
      </c>
      <c r="C335" s="295"/>
      <c r="D335" s="295"/>
      <c r="E335" s="296"/>
      <c r="F335" s="297"/>
      <c r="G335" s="298"/>
      <c r="H335" s="291" t="s">
        <v>487</v>
      </c>
      <c r="I335" s="300"/>
      <c r="J335" s="301"/>
      <c r="K335" s="301"/>
      <c r="L335" s="302"/>
    </row>
    <row r="336" spans="1:12" s="123" customFormat="1" ht="24" customHeight="1">
      <c r="A336" s="77">
        <v>333</v>
      </c>
      <c r="B336" s="187" t="str">
        <f t="shared" si="22"/>
        <v>400M--</v>
      </c>
      <c r="C336" s="295"/>
      <c r="D336" s="295"/>
      <c r="E336" s="296"/>
      <c r="F336" s="297"/>
      <c r="G336" s="298"/>
      <c r="H336" s="291" t="s">
        <v>487</v>
      </c>
      <c r="I336" s="300"/>
      <c r="J336" s="301"/>
      <c r="K336" s="301"/>
      <c r="L336" s="302"/>
    </row>
    <row r="337" spans="1:12" s="123" customFormat="1" ht="24" customHeight="1">
      <c r="A337" s="77">
        <v>334</v>
      </c>
      <c r="B337" s="187" t="str">
        <f t="shared" si="22"/>
        <v>400M--</v>
      </c>
      <c r="C337" s="295"/>
      <c r="D337" s="295"/>
      <c r="E337" s="296"/>
      <c r="F337" s="297"/>
      <c r="G337" s="298"/>
      <c r="H337" s="291" t="s">
        <v>487</v>
      </c>
      <c r="I337" s="300"/>
      <c r="J337" s="301"/>
      <c r="K337" s="301"/>
      <c r="L337" s="302"/>
    </row>
    <row r="338" spans="1:12" s="123" customFormat="1" ht="24" customHeight="1">
      <c r="A338" s="77">
        <v>335</v>
      </c>
      <c r="B338" s="187" t="str">
        <f t="shared" si="22"/>
        <v>400M--</v>
      </c>
      <c r="C338" s="295"/>
      <c r="D338" s="295"/>
      <c r="E338" s="296"/>
      <c r="F338" s="297"/>
      <c r="G338" s="298"/>
      <c r="H338" s="291" t="s">
        <v>487</v>
      </c>
      <c r="I338" s="300"/>
      <c r="J338" s="301"/>
      <c r="K338" s="301"/>
      <c r="L338" s="302"/>
    </row>
    <row r="339" spans="1:12" s="123" customFormat="1" ht="24" customHeight="1" thickBot="1">
      <c r="A339" s="77">
        <v>336</v>
      </c>
      <c r="B339" s="213" t="str">
        <f t="shared" si="22"/>
        <v>400M--</v>
      </c>
      <c r="C339" s="303"/>
      <c r="D339" s="303"/>
      <c r="E339" s="304"/>
      <c r="F339" s="305"/>
      <c r="G339" s="306"/>
      <c r="H339" s="307" t="s">
        <v>487</v>
      </c>
      <c r="I339" s="308"/>
      <c r="J339" s="309"/>
      <c r="K339" s="309"/>
      <c r="L339" s="310"/>
    </row>
    <row r="340" spans="1:12" s="123" customFormat="1" ht="24" customHeight="1">
      <c r="A340" s="77">
        <v>337</v>
      </c>
      <c r="B340" s="215" t="str">
        <f t="shared" si="22"/>
        <v>200M--</v>
      </c>
      <c r="C340" s="279"/>
      <c r="D340" s="279"/>
      <c r="E340" s="280"/>
      <c r="F340" s="281"/>
      <c r="G340" s="282"/>
      <c r="H340" s="283" t="s">
        <v>486</v>
      </c>
      <c r="I340" s="284"/>
      <c r="J340" s="285"/>
      <c r="K340" s="285"/>
      <c r="L340" s="286"/>
    </row>
    <row r="341" spans="1:12" s="123" customFormat="1" ht="24" customHeight="1">
      <c r="A341" s="77">
        <v>338</v>
      </c>
      <c r="B341" s="187" t="str">
        <f t="shared" si="22"/>
        <v>200M--</v>
      </c>
      <c r="C341" s="255"/>
      <c r="D341" s="255"/>
      <c r="E341" s="256"/>
      <c r="F341" s="257"/>
      <c r="G341" s="258"/>
      <c r="H341" s="259" t="s">
        <v>486</v>
      </c>
      <c r="I341" s="260"/>
      <c r="J341" s="261"/>
      <c r="K341" s="261"/>
      <c r="L341" s="262"/>
    </row>
    <row r="342" spans="1:12" s="123" customFormat="1" ht="24" customHeight="1">
      <c r="A342" s="77">
        <v>339</v>
      </c>
      <c r="B342" s="187" t="str">
        <f t="shared" si="22"/>
        <v>200M--</v>
      </c>
      <c r="C342" s="255"/>
      <c r="D342" s="255"/>
      <c r="E342" s="256"/>
      <c r="F342" s="257"/>
      <c r="G342" s="258"/>
      <c r="H342" s="259" t="s">
        <v>486</v>
      </c>
      <c r="I342" s="260"/>
      <c r="J342" s="261"/>
      <c r="K342" s="261"/>
      <c r="L342" s="262"/>
    </row>
    <row r="343" spans="1:12" s="123" customFormat="1" ht="24" customHeight="1">
      <c r="A343" s="77">
        <v>340</v>
      </c>
      <c r="B343" s="187" t="str">
        <f t="shared" si="22"/>
        <v>200M--</v>
      </c>
      <c r="C343" s="255"/>
      <c r="D343" s="255"/>
      <c r="E343" s="256"/>
      <c r="F343" s="257"/>
      <c r="G343" s="258"/>
      <c r="H343" s="259" t="s">
        <v>486</v>
      </c>
      <c r="I343" s="260"/>
      <c r="J343" s="261"/>
      <c r="K343" s="261"/>
      <c r="L343" s="262"/>
    </row>
    <row r="344" spans="1:12" s="123" customFormat="1" ht="24" customHeight="1">
      <c r="A344" s="77">
        <v>341</v>
      </c>
      <c r="B344" s="187" t="str">
        <f t="shared" si="22"/>
        <v>200M--</v>
      </c>
      <c r="C344" s="255"/>
      <c r="D344" s="255"/>
      <c r="E344" s="256"/>
      <c r="F344" s="257"/>
      <c r="G344" s="258"/>
      <c r="H344" s="259" t="s">
        <v>486</v>
      </c>
      <c r="I344" s="260"/>
      <c r="J344" s="261"/>
      <c r="K344" s="261"/>
      <c r="L344" s="262"/>
    </row>
    <row r="345" spans="1:12" s="123" customFormat="1" ht="24" customHeight="1">
      <c r="A345" s="77">
        <v>342</v>
      </c>
      <c r="B345" s="187" t="str">
        <f t="shared" si="22"/>
        <v>200M--</v>
      </c>
      <c r="C345" s="255"/>
      <c r="D345" s="255"/>
      <c r="E345" s="256"/>
      <c r="F345" s="257"/>
      <c r="G345" s="258"/>
      <c r="H345" s="259" t="s">
        <v>486</v>
      </c>
      <c r="I345" s="260"/>
      <c r="J345" s="261"/>
      <c r="K345" s="261"/>
      <c r="L345" s="262"/>
    </row>
    <row r="346" spans="1:12" s="123" customFormat="1" ht="24" customHeight="1">
      <c r="A346" s="77">
        <v>343</v>
      </c>
      <c r="B346" s="187" t="str">
        <f t="shared" si="22"/>
        <v>200M--</v>
      </c>
      <c r="C346" s="255"/>
      <c r="D346" s="255"/>
      <c r="E346" s="256"/>
      <c r="F346" s="257"/>
      <c r="G346" s="258"/>
      <c r="H346" s="259" t="s">
        <v>486</v>
      </c>
      <c r="I346" s="260"/>
      <c r="J346" s="261"/>
      <c r="K346" s="261"/>
      <c r="L346" s="262"/>
    </row>
    <row r="347" spans="1:12" s="123" customFormat="1" ht="24" customHeight="1">
      <c r="A347" s="77">
        <v>344</v>
      </c>
      <c r="B347" s="187" t="str">
        <f t="shared" si="22"/>
        <v>200M--</v>
      </c>
      <c r="C347" s="255"/>
      <c r="D347" s="255"/>
      <c r="E347" s="256"/>
      <c r="F347" s="257"/>
      <c r="G347" s="258"/>
      <c r="H347" s="259" t="s">
        <v>486</v>
      </c>
      <c r="I347" s="260"/>
      <c r="J347" s="261"/>
      <c r="K347" s="261"/>
      <c r="L347" s="262"/>
    </row>
    <row r="348" spans="1:12" s="123" customFormat="1" ht="24" customHeight="1">
      <c r="A348" s="77">
        <v>345</v>
      </c>
      <c r="B348" s="187" t="str">
        <f t="shared" si="22"/>
        <v>200M--</v>
      </c>
      <c r="C348" s="255"/>
      <c r="D348" s="255"/>
      <c r="E348" s="256"/>
      <c r="F348" s="257"/>
      <c r="G348" s="258"/>
      <c r="H348" s="259" t="s">
        <v>486</v>
      </c>
      <c r="I348" s="260"/>
      <c r="J348" s="261"/>
      <c r="K348" s="261"/>
      <c r="L348" s="262"/>
    </row>
    <row r="349" spans="1:12" s="123" customFormat="1" ht="24" customHeight="1">
      <c r="A349" s="77">
        <v>346</v>
      </c>
      <c r="B349" s="187" t="str">
        <f t="shared" si="22"/>
        <v>200M--</v>
      </c>
      <c r="C349" s="255"/>
      <c r="D349" s="255"/>
      <c r="E349" s="256"/>
      <c r="F349" s="257"/>
      <c r="G349" s="258"/>
      <c r="H349" s="259" t="s">
        <v>486</v>
      </c>
      <c r="I349" s="260"/>
      <c r="J349" s="261"/>
      <c r="K349" s="261"/>
      <c r="L349" s="262"/>
    </row>
    <row r="350" spans="1:12" s="123" customFormat="1" ht="24" customHeight="1">
      <c r="A350" s="77">
        <v>347</v>
      </c>
      <c r="B350" s="187" t="str">
        <f t="shared" si="22"/>
        <v>200M--</v>
      </c>
      <c r="C350" s="255"/>
      <c r="D350" s="255"/>
      <c r="E350" s="256"/>
      <c r="F350" s="257"/>
      <c r="G350" s="258"/>
      <c r="H350" s="259" t="s">
        <v>486</v>
      </c>
      <c r="I350" s="260"/>
      <c r="J350" s="261"/>
      <c r="K350" s="261"/>
      <c r="L350" s="262"/>
    </row>
    <row r="351" spans="1:12" s="123" customFormat="1" ht="24" customHeight="1">
      <c r="A351" s="77">
        <v>348</v>
      </c>
      <c r="B351" s="187" t="str">
        <f t="shared" si="22"/>
        <v>200M--</v>
      </c>
      <c r="C351" s="255"/>
      <c r="D351" s="255"/>
      <c r="E351" s="256"/>
      <c r="F351" s="257"/>
      <c r="G351" s="258"/>
      <c r="H351" s="259" t="s">
        <v>486</v>
      </c>
      <c r="I351" s="260"/>
      <c r="J351" s="261"/>
      <c r="K351" s="261"/>
      <c r="L351" s="262"/>
    </row>
    <row r="352" spans="1:12" s="123" customFormat="1" ht="24" customHeight="1" thickBot="1">
      <c r="A352" s="77">
        <v>349</v>
      </c>
      <c r="B352" s="213" t="str">
        <f t="shared" si="22"/>
        <v>200M--</v>
      </c>
      <c r="C352" s="263"/>
      <c r="D352" s="263"/>
      <c r="E352" s="264"/>
      <c r="F352" s="265"/>
      <c r="G352" s="266"/>
      <c r="H352" s="267" t="s">
        <v>486</v>
      </c>
      <c r="I352" s="268"/>
      <c r="J352" s="269"/>
      <c r="K352" s="269"/>
      <c r="L352" s="270"/>
    </row>
    <row r="353" spans="1:12" s="123" customFormat="1" ht="24" customHeight="1">
      <c r="A353" s="77">
        <v>350</v>
      </c>
      <c r="B353" s="212" t="str">
        <f t="shared" si="22"/>
        <v>110M.ENG--</v>
      </c>
      <c r="C353" s="287"/>
      <c r="D353" s="287"/>
      <c r="E353" s="288"/>
      <c r="F353" s="289"/>
      <c r="G353" s="290"/>
      <c r="H353" s="291" t="s">
        <v>680</v>
      </c>
      <c r="I353" s="292"/>
      <c r="J353" s="293"/>
      <c r="K353" s="293"/>
      <c r="L353" s="294"/>
    </row>
    <row r="354" spans="1:12" s="123" customFormat="1" ht="24" customHeight="1">
      <c r="A354" s="77">
        <v>351</v>
      </c>
      <c r="B354" s="187" t="str">
        <f t="shared" si="22"/>
        <v>110M.ENG--</v>
      </c>
      <c r="C354" s="295"/>
      <c r="D354" s="295"/>
      <c r="E354" s="296"/>
      <c r="F354" s="297"/>
      <c r="G354" s="298"/>
      <c r="H354" s="291" t="s">
        <v>680</v>
      </c>
      <c r="I354" s="300"/>
      <c r="J354" s="301"/>
      <c r="K354" s="301"/>
      <c r="L354" s="302"/>
    </row>
    <row r="355" spans="1:12" s="123" customFormat="1" ht="24" customHeight="1">
      <c r="A355" s="77">
        <v>352</v>
      </c>
      <c r="B355" s="187" t="str">
        <f t="shared" si="22"/>
        <v>110M.ENG--</v>
      </c>
      <c r="C355" s="295"/>
      <c r="D355" s="295"/>
      <c r="E355" s="296"/>
      <c r="F355" s="297"/>
      <c r="G355" s="298"/>
      <c r="H355" s="291" t="s">
        <v>680</v>
      </c>
      <c r="I355" s="300"/>
      <c r="J355" s="301"/>
      <c r="K355" s="301"/>
      <c r="L355" s="302"/>
    </row>
    <row r="356" spans="1:12" s="123" customFormat="1" ht="24" customHeight="1">
      <c r="A356" s="77">
        <v>353</v>
      </c>
      <c r="B356" s="187" t="str">
        <f t="shared" si="22"/>
        <v>110M.ENG--</v>
      </c>
      <c r="C356" s="295"/>
      <c r="D356" s="295"/>
      <c r="E356" s="296"/>
      <c r="F356" s="297"/>
      <c r="G356" s="298"/>
      <c r="H356" s="291" t="s">
        <v>680</v>
      </c>
      <c r="I356" s="300"/>
      <c r="J356" s="301"/>
      <c r="K356" s="301"/>
      <c r="L356" s="302"/>
    </row>
    <row r="357" spans="1:12" s="123" customFormat="1" ht="24" customHeight="1">
      <c r="A357" s="77">
        <v>354</v>
      </c>
      <c r="B357" s="187" t="str">
        <f t="shared" si="22"/>
        <v>110M.ENG--</v>
      </c>
      <c r="C357" s="295"/>
      <c r="D357" s="295"/>
      <c r="E357" s="296"/>
      <c r="F357" s="297"/>
      <c r="G357" s="298"/>
      <c r="H357" s="291" t="s">
        <v>680</v>
      </c>
      <c r="I357" s="300"/>
      <c r="J357" s="301"/>
      <c r="K357" s="301"/>
      <c r="L357" s="302"/>
    </row>
    <row r="358" spans="1:12" s="123" customFormat="1" ht="24" customHeight="1">
      <c r="A358" s="77">
        <v>355</v>
      </c>
      <c r="B358" s="187" t="str">
        <f t="shared" si="22"/>
        <v>110M.ENG--</v>
      </c>
      <c r="C358" s="295"/>
      <c r="D358" s="295"/>
      <c r="E358" s="296"/>
      <c r="F358" s="297"/>
      <c r="G358" s="298"/>
      <c r="H358" s="291" t="s">
        <v>680</v>
      </c>
      <c r="I358" s="300"/>
      <c r="J358" s="301"/>
      <c r="K358" s="301"/>
      <c r="L358" s="302"/>
    </row>
    <row r="359" spans="1:12" s="123" customFormat="1" ht="24" customHeight="1">
      <c r="A359" s="77">
        <v>356</v>
      </c>
      <c r="B359" s="187" t="str">
        <f t="shared" si="22"/>
        <v>110M.ENG--</v>
      </c>
      <c r="C359" s="295"/>
      <c r="D359" s="295"/>
      <c r="E359" s="296"/>
      <c r="F359" s="297"/>
      <c r="G359" s="298"/>
      <c r="H359" s="291" t="s">
        <v>680</v>
      </c>
      <c r="I359" s="300"/>
      <c r="J359" s="301"/>
      <c r="K359" s="301"/>
      <c r="L359" s="302"/>
    </row>
    <row r="360" spans="1:12" s="123" customFormat="1" ht="24" customHeight="1">
      <c r="A360" s="77">
        <v>357</v>
      </c>
      <c r="B360" s="187" t="str">
        <f t="shared" si="22"/>
        <v>110M.ENG--</v>
      </c>
      <c r="C360" s="295"/>
      <c r="D360" s="295"/>
      <c r="E360" s="296"/>
      <c r="F360" s="297"/>
      <c r="G360" s="298"/>
      <c r="H360" s="291" t="s">
        <v>680</v>
      </c>
      <c r="I360" s="300"/>
      <c r="J360" s="301"/>
      <c r="K360" s="301"/>
      <c r="L360" s="302"/>
    </row>
    <row r="361" spans="1:12" s="123" customFormat="1" ht="24" customHeight="1">
      <c r="A361" s="77">
        <v>358</v>
      </c>
      <c r="B361" s="187" t="str">
        <f t="shared" si="22"/>
        <v>110M.ENG--</v>
      </c>
      <c r="C361" s="295"/>
      <c r="D361" s="295"/>
      <c r="E361" s="296"/>
      <c r="F361" s="297"/>
      <c r="G361" s="298"/>
      <c r="H361" s="291" t="s">
        <v>680</v>
      </c>
      <c r="I361" s="300"/>
      <c r="J361" s="301"/>
      <c r="K361" s="301"/>
      <c r="L361" s="302"/>
    </row>
    <row r="362" spans="1:12" s="123" customFormat="1" ht="24" customHeight="1">
      <c r="A362" s="77">
        <v>359</v>
      </c>
      <c r="B362" s="187" t="str">
        <f t="shared" si="22"/>
        <v>110M.ENG--</v>
      </c>
      <c r="C362" s="295"/>
      <c r="D362" s="295"/>
      <c r="E362" s="296"/>
      <c r="F362" s="297"/>
      <c r="G362" s="298"/>
      <c r="H362" s="291" t="s">
        <v>680</v>
      </c>
      <c r="I362" s="300"/>
      <c r="J362" s="301"/>
      <c r="K362" s="301"/>
      <c r="L362" s="302"/>
    </row>
    <row r="363" spans="1:12" s="123" customFormat="1" ht="24" customHeight="1">
      <c r="A363" s="77">
        <v>360</v>
      </c>
      <c r="B363" s="187" t="str">
        <f t="shared" si="22"/>
        <v>110M.ENG--</v>
      </c>
      <c r="C363" s="295"/>
      <c r="D363" s="295"/>
      <c r="E363" s="296"/>
      <c r="F363" s="297"/>
      <c r="G363" s="298"/>
      <c r="H363" s="291" t="s">
        <v>680</v>
      </c>
      <c r="I363" s="300"/>
      <c r="J363" s="301"/>
      <c r="K363" s="301"/>
      <c r="L363" s="302"/>
    </row>
    <row r="364" spans="1:12" s="123" customFormat="1" ht="24" customHeight="1">
      <c r="A364" s="77">
        <v>361</v>
      </c>
      <c r="B364" s="187" t="str">
        <f t="shared" si="22"/>
        <v>110M.ENG--</v>
      </c>
      <c r="C364" s="295"/>
      <c r="D364" s="295"/>
      <c r="E364" s="296"/>
      <c r="F364" s="297"/>
      <c r="G364" s="298"/>
      <c r="H364" s="291" t="s">
        <v>680</v>
      </c>
      <c r="I364" s="300"/>
      <c r="J364" s="301"/>
      <c r="K364" s="301"/>
      <c r="L364" s="302"/>
    </row>
    <row r="365" spans="1:12" s="123" customFormat="1" ht="24" customHeight="1" thickBot="1">
      <c r="A365" s="77">
        <v>362</v>
      </c>
      <c r="B365" s="213" t="str">
        <f t="shared" si="22"/>
        <v>110M.ENG--</v>
      </c>
      <c r="C365" s="303"/>
      <c r="D365" s="303"/>
      <c r="E365" s="304"/>
      <c r="F365" s="305"/>
      <c r="G365" s="306"/>
      <c r="H365" s="307" t="s">
        <v>680</v>
      </c>
      <c r="I365" s="308"/>
      <c r="J365" s="309"/>
      <c r="K365" s="309"/>
      <c r="L365" s="310"/>
    </row>
    <row r="366" spans="1:12" s="123" customFormat="1" ht="24" customHeight="1">
      <c r="A366" s="77">
        <v>363</v>
      </c>
      <c r="B366" s="215" t="str">
        <f t="shared" si="22"/>
        <v>300M.ENG--</v>
      </c>
      <c r="C366" s="279"/>
      <c r="D366" s="279"/>
      <c r="E366" s="280"/>
      <c r="F366" s="281"/>
      <c r="G366" s="282"/>
      <c r="H366" s="283" t="s">
        <v>488</v>
      </c>
      <c r="I366" s="284"/>
      <c r="J366" s="285"/>
      <c r="K366" s="285"/>
      <c r="L366" s="286"/>
    </row>
    <row r="367" spans="1:12" s="123" customFormat="1" ht="24" customHeight="1">
      <c r="A367" s="77">
        <v>364</v>
      </c>
      <c r="B367" s="187" t="str">
        <f t="shared" si="22"/>
        <v>300M.ENG--</v>
      </c>
      <c r="C367" s="255"/>
      <c r="D367" s="255"/>
      <c r="E367" s="256"/>
      <c r="F367" s="257"/>
      <c r="G367" s="258"/>
      <c r="H367" s="259" t="s">
        <v>488</v>
      </c>
      <c r="I367" s="260"/>
      <c r="J367" s="261"/>
      <c r="K367" s="261"/>
      <c r="L367" s="262"/>
    </row>
    <row r="368" spans="1:12" s="123" customFormat="1" ht="24" customHeight="1">
      <c r="A368" s="77">
        <v>365</v>
      </c>
      <c r="B368" s="187" t="str">
        <f t="shared" si="22"/>
        <v>300M.ENG--</v>
      </c>
      <c r="C368" s="255"/>
      <c r="D368" s="255"/>
      <c r="E368" s="256"/>
      <c r="F368" s="257"/>
      <c r="G368" s="258"/>
      <c r="H368" s="259" t="s">
        <v>488</v>
      </c>
      <c r="I368" s="260"/>
      <c r="J368" s="261"/>
      <c r="K368" s="261"/>
      <c r="L368" s="262"/>
    </row>
    <row r="369" spans="1:12" s="123" customFormat="1" ht="24" customHeight="1">
      <c r="A369" s="77">
        <v>366</v>
      </c>
      <c r="B369" s="187" t="str">
        <f t="shared" si="22"/>
        <v>300M.ENG--</v>
      </c>
      <c r="C369" s="255"/>
      <c r="D369" s="255"/>
      <c r="E369" s="256"/>
      <c r="F369" s="257"/>
      <c r="G369" s="258"/>
      <c r="H369" s="259" t="s">
        <v>488</v>
      </c>
      <c r="I369" s="260"/>
      <c r="J369" s="261"/>
      <c r="K369" s="261"/>
      <c r="L369" s="262"/>
    </row>
    <row r="370" spans="1:12" s="123" customFormat="1" ht="24" customHeight="1">
      <c r="A370" s="77">
        <v>367</v>
      </c>
      <c r="B370" s="187" t="str">
        <f t="shared" si="22"/>
        <v>300M.ENG--</v>
      </c>
      <c r="C370" s="255"/>
      <c r="D370" s="255"/>
      <c r="E370" s="256"/>
      <c r="F370" s="257"/>
      <c r="G370" s="258"/>
      <c r="H370" s="259" t="s">
        <v>488</v>
      </c>
      <c r="I370" s="260"/>
      <c r="J370" s="261"/>
      <c r="K370" s="261"/>
      <c r="L370" s="262"/>
    </row>
    <row r="371" spans="1:12" s="123" customFormat="1" ht="24" customHeight="1">
      <c r="A371" s="77">
        <v>368</v>
      </c>
      <c r="B371" s="187" t="str">
        <f t="shared" si="22"/>
        <v>300M.ENG--</v>
      </c>
      <c r="C371" s="255"/>
      <c r="D371" s="255"/>
      <c r="E371" s="256"/>
      <c r="F371" s="257"/>
      <c r="G371" s="258"/>
      <c r="H371" s="259" t="s">
        <v>488</v>
      </c>
      <c r="I371" s="260"/>
      <c r="J371" s="261"/>
      <c r="K371" s="261"/>
      <c r="L371" s="262"/>
    </row>
    <row r="372" spans="1:12" s="123" customFormat="1" ht="24" customHeight="1">
      <c r="A372" s="77">
        <v>369</v>
      </c>
      <c r="B372" s="187" t="str">
        <f t="shared" si="22"/>
        <v>300M.ENG--</v>
      </c>
      <c r="C372" s="255"/>
      <c r="D372" s="255"/>
      <c r="E372" s="256"/>
      <c r="F372" s="257"/>
      <c r="G372" s="258"/>
      <c r="H372" s="259" t="s">
        <v>488</v>
      </c>
      <c r="I372" s="260"/>
      <c r="J372" s="261"/>
      <c r="K372" s="261"/>
      <c r="L372" s="262"/>
    </row>
    <row r="373" spans="1:12" s="123" customFormat="1" ht="24" customHeight="1">
      <c r="A373" s="77">
        <v>370</v>
      </c>
      <c r="B373" s="187" t="str">
        <f t="shared" si="22"/>
        <v>300M.ENG--</v>
      </c>
      <c r="C373" s="255"/>
      <c r="D373" s="255"/>
      <c r="E373" s="256"/>
      <c r="F373" s="257"/>
      <c r="G373" s="258"/>
      <c r="H373" s="259" t="s">
        <v>488</v>
      </c>
      <c r="I373" s="260"/>
      <c r="J373" s="261"/>
      <c r="K373" s="261"/>
      <c r="L373" s="262"/>
    </row>
    <row r="374" spans="1:12" s="123" customFormat="1" ht="24" customHeight="1">
      <c r="A374" s="77">
        <v>371</v>
      </c>
      <c r="B374" s="187" t="str">
        <f t="shared" si="22"/>
        <v>300M.ENG--</v>
      </c>
      <c r="C374" s="255"/>
      <c r="D374" s="255"/>
      <c r="E374" s="256"/>
      <c r="F374" s="257"/>
      <c r="G374" s="258"/>
      <c r="H374" s="259" t="s">
        <v>488</v>
      </c>
      <c r="I374" s="260"/>
      <c r="J374" s="261"/>
      <c r="K374" s="261"/>
      <c r="L374" s="262"/>
    </row>
    <row r="375" spans="1:12" s="123" customFormat="1" ht="24" customHeight="1">
      <c r="A375" s="77">
        <v>372</v>
      </c>
      <c r="B375" s="187" t="str">
        <f t="shared" si="22"/>
        <v>300M.ENG--</v>
      </c>
      <c r="C375" s="255"/>
      <c r="D375" s="255"/>
      <c r="E375" s="256"/>
      <c r="F375" s="257"/>
      <c r="G375" s="258"/>
      <c r="H375" s="259" t="s">
        <v>488</v>
      </c>
      <c r="I375" s="260"/>
      <c r="J375" s="261"/>
      <c r="K375" s="261"/>
      <c r="L375" s="262"/>
    </row>
    <row r="376" spans="1:12" s="123" customFormat="1" ht="24" customHeight="1">
      <c r="A376" s="77">
        <v>373</v>
      </c>
      <c r="B376" s="187" t="str">
        <f t="shared" si="22"/>
        <v>300M.ENG--</v>
      </c>
      <c r="C376" s="255"/>
      <c r="D376" s="255"/>
      <c r="E376" s="256"/>
      <c r="F376" s="257"/>
      <c r="G376" s="258"/>
      <c r="H376" s="259" t="s">
        <v>488</v>
      </c>
      <c r="I376" s="260"/>
      <c r="J376" s="261"/>
      <c r="K376" s="261"/>
      <c r="L376" s="262"/>
    </row>
    <row r="377" spans="1:12" s="123" customFormat="1" ht="24" customHeight="1">
      <c r="A377" s="77">
        <v>374</v>
      </c>
      <c r="B377" s="187" t="str">
        <f t="shared" si="22"/>
        <v>300M.ENG--</v>
      </c>
      <c r="C377" s="255"/>
      <c r="D377" s="255"/>
      <c r="E377" s="256"/>
      <c r="F377" s="257"/>
      <c r="G377" s="258"/>
      <c r="H377" s="259" t="s">
        <v>488</v>
      </c>
      <c r="I377" s="260"/>
      <c r="J377" s="261"/>
      <c r="K377" s="261"/>
      <c r="L377" s="262"/>
    </row>
    <row r="378" spans="1:12" s="123" customFormat="1" ht="24" customHeight="1">
      <c r="A378" s="77">
        <v>375</v>
      </c>
      <c r="B378" s="187" t="str">
        <f t="shared" si="22"/>
        <v>300M.ENG--</v>
      </c>
      <c r="C378" s="255"/>
      <c r="D378" s="255"/>
      <c r="E378" s="256"/>
      <c r="F378" s="257"/>
      <c r="G378" s="258"/>
      <c r="H378" s="259" t="s">
        <v>488</v>
      </c>
      <c r="I378" s="260"/>
      <c r="J378" s="261"/>
      <c r="K378" s="261"/>
      <c r="L378" s="262"/>
    </row>
    <row r="379" spans="1:12" s="123" customFormat="1" ht="24" customHeight="1" thickBot="1">
      <c r="A379" s="77">
        <v>376</v>
      </c>
      <c r="B379" s="213" t="str">
        <f t="shared" si="22"/>
        <v>300M.ENG--</v>
      </c>
      <c r="C379" s="263"/>
      <c r="D379" s="263"/>
      <c r="E379" s="264"/>
      <c r="F379" s="265"/>
      <c r="G379" s="266"/>
      <c r="H379" s="267" t="s">
        <v>488</v>
      </c>
      <c r="I379" s="268"/>
      <c r="J379" s="269"/>
      <c r="K379" s="269"/>
      <c r="L379" s="270"/>
    </row>
    <row r="380" spans="1:12" s="123" customFormat="1" ht="24" customHeight="1">
      <c r="A380" s="77">
        <v>377</v>
      </c>
      <c r="B380" s="212" t="str">
        <f t="shared" si="22"/>
        <v>1500M--</v>
      </c>
      <c r="C380" s="287"/>
      <c r="D380" s="287"/>
      <c r="E380" s="288"/>
      <c r="F380" s="289"/>
      <c r="G380" s="290"/>
      <c r="H380" s="291" t="s">
        <v>353</v>
      </c>
      <c r="I380" s="292"/>
      <c r="J380" s="293"/>
      <c r="K380" s="293"/>
      <c r="L380" s="294"/>
    </row>
    <row r="381" spans="1:12" ht="24" customHeight="1">
      <c r="A381" s="77">
        <v>378</v>
      </c>
      <c r="B381" s="187" t="str">
        <f t="shared" si="22"/>
        <v>1500M--</v>
      </c>
      <c r="C381" s="295"/>
      <c r="D381" s="295"/>
      <c r="E381" s="296"/>
      <c r="F381" s="297"/>
      <c r="G381" s="298"/>
      <c r="H381" s="291" t="s">
        <v>353</v>
      </c>
      <c r="I381" s="300"/>
      <c r="J381" s="301"/>
      <c r="K381" s="301"/>
      <c r="L381" s="302"/>
    </row>
    <row r="382" spans="1:12" ht="24" customHeight="1">
      <c r="A382" s="77">
        <v>379</v>
      </c>
      <c r="B382" s="187" t="str">
        <f t="shared" si="22"/>
        <v>1500M--</v>
      </c>
      <c r="C382" s="295"/>
      <c r="D382" s="295"/>
      <c r="E382" s="296"/>
      <c r="F382" s="297"/>
      <c r="G382" s="298"/>
      <c r="H382" s="291" t="s">
        <v>353</v>
      </c>
      <c r="I382" s="300"/>
      <c r="J382" s="301"/>
      <c r="K382" s="301"/>
      <c r="L382" s="302"/>
    </row>
    <row r="383" spans="1:12" ht="24" customHeight="1">
      <c r="A383" s="77">
        <v>380</v>
      </c>
      <c r="B383" s="187" t="str">
        <f t="shared" si="22"/>
        <v>1500M--</v>
      </c>
      <c r="C383" s="295"/>
      <c r="D383" s="295"/>
      <c r="E383" s="296"/>
      <c r="F383" s="297"/>
      <c r="G383" s="298"/>
      <c r="H383" s="291" t="s">
        <v>353</v>
      </c>
      <c r="I383" s="300"/>
      <c r="J383" s="301"/>
      <c r="K383" s="301"/>
      <c r="L383" s="302"/>
    </row>
    <row r="384" spans="1:12" ht="24" customHeight="1">
      <c r="A384" s="77">
        <v>381</v>
      </c>
      <c r="B384" s="187" t="str">
        <f t="shared" si="22"/>
        <v>1500M--</v>
      </c>
      <c r="C384" s="295"/>
      <c r="D384" s="295"/>
      <c r="E384" s="296"/>
      <c r="F384" s="297"/>
      <c r="G384" s="298"/>
      <c r="H384" s="291" t="s">
        <v>353</v>
      </c>
      <c r="I384" s="300"/>
      <c r="J384" s="301"/>
      <c r="K384" s="301"/>
      <c r="L384" s="302"/>
    </row>
    <row r="385" spans="1:12" ht="24" customHeight="1">
      <c r="A385" s="77">
        <v>382</v>
      </c>
      <c r="B385" s="187" t="str">
        <f t="shared" si="22"/>
        <v>1500M--</v>
      </c>
      <c r="C385" s="295"/>
      <c r="D385" s="295"/>
      <c r="E385" s="296"/>
      <c r="F385" s="297"/>
      <c r="G385" s="298"/>
      <c r="H385" s="291" t="s">
        <v>353</v>
      </c>
      <c r="I385" s="300"/>
      <c r="J385" s="301"/>
      <c r="K385" s="301"/>
      <c r="L385" s="302"/>
    </row>
    <row r="386" spans="1:12" ht="24" customHeight="1">
      <c r="A386" s="77">
        <v>383</v>
      </c>
      <c r="B386" s="187" t="str">
        <f t="shared" si="22"/>
        <v>1500M--</v>
      </c>
      <c r="C386" s="295"/>
      <c r="D386" s="295"/>
      <c r="E386" s="296"/>
      <c r="F386" s="297"/>
      <c r="G386" s="298"/>
      <c r="H386" s="291" t="s">
        <v>353</v>
      </c>
      <c r="I386" s="300"/>
      <c r="J386" s="301"/>
      <c r="K386" s="301"/>
      <c r="L386" s="302"/>
    </row>
    <row r="387" spans="1:12" ht="24" customHeight="1">
      <c r="A387" s="77">
        <v>384</v>
      </c>
      <c r="B387" s="187" t="str">
        <f t="shared" si="22"/>
        <v>1500M--</v>
      </c>
      <c r="C387" s="295"/>
      <c r="D387" s="295"/>
      <c r="E387" s="296"/>
      <c r="F387" s="297"/>
      <c r="G387" s="298"/>
      <c r="H387" s="291" t="s">
        <v>353</v>
      </c>
      <c r="I387" s="300"/>
      <c r="J387" s="301"/>
      <c r="K387" s="301"/>
      <c r="L387" s="302"/>
    </row>
    <row r="388" spans="1:12" ht="24" customHeight="1">
      <c r="A388" s="77">
        <v>385</v>
      </c>
      <c r="B388" s="187" t="str">
        <f t="shared" si="22"/>
        <v>1500M--</v>
      </c>
      <c r="C388" s="295"/>
      <c r="D388" s="295"/>
      <c r="E388" s="296"/>
      <c r="F388" s="297"/>
      <c r="G388" s="298"/>
      <c r="H388" s="291" t="s">
        <v>353</v>
      </c>
      <c r="I388" s="300"/>
      <c r="J388" s="301"/>
      <c r="K388" s="301"/>
      <c r="L388" s="302"/>
    </row>
    <row r="389" spans="1:12" ht="24" customHeight="1">
      <c r="A389" s="77">
        <v>386</v>
      </c>
      <c r="B389" s="187" t="str">
        <f t="shared" si="22"/>
        <v>1500M--</v>
      </c>
      <c r="C389" s="295"/>
      <c r="D389" s="295"/>
      <c r="E389" s="296"/>
      <c r="F389" s="297"/>
      <c r="G389" s="298"/>
      <c r="H389" s="291" t="s">
        <v>353</v>
      </c>
      <c r="I389" s="300"/>
      <c r="J389" s="301"/>
      <c r="K389" s="301"/>
      <c r="L389" s="302"/>
    </row>
    <row r="390" spans="1:12" ht="24" customHeight="1">
      <c r="A390" s="77">
        <v>387</v>
      </c>
      <c r="B390" s="187" t="str">
        <f t="shared" si="22"/>
        <v>1500M--</v>
      </c>
      <c r="C390" s="295"/>
      <c r="D390" s="295"/>
      <c r="E390" s="296"/>
      <c r="F390" s="297"/>
      <c r="G390" s="298"/>
      <c r="H390" s="291" t="s">
        <v>353</v>
      </c>
      <c r="I390" s="300"/>
      <c r="J390" s="301"/>
      <c r="K390" s="301"/>
      <c r="L390" s="302"/>
    </row>
    <row r="391" spans="1:12" ht="24" customHeight="1">
      <c r="A391" s="77">
        <v>388</v>
      </c>
      <c r="B391" s="187" t="str">
        <f t="shared" si="22"/>
        <v>1500M--</v>
      </c>
      <c r="C391" s="295"/>
      <c r="D391" s="295"/>
      <c r="E391" s="296"/>
      <c r="F391" s="297"/>
      <c r="G391" s="298"/>
      <c r="H391" s="291" t="s">
        <v>353</v>
      </c>
      <c r="I391" s="300"/>
      <c r="J391" s="301"/>
      <c r="K391" s="301"/>
      <c r="L391" s="302"/>
    </row>
    <row r="392" spans="1:12" ht="24" customHeight="1">
      <c r="A392" s="77">
        <v>389</v>
      </c>
      <c r="B392" s="187" t="str">
        <f>CONCATENATE(H392,"-",J392,"-",K392)</f>
        <v>1500M--</v>
      </c>
      <c r="C392" s="295"/>
      <c r="D392" s="295"/>
      <c r="E392" s="296"/>
      <c r="F392" s="297"/>
      <c r="G392" s="298"/>
      <c r="H392" s="291" t="s">
        <v>353</v>
      </c>
      <c r="I392" s="300"/>
      <c r="J392" s="301"/>
      <c r="K392" s="301"/>
      <c r="L392" s="302"/>
    </row>
    <row r="393" spans="1:12" ht="24" customHeight="1" thickBot="1">
      <c r="A393" s="77">
        <v>390</v>
      </c>
      <c r="B393" s="213" t="str">
        <f>CONCATENATE(H393,"-",J393,"-",K393)</f>
        <v>1500M--</v>
      </c>
      <c r="C393" s="303"/>
      <c r="D393" s="303"/>
      <c r="E393" s="304"/>
      <c r="F393" s="305"/>
      <c r="G393" s="306"/>
      <c r="H393" s="307" t="s">
        <v>353</v>
      </c>
      <c r="I393" s="308"/>
      <c r="J393" s="309"/>
      <c r="K393" s="309"/>
      <c r="L393" s="310"/>
    </row>
    <row r="394" spans="1:12" ht="24" customHeight="1">
      <c r="A394" s="77">
        <v>391</v>
      </c>
      <c r="B394" s="212" t="str">
        <f>CONCATENATE(H394,"-",J394,"-",K394)</f>
        <v>ÜÇADIM--</v>
      </c>
      <c r="C394" s="247"/>
      <c r="D394" s="247"/>
      <c r="E394" s="248"/>
      <c r="F394" s="249"/>
      <c r="G394" s="250"/>
      <c r="H394" s="251" t="s">
        <v>489</v>
      </c>
      <c r="I394" s="252"/>
      <c r="J394" s="253"/>
      <c r="K394" s="253"/>
      <c r="L394" s="254"/>
    </row>
    <row r="395" spans="1:12" ht="24" customHeight="1">
      <c r="A395" s="77">
        <v>392</v>
      </c>
      <c r="B395" s="212" t="str">
        <f t="shared" ref="B395:B437" si="23">CONCATENATE(H395,"-",J395,"-",K395)</f>
        <v>ÜÇADIM--</v>
      </c>
      <c r="C395" s="255"/>
      <c r="D395" s="255"/>
      <c r="E395" s="256"/>
      <c r="F395" s="257"/>
      <c r="G395" s="258"/>
      <c r="H395" s="259" t="s">
        <v>489</v>
      </c>
      <c r="I395" s="260"/>
      <c r="J395" s="261"/>
      <c r="K395" s="261"/>
      <c r="L395" s="262"/>
    </row>
    <row r="396" spans="1:12" ht="24" customHeight="1">
      <c r="A396" s="77">
        <v>393</v>
      </c>
      <c r="B396" s="212" t="str">
        <f t="shared" si="23"/>
        <v>ÜÇADIM--</v>
      </c>
      <c r="C396" s="255"/>
      <c r="D396" s="255"/>
      <c r="E396" s="256"/>
      <c r="F396" s="257"/>
      <c r="G396" s="258"/>
      <c r="H396" s="259" t="s">
        <v>489</v>
      </c>
      <c r="I396" s="260"/>
      <c r="J396" s="261"/>
      <c r="K396" s="261"/>
      <c r="L396" s="262"/>
    </row>
    <row r="397" spans="1:12" ht="24" customHeight="1">
      <c r="A397" s="77">
        <v>394</v>
      </c>
      <c r="B397" s="212" t="str">
        <f t="shared" si="23"/>
        <v>ÜÇADIM--</v>
      </c>
      <c r="C397" s="255"/>
      <c r="D397" s="255"/>
      <c r="E397" s="256"/>
      <c r="F397" s="257"/>
      <c r="G397" s="258"/>
      <c r="H397" s="259" t="s">
        <v>489</v>
      </c>
      <c r="I397" s="260"/>
      <c r="J397" s="261"/>
      <c r="K397" s="261"/>
      <c r="L397" s="262"/>
    </row>
    <row r="398" spans="1:12" ht="24" customHeight="1">
      <c r="A398" s="77">
        <v>395</v>
      </c>
      <c r="B398" s="212" t="str">
        <f t="shared" si="23"/>
        <v>ÜÇADIM--</v>
      </c>
      <c r="C398" s="255"/>
      <c r="D398" s="255"/>
      <c r="E398" s="256"/>
      <c r="F398" s="257"/>
      <c r="G398" s="258"/>
      <c r="H398" s="259" t="s">
        <v>489</v>
      </c>
      <c r="I398" s="260"/>
      <c r="J398" s="261"/>
      <c r="K398" s="261"/>
      <c r="L398" s="262"/>
    </row>
    <row r="399" spans="1:12" ht="24" customHeight="1">
      <c r="A399" s="77">
        <v>396</v>
      </c>
      <c r="B399" s="212" t="str">
        <f t="shared" si="23"/>
        <v>ÜÇADIM--</v>
      </c>
      <c r="C399" s="255"/>
      <c r="D399" s="255"/>
      <c r="E399" s="256"/>
      <c r="F399" s="257"/>
      <c r="G399" s="258"/>
      <c r="H399" s="259" t="s">
        <v>489</v>
      </c>
      <c r="I399" s="260"/>
      <c r="J399" s="261"/>
      <c r="K399" s="261"/>
      <c r="L399" s="262"/>
    </row>
    <row r="400" spans="1:12" ht="24" customHeight="1">
      <c r="A400" s="77">
        <v>397</v>
      </c>
      <c r="B400" s="212" t="str">
        <f t="shared" si="23"/>
        <v>ÜÇADIM--</v>
      </c>
      <c r="C400" s="255"/>
      <c r="D400" s="255"/>
      <c r="E400" s="256"/>
      <c r="F400" s="257"/>
      <c r="G400" s="258"/>
      <c r="H400" s="259" t="s">
        <v>489</v>
      </c>
      <c r="I400" s="260"/>
      <c r="J400" s="261"/>
      <c r="K400" s="261"/>
      <c r="L400" s="262"/>
    </row>
    <row r="401" spans="1:12" ht="24" customHeight="1">
      <c r="A401" s="77">
        <v>398</v>
      </c>
      <c r="B401" s="212" t="str">
        <f t="shared" si="23"/>
        <v>ÜÇADIM--</v>
      </c>
      <c r="C401" s="255"/>
      <c r="D401" s="255"/>
      <c r="E401" s="256"/>
      <c r="F401" s="257"/>
      <c r="G401" s="258"/>
      <c r="H401" s="259" t="s">
        <v>489</v>
      </c>
      <c r="I401" s="260"/>
      <c r="J401" s="261"/>
      <c r="K401" s="261"/>
      <c r="L401" s="262"/>
    </row>
    <row r="402" spans="1:12" ht="24" customHeight="1">
      <c r="A402" s="77">
        <v>399</v>
      </c>
      <c r="B402" s="212" t="str">
        <f t="shared" si="23"/>
        <v>ÜÇADIM--</v>
      </c>
      <c r="C402" s="255"/>
      <c r="D402" s="255"/>
      <c r="E402" s="256"/>
      <c r="F402" s="257"/>
      <c r="G402" s="258"/>
      <c r="H402" s="259" t="s">
        <v>489</v>
      </c>
      <c r="I402" s="260"/>
      <c r="J402" s="261"/>
      <c r="K402" s="261"/>
      <c r="L402" s="262"/>
    </row>
    <row r="403" spans="1:12" ht="24" customHeight="1">
      <c r="A403" s="77">
        <v>400</v>
      </c>
      <c r="B403" s="212" t="str">
        <f t="shared" si="23"/>
        <v>ÜÇADIM--</v>
      </c>
      <c r="C403" s="255"/>
      <c r="D403" s="255"/>
      <c r="E403" s="256"/>
      <c r="F403" s="257"/>
      <c r="G403" s="258"/>
      <c r="H403" s="259" t="s">
        <v>489</v>
      </c>
      <c r="I403" s="260"/>
      <c r="J403" s="261"/>
      <c r="K403" s="261"/>
      <c r="L403" s="262"/>
    </row>
    <row r="404" spans="1:12" ht="24" customHeight="1">
      <c r="A404" s="77">
        <v>401</v>
      </c>
      <c r="B404" s="212" t="str">
        <f t="shared" si="23"/>
        <v>ÜÇADIM--</v>
      </c>
      <c r="C404" s="255"/>
      <c r="D404" s="255"/>
      <c r="E404" s="256"/>
      <c r="F404" s="257"/>
      <c r="G404" s="258"/>
      <c r="H404" s="259" t="s">
        <v>489</v>
      </c>
      <c r="I404" s="260"/>
      <c r="J404" s="261"/>
      <c r="K404" s="261"/>
      <c r="L404" s="262"/>
    </row>
    <row r="405" spans="1:12" ht="24" customHeight="1">
      <c r="A405" s="77">
        <v>402</v>
      </c>
      <c r="B405" s="212" t="str">
        <f t="shared" si="23"/>
        <v>ÜÇADIM--</v>
      </c>
      <c r="C405" s="255"/>
      <c r="D405" s="255"/>
      <c r="E405" s="256"/>
      <c r="F405" s="257"/>
      <c r="G405" s="258"/>
      <c r="H405" s="259" t="s">
        <v>489</v>
      </c>
      <c r="I405" s="260"/>
      <c r="J405" s="261"/>
      <c r="K405" s="261"/>
      <c r="L405" s="262"/>
    </row>
    <row r="406" spans="1:12" ht="24" customHeight="1">
      <c r="A406" s="77">
        <v>403</v>
      </c>
      <c r="B406" s="212" t="str">
        <f t="shared" si="23"/>
        <v>ÜÇADIM--</v>
      </c>
      <c r="C406" s="255"/>
      <c r="D406" s="255"/>
      <c r="E406" s="256"/>
      <c r="F406" s="257"/>
      <c r="G406" s="258"/>
      <c r="H406" s="259" t="s">
        <v>489</v>
      </c>
      <c r="I406" s="260"/>
      <c r="J406" s="261"/>
      <c r="K406" s="261"/>
      <c r="L406" s="262"/>
    </row>
    <row r="407" spans="1:12" ht="24" customHeight="1">
      <c r="A407" s="77">
        <v>404</v>
      </c>
      <c r="B407" s="212" t="str">
        <f t="shared" si="23"/>
        <v>ÜÇADIM--</v>
      </c>
      <c r="C407" s="255"/>
      <c r="D407" s="255"/>
      <c r="E407" s="256"/>
      <c r="F407" s="257"/>
      <c r="G407" s="258"/>
      <c r="H407" s="259" t="s">
        <v>489</v>
      </c>
      <c r="I407" s="260"/>
      <c r="J407" s="261"/>
      <c r="K407" s="261"/>
      <c r="L407" s="262"/>
    </row>
    <row r="408" spans="1:12" ht="24" customHeight="1">
      <c r="A408" s="77">
        <v>405</v>
      </c>
      <c r="B408" s="212" t="str">
        <f t="shared" si="23"/>
        <v>ÜÇADIM--</v>
      </c>
      <c r="C408" s="255"/>
      <c r="D408" s="255"/>
      <c r="E408" s="256"/>
      <c r="F408" s="257"/>
      <c r="G408" s="258"/>
      <c r="H408" s="259" t="s">
        <v>489</v>
      </c>
      <c r="I408" s="260"/>
      <c r="J408" s="261"/>
      <c r="K408" s="261"/>
      <c r="L408" s="262"/>
    </row>
    <row r="409" spans="1:12" ht="24" customHeight="1">
      <c r="A409" s="77">
        <v>406</v>
      </c>
      <c r="B409" s="212" t="str">
        <f t="shared" si="23"/>
        <v>ÜÇADIM--</v>
      </c>
      <c r="C409" s="255"/>
      <c r="D409" s="255"/>
      <c r="E409" s="256"/>
      <c r="F409" s="257"/>
      <c r="G409" s="258"/>
      <c r="H409" s="259" t="s">
        <v>489</v>
      </c>
      <c r="I409" s="260"/>
      <c r="J409" s="261"/>
      <c r="K409" s="261"/>
      <c r="L409" s="262"/>
    </row>
    <row r="410" spans="1:12" ht="24" customHeight="1">
      <c r="A410" s="77">
        <v>407</v>
      </c>
      <c r="B410" s="212" t="str">
        <f t="shared" si="23"/>
        <v>ÜÇADIM--</v>
      </c>
      <c r="C410" s="255"/>
      <c r="D410" s="255"/>
      <c r="E410" s="256"/>
      <c r="F410" s="257"/>
      <c r="G410" s="258"/>
      <c r="H410" s="259" t="s">
        <v>489</v>
      </c>
      <c r="I410" s="260"/>
      <c r="J410" s="261"/>
      <c r="K410" s="261"/>
      <c r="L410" s="262"/>
    </row>
    <row r="411" spans="1:12" ht="24" customHeight="1">
      <c r="A411" s="77">
        <v>408</v>
      </c>
      <c r="B411" s="212" t="str">
        <f t="shared" si="23"/>
        <v>ÜÇADIM--</v>
      </c>
      <c r="C411" s="255"/>
      <c r="D411" s="255"/>
      <c r="E411" s="256"/>
      <c r="F411" s="257"/>
      <c r="G411" s="258"/>
      <c r="H411" s="259" t="s">
        <v>489</v>
      </c>
      <c r="I411" s="260"/>
      <c r="J411" s="261"/>
      <c r="K411" s="261"/>
      <c r="L411" s="262"/>
    </row>
    <row r="412" spans="1:12" ht="24" customHeight="1">
      <c r="A412" s="77">
        <v>409</v>
      </c>
      <c r="B412" s="212" t="str">
        <f t="shared" si="23"/>
        <v>ÜÇADIM--</v>
      </c>
      <c r="C412" s="255"/>
      <c r="D412" s="255"/>
      <c r="E412" s="256"/>
      <c r="F412" s="257"/>
      <c r="G412" s="258"/>
      <c r="H412" s="259" t="s">
        <v>489</v>
      </c>
      <c r="I412" s="260"/>
      <c r="J412" s="261"/>
      <c r="K412" s="261"/>
      <c r="L412" s="262"/>
    </row>
    <row r="413" spans="1:12" ht="24" customHeight="1">
      <c r="A413" s="77">
        <v>410</v>
      </c>
      <c r="B413" s="212" t="str">
        <f t="shared" si="23"/>
        <v>ÜÇADIM--</v>
      </c>
      <c r="C413" s="255"/>
      <c r="D413" s="255"/>
      <c r="E413" s="256"/>
      <c r="F413" s="257"/>
      <c r="G413" s="258"/>
      <c r="H413" s="259" t="s">
        <v>489</v>
      </c>
      <c r="I413" s="260"/>
      <c r="J413" s="261"/>
      <c r="K413" s="261"/>
      <c r="L413" s="262"/>
    </row>
    <row r="414" spans="1:12" ht="24" customHeight="1">
      <c r="A414" s="77">
        <v>411</v>
      </c>
      <c r="B414" s="212" t="str">
        <f t="shared" si="23"/>
        <v>ÜÇADIM--</v>
      </c>
      <c r="C414" s="255"/>
      <c r="D414" s="255"/>
      <c r="E414" s="256"/>
      <c r="F414" s="257"/>
      <c r="G414" s="258"/>
      <c r="H414" s="259" t="s">
        <v>489</v>
      </c>
      <c r="I414" s="260"/>
      <c r="J414" s="261"/>
      <c r="K414" s="261"/>
      <c r="L414" s="262"/>
    </row>
    <row r="415" spans="1:12" ht="24" customHeight="1">
      <c r="A415" s="77">
        <v>412</v>
      </c>
      <c r="B415" s="212" t="str">
        <f t="shared" si="23"/>
        <v>ÜÇADIM--</v>
      </c>
      <c r="C415" s="255"/>
      <c r="D415" s="255"/>
      <c r="E415" s="256"/>
      <c r="F415" s="257"/>
      <c r="G415" s="258"/>
      <c r="H415" s="259" t="s">
        <v>489</v>
      </c>
      <c r="I415" s="260"/>
      <c r="J415" s="261"/>
      <c r="K415" s="261"/>
      <c r="L415" s="262"/>
    </row>
    <row r="416" spans="1:12" ht="24" customHeight="1">
      <c r="A416" s="77">
        <v>413</v>
      </c>
      <c r="B416" s="212" t="str">
        <f t="shared" si="23"/>
        <v>SIRIK--</v>
      </c>
      <c r="C416" s="295"/>
      <c r="D416" s="295"/>
      <c r="E416" s="296"/>
      <c r="F416" s="297"/>
      <c r="G416" s="298"/>
      <c r="H416" s="299" t="s">
        <v>490</v>
      </c>
      <c r="I416" s="300"/>
      <c r="J416" s="301"/>
      <c r="K416" s="301"/>
      <c r="L416" s="302"/>
    </row>
    <row r="417" spans="1:12" ht="24" customHeight="1">
      <c r="A417" s="77">
        <v>414</v>
      </c>
      <c r="B417" s="212" t="str">
        <f t="shared" si="23"/>
        <v>SIRIK--</v>
      </c>
      <c r="C417" s="295"/>
      <c r="D417" s="295"/>
      <c r="E417" s="296"/>
      <c r="F417" s="297"/>
      <c r="G417" s="298"/>
      <c r="H417" s="299" t="s">
        <v>490</v>
      </c>
      <c r="I417" s="300"/>
      <c r="J417" s="301"/>
      <c r="K417" s="301"/>
      <c r="L417" s="302"/>
    </row>
    <row r="418" spans="1:12" ht="24" customHeight="1">
      <c r="A418" s="77">
        <v>415</v>
      </c>
      <c r="B418" s="212" t="str">
        <f t="shared" si="23"/>
        <v>SIRIK--</v>
      </c>
      <c r="C418" s="295"/>
      <c r="D418" s="295"/>
      <c r="E418" s="296"/>
      <c r="F418" s="297"/>
      <c r="G418" s="298"/>
      <c r="H418" s="299" t="s">
        <v>490</v>
      </c>
      <c r="I418" s="300"/>
      <c r="J418" s="301"/>
      <c r="K418" s="301"/>
      <c r="L418" s="302"/>
    </row>
    <row r="419" spans="1:12" ht="24" customHeight="1">
      <c r="A419" s="77">
        <v>416</v>
      </c>
      <c r="B419" s="212" t="str">
        <f t="shared" si="23"/>
        <v>SIRIK--</v>
      </c>
      <c r="C419" s="295"/>
      <c r="D419" s="295"/>
      <c r="E419" s="296"/>
      <c r="F419" s="297"/>
      <c r="G419" s="298"/>
      <c r="H419" s="299" t="s">
        <v>490</v>
      </c>
      <c r="I419" s="300"/>
      <c r="J419" s="301"/>
      <c r="K419" s="301"/>
      <c r="L419" s="302"/>
    </row>
    <row r="420" spans="1:12" ht="24" customHeight="1">
      <c r="A420" s="77">
        <v>417</v>
      </c>
      <c r="B420" s="212" t="str">
        <f t="shared" si="23"/>
        <v>SIRIK--</v>
      </c>
      <c r="C420" s="295"/>
      <c r="D420" s="295"/>
      <c r="E420" s="296"/>
      <c r="F420" s="297"/>
      <c r="G420" s="298"/>
      <c r="H420" s="299" t="s">
        <v>490</v>
      </c>
      <c r="I420" s="300"/>
      <c r="J420" s="301"/>
      <c r="K420" s="301"/>
      <c r="L420" s="302"/>
    </row>
    <row r="421" spans="1:12" ht="24" customHeight="1">
      <c r="A421" s="77">
        <v>418</v>
      </c>
      <c r="B421" s="212" t="str">
        <f t="shared" si="23"/>
        <v>SIRIK--</v>
      </c>
      <c r="C421" s="295"/>
      <c r="D421" s="295"/>
      <c r="E421" s="296"/>
      <c r="F421" s="297"/>
      <c r="G421" s="298"/>
      <c r="H421" s="299" t="s">
        <v>490</v>
      </c>
      <c r="I421" s="300"/>
      <c r="J421" s="301"/>
      <c r="K421" s="301"/>
      <c r="L421" s="302"/>
    </row>
    <row r="422" spans="1:12" ht="24" customHeight="1">
      <c r="A422" s="77">
        <v>419</v>
      </c>
      <c r="B422" s="212" t="str">
        <f t="shared" si="23"/>
        <v>SIRIK--</v>
      </c>
      <c r="C422" s="295"/>
      <c r="D422" s="295"/>
      <c r="E422" s="296"/>
      <c r="F422" s="297"/>
      <c r="G422" s="298"/>
      <c r="H422" s="299" t="s">
        <v>490</v>
      </c>
      <c r="I422" s="300"/>
      <c r="J422" s="301"/>
      <c r="K422" s="301"/>
      <c r="L422" s="302"/>
    </row>
    <row r="423" spans="1:12" ht="24" customHeight="1">
      <c r="A423" s="77">
        <v>420</v>
      </c>
      <c r="B423" s="212" t="str">
        <f t="shared" si="23"/>
        <v>SIRIK--</v>
      </c>
      <c r="C423" s="295"/>
      <c r="D423" s="295"/>
      <c r="E423" s="296"/>
      <c r="F423" s="297"/>
      <c r="G423" s="298"/>
      <c r="H423" s="299" t="s">
        <v>490</v>
      </c>
      <c r="I423" s="300"/>
      <c r="J423" s="301"/>
      <c r="K423" s="301"/>
      <c r="L423" s="302"/>
    </row>
    <row r="424" spans="1:12" ht="24" customHeight="1">
      <c r="A424" s="77">
        <v>421</v>
      </c>
      <c r="B424" s="212" t="str">
        <f t="shared" si="23"/>
        <v>SIRIK--</v>
      </c>
      <c r="C424" s="295"/>
      <c r="D424" s="295"/>
      <c r="E424" s="296"/>
      <c r="F424" s="297"/>
      <c r="G424" s="298"/>
      <c r="H424" s="299" t="s">
        <v>490</v>
      </c>
      <c r="I424" s="300"/>
      <c r="J424" s="301"/>
      <c r="K424" s="301"/>
      <c r="L424" s="302"/>
    </row>
    <row r="425" spans="1:12" ht="24" customHeight="1">
      <c r="A425" s="77">
        <v>422</v>
      </c>
      <c r="B425" s="212" t="str">
        <f t="shared" si="23"/>
        <v>SIRIK--</v>
      </c>
      <c r="C425" s="295"/>
      <c r="D425" s="295"/>
      <c r="E425" s="296"/>
      <c r="F425" s="297"/>
      <c r="G425" s="298"/>
      <c r="H425" s="299" t="s">
        <v>490</v>
      </c>
      <c r="I425" s="300"/>
      <c r="J425" s="301"/>
      <c r="K425" s="301"/>
      <c r="L425" s="302"/>
    </row>
    <row r="426" spans="1:12" ht="24" customHeight="1">
      <c r="A426" s="77">
        <v>423</v>
      </c>
      <c r="B426" s="212" t="str">
        <f t="shared" si="23"/>
        <v>SIRIK--</v>
      </c>
      <c r="C426" s="295"/>
      <c r="D426" s="295"/>
      <c r="E426" s="296"/>
      <c r="F426" s="297"/>
      <c r="G426" s="298"/>
      <c r="H426" s="299" t="s">
        <v>490</v>
      </c>
      <c r="I426" s="300"/>
      <c r="J426" s="301"/>
      <c r="K426" s="301"/>
      <c r="L426" s="302"/>
    </row>
    <row r="427" spans="1:12" ht="24" customHeight="1">
      <c r="A427" s="77">
        <v>424</v>
      </c>
      <c r="B427" s="212" t="str">
        <f t="shared" si="23"/>
        <v>SIRIK--</v>
      </c>
      <c r="C427" s="295"/>
      <c r="D427" s="295"/>
      <c r="E427" s="296"/>
      <c r="F427" s="297"/>
      <c r="G427" s="298"/>
      <c r="H427" s="299" t="s">
        <v>490</v>
      </c>
      <c r="I427" s="300"/>
      <c r="J427" s="301"/>
      <c r="K427" s="301"/>
      <c r="L427" s="302"/>
    </row>
    <row r="428" spans="1:12" ht="24" customHeight="1">
      <c r="A428" s="77">
        <v>425</v>
      </c>
      <c r="B428" s="212" t="str">
        <f t="shared" si="23"/>
        <v>SIRIK--</v>
      </c>
      <c r="C428" s="295"/>
      <c r="D428" s="295"/>
      <c r="E428" s="296"/>
      <c r="F428" s="297"/>
      <c r="G428" s="298"/>
      <c r="H428" s="299" t="s">
        <v>490</v>
      </c>
      <c r="I428" s="300"/>
      <c r="J428" s="301"/>
      <c r="K428" s="301"/>
      <c r="L428" s="302"/>
    </row>
    <row r="429" spans="1:12" ht="24" customHeight="1">
      <c r="A429" s="77">
        <v>426</v>
      </c>
      <c r="B429" s="212" t="str">
        <f t="shared" si="23"/>
        <v>SIRIK--</v>
      </c>
      <c r="C429" s="295"/>
      <c r="D429" s="295"/>
      <c r="E429" s="296"/>
      <c r="F429" s="297"/>
      <c r="G429" s="298"/>
      <c r="H429" s="299" t="s">
        <v>490</v>
      </c>
      <c r="I429" s="300"/>
      <c r="J429" s="301"/>
      <c r="K429" s="301"/>
      <c r="L429" s="302"/>
    </row>
    <row r="430" spans="1:12" ht="24" customHeight="1">
      <c r="A430" s="77">
        <v>427</v>
      </c>
      <c r="B430" s="212" t="str">
        <f t="shared" si="23"/>
        <v>SIRIK--</v>
      </c>
      <c r="C430" s="295"/>
      <c r="D430" s="295"/>
      <c r="E430" s="296"/>
      <c r="F430" s="297"/>
      <c r="G430" s="298"/>
      <c r="H430" s="299" t="s">
        <v>490</v>
      </c>
      <c r="I430" s="300"/>
      <c r="J430" s="301"/>
      <c r="K430" s="301"/>
      <c r="L430" s="302"/>
    </row>
    <row r="431" spans="1:12" ht="24" customHeight="1">
      <c r="A431" s="77">
        <v>428</v>
      </c>
      <c r="B431" s="212" t="str">
        <f t="shared" si="23"/>
        <v>SIRIK--</v>
      </c>
      <c r="C431" s="295"/>
      <c r="D431" s="295"/>
      <c r="E431" s="296"/>
      <c r="F431" s="297"/>
      <c r="G431" s="298"/>
      <c r="H431" s="299" t="s">
        <v>490</v>
      </c>
      <c r="I431" s="300"/>
      <c r="J431" s="301"/>
      <c r="K431" s="301"/>
      <c r="L431" s="302"/>
    </row>
    <row r="432" spans="1:12" ht="24" customHeight="1">
      <c r="A432" s="77">
        <v>429</v>
      </c>
      <c r="B432" s="212" t="str">
        <f t="shared" si="23"/>
        <v>SIRIK--</v>
      </c>
      <c r="C432" s="295"/>
      <c r="D432" s="295"/>
      <c r="E432" s="296"/>
      <c r="F432" s="297"/>
      <c r="G432" s="298"/>
      <c r="H432" s="299" t="s">
        <v>490</v>
      </c>
      <c r="I432" s="300"/>
      <c r="J432" s="301"/>
      <c r="K432" s="301"/>
      <c r="L432" s="302"/>
    </row>
    <row r="433" spans="1:12" ht="24" customHeight="1">
      <c r="A433" s="77">
        <v>430</v>
      </c>
      <c r="B433" s="212" t="str">
        <f t="shared" si="23"/>
        <v>SIRIK--</v>
      </c>
      <c r="C433" s="295"/>
      <c r="D433" s="295"/>
      <c r="E433" s="296"/>
      <c r="F433" s="297"/>
      <c r="G433" s="298"/>
      <c r="H433" s="299" t="s">
        <v>490</v>
      </c>
      <c r="I433" s="300"/>
      <c r="J433" s="301"/>
      <c r="K433" s="301"/>
      <c r="L433" s="302"/>
    </row>
    <row r="434" spans="1:12" ht="24" customHeight="1">
      <c r="A434" s="77">
        <v>431</v>
      </c>
      <c r="B434" s="212" t="str">
        <f t="shared" si="23"/>
        <v>SIRIK--</v>
      </c>
      <c r="C434" s="295"/>
      <c r="D434" s="295"/>
      <c r="E434" s="296"/>
      <c r="F434" s="297"/>
      <c r="G434" s="298"/>
      <c r="H434" s="299" t="s">
        <v>490</v>
      </c>
      <c r="I434" s="300"/>
      <c r="J434" s="301"/>
      <c r="K434" s="301"/>
      <c r="L434" s="302"/>
    </row>
    <row r="435" spans="1:12" ht="24" customHeight="1">
      <c r="A435" s="77">
        <v>432</v>
      </c>
      <c r="B435" s="212" t="str">
        <f t="shared" si="23"/>
        <v>SIRIK--</v>
      </c>
      <c r="C435" s="295"/>
      <c r="D435" s="295"/>
      <c r="E435" s="296"/>
      <c r="F435" s="297"/>
      <c r="G435" s="298"/>
      <c r="H435" s="299" t="s">
        <v>490</v>
      </c>
      <c r="I435" s="300"/>
      <c r="J435" s="301"/>
      <c r="K435" s="301"/>
      <c r="L435" s="302"/>
    </row>
    <row r="436" spans="1:12" ht="24" customHeight="1">
      <c r="A436" s="77">
        <v>433</v>
      </c>
      <c r="B436" s="212" t="str">
        <f t="shared" si="23"/>
        <v>SIRIK--</v>
      </c>
      <c r="C436" s="295"/>
      <c r="D436" s="295"/>
      <c r="E436" s="296"/>
      <c r="F436" s="297"/>
      <c r="G436" s="298"/>
      <c r="H436" s="299" t="s">
        <v>490</v>
      </c>
      <c r="I436" s="300"/>
      <c r="J436" s="301"/>
      <c r="K436" s="301"/>
      <c r="L436" s="302"/>
    </row>
    <row r="437" spans="1:12" ht="24" customHeight="1">
      <c r="A437" s="77">
        <v>434</v>
      </c>
      <c r="B437" s="212" t="str">
        <f t="shared" si="23"/>
        <v>SIRIK--</v>
      </c>
      <c r="C437" s="295"/>
      <c r="D437" s="295"/>
      <c r="E437" s="296"/>
      <c r="F437" s="297"/>
      <c r="G437" s="298"/>
      <c r="H437" s="299" t="s">
        <v>490</v>
      </c>
      <c r="I437" s="300"/>
      <c r="J437" s="301"/>
      <c r="K437" s="301"/>
      <c r="L437" s="302"/>
    </row>
    <row r="438" spans="1:12" ht="25.5" customHeight="1">
      <c r="A438" s="77">
        <v>435</v>
      </c>
      <c r="B438" s="212" t="str">
        <f>CONCATENATE(H438,"-",J438,"-",K438)</f>
        <v>3000M--</v>
      </c>
      <c r="C438" s="319"/>
      <c r="D438" s="319"/>
      <c r="E438" s="320"/>
      <c r="F438" s="321"/>
      <c r="G438" s="322"/>
      <c r="H438" s="323" t="s">
        <v>641</v>
      </c>
      <c r="I438" s="324"/>
      <c r="J438" s="325"/>
      <c r="K438" s="325"/>
      <c r="L438" s="326"/>
    </row>
    <row r="439" spans="1:12" ht="25.5" customHeight="1">
      <c r="A439" s="77">
        <v>436</v>
      </c>
      <c r="B439" s="212" t="str">
        <f t="shared" ref="B439:B467" si="24">CONCATENATE(H439,"-",J439,"-",K439)</f>
        <v>3000M--</v>
      </c>
      <c r="C439" s="319"/>
      <c r="D439" s="319"/>
      <c r="E439" s="320"/>
      <c r="F439" s="321"/>
      <c r="G439" s="322"/>
      <c r="H439" s="323" t="s">
        <v>641</v>
      </c>
      <c r="I439" s="324"/>
      <c r="J439" s="325"/>
      <c r="K439" s="325"/>
      <c r="L439" s="326"/>
    </row>
    <row r="440" spans="1:12" ht="25.5" customHeight="1">
      <c r="A440" s="77">
        <v>437</v>
      </c>
      <c r="B440" s="212" t="str">
        <f t="shared" si="24"/>
        <v>3000M--</v>
      </c>
      <c r="C440" s="319"/>
      <c r="D440" s="319"/>
      <c r="E440" s="320"/>
      <c r="F440" s="321"/>
      <c r="G440" s="322"/>
      <c r="H440" s="323" t="s">
        <v>641</v>
      </c>
      <c r="I440" s="324"/>
      <c r="J440" s="325"/>
      <c r="K440" s="325"/>
      <c r="L440" s="326"/>
    </row>
    <row r="441" spans="1:12" ht="25.5" customHeight="1">
      <c r="A441" s="77">
        <v>438</v>
      </c>
      <c r="B441" s="212" t="str">
        <f t="shared" si="24"/>
        <v>3000M--</v>
      </c>
      <c r="C441" s="319"/>
      <c r="D441" s="319"/>
      <c r="E441" s="320"/>
      <c r="F441" s="321"/>
      <c r="G441" s="322"/>
      <c r="H441" s="323" t="s">
        <v>641</v>
      </c>
      <c r="I441" s="324"/>
      <c r="J441" s="325"/>
      <c r="K441" s="325"/>
      <c r="L441" s="326"/>
    </row>
    <row r="442" spans="1:12" ht="25.5" customHeight="1">
      <c r="A442" s="77">
        <v>439</v>
      </c>
      <c r="B442" s="212" t="str">
        <f t="shared" si="24"/>
        <v>3000M--</v>
      </c>
      <c r="C442" s="319"/>
      <c r="D442" s="319"/>
      <c r="E442" s="320"/>
      <c r="F442" s="321"/>
      <c r="G442" s="322"/>
      <c r="H442" s="323" t="s">
        <v>641</v>
      </c>
      <c r="I442" s="324"/>
      <c r="J442" s="325"/>
      <c r="K442" s="325"/>
      <c r="L442" s="326"/>
    </row>
    <row r="443" spans="1:12" ht="25.5" customHeight="1">
      <c r="A443" s="77">
        <v>440</v>
      </c>
      <c r="B443" s="212" t="str">
        <f t="shared" si="24"/>
        <v>3000M--</v>
      </c>
      <c r="C443" s="319"/>
      <c r="D443" s="319"/>
      <c r="E443" s="320"/>
      <c r="F443" s="321"/>
      <c r="G443" s="322"/>
      <c r="H443" s="323" t="s">
        <v>641</v>
      </c>
      <c r="I443" s="324"/>
      <c r="J443" s="325"/>
      <c r="K443" s="325"/>
      <c r="L443" s="326"/>
    </row>
    <row r="444" spans="1:12" ht="25.5" customHeight="1">
      <c r="A444" s="77">
        <v>441</v>
      </c>
      <c r="B444" s="212" t="str">
        <f t="shared" si="24"/>
        <v>3000M--</v>
      </c>
      <c r="C444" s="319"/>
      <c r="D444" s="319"/>
      <c r="E444" s="320"/>
      <c r="F444" s="321"/>
      <c r="G444" s="322"/>
      <c r="H444" s="323" t="s">
        <v>641</v>
      </c>
      <c r="I444" s="324"/>
      <c r="J444" s="325"/>
      <c r="K444" s="325"/>
      <c r="L444" s="326"/>
    </row>
    <row r="445" spans="1:12" ht="25.5" customHeight="1">
      <c r="A445" s="77">
        <v>442</v>
      </c>
      <c r="B445" s="212" t="str">
        <f t="shared" si="24"/>
        <v>3000M--</v>
      </c>
      <c r="C445" s="319"/>
      <c r="D445" s="319"/>
      <c r="E445" s="320"/>
      <c r="F445" s="321"/>
      <c r="G445" s="322"/>
      <c r="H445" s="323" t="s">
        <v>641</v>
      </c>
      <c r="I445" s="324"/>
      <c r="J445" s="325"/>
      <c r="K445" s="325"/>
      <c r="L445" s="326"/>
    </row>
    <row r="446" spans="1:12" ht="25.5" customHeight="1">
      <c r="A446" s="77">
        <v>443</v>
      </c>
      <c r="B446" s="212" t="str">
        <f t="shared" si="24"/>
        <v>3000M--</v>
      </c>
      <c r="C446" s="319"/>
      <c r="D446" s="319"/>
      <c r="E446" s="320"/>
      <c r="F446" s="321"/>
      <c r="G446" s="322"/>
      <c r="H446" s="323" t="s">
        <v>641</v>
      </c>
      <c r="I446" s="324"/>
      <c r="J446" s="325"/>
      <c r="K446" s="325"/>
      <c r="L446" s="326"/>
    </row>
    <row r="447" spans="1:12" ht="25.5" customHeight="1">
      <c r="A447" s="77">
        <v>444</v>
      </c>
      <c r="B447" s="212" t="str">
        <f t="shared" si="24"/>
        <v>3000M--</v>
      </c>
      <c r="C447" s="319"/>
      <c r="D447" s="319"/>
      <c r="E447" s="320"/>
      <c r="F447" s="321"/>
      <c r="G447" s="322"/>
      <c r="H447" s="323" t="s">
        <v>641</v>
      </c>
      <c r="I447" s="324"/>
      <c r="J447" s="325"/>
      <c r="K447" s="325"/>
      <c r="L447" s="326"/>
    </row>
    <row r="448" spans="1:12" ht="25.5" customHeight="1">
      <c r="A448" s="77">
        <v>445</v>
      </c>
      <c r="B448" s="212" t="str">
        <f t="shared" si="24"/>
        <v>3000M--</v>
      </c>
      <c r="C448" s="319"/>
      <c r="D448" s="319"/>
      <c r="E448" s="320"/>
      <c r="F448" s="321"/>
      <c r="G448" s="322"/>
      <c r="H448" s="323" t="s">
        <v>641</v>
      </c>
      <c r="I448" s="324"/>
      <c r="J448" s="325"/>
      <c r="K448" s="325"/>
      <c r="L448" s="326"/>
    </row>
    <row r="449" spans="1:12" ht="25.5" customHeight="1">
      <c r="A449" s="77">
        <v>446</v>
      </c>
      <c r="B449" s="212" t="str">
        <f t="shared" si="24"/>
        <v>3000M--</v>
      </c>
      <c r="C449" s="319"/>
      <c r="D449" s="319"/>
      <c r="E449" s="320"/>
      <c r="F449" s="321"/>
      <c r="G449" s="322"/>
      <c r="H449" s="323" t="s">
        <v>641</v>
      </c>
      <c r="I449" s="324"/>
      <c r="J449" s="325"/>
      <c r="K449" s="325"/>
      <c r="L449" s="326"/>
    </row>
    <row r="450" spans="1:12" ht="25.5" customHeight="1">
      <c r="A450" s="77">
        <v>447</v>
      </c>
      <c r="B450" s="212" t="str">
        <f t="shared" si="24"/>
        <v>3000M--</v>
      </c>
      <c r="C450" s="319"/>
      <c r="D450" s="319"/>
      <c r="E450" s="320"/>
      <c r="F450" s="321"/>
      <c r="G450" s="322"/>
      <c r="H450" s="323" t="s">
        <v>641</v>
      </c>
      <c r="I450" s="324"/>
      <c r="J450" s="325"/>
      <c r="K450" s="325"/>
      <c r="L450" s="326"/>
    </row>
    <row r="451" spans="1:12" ht="25.5" customHeight="1">
      <c r="A451" s="77">
        <v>448</v>
      </c>
      <c r="B451" s="212" t="str">
        <f t="shared" si="24"/>
        <v>3000M--</v>
      </c>
      <c r="C451" s="319"/>
      <c r="D451" s="319"/>
      <c r="E451" s="320"/>
      <c r="F451" s="321"/>
      <c r="G451" s="322"/>
      <c r="H451" s="323" t="s">
        <v>641</v>
      </c>
      <c r="I451" s="324"/>
      <c r="J451" s="325"/>
      <c r="K451" s="325"/>
      <c r="L451" s="326"/>
    </row>
    <row r="452" spans="1:12" ht="25.5" customHeight="1">
      <c r="A452" s="77">
        <v>449</v>
      </c>
      <c r="B452" s="212" t="str">
        <f t="shared" si="24"/>
        <v>3000M--</v>
      </c>
      <c r="C452" s="319"/>
      <c r="D452" s="319"/>
      <c r="E452" s="320"/>
      <c r="F452" s="321"/>
      <c r="G452" s="322"/>
      <c r="H452" s="323" t="s">
        <v>641</v>
      </c>
      <c r="I452" s="324"/>
      <c r="J452" s="325"/>
      <c r="K452" s="325"/>
      <c r="L452" s="326"/>
    </row>
    <row r="453" spans="1:12" ht="25.5" customHeight="1">
      <c r="A453" s="77">
        <v>450</v>
      </c>
      <c r="B453" s="212" t="str">
        <f t="shared" si="24"/>
        <v>3000M--</v>
      </c>
      <c r="C453" s="319"/>
      <c r="D453" s="319"/>
      <c r="E453" s="320"/>
      <c r="F453" s="321"/>
      <c r="G453" s="322"/>
      <c r="H453" s="323" t="s">
        <v>641</v>
      </c>
      <c r="I453" s="324"/>
      <c r="J453" s="325"/>
      <c r="K453" s="325"/>
      <c r="L453" s="326"/>
    </row>
    <row r="454" spans="1:12" ht="25.5" customHeight="1">
      <c r="A454" s="77">
        <v>451</v>
      </c>
      <c r="B454" s="212" t="str">
        <f t="shared" si="24"/>
        <v>3000M--</v>
      </c>
      <c r="C454" s="319"/>
      <c r="D454" s="319"/>
      <c r="E454" s="320"/>
      <c r="F454" s="321"/>
      <c r="G454" s="322"/>
      <c r="H454" s="323" t="s">
        <v>641</v>
      </c>
      <c r="I454" s="324"/>
      <c r="J454" s="325"/>
      <c r="K454" s="325"/>
      <c r="L454" s="326"/>
    </row>
    <row r="455" spans="1:12" ht="25.5" customHeight="1">
      <c r="A455" s="77">
        <v>452</v>
      </c>
      <c r="B455" s="212" t="str">
        <f t="shared" si="24"/>
        <v>3000M--</v>
      </c>
      <c r="C455" s="319"/>
      <c r="D455" s="319"/>
      <c r="E455" s="320"/>
      <c r="F455" s="321"/>
      <c r="G455" s="322"/>
      <c r="H455" s="323" t="s">
        <v>641</v>
      </c>
      <c r="I455" s="324"/>
      <c r="J455" s="325"/>
      <c r="K455" s="325"/>
      <c r="L455" s="326"/>
    </row>
    <row r="456" spans="1:12" ht="25.5" customHeight="1">
      <c r="A456" s="77">
        <v>453</v>
      </c>
      <c r="B456" s="212" t="str">
        <f t="shared" si="24"/>
        <v>3000M--</v>
      </c>
      <c r="C456" s="319"/>
      <c r="D456" s="319"/>
      <c r="E456" s="320"/>
      <c r="F456" s="321"/>
      <c r="G456" s="322"/>
      <c r="H456" s="323" t="s">
        <v>641</v>
      </c>
      <c r="I456" s="324"/>
      <c r="J456" s="325"/>
      <c r="K456" s="325"/>
      <c r="L456" s="326"/>
    </row>
    <row r="457" spans="1:12" ht="25.5" customHeight="1">
      <c r="A457" s="77">
        <v>454</v>
      </c>
      <c r="B457" s="212" t="str">
        <f t="shared" si="24"/>
        <v>3000M--</v>
      </c>
      <c r="C457" s="319"/>
      <c r="D457" s="319"/>
      <c r="E457" s="320"/>
      <c r="F457" s="321"/>
      <c r="G457" s="322"/>
      <c r="H457" s="323" t="s">
        <v>641</v>
      </c>
      <c r="I457" s="324"/>
      <c r="J457" s="325"/>
      <c r="K457" s="325"/>
      <c r="L457" s="326"/>
    </row>
    <row r="458" spans="1:12" ht="25.5" customHeight="1">
      <c r="A458" s="77">
        <v>455</v>
      </c>
      <c r="B458" s="212" t="str">
        <f t="shared" si="24"/>
        <v>3000M--</v>
      </c>
      <c r="C458" s="319"/>
      <c r="D458" s="319"/>
      <c r="E458" s="320"/>
      <c r="F458" s="321"/>
      <c r="G458" s="322"/>
      <c r="H458" s="323" t="s">
        <v>641</v>
      </c>
      <c r="I458" s="324"/>
      <c r="J458" s="325"/>
      <c r="K458" s="325"/>
      <c r="L458" s="326"/>
    </row>
    <row r="459" spans="1:12" ht="25.5" customHeight="1">
      <c r="A459" s="77">
        <v>456</v>
      </c>
      <c r="B459" s="212" t="str">
        <f t="shared" si="24"/>
        <v>3000M--</v>
      </c>
      <c r="C459" s="319"/>
      <c r="D459" s="319"/>
      <c r="E459" s="320"/>
      <c r="F459" s="321"/>
      <c r="G459" s="322"/>
      <c r="H459" s="323" t="s">
        <v>641</v>
      </c>
      <c r="I459" s="324"/>
      <c r="J459" s="325"/>
      <c r="K459" s="325"/>
      <c r="L459" s="326"/>
    </row>
    <row r="460" spans="1:12" ht="25.5" customHeight="1">
      <c r="A460" s="77">
        <v>457</v>
      </c>
      <c r="B460" s="212" t="str">
        <f t="shared" si="24"/>
        <v>3000M--</v>
      </c>
      <c r="C460" s="319"/>
      <c r="D460" s="319"/>
      <c r="E460" s="320"/>
      <c r="F460" s="321"/>
      <c r="G460" s="322"/>
      <c r="H460" s="323" t="s">
        <v>641</v>
      </c>
      <c r="I460" s="324"/>
      <c r="J460" s="325"/>
      <c r="K460" s="325"/>
      <c r="L460" s="326"/>
    </row>
    <row r="461" spans="1:12" ht="25.5" customHeight="1">
      <c r="A461" s="77">
        <v>458</v>
      </c>
      <c r="B461" s="212" t="str">
        <f t="shared" si="24"/>
        <v>3000M--</v>
      </c>
      <c r="C461" s="319"/>
      <c r="D461" s="319"/>
      <c r="E461" s="320"/>
      <c r="F461" s="321"/>
      <c r="G461" s="322"/>
      <c r="H461" s="323" t="s">
        <v>641</v>
      </c>
      <c r="I461" s="324"/>
      <c r="J461" s="325"/>
      <c r="K461" s="325"/>
      <c r="L461" s="326"/>
    </row>
    <row r="462" spans="1:12" ht="25.5" customHeight="1">
      <c r="A462" s="77">
        <v>459</v>
      </c>
      <c r="B462" s="212" t="str">
        <f t="shared" si="24"/>
        <v>3000M--</v>
      </c>
      <c r="C462" s="319"/>
      <c r="D462" s="319"/>
      <c r="E462" s="320"/>
      <c r="F462" s="321"/>
      <c r="G462" s="322"/>
      <c r="H462" s="323" t="s">
        <v>641</v>
      </c>
      <c r="I462" s="324"/>
      <c r="J462" s="325"/>
      <c r="K462" s="325"/>
      <c r="L462" s="326"/>
    </row>
    <row r="463" spans="1:12" ht="25.5" customHeight="1">
      <c r="A463" s="77">
        <v>460</v>
      </c>
      <c r="B463" s="212" t="str">
        <f t="shared" si="24"/>
        <v>3000M--</v>
      </c>
      <c r="C463" s="319"/>
      <c r="D463" s="319"/>
      <c r="E463" s="320"/>
      <c r="F463" s="321"/>
      <c r="G463" s="322"/>
      <c r="H463" s="323" t="s">
        <v>641</v>
      </c>
      <c r="I463" s="324"/>
      <c r="J463" s="325"/>
      <c r="K463" s="325"/>
      <c r="L463" s="326"/>
    </row>
    <row r="464" spans="1:12" ht="25.5" customHeight="1">
      <c r="A464" s="77">
        <v>461</v>
      </c>
      <c r="B464" s="212" t="str">
        <f t="shared" si="24"/>
        <v>3000M--</v>
      </c>
      <c r="C464" s="319"/>
      <c r="D464" s="319"/>
      <c r="E464" s="320"/>
      <c r="F464" s="321"/>
      <c r="G464" s="322"/>
      <c r="H464" s="323" t="s">
        <v>641</v>
      </c>
      <c r="I464" s="324"/>
      <c r="J464" s="325"/>
      <c r="K464" s="325"/>
      <c r="L464" s="326"/>
    </row>
    <row r="465" spans="1:12" ht="25.5" customHeight="1">
      <c r="A465" s="77">
        <v>462</v>
      </c>
      <c r="B465" s="212" t="str">
        <f t="shared" si="24"/>
        <v>3000M--</v>
      </c>
      <c r="C465" s="319"/>
      <c r="D465" s="319"/>
      <c r="E465" s="320"/>
      <c r="F465" s="321"/>
      <c r="G465" s="322"/>
      <c r="H465" s="323" t="s">
        <v>641</v>
      </c>
      <c r="I465" s="324"/>
      <c r="J465" s="325"/>
      <c r="K465" s="325"/>
      <c r="L465" s="326"/>
    </row>
    <row r="466" spans="1:12" ht="25.5" customHeight="1">
      <c r="A466" s="77">
        <v>463</v>
      </c>
      <c r="B466" s="212" t="str">
        <f t="shared" si="24"/>
        <v>3000M--</v>
      </c>
      <c r="C466" s="319"/>
      <c r="D466" s="319"/>
      <c r="E466" s="320"/>
      <c r="F466" s="321"/>
      <c r="G466" s="322"/>
      <c r="H466" s="323" t="s">
        <v>641</v>
      </c>
      <c r="I466" s="324"/>
      <c r="J466" s="325"/>
      <c r="K466" s="325"/>
      <c r="L466" s="326"/>
    </row>
    <row r="467" spans="1:12" ht="25.5" customHeight="1">
      <c r="A467" s="77">
        <v>464</v>
      </c>
      <c r="B467" s="212" t="str">
        <f t="shared" si="24"/>
        <v>3000M--</v>
      </c>
      <c r="C467" s="319"/>
      <c r="D467" s="319"/>
      <c r="E467" s="320"/>
      <c r="F467" s="321"/>
      <c r="G467" s="322"/>
      <c r="H467" s="323" t="s">
        <v>641</v>
      </c>
      <c r="I467" s="324"/>
      <c r="J467" s="325"/>
      <c r="K467" s="325"/>
      <c r="L467" s="326"/>
    </row>
  </sheetData>
  <autoFilter ref="A3:L467">
    <filterColumn colId="3"/>
    <filterColumn colId="11"/>
  </autoFilter>
  <sortState ref="A233:L238">
    <sortCondition ref="A233"/>
  </sortState>
  <mergeCells count="3">
    <mergeCell ref="A1:L1"/>
    <mergeCell ref="A2:F2"/>
    <mergeCell ref="I2:L2"/>
  </mergeCells>
  <phoneticPr fontId="0" type="noConversion"/>
  <conditionalFormatting sqref="E4:E1148">
    <cfRule type="cellIs" dxfId="32" priority="2" stopIfTrue="1" operator="between">
      <formula>35065</formula>
      <formula>36160</formula>
    </cfRule>
  </conditionalFormatting>
  <conditionalFormatting sqref="G1:G1048576">
    <cfRule type="containsText" dxfId="31" priority="1" stopIfTrue="1" operator="containsText" text="FERDİ">
      <formula>NOT(ISERROR(SEARCH("FERDİ",G1)))</formula>
    </cfRule>
  </conditionalFormatting>
  <printOptions horizontalCentered="1"/>
  <pageMargins left="0.23622047244094491" right="0.23622047244094491" top="0.62992125984251968" bottom="0.23622047244094491" header="0.35433070866141736" footer="0.15748031496062992"/>
  <pageSetup paperSize="9" scale="59" fitToHeight="0" orientation="portrait" horizontalDpi="300" verticalDpi="300" r:id="rId1"/>
  <headerFooter alignWithMargins="0"/>
  <rowBreaks count="10" manualBreakCount="10">
    <brk id="49" max="11" man="1"/>
    <brk id="124" max="11" man="1"/>
    <brk id="160" max="11" man="1"/>
    <brk id="183" max="11" man="1"/>
    <brk id="218" max="11" man="1"/>
    <brk id="232" max="11" man="1"/>
    <brk id="250" max="11" man="1"/>
    <brk id="305" max="11" man="1"/>
    <brk id="335" max="11" man="1"/>
    <brk id="423" max="11"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codeName="Sayfa5">
    <tabColor theme="8" tint="0.39997558519241921"/>
    <pageSetUpPr fitToPage="1"/>
  </sheetPr>
  <dimension ref="A1:P60"/>
  <sheetViews>
    <sheetView view="pageBreakPreview" topLeftCell="A49" zoomScale="60" workbookViewId="0">
      <selection activeCell="O59" sqref="O59"/>
    </sheetView>
  </sheetViews>
  <sheetFormatPr defaultRowHeight="12.75"/>
  <cols>
    <col min="1" max="1" width="8.7109375" bestFit="1" customWidth="1"/>
    <col min="2" max="2" width="15.85546875" hidden="1" customWidth="1"/>
    <col min="3" max="3" width="10.5703125" bestFit="1" customWidth="1"/>
    <col min="4" max="4" width="18" customWidth="1"/>
    <col min="5" max="5" width="27.5703125" bestFit="1" customWidth="1"/>
    <col min="6" max="6" width="47.28515625" bestFit="1" customWidth="1"/>
    <col min="7" max="7" width="12.85546875" customWidth="1"/>
    <col min="9" max="9" width="0" hidden="1" customWidth="1"/>
    <col min="11" max="11" width="12" hidden="1" customWidth="1"/>
    <col min="12" max="12" width="10" customWidth="1"/>
    <col min="13" max="13" width="17" customWidth="1"/>
    <col min="14" max="14" width="30.42578125" bestFit="1" customWidth="1"/>
    <col min="15" max="15" width="47.28515625" customWidth="1"/>
    <col min="16" max="16" width="14.140625" customWidth="1"/>
  </cols>
  <sheetData>
    <row r="1" spans="1:16" ht="61.5" customHeight="1">
      <c r="A1" s="797" t="str">
        <f>('YARIŞMA BİLGİLERİ'!A2)</f>
        <v>Atletizm Federasyonu                                                                                                                                                                                                                                                               İzmir Atletizm İl Temsilciliği</v>
      </c>
      <c r="B1" s="797"/>
      <c r="C1" s="797"/>
      <c r="D1" s="797"/>
      <c r="E1" s="797"/>
      <c r="F1" s="797"/>
      <c r="G1" s="797"/>
      <c r="H1" s="797"/>
      <c r="I1" s="797"/>
      <c r="J1" s="797"/>
      <c r="K1" s="797"/>
      <c r="L1" s="797"/>
      <c r="M1" s="797"/>
      <c r="N1" s="797"/>
      <c r="O1" s="797"/>
      <c r="P1" s="797"/>
    </row>
    <row r="2" spans="1:16" ht="40.5" customHeight="1">
      <c r="A2" s="798" t="str">
        <f>'YARIŞMA BİLGİLERİ'!F19</f>
        <v>Kulüpler Arası Atletizm Süper lig 1. Kademe Yarışmaları</v>
      </c>
      <c r="B2" s="798"/>
      <c r="C2" s="798"/>
      <c r="D2" s="798"/>
      <c r="E2" s="798"/>
      <c r="F2" s="798"/>
      <c r="G2" s="798"/>
      <c r="H2" s="798"/>
      <c r="I2" s="798"/>
      <c r="J2" s="798"/>
      <c r="K2" s="798"/>
      <c r="L2" s="798"/>
      <c r="M2" s="798"/>
      <c r="N2" s="798"/>
      <c r="O2" s="798"/>
      <c r="P2" s="798"/>
    </row>
    <row r="3" spans="1:16" ht="23.25" customHeight="1">
      <c r="A3" s="799" t="s">
        <v>1077</v>
      </c>
      <c r="B3" s="799"/>
      <c r="C3" s="799"/>
      <c r="D3" s="799"/>
      <c r="E3" s="799"/>
      <c r="F3" s="799"/>
      <c r="G3" s="799"/>
      <c r="H3" s="799"/>
      <c r="I3" s="799"/>
      <c r="J3" s="799"/>
      <c r="K3" s="799"/>
      <c r="L3" s="799"/>
      <c r="M3" s="799"/>
      <c r="N3" s="799"/>
      <c r="O3" s="799"/>
      <c r="P3" s="799"/>
    </row>
    <row r="4" spans="1:16" ht="23.25" customHeight="1">
      <c r="A4" s="802" t="s">
        <v>292</v>
      </c>
      <c r="B4" s="802"/>
      <c r="C4" s="802"/>
      <c r="D4" s="802"/>
      <c r="E4" s="802"/>
      <c r="F4" s="802"/>
      <c r="G4" s="802"/>
      <c r="H4" s="216"/>
      <c r="J4" s="802" t="s">
        <v>491</v>
      </c>
      <c r="K4" s="802"/>
      <c r="L4" s="802"/>
      <c r="M4" s="802"/>
      <c r="N4" s="802"/>
      <c r="O4" s="802"/>
      <c r="P4" s="802"/>
    </row>
    <row r="5" spans="1:16" ht="31.5" customHeight="1">
      <c r="A5" s="803" t="s">
        <v>15</v>
      </c>
      <c r="B5" s="804"/>
      <c r="C5" s="804"/>
      <c r="D5" s="804"/>
      <c r="E5" s="804"/>
      <c r="F5" s="804"/>
      <c r="G5" s="804"/>
      <c r="H5" s="216"/>
      <c r="I5" s="795" t="s">
        <v>6</v>
      </c>
      <c r="J5" s="803" t="s">
        <v>15</v>
      </c>
      <c r="K5" s="804"/>
      <c r="L5" s="804"/>
      <c r="M5" s="804"/>
      <c r="N5" s="804"/>
      <c r="O5" s="804"/>
      <c r="P5" s="804"/>
    </row>
    <row r="6" spans="1:16" ht="31.5" customHeight="1">
      <c r="A6" s="193" t="s">
        <v>11</v>
      </c>
      <c r="B6" s="193" t="s">
        <v>101</v>
      </c>
      <c r="C6" s="193" t="s">
        <v>100</v>
      </c>
      <c r="D6" s="194" t="s">
        <v>12</v>
      </c>
      <c r="E6" s="195" t="s">
        <v>13</v>
      </c>
      <c r="F6" s="195" t="s">
        <v>226</v>
      </c>
      <c r="G6" s="193" t="s">
        <v>293</v>
      </c>
      <c r="H6" s="216"/>
      <c r="I6" s="796"/>
      <c r="J6" s="193" t="s">
        <v>11</v>
      </c>
      <c r="K6" s="193" t="s">
        <v>101</v>
      </c>
      <c r="L6" s="193" t="s">
        <v>100</v>
      </c>
      <c r="M6" s="194" t="s">
        <v>12</v>
      </c>
      <c r="N6" s="195" t="s">
        <v>13</v>
      </c>
      <c r="O6" s="195" t="s">
        <v>226</v>
      </c>
      <c r="P6" s="193" t="s">
        <v>293</v>
      </c>
    </row>
    <row r="7" spans="1:16" ht="36.75" customHeight="1">
      <c r="A7" s="71">
        <v>1</v>
      </c>
      <c r="B7" s="205" t="s">
        <v>193</v>
      </c>
      <c r="C7" s="358">
        <f>IF(ISERROR(VLOOKUP(B7,'KAYIT LİSTESİ'!$B$4:$H$1015,3,0)),"",(VLOOKUP(B7,'KAYIT LİSTESİ'!$B$4:$H$1015,3,0)))</f>
        <v>509</v>
      </c>
      <c r="D7" s="115">
        <f>IF(ISERROR(VLOOKUP(B7,'KAYIT LİSTESİ'!$B$4:$H$1015,4,0)),"",(VLOOKUP(B7,'KAYIT LİSTESİ'!$B$4:$H$1015,4,0)))</f>
        <v>34700</v>
      </c>
      <c r="E7" s="206" t="str">
        <f>IF(ISERROR(VLOOKUP(B7,'KAYIT LİSTESİ'!$B$4:$H$1015,5,0)),"",(VLOOKUP(B7,'KAYIT LİSTESİ'!$B$4:$H$1015,5,0)))</f>
        <v>A.KADİR GÖKALP</v>
      </c>
      <c r="F7" s="206" t="str">
        <f>IF(ISERROR(VLOOKUP(B7,'KAYIT LİSTESİ'!$B$4:$H$1015,6,0)),"",(VLOOKUP(B7,'KAYIT LİSTESİ'!$B$4:$H$1015,6,0)))</f>
        <v>KOCAELİ-DARICA BELEDİYE EĞİTİM SPOR KULÜBÜ</v>
      </c>
      <c r="G7" s="116"/>
      <c r="H7" s="217"/>
      <c r="I7" s="71">
        <v>1</v>
      </c>
      <c r="J7" s="71">
        <v>1</v>
      </c>
      <c r="K7" s="205" t="s">
        <v>49</v>
      </c>
      <c r="L7" s="358">
        <f>IF(ISERROR(VLOOKUP(K7,'KAYIT LİSTESİ'!$B$4:$H$1015,3,0)),"",(VLOOKUP(K7,'KAYIT LİSTESİ'!$B$4:$H$1015,3,0)))</f>
        <v>511</v>
      </c>
      <c r="M7" s="115">
        <f>IF(ISERROR(VLOOKUP(K7,'KAYIT LİSTESİ'!$B$4:$H$1015,4,0)),"",(VLOOKUP(K7,'KAYIT LİSTESİ'!$B$4:$H$1015,4,0)))</f>
        <v>35065</v>
      </c>
      <c r="N7" s="206" t="str">
        <f>IF(ISERROR(VLOOKUP(K7,'KAYIT LİSTESİ'!$B$4:$H$1015,5,0)),"",(VLOOKUP(K7,'KAYIT LİSTESİ'!$B$4:$H$1015,5,0)))</f>
        <v>MUSTAFA İNAN</v>
      </c>
      <c r="O7" s="206" t="str">
        <f>IF(ISERROR(VLOOKUP(K7,'KAYIT LİSTESİ'!$B$4:$H$1015,6,0)),"",(VLOOKUP(K7,'KAYIT LİSTESİ'!$B$4:$H$1015,6,0)))</f>
        <v>KOCAELİ-DARICA BELEDİYE EĞİTİM SPOR KULÜBÜ</v>
      </c>
      <c r="P7" s="116"/>
    </row>
    <row r="8" spans="1:16" ht="36.75" customHeight="1">
      <c r="A8" s="71">
        <v>2</v>
      </c>
      <c r="B8" s="205" t="s">
        <v>194</v>
      </c>
      <c r="C8" s="358">
        <f>IF(ISERROR(VLOOKUP(B8,'KAYIT LİSTESİ'!$B$4:$H$1015,3,0)),"",(VLOOKUP(B8,'KAYIT LİSTESİ'!$B$4:$H$1015,3,0)))</f>
        <v>437</v>
      </c>
      <c r="D8" s="115">
        <f>IF(ISERROR(VLOOKUP(B8,'KAYIT LİSTESİ'!$B$4:$H$1015,4,0)),"",(VLOOKUP(B8,'KAYIT LİSTESİ'!$B$4:$H$1015,4,0)))</f>
        <v>31778</v>
      </c>
      <c r="E8" s="206" t="str">
        <f>IF(ISERROR(VLOOKUP(B8,'KAYIT LİSTESİ'!$B$4:$H$1015,5,0)),"",(VLOOKUP(B8,'KAYIT LİSTESİ'!$B$4:$H$1015,5,0)))</f>
        <v>CAN ERDİ KARA</v>
      </c>
      <c r="F8" s="206" t="str">
        <f>IF(ISERROR(VLOOKUP(B8,'KAYIT LİSTESİ'!$B$4:$H$1015,6,0)),"",(VLOOKUP(B8,'KAYIT LİSTESİ'!$B$4:$H$1015,6,0)))</f>
        <v>İZMİR-İZMİR BÜYÜKŞEHİR BELEDİYE SPOR KLUBÜ</v>
      </c>
      <c r="G8" s="116"/>
      <c r="H8" s="217"/>
      <c r="I8" s="71">
        <v>2</v>
      </c>
      <c r="J8" s="71">
        <v>2</v>
      </c>
      <c r="K8" s="205" t="s">
        <v>51</v>
      </c>
      <c r="L8" s="358">
        <f>IF(ISERROR(VLOOKUP(K8,'KAYIT LİSTESİ'!$B$4:$H$1015,3,0)),"",(VLOOKUP(K8,'KAYIT LİSTESİ'!$B$4:$H$1015,3,0)))</f>
        <v>439</v>
      </c>
      <c r="M8" s="115">
        <f>IF(ISERROR(VLOOKUP(K8,'KAYIT LİSTESİ'!$B$4:$H$1015,4,0)),"",(VLOOKUP(K8,'KAYIT LİSTESİ'!$B$4:$H$1015,4,0)))</f>
        <v>33604</v>
      </c>
      <c r="N8" s="206" t="str">
        <f>IF(ISERROR(VLOOKUP(K8,'KAYIT LİSTESİ'!$B$4:$H$1015,5,0)),"",(VLOOKUP(K8,'KAYIT LİSTESİ'!$B$4:$H$1015,5,0)))</f>
        <v>ORHAN ÖZDAĞIL</v>
      </c>
      <c r="O8" s="206" t="str">
        <f>IF(ISERROR(VLOOKUP(K8,'KAYIT LİSTESİ'!$B$4:$H$1015,6,0)),"",(VLOOKUP(K8,'KAYIT LİSTESİ'!$B$4:$H$1015,6,0)))</f>
        <v>İZMİR-İZMİR BÜYÜKŞEHİR BELEDİYE SPOR KLUBÜ</v>
      </c>
      <c r="P8" s="116"/>
    </row>
    <row r="9" spans="1:16" ht="36.75" customHeight="1">
      <c r="A9" s="71">
        <v>3</v>
      </c>
      <c r="B9" s="205" t="s">
        <v>195</v>
      </c>
      <c r="C9" s="358">
        <f>IF(ISERROR(VLOOKUP(B9,'KAYIT LİSTESİ'!$B$4:$H$1015,3,0)),"",(VLOOKUP(B9,'KAYIT LİSTESİ'!$B$4:$H$1015,3,0)))</f>
        <v>420</v>
      </c>
      <c r="D9" s="115">
        <f>IF(ISERROR(VLOOKUP(B9,'KAYIT LİSTESİ'!$B$4:$H$1015,4,0)),"",(VLOOKUP(B9,'KAYIT LİSTESİ'!$B$4:$H$1015,4,0)))</f>
        <v>30133</v>
      </c>
      <c r="E9" s="206" t="str">
        <f>IF(ISERROR(VLOOKUP(B9,'KAYIT LİSTESİ'!$B$4:$H$1015,5,0)),"",(VLOOKUP(B9,'KAYIT LİSTESİ'!$B$4:$H$1015,5,0)))</f>
        <v>MUSTAFA DELİOĞLU</v>
      </c>
      <c r="F9" s="206" t="str">
        <f>IF(ISERROR(VLOOKUP(B9,'KAYIT LİSTESİ'!$B$4:$H$1015,6,0)),"",(VLOOKUP(B9,'KAYIT LİSTESİ'!$B$4:$H$1015,6,0)))</f>
        <v>İSTANBUL-GALATASARAY</v>
      </c>
      <c r="G9" s="116"/>
      <c r="H9" s="217"/>
      <c r="I9" s="71">
        <v>3</v>
      </c>
      <c r="J9" s="71">
        <v>3</v>
      </c>
      <c r="K9" s="205" t="s">
        <v>52</v>
      </c>
      <c r="L9" s="358">
        <f>IF(ISERROR(VLOOKUP(K9,'KAYIT LİSTESİ'!$B$4:$H$1015,3,0)),"",(VLOOKUP(K9,'KAYIT LİSTESİ'!$B$4:$H$1015,3,0)))</f>
        <v>422</v>
      </c>
      <c r="M9" s="115">
        <f>IF(ISERROR(VLOOKUP(K9,'KAYIT LİSTESİ'!$B$4:$H$1015,4,0)),"",(VLOOKUP(K9,'KAYIT LİSTESİ'!$B$4:$H$1015,4,0)))</f>
        <v>35183</v>
      </c>
      <c r="N9" s="206" t="str">
        <f>IF(ISERROR(VLOOKUP(K9,'KAYIT LİSTESİ'!$B$4:$H$1015,5,0)),"",(VLOOKUP(K9,'KAYIT LİSTESİ'!$B$4:$H$1015,5,0)))</f>
        <v>BATUHAN ALTINTAŞ</v>
      </c>
      <c r="O9" s="206" t="str">
        <f>IF(ISERROR(VLOOKUP(K9,'KAYIT LİSTESİ'!$B$4:$H$1015,6,0)),"",(VLOOKUP(K9,'KAYIT LİSTESİ'!$B$4:$H$1015,6,0)))</f>
        <v>İSTANBUL-GALATASARAY</v>
      </c>
      <c r="P9" s="116"/>
    </row>
    <row r="10" spans="1:16" ht="36.75" customHeight="1">
      <c r="A10" s="71">
        <v>4</v>
      </c>
      <c r="B10" s="205" t="s">
        <v>196</v>
      </c>
      <c r="C10" s="358">
        <f>IF(ISERROR(VLOOKUP(B10,'KAYIT LİSTESİ'!$B$4:$H$1015,3,0)),"",(VLOOKUP(B10,'KAYIT LİSTESİ'!$B$4:$H$1015,3,0)))</f>
        <v>380</v>
      </c>
      <c r="D10" s="115">
        <f>IF(ISERROR(VLOOKUP(B10,'KAYIT LİSTESİ'!$B$4:$H$1015,4,0)),"",(VLOOKUP(B10,'KAYIT LİSTESİ'!$B$4:$H$1015,4,0)))</f>
        <v>33064</v>
      </c>
      <c r="E10" s="206" t="str">
        <f>IF(ISERROR(VLOOKUP(B10,'KAYIT LİSTESİ'!$B$4:$H$1015,5,0)),"",(VLOOKUP(B10,'KAYIT LİSTESİ'!$B$4:$H$1015,5,0)))</f>
        <v>İZZET SAFER</v>
      </c>
      <c r="F10" s="206" t="str">
        <f>IF(ISERROR(VLOOKUP(B10,'KAYIT LİSTESİ'!$B$4:$H$1015,6,0)),"",(VLOOKUP(B10,'KAYIT LİSTESİ'!$B$4:$H$1015,6,0)))</f>
        <v>İSTANBUL-ENKA SPOR KULÜBÜ</v>
      </c>
      <c r="G10" s="116"/>
      <c r="H10" s="217"/>
      <c r="I10" s="71">
        <v>4</v>
      </c>
      <c r="J10" s="71">
        <v>4</v>
      </c>
      <c r="K10" s="205" t="s">
        <v>53</v>
      </c>
      <c r="L10" s="358">
        <f>IF(ISERROR(VLOOKUP(K10,'KAYIT LİSTESİ'!$B$4:$H$1015,3,0)),"",(VLOOKUP(K10,'KAYIT LİSTESİ'!$B$4:$H$1015,3,0)))</f>
        <v>381</v>
      </c>
      <c r="M10" s="115">
        <f>IF(ISERROR(VLOOKUP(K10,'KAYIT LİSTESİ'!$B$4:$H$1015,4,0)),"",(VLOOKUP(K10,'KAYIT LİSTESİ'!$B$4:$H$1015,4,0)))</f>
        <v>33664</v>
      </c>
      <c r="N10" s="206" t="str">
        <f>IF(ISERROR(VLOOKUP(K10,'KAYIT LİSTESİ'!$B$4:$H$1015,5,0)),"",(VLOOKUP(K10,'KAYIT LİSTESİ'!$B$4:$H$1015,5,0)))</f>
        <v>HALİT KILIÇ</v>
      </c>
      <c r="O10" s="206" t="str">
        <f>IF(ISERROR(VLOOKUP(K10,'KAYIT LİSTESİ'!$B$4:$H$1015,6,0)),"",(VLOOKUP(K10,'KAYIT LİSTESİ'!$B$4:$H$1015,6,0)))</f>
        <v>İSTANBUL-ENKA SPOR KULÜBÜ</v>
      </c>
      <c r="P10" s="116"/>
    </row>
    <row r="11" spans="1:16" ht="36.75" customHeight="1">
      <c r="A11" s="71">
        <v>5</v>
      </c>
      <c r="B11" s="205" t="s">
        <v>197</v>
      </c>
      <c r="C11" s="358">
        <f>IF(ISERROR(VLOOKUP(B11,'KAYIT LİSTESİ'!$B$4:$H$1015,3,0)),"",(VLOOKUP(B11,'KAYIT LİSTESİ'!$B$4:$H$1015,3,0)))</f>
        <v>399</v>
      </c>
      <c r="D11" s="115">
        <f>IF(ISERROR(VLOOKUP(B11,'KAYIT LİSTESİ'!$B$4:$H$1015,4,0)),"",(VLOOKUP(B11,'KAYIT LİSTESİ'!$B$4:$H$1015,4,0)))</f>
        <v>33018</v>
      </c>
      <c r="E11" s="206" t="str">
        <f>IF(ISERROR(VLOOKUP(B11,'KAYIT LİSTESİ'!$B$4:$H$1015,5,0)),"",(VLOOKUP(B11,'KAYIT LİSTESİ'!$B$4:$H$1015,5,0)))</f>
        <v>RAMİL GULİYEV</v>
      </c>
      <c r="F11" s="206" t="str">
        <f>IF(ISERROR(VLOOKUP(B11,'KAYIT LİSTESİ'!$B$4:$H$1015,6,0)),"",(VLOOKUP(B11,'KAYIT LİSTESİ'!$B$4:$H$1015,6,0)))</f>
        <v>İSTANBUL-FENERBAHÇE</v>
      </c>
      <c r="G11" s="116"/>
      <c r="H11" s="217"/>
      <c r="I11" s="71">
        <v>5</v>
      </c>
      <c r="J11" s="71">
        <v>5</v>
      </c>
      <c r="K11" s="205" t="s">
        <v>54</v>
      </c>
      <c r="L11" s="358">
        <f>IF(ISERROR(VLOOKUP(K11,'KAYIT LİSTESİ'!$B$4:$H$1015,3,0)),"",(VLOOKUP(K11,'KAYIT LİSTESİ'!$B$4:$H$1015,3,0)))</f>
        <v>400</v>
      </c>
      <c r="M11" s="115">
        <f>IF(ISERROR(VLOOKUP(K11,'KAYIT LİSTESİ'!$B$4:$H$1015,4,0)),"",(VLOOKUP(K11,'KAYIT LİSTESİ'!$B$4:$H$1015,4,0)))</f>
        <v>33433</v>
      </c>
      <c r="N11" s="206" t="str">
        <f>IF(ISERROR(VLOOKUP(K11,'KAYIT LİSTESİ'!$B$4:$H$1015,5,0)),"",(VLOOKUP(K11,'KAYIT LİSTESİ'!$B$4:$H$1015,5,0)))</f>
        <v>BUĞRAHAN KOCABEYOĞLU</v>
      </c>
      <c r="O11" s="206" t="str">
        <f>IF(ISERROR(VLOOKUP(K11,'KAYIT LİSTESİ'!$B$4:$H$1015,6,0)),"",(VLOOKUP(K11,'KAYIT LİSTESİ'!$B$4:$H$1015,6,0)))</f>
        <v>İSTANBUL-FENERBAHÇE</v>
      </c>
      <c r="P11" s="116"/>
    </row>
    <row r="12" spans="1:16" ht="36.75" customHeight="1">
      <c r="A12" s="71">
        <v>6</v>
      </c>
      <c r="B12" s="205" t="s">
        <v>198</v>
      </c>
      <c r="C12" s="358">
        <f>IF(ISERROR(VLOOKUP(B12,'KAYIT LİSTESİ'!$B$4:$H$1015,3,0)),"",(VLOOKUP(B12,'KAYIT LİSTESİ'!$B$4:$H$1015,3,0)))</f>
        <v>453</v>
      </c>
      <c r="D12" s="115">
        <f>IF(ISERROR(VLOOKUP(B12,'KAYIT LİSTESİ'!$B$4:$H$1015,4,0)),"",(VLOOKUP(B12,'KAYIT LİSTESİ'!$B$4:$H$1015,4,0)))</f>
        <v>35681</v>
      </c>
      <c r="E12" s="206" t="str">
        <f>IF(ISERROR(VLOOKUP(B12,'KAYIT LİSTESİ'!$B$4:$H$1015,5,0)),"",(VLOOKUP(B12,'KAYIT LİSTESİ'!$B$4:$H$1015,5,0)))</f>
        <v>ONURCAN SEYHAN</v>
      </c>
      <c r="F12" s="206" t="str">
        <f>IF(ISERROR(VLOOKUP(B12,'KAYIT LİSTESİ'!$B$4:$H$1015,6,0)),"",(VLOOKUP(B12,'KAYIT LİSTESİ'!$B$4:$H$1015,6,0)))</f>
        <v>KOCAELİ BÜYÜKŞEHİR BELEDİYE KAĞITSPOR KULÜBÜ</v>
      </c>
      <c r="G12" s="116"/>
      <c r="H12" s="217"/>
      <c r="I12" s="71">
        <v>6</v>
      </c>
      <c r="J12" s="71">
        <v>6</v>
      </c>
      <c r="K12" s="205" t="s">
        <v>55</v>
      </c>
      <c r="L12" s="358">
        <f>IF(ISERROR(VLOOKUP(K12,'KAYIT LİSTESİ'!$B$4:$H$1015,3,0)),"",(VLOOKUP(K12,'KAYIT LİSTESİ'!$B$4:$H$1015,3,0)))</f>
        <v>454</v>
      </c>
      <c r="M12" s="115">
        <f>IF(ISERROR(VLOOKUP(K12,'KAYIT LİSTESİ'!$B$4:$H$1015,4,0)),"",(VLOOKUP(K12,'KAYIT LİSTESİ'!$B$4:$H$1015,4,0)))</f>
        <v>35739</v>
      </c>
      <c r="N12" s="206" t="str">
        <f>IF(ISERROR(VLOOKUP(K12,'KAYIT LİSTESİ'!$B$4:$H$1015,5,0)),"",(VLOOKUP(K12,'KAYIT LİSTESİ'!$B$4:$H$1015,5,0)))</f>
        <v>MUSTAFA YILMAZ</v>
      </c>
      <c r="O12" s="206" t="str">
        <f>IF(ISERROR(VLOOKUP(K12,'KAYIT LİSTESİ'!$B$4:$H$1015,6,0)),"",(VLOOKUP(K12,'KAYIT LİSTESİ'!$B$4:$H$1015,6,0)))</f>
        <v>KOCAELİ BÜYÜKŞEHİR BELEDİYE KAĞITSPOR KULÜBÜ</v>
      </c>
      <c r="P12" s="116"/>
    </row>
    <row r="13" spans="1:16" ht="36.75" customHeight="1">
      <c r="A13" s="71">
        <v>7</v>
      </c>
      <c r="B13" s="205" t="s">
        <v>199</v>
      </c>
      <c r="C13" s="358">
        <f>IF(ISERROR(VLOOKUP(B13,'KAYIT LİSTESİ'!$B$4:$H$1015,3,0)),"",(VLOOKUP(B13,'KAYIT LİSTESİ'!$B$4:$H$1015,3,0)))</f>
        <v>487</v>
      </c>
      <c r="D13" s="115">
        <f>IF(ISERROR(VLOOKUP(B13,'KAYIT LİSTESİ'!$B$4:$H$1015,4,0)),"",(VLOOKUP(B13,'KAYIT LİSTESİ'!$B$4:$H$1015,4,0)))</f>
        <v>35490</v>
      </c>
      <c r="E13" s="206" t="str">
        <f>IF(ISERROR(VLOOKUP(B13,'KAYIT LİSTESİ'!$B$4:$H$1015,5,0)),"",(VLOOKUP(B13,'KAYIT LİSTESİ'!$B$4:$H$1015,5,0)))</f>
        <v>EGEMEN BARIN</v>
      </c>
      <c r="F13" s="206" t="str">
        <f>IF(ISERROR(VLOOKUP(B13,'KAYIT LİSTESİ'!$B$4:$H$1015,6,0)),"",(VLOOKUP(B13,'KAYIT LİSTESİ'!$B$4:$H$1015,6,0)))</f>
        <v>ANKARA-EGO SPOR</v>
      </c>
      <c r="G13" s="116"/>
      <c r="H13" s="217"/>
      <c r="I13" s="71">
        <v>7</v>
      </c>
      <c r="J13" s="71">
        <v>7</v>
      </c>
      <c r="K13" s="205" t="s">
        <v>492</v>
      </c>
      <c r="L13" s="358">
        <f>IF(ISERROR(VLOOKUP(K13,'KAYIT LİSTESİ'!$B$4:$H$1015,3,0)),"",(VLOOKUP(K13,'KAYIT LİSTESİ'!$B$4:$H$1015,3,0)))</f>
        <v>489</v>
      </c>
      <c r="M13" s="115">
        <f>IF(ISERROR(VLOOKUP(K13,'KAYIT LİSTESİ'!$B$4:$H$1015,4,0)),"",(VLOOKUP(K13,'KAYIT LİSTESİ'!$B$4:$H$1015,4,0)))</f>
        <v>32888</v>
      </c>
      <c r="N13" s="206" t="str">
        <f>IF(ISERROR(VLOOKUP(K13,'KAYIT LİSTESİ'!$B$4:$H$1015,5,0)),"",(VLOOKUP(K13,'KAYIT LİSTESİ'!$B$4:$H$1015,5,0)))</f>
        <v>YÜSEYİN YAĞLI</v>
      </c>
      <c r="O13" s="206" t="str">
        <f>IF(ISERROR(VLOOKUP(K13,'KAYIT LİSTESİ'!$B$4:$H$1015,6,0)),"",(VLOOKUP(K13,'KAYIT LİSTESİ'!$B$4:$H$1015,6,0)))</f>
        <v>ANKARA-EGO SPOR</v>
      </c>
      <c r="P13" s="116"/>
    </row>
    <row r="14" spans="1:16" ht="36.75" customHeight="1">
      <c r="A14" s="71">
        <v>8</v>
      </c>
      <c r="B14" s="205" t="s">
        <v>200</v>
      </c>
      <c r="C14" s="358">
        <f>IF(ISERROR(VLOOKUP(B14,'KAYIT LİSTESİ'!$B$4:$H$1015,3,0)),"",(VLOOKUP(B14,'KAYIT LİSTESİ'!$B$4:$H$1015,3,0)))</f>
        <v>468</v>
      </c>
      <c r="D14" s="115">
        <f>IF(ISERROR(VLOOKUP(B14,'KAYIT LİSTESİ'!$B$4:$H$1015,4,0)),"",(VLOOKUP(B14,'KAYIT LİSTESİ'!$B$4:$H$1015,4,0)))</f>
        <v>35350</v>
      </c>
      <c r="E14" s="206" t="str">
        <f>IF(ISERROR(VLOOKUP(B14,'KAYIT LİSTESİ'!$B$4:$H$1015,5,0)),"",(VLOOKUP(B14,'KAYIT LİSTESİ'!$B$4:$H$1015,5,0)))</f>
        <v>MİKTAT KAYA</v>
      </c>
      <c r="F14" s="206" t="str">
        <f>IF(ISERROR(VLOOKUP(B14,'KAYIT LİSTESİ'!$B$4:$H$1015,6,0)),"",(VLOOKUP(B14,'KAYIT LİSTESİ'!$B$4:$H$1015,6,0)))</f>
        <v>MERSİN-MESKİSPOR</v>
      </c>
      <c r="G14" s="116"/>
      <c r="H14" s="217"/>
      <c r="I14" s="71">
        <v>8</v>
      </c>
      <c r="J14" s="71">
        <v>8</v>
      </c>
      <c r="K14" s="205" t="s">
        <v>493</v>
      </c>
      <c r="L14" s="358">
        <f>IF(ISERROR(VLOOKUP(K14,'KAYIT LİSTESİ'!$B$4:$H$1015,3,0)),"",(VLOOKUP(K14,'KAYIT LİSTESİ'!$B$4:$H$1015,3,0)))</f>
        <v>469</v>
      </c>
      <c r="M14" s="115">
        <f>IF(ISERROR(VLOOKUP(K14,'KAYIT LİSTESİ'!$B$4:$H$1015,4,0)),"",(VLOOKUP(K14,'KAYIT LİSTESİ'!$B$4:$H$1015,4,0)))</f>
        <v>34682</v>
      </c>
      <c r="N14" s="206" t="str">
        <f>IF(ISERROR(VLOOKUP(K14,'KAYIT LİSTESİ'!$B$4:$H$1015,5,0)),"",(VLOOKUP(K14,'KAYIT LİSTESİ'!$B$4:$H$1015,5,0)))</f>
        <v>MUSA SAYDAM</v>
      </c>
      <c r="O14" s="206" t="str">
        <f>IF(ISERROR(VLOOKUP(K14,'KAYIT LİSTESİ'!$B$4:$H$1015,6,0)),"",(VLOOKUP(K14,'KAYIT LİSTESİ'!$B$4:$H$1015,6,0)))</f>
        <v>MERSİN-MESKİSPOR</v>
      </c>
      <c r="P14" s="116"/>
    </row>
    <row r="15" spans="1:16" ht="36.75" customHeight="1">
      <c r="A15" s="805" t="s">
        <v>681</v>
      </c>
      <c r="B15" s="805"/>
      <c r="C15" s="805"/>
      <c r="D15" s="805"/>
      <c r="E15" s="805"/>
      <c r="F15" s="805"/>
      <c r="G15" s="805"/>
      <c r="H15" s="218"/>
      <c r="J15" s="800" t="s">
        <v>294</v>
      </c>
      <c r="K15" s="800"/>
      <c r="L15" s="800"/>
      <c r="M15" s="800"/>
      <c r="N15" s="800"/>
      <c r="O15" s="800"/>
      <c r="P15" s="800"/>
    </row>
    <row r="16" spans="1:16" ht="36.75" customHeight="1">
      <c r="A16" s="803" t="s">
        <v>15</v>
      </c>
      <c r="B16" s="804"/>
      <c r="C16" s="804"/>
      <c r="D16" s="804"/>
      <c r="E16" s="804"/>
      <c r="F16" s="804"/>
      <c r="G16" s="804"/>
      <c r="H16" s="219"/>
      <c r="J16" s="795" t="s">
        <v>6</v>
      </c>
      <c r="K16" s="801"/>
      <c r="L16" s="795" t="s">
        <v>99</v>
      </c>
      <c r="M16" s="795" t="s">
        <v>20</v>
      </c>
      <c r="N16" s="795" t="s">
        <v>7</v>
      </c>
      <c r="O16" s="795" t="s">
        <v>225</v>
      </c>
      <c r="P16" s="795" t="s">
        <v>293</v>
      </c>
    </row>
    <row r="17" spans="1:16" ht="36.75" customHeight="1">
      <c r="A17" s="193" t="s">
        <v>11</v>
      </c>
      <c r="B17" s="193" t="s">
        <v>101</v>
      </c>
      <c r="C17" s="193" t="s">
        <v>100</v>
      </c>
      <c r="D17" s="194" t="s">
        <v>12</v>
      </c>
      <c r="E17" s="195" t="s">
        <v>13</v>
      </c>
      <c r="F17" s="195" t="s">
        <v>226</v>
      </c>
      <c r="G17" s="193" t="s">
        <v>293</v>
      </c>
      <c r="H17" s="220"/>
      <c r="J17" s="796"/>
      <c r="K17" s="801"/>
      <c r="L17" s="796"/>
      <c r="M17" s="796"/>
      <c r="N17" s="796"/>
      <c r="O17" s="796"/>
      <c r="P17" s="796"/>
    </row>
    <row r="18" spans="1:16" ht="36.75" customHeight="1">
      <c r="A18" s="22">
        <v>1</v>
      </c>
      <c r="B18" s="23" t="s">
        <v>966</v>
      </c>
      <c r="C18" s="359">
        <f>IF(ISERROR(VLOOKUP(B18,'KAYIT LİSTESİ'!$B$4:$H$1015,3,0)),"",(VLOOKUP(B18,'KAYIT LİSTESİ'!$B$4:$H$1015,3,0)))</f>
        <v>515</v>
      </c>
      <c r="D18" s="25">
        <f>IF(ISERROR(VLOOKUP(B18,'KAYIT LİSTESİ'!$B$4:$H$1015,4,0)),"",(VLOOKUP(B18,'KAYIT LİSTESİ'!$B$4:$H$1015,4,0)))</f>
        <v>35065</v>
      </c>
      <c r="E18" s="49" t="str">
        <f>IF(ISERROR(VLOOKUP(B18,'KAYIT LİSTESİ'!$B$4:$H$1015,5,0)),"",(VLOOKUP(B18,'KAYIT LİSTESİ'!$B$4:$H$1015,5,0)))</f>
        <v>HÜSEYİN KILIÇ</v>
      </c>
      <c r="F18" s="49" t="str">
        <f>IF(ISERROR(VLOOKUP(B18,'KAYIT LİSTESİ'!$B$4:$H$1015,6,0)),"",(VLOOKUP(B18,'KAYIT LİSTESİ'!$B$4:$H$1015,6,0)))</f>
        <v>KOCAELİ-DARICA BELEDİYE EĞİTİM SPOR KULÜBÜ</v>
      </c>
      <c r="G18" s="26"/>
      <c r="H18" s="221"/>
      <c r="J18" s="71">
        <v>1</v>
      </c>
      <c r="K18" s="205" t="s">
        <v>558</v>
      </c>
      <c r="L18" s="360">
        <f>IF(ISERROR(VLOOKUP(K18,'KAYIT LİSTESİ'!$B$4:$H$1015,3,0)),"",(VLOOKUP(K18,'KAYIT LİSTESİ'!$B$4:$H$1015,3,0)))</f>
        <v>477</v>
      </c>
      <c r="M18" s="207">
        <f>IF(ISERROR(VLOOKUP(K18,'KAYIT LİSTESİ'!$B$4:$H$1015,4,0)),"",(VLOOKUP(K18,'KAYIT LİSTESİ'!$B$4:$H$1015,4,0)))</f>
        <v>34537</v>
      </c>
      <c r="N18" s="230" t="str">
        <f>IF(ISERROR(VLOOKUP(K18,'KAYIT LİSTESİ'!$B$4:$H$1015,5,0)),"",(VLOOKUP(K18,'KAYIT LİSTESİ'!$B$4:$H$1015,5,0)))</f>
        <v>ÖZDENİZ AKKUŞ</v>
      </c>
      <c r="O18" s="230" t="str">
        <f>IF(ISERROR(VLOOKUP(K18,'KAYIT LİSTESİ'!$B$4:$H$1015,6,0)),"",(VLOOKUP(K18,'KAYIT LİSTESİ'!$B$4:$H$1015,6,0)))</f>
        <v>MERSİN-MESKİSPOR</v>
      </c>
      <c r="P18" s="208"/>
    </row>
    <row r="19" spans="1:16" ht="36.75" customHeight="1">
      <c r="A19" s="22">
        <v>2</v>
      </c>
      <c r="B19" s="23" t="s">
        <v>967</v>
      </c>
      <c r="C19" s="359">
        <f>IF(ISERROR(VLOOKUP(B19,'KAYIT LİSTESİ'!$B$4:$H$1015,3,0)),"",(VLOOKUP(B19,'KAYIT LİSTESİ'!$B$4:$H$1015,3,0)))</f>
        <v>442</v>
      </c>
      <c r="D19" s="25">
        <f>IF(ISERROR(VLOOKUP(B19,'KAYIT LİSTESİ'!$B$4:$H$1015,4,0)),"",(VLOOKUP(B19,'KAYIT LİSTESİ'!$B$4:$H$1015,4,0)))</f>
        <v>34335</v>
      </c>
      <c r="E19" s="49" t="str">
        <f>IF(ISERROR(VLOOKUP(B19,'KAYIT LİSTESİ'!$B$4:$H$1015,5,0)),"",(VLOOKUP(B19,'KAYIT LİSTESİ'!$B$4:$H$1015,5,0)))</f>
        <v>KÜRŞAT DAĞDELEN</v>
      </c>
      <c r="F19" s="49" t="str">
        <f>IF(ISERROR(VLOOKUP(B19,'KAYIT LİSTESİ'!$B$4:$H$1015,6,0)),"",(VLOOKUP(B19,'KAYIT LİSTESİ'!$B$4:$H$1015,6,0)))</f>
        <v>İZMİR-İZMİR BÜYÜKŞEHİR BELEDİYE SPOR KLUBÜ</v>
      </c>
      <c r="G19" s="26"/>
      <c r="H19" s="221"/>
      <c r="J19" s="71">
        <v>2</v>
      </c>
      <c r="K19" s="205" t="s">
        <v>559</v>
      </c>
      <c r="L19" s="360">
        <f>IF(ISERROR(VLOOKUP(K19,'KAYIT LİSTESİ'!$B$4:$H$1015,3,0)),"",(VLOOKUP(K19,'KAYIT LİSTESİ'!$B$4:$H$1015,3,0)))</f>
        <v>518</v>
      </c>
      <c r="M19" s="207">
        <f>IF(ISERROR(VLOOKUP(K19,'KAYIT LİSTESİ'!$B$4:$H$1015,4,0)),"",(VLOOKUP(K19,'KAYIT LİSTESİ'!$B$4:$H$1015,4,0)))</f>
        <v>35065</v>
      </c>
      <c r="N19" s="230" t="str">
        <f>IF(ISERROR(VLOOKUP(K19,'KAYIT LİSTESİ'!$B$4:$H$1015,5,0)),"",(VLOOKUP(K19,'KAYIT LİSTESİ'!$B$4:$H$1015,5,0)))</f>
        <v>TUNAHAN DURMAZ</v>
      </c>
      <c r="O19" s="230" t="str">
        <f>IF(ISERROR(VLOOKUP(K19,'KAYIT LİSTESİ'!$B$4:$H$1015,6,0)),"",(VLOOKUP(K19,'KAYIT LİSTESİ'!$B$4:$H$1015,6,0)))</f>
        <v>KOCAELİ-DARICA BELEDİYE EĞİTİM SPOR KULÜBÜ</v>
      </c>
      <c r="P19" s="208"/>
    </row>
    <row r="20" spans="1:16" ht="36.75" customHeight="1">
      <c r="A20" s="22">
        <v>3</v>
      </c>
      <c r="B20" s="23" t="s">
        <v>968</v>
      </c>
      <c r="C20" s="359">
        <f>IF(ISERROR(VLOOKUP(B20,'KAYIT LİSTESİ'!$B$4:$H$1015,3,0)),"",(VLOOKUP(B20,'KAYIT LİSTESİ'!$B$4:$H$1015,3,0)))</f>
        <v>426</v>
      </c>
      <c r="D20" s="25">
        <f>IF(ISERROR(VLOOKUP(B20,'KAYIT LİSTESİ'!$B$4:$H$1015,4,0)),"",(VLOOKUP(B20,'KAYIT LİSTESİ'!$B$4:$H$1015,4,0)))</f>
        <v>34616</v>
      </c>
      <c r="E20" s="49" t="str">
        <f>IF(ISERROR(VLOOKUP(B20,'KAYIT LİSTESİ'!$B$4:$H$1015,5,0)),"",(VLOOKUP(B20,'KAYIT LİSTESİ'!$B$4:$H$1015,5,0)))</f>
        <v>MUSTAFA YILMAZ</v>
      </c>
      <c r="F20" s="49" t="str">
        <f>IF(ISERROR(VLOOKUP(B20,'KAYIT LİSTESİ'!$B$4:$H$1015,6,0)),"",(VLOOKUP(B20,'KAYIT LİSTESİ'!$B$4:$H$1015,6,0)))</f>
        <v>İSTANBUL-GALATASARAY</v>
      </c>
      <c r="G20" s="26"/>
      <c r="H20" s="221"/>
      <c r="J20" s="71">
        <v>3</v>
      </c>
      <c r="K20" s="205" t="s">
        <v>560</v>
      </c>
      <c r="L20" s="360">
        <f>IF(ISERROR(VLOOKUP(K20,'KAYIT LİSTESİ'!$B$4:$H$1015,3,0)),"",(VLOOKUP(K20,'KAYIT LİSTESİ'!$B$4:$H$1015,3,0)))</f>
        <v>497</v>
      </c>
      <c r="M20" s="207">
        <f>IF(ISERROR(VLOOKUP(K20,'KAYIT LİSTESİ'!$B$4:$H$1015,4,0)),"",(VLOOKUP(K20,'KAYIT LİSTESİ'!$B$4:$H$1015,4,0)))</f>
        <v>35080</v>
      </c>
      <c r="N20" s="230" t="str">
        <f>IF(ISERROR(VLOOKUP(K20,'KAYIT LİSTESİ'!$B$4:$H$1015,5,0)),"",(VLOOKUP(K20,'KAYIT LİSTESİ'!$B$4:$H$1015,5,0)))</f>
        <v>MUSTAFA MERT KEPİÇ</v>
      </c>
      <c r="O20" s="230" t="str">
        <f>IF(ISERROR(VLOOKUP(K20,'KAYIT LİSTESİ'!$B$4:$H$1015,6,0)),"",(VLOOKUP(K20,'KAYIT LİSTESİ'!$B$4:$H$1015,6,0)))</f>
        <v>ANKARA-EGO SPOR</v>
      </c>
      <c r="P20" s="208"/>
    </row>
    <row r="21" spans="1:16" ht="36.75" customHeight="1">
      <c r="A21" s="22">
        <v>4</v>
      </c>
      <c r="B21" s="23" t="s">
        <v>969</v>
      </c>
      <c r="C21" s="359">
        <f>IF(ISERROR(VLOOKUP(B21,'KAYIT LİSTESİ'!$B$4:$H$1015,3,0)),"",(VLOOKUP(B21,'KAYIT LİSTESİ'!$B$4:$H$1015,3,0)))</f>
        <v>384</v>
      </c>
      <c r="D21" s="25">
        <f>IF(ISERROR(VLOOKUP(B21,'KAYIT LİSTESİ'!$B$4:$H$1015,4,0)),"",(VLOOKUP(B21,'KAYIT LİSTESİ'!$B$4:$H$1015,4,0)))</f>
        <v>32225</v>
      </c>
      <c r="E21" s="49" t="str">
        <f>IF(ISERROR(VLOOKUP(B21,'KAYIT LİSTESİ'!$B$4:$H$1015,5,0)),"",(VLOOKUP(B21,'KAYIT LİSTESİ'!$B$4:$H$1015,5,0)))</f>
        <v>MUSTAFA GÜNEŞ</v>
      </c>
      <c r="F21" s="49" t="str">
        <f>IF(ISERROR(VLOOKUP(B21,'KAYIT LİSTESİ'!$B$4:$H$1015,6,0)),"",(VLOOKUP(B21,'KAYIT LİSTESİ'!$B$4:$H$1015,6,0)))</f>
        <v>İSTANBUL-ENKA SPOR KULÜBÜ</v>
      </c>
      <c r="G21" s="26"/>
      <c r="H21" s="221"/>
      <c r="J21" s="71">
        <v>4</v>
      </c>
      <c r="K21" s="205" t="s">
        <v>561</v>
      </c>
      <c r="L21" s="360">
        <f>IF(ISERROR(VLOOKUP(K21,'KAYIT LİSTESİ'!$B$4:$H$1015,3,0)),"",(VLOOKUP(K21,'KAYIT LİSTESİ'!$B$4:$H$1015,3,0)))</f>
        <v>447</v>
      </c>
      <c r="M21" s="207">
        <f>IF(ISERROR(VLOOKUP(K21,'KAYIT LİSTESİ'!$B$4:$H$1015,4,0)),"",(VLOOKUP(K21,'KAYIT LİSTESİ'!$B$4:$H$1015,4,0)))</f>
        <v>34664</v>
      </c>
      <c r="N21" s="230" t="str">
        <f>IF(ISERROR(VLOOKUP(K21,'KAYIT LİSTESİ'!$B$4:$H$1015,5,0)),"",(VLOOKUP(K21,'KAYIT LİSTESİ'!$B$4:$H$1015,5,0)))</f>
        <v>ALP GÜNEŞ</v>
      </c>
      <c r="O21" s="230" t="str">
        <f>IF(ISERROR(VLOOKUP(K21,'KAYIT LİSTESİ'!$B$4:$H$1015,6,0)),"",(VLOOKUP(K21,'KAYIT LİSTESİ'!$B$4:$H$1015,6,0)))</f>
        <v>İZMİR-İZMİR BÜYÜKŞEHİR BELEDİYE SPOR KLUBÜ</v>
      </c>
      <c r="P21" s="208"/>
    </row>
    <row r="22" spans="1:16" ht="36.75" customHeight="1">
      <c r="A22" s="22">
        <v>5</v>
      </c>
      <c r="B22" s="23" t="s">
        <v>970</v>
      </c>
      <c r="C22" s="359">
        <f>IF(ISERROR(VLOOKUP(B22,'KAYIT LİSTESİ'!$B$4:$H$1015,3,0)),"",(VLOOKUP(B22,'KAYIT LİSTESİ'!$B$4:$H$1015,3,0)))</f>
        <v>403</v>
      </c>
      <c r="D22" s="25">
        <f>IF(ISERROR(VLOOKUP(B22,'KAYIT LİSTESİ'!$B$4:$H$1015,4,0)),"",(VLOOKUP(B22,'KAYIT LİSTESİ'!$B$4:$H$1015,4,0)))</f>
        <v>32046</v>
      </c>
      <c r="E22" s="49" t="str">
        <f>IF(ISERROR(VLOOKUP(B22,'KAYIT LİSTESİ'!$B$4:$H$1015,5,0)),"",(VLOOKUP(B22,'KAYIT LİSTESİ'!$B$4:$H$1015,5,0)))</f>
        <v>OKTAY GÜNEŞ</v>
      </c>
      <c r="F22" s="49" t="str">
        <f>IF(ISERROR(VLOOKUP(B22,'KAYIT LİSTESİ'!$B$4:$H$1015,6,0)),"",(VLOOKUP(B22,'KAYIT LİSTESİ'!$B$4:$H$1015,6,0)))</f>
        <v>İSTANBUL-FENERBAHÇE</v>
      </c>
      <c r="G22" s="26"/>
      <c r="H22" s="221"/>
      <c r="J22" s="71">
        <v>5</v>
      </c>
      <c r="K22" s="205" t="s">
        <v>562</v>
      </c>
      <c r="L22" s="360">
        <f>IF(ISERROR(VLOOKUP(K22,'KAYIT LİSTESİ'!$B$4:$H$1015,3,0)),"",(VLOOKUP(K22,'KAYIT LİSTESİ'!$B$4:$H$1015,3,0)))</f>
        <v>458</v>
      </c>
      <c r="M22" s="207">
        <f>IF(ISERROR(VLOOKUP(K22,'KAYIT LİSTESİ'!$B$4:$H$1015,4,0)),"",(VLOOKUP(K22,'KAYIT LİSTESİ'!$B$4:$H$1015,4,0)))</f>
        <v>33750</v>
      </c>
      <c r="N22" s="230" t="str">
        <f>IF(ISERROR(VLOOKUP(K22,'KAYIT LİSTESİ'!$B$4:$H$1015,5,0)),"",(VLOOKUP(K22,'KAYIT LİSTESİ'!$B$4:$H$1015,5,0)))</f>
        <v>YUSUF PEHLEVAN</v>
      </c>
      <c r="O22" s="230" t="str">
        <f>IF(ISERROR(VLOOKUP(K22,'KAYIT LİSTESİ'!$B$4:$H$1015,6,0)),"",(VLOOKUP(K22,'KAYIT LİSTESİ'!$B$4:$H$1015,6,0)))</f>
        <v>KOCAELİ BÜYÜKŞEHİR BELEDİYE KAĞITSPOR KULÜBÜ</v>
      </c>
      <c r="P22" s="208"/>
    </row>
    <row r="23" spans="1:16" ht="36.75" customHeight="1">
      <c r="A23" s="22">
        <v>6</v>
      </c>
      <c r="B23" s="23" t="s">
        <v>971</v>
      </c>
      <c r="C23" s="359">
        <f>IF(ISERROR(VLOOKUP(B23,'KAYIT LİSTESİ'!$B$4:$H$1015,3,0)),"",(VLOOKUP(B23,'KAYIT LİSTESİ'!$B$4:$H$1015,3,0)))</f>
        <v>458</v>
      </c>
      <c r="D23" s="25">
        <f>IF(ISERROR(VLOOKUP(B23,'KAYIT LİSTESİ'!$B$4:$H$1015,4,0)),"",(VLOOKUP(B23,'KAYIT LİSTESİ'!$B$4:$H$1015,4,0)))</f>
        <v>33750</v>
      </c>
      <c r="E23" s="49" t="str">
        <f>IF(ISERROR(VLOOKUP(B23,'KAYIT LİSTESİ'!$B$4:$H$1015,5,0)),"",(VLOOKUP(B23,'KAYIT LİSTESİ'!$B$4:$H$1015,5,0)))</f>
        <v>YUSUF PEHLEVAN</v>
      </c>
      <c r="F23" s="49" t="str">
        <f>IF(ISERROR(VLOOKUP(B23,'KAYIT LİSTESİ'!$B$4:$H$1015,6,0)),"",(VLOOKUP(B23,'KAYIT LİSTESİ'!$B$4:$H$1015,6,0)))</f>
        <v>KOCAELİ BÜYÜKŞEHİR BELEDİYE KAĞITSPOR KULÜBÜ</v>
      </c>
      <c r="G23" s="26"/>
      <c r="H23" s="221"/>
      <c r="J23" s="71">
        <v>6</v>
      </c>
      <c r="K23" s="205" t="s">
        <v>563</v>
      </c>
      <c r="L23" s="360">
        <f>IF(ISERROR(VLOOKUP(K23,'KAYIT LİSTESİ'!$B$4:$H$1015,3,0)),"",(VLOOKUP(K23,'KAYIT LİSTESİ'!$B$4:$H$1015,3,0)))</f>
        <v>431</v>
      </c>
      <c r="M23" s="207">
        <f>IF(ISERROR(VLOOKUP(K23,'KAYIT LİSTESİ'!$B$4:$H$1015,4,0)),"",(VLOOKUP(K23,'KAYIT LİSTESİ'!$B$4:$H$1015,4,0)))</f>
        <v>33970</v>
      </c>
      <c r="N23" s="230" t="str">
        <f>IF(ISERROR(VLOOKUP(K23,'KAYIT LİSTESİ'!$B$4:$H$1015,5,0)),"",(VLOOKUP(K23,'KAYIT LİSTESİ'!$B$4:$H$1015,5,0)))</f>
        <v>ŞEHABETTIN KARABULUT</v>
      </c>
      <c r="O23" s="230" t="str">
        <f>IF(ISERROR(VLOOKUP(K23,'KAYIT LİSTESİ'!$B$4:$H$1015,6,0)),"",(VLOOKUP(K23,'KAYIT LİSTESİ'!$B$4:$H$1015,6,0)))</f>
        <v>İSTANBUL-GALATASARAY</v>
      </c>
      <c r="P23" s="208"/>
    </row>
    <row r="24" spans="1:16" ht="36.75" customHeight="1">
      <c r="A24" s="22">
        <v>7</v>
      </c>
      <c r="B24" s="23" t="s">
        <v>972</v>
      </c>
      <c r="C24" s="359">
        <f>IF(ISERROR(VLOOKUP(B24,'KAYIT LİSTESİ'!$B$4:$H$1015,3,0)),"",(VLOOKUP(B24,'KAYIT LİSTESİ'!$B$4:$H$1015,3,0)))</f>
        <v>493</v>
      </c>
      <c r="D24" s="25">
        <f>IF(ISERROR(VLOOKUP(B24,'KAYIT LİSTESİ'!$B$4:$H$1015,4,0)),"",(VLOOKUP(B24,'KAYIT LİSTESİ'!$B$4:$H$1015,4,0)))</f>
        <v>34436</v>
      </c>
      <c r="E24" s="49" t="str">
        <f>IF(ISERROR(VLOOKUP(B24,'KAYIT LİSTESİ'!$B$4:$H$1015,5,0)),"",(VLOOKUP(B24,'KAYIT LİSTESİ'!$B$4:$H$1015,5,0)))</f>
        <v>CAN YILDIRIM</v>
      </c>
      <c r="F24" s="49" t="str">
        <f>IF(ISERROR(VLOOKUP(B24,'KAYIT LİSTESİ'!$B$4:$H$1015,6,0)),"",(VLOOKUP(B24,'KAYIT LİSTESİ'!$B$4:$H$1015,6,0)))</f>
        <v>ANKARA-EGO SPOR</v>
      </c>
      <c r="G24" s="26"/>
      <c r="H24" s="221"/>
      <c r="J24" s="71">
        <v>7</v>
      </c>
      <c r="K24" s="205" t="s">
        <v>564</v>
      </c>
      <c r="L24" s="360">
        <f>IF(ISERROR(VLOOKUP(K24,'KAYIT LİSTESİ'!$B$4:$H$1015,3,0)),"",(VLOOKUP(K24,'KAYIT LİSTESİ'!$B$4:$H$1015,3,0)))</f>
        <v>407</v>
      </c>
      <c r="M24" s="207">
        <f>IF(ISERROR(VLOOKUP(K24,'KAYIT LİSTESİ'!$B$4:$H$1015,4,0)),"",(VLOOKUP(K24,'KAYIT LİSTESİ'!$B$4:$H$1015,4,0)))</f>
        <v>34707</v>
      </c>
      <c r="N24" s="230" t="str">
        <f>IF(ISERROR(VLOOKUP(K24,'KAYIT LİSTESİ'!$B$4:$H$1015,5,0)),"",(VLOOKUP(K24,'KAYIT LİSTESİ'!$B$4:$H$1015,5,0)))</f>
        <v>H.İBRAHİM SAĞLAM</v>
      </c>
      <c r="O24" s="230" t="str">
        <f>IF(ISERROR(VLOOKUP(K24,'KAYIT LİSTESİ'!$B$4:$H$1015,6,0)),"",(VLOOKUP(K24,'KAYIT LİSTESİ'!$B$4:$H$1015,6,0)))</f>
        <v>İSTANBUL-FENERBAHÇE</v>
      </c>
      <c r="P24" s="208"/>
    </row>
    <row r="25" spans="1:16" ht="36.75" customHeight="1">
      <c r="A25" s="22">
        <v>8</v>
      </c>
      <c r="B25" s="23" t="s">
        <v>973</v>
      </c>
      <c r="C25" s="359">
        <f>IF(ISERROR(VLOOKUP(B25,'KAYIT LİSTESİ'!$B$4:$H$1015,3,0)),"",(VLOOKUP(B25,'KAYIT LİSTESİ'!$B$4:$H$1015,3,0)))</f>
        <v>473</v>
      </c>
      <c r="D25" s="25">
        <f>IF(ISERROR(VLOOKUP(B25,'KAYIT LİSTESİ'!$B$4:$H$1015,4,0)),"",(VLOOKUP(B25,'KAYIT LİSTESİ'!$B$4:$H$1015,4,0)))</f>
        <v>31732</v>
      </c>
      <c r="E25" s="49" t="str">
        <f>IF(ISERROR(VLOOKUP(B25,'KAYIT LİSTESİ'!$B$4:$H$1015,5,0)),"",(VLOOKUP(B25,'KAYIT LİSTESİ'!$B$4:$H$1015,5,0)))</f>
        <v>HİKMET TUĞSUZ</v>
      </c>
      <c r="F25" s="49" t="str">
        <f>IF(ISERROR(VLOOKUP(B25,'KAYIT LİSTESİ'!$B$4:$H$1015,6,0)),"",(VLOOKUP(B25,'KAYIT LİSTESİ'!$B$4:$H$1015,6,0)))</f>
        <v>MERSİN-MESKİSPOR</v>
      </c>
      <c r="G25" s="26"/>
      <c r="H25" s="221"/>
      <c r="J25" s="71">
        <v>8</v>
      </c>
      <c r="K25" s="205" t="s">
        <v>565</v>
      </c>
      <c r="L25" s="360">
        <f>IF(ISERROR(VLOOKUP(K25,'KAYIT LİSTESİ'!$B$4:$H$1015,3,0)),"",(VLOOKUP(K25,'KAYIT LİSTESİ'!$B$4:$H$1015,3,0)))</f>
        <v>388</v>
      </c>
      <c r="M25" s="207">
        <f>IF(ISERROR(VLOOKUP(K25,'KAYIT LİSTESİ'!$B$4:$H$1015,4,0)),"",(VLOOKUP(K25,'KAYIT LİSTESİ'!$B$4:$H$1015,4,0)))</f>
        <v>33006</v>
      </c>
      <c r="N25" s="230" t="str">
        <f>IF(ISERROR(VLOOKUP(K25,'KAYIT LİSTESİ'!$B$4:$H$1015,5,0)),"",(VLOOKUP(K25,'KAYIT LİSTESİ'!$B$4:$H$1015,5,0)))</f>
        <v>SERHAT BİRİNCİ</v>
      </c>
      <c r="O25" s="230" t="str">
        <f>IF(ISERROR(VLOOKUP(K25,'KAYIT LİSTESİ'!$B$4:$H$1015,6,0)),"",(VLOOKUP(K25,'KAYIT LİSTESİ'!$B$4:$H$1015,6,0)))</f>
        <v>İSTANBUL-ENKA SPOR KULÜBÜ</v>
      </c>
      <c r="P25" s="208"/>
    </row>
    <row r="26" spans="1:16" ht="36.75" customHeight="1">
      <c r="A26" s="805" t="s">
        <v>440</v>
      </c>
      <c r="B26" s="805"/>
      <c r="C26" s="805"/>
      <c r="D26" s="805"/>
      <c r="E26" s="805"/>
      <c r="F26" s="805"/>
      <c r="G26" s="805"/>
      <c r="H26" s="221"/>
      <c r="J26" s="800" t="s">
        <v>441</v>
      </c>
      <c r="K26" s="800"/>
      <c r="L26" s="800"/>
      <c r="M26" s="800"/>
      <c r="N26" s="800"/>
      <c r="O26" s="800"/>
      <c r="P26" s="800"/>
    </row>
    <row r="27" spans="1:16" ht="36.75" customHeight="1">
      <c r="A27" s="657" t="s">
        <v>15</v>
      </c>
      <c r="B27" s="658"/>
      <c r="C27" s="658"/>
      <c r="D27" s="658"/>
      <c r="E27" s="658"/>
      <c r="F27" s="658"/>
      <c r="G27" s="658"/>
      <c r="H27" s="221"/>
      <c r="J27" s="795" t="s">
        <v>6</v>
      </c>
      <c r="K27" s="801"/>
      <c r="L27" s="795" t="s">
        <v>99</v>
      </c>
      <c r="M27" s="795" t="s">
        <v>20</v>
      </c>
      <c r="N27" s="795" t="s">
        <v>7</v>
      </c>
      <c r="O27" s="795" t="s">
        <v>225</v>
      </c>
      <c r="P27" s="795" t="s">
        <v>293</v>
      </c>
    </row>
    <row r="28" spans="1:16" ht="36.75" customHeight="1">
      <c r="A28" s="193" t="s">
        <v>11</v>
      </c>
      <c r="B28" s="193" t="s">
        <v>101</v>
      </c>
      <c r="C28" s="193" t="s">
        <v>100</v>
      </c>
      <c r="D28" s="194" t="s">
        <v>12</v>
      </c>
      <c r="E28" s="195" t="s">
        <v>13</v>
      </c>
      <c r="F28" s="195" t="s">
        <v>226</v>
      </c>
      <c r="G28" s="196" t="s">
        <v>293</v>
      </c>
      <c r="H28" s="221"/>
      <c r="J28" s="796"/>
      <c r="K28" s="801"/>
      <c r="L28" s="796"/>
      <c r="M28" s="796"/>
      <c r="N28" s="796"/>
      <c r="O28" s="796"/>
      <c r="P28" s="796"/>
    </row>
    <row r="29" spans="1:16" ht="36.75" customHeight="1">
      <c r="A29" s="22">
        <v>1</v>
      </c>
      <c r="B29" s="23" t="s">
        <v>305</v>
      </c>
      <c r="C29" s="359">
        <f>IF(ISERROR(VLOOKUP(B29,'KAYIT LİSTESİ'!$B$4:$H$1015,3,0)),"",(VLOOKUP(B29,'KAYIT LİSTESİ'!$B$4:$H$1015,3,0)))</f>
        <v>512</v>
      </c>
      <c r="D29" s="25">
        <f>IF(ISERROR(VLOOKUP(B29,'KAYIT LİSTESİ'!$B$4:$H$1015,4,0)),"",(VLOOKUP(B29,'KAYIT LİSTESİ'!$B$4:$H$1015,4,0)))</f>
        <v>34335</v>
      </c>
      <c r="E29" s="49" t="str">
        <f>IF(ISERROR(VLOOKUP(B29,'KAYIT LİSTESİ'!$B$4:$H$1015,5,0)),"",(VLOOKUP(B29,'KAYIT LİSTESİ'!$B$4:$H$1015,5,0)))</f>
        <v>AYETULLAH BELİR</v>
      </c>
      <c r="F29" s="49" t="str">
        <f>IF(ISERROR(VLOOKUP(B29,'KAYIT LİSTESİ'!$B$4:$H$1015,6,0)),"",(VLOOKUP(B29,'KAYIT LİSTESİ'!$B$4:$H$1015,6,0)))</f>
        <v>KOCAELİ-DARICA BELEDİYE EĞİTİM SPOR KULÜBÜ</v>
      </c>
      <c r="G29" s="177"/>
      <c r="H29" s="219"/>
      <c r="J29" s="87">
        <v>1</v>
      </c>
      <c r="K29" s="88" t="s">
        <v>442</v>
      </c>
      <c r="L29" s="361">
        <f>IF(ISERROR(VLOOKUP(K29,'KAYIT LİSTESİ'!$B$4:$H$1015,3,0)),"",(VLOOKUP(K29,'KAYIT LİSTESİ'!$B$4:$H$1015,3,0)))</f>
        <v>479</v>
      </c>
      <c r="M29" s="90">
        <f>IF(ISERROR(VLOOKUP(K29,'KAYIT LİSTESİ'!$B$4:$H$1015,4,0)),"",(VLOOKUP(K29,'KAYIT LİSTESİ'!$B$4:$H$1015,4,0)))</f>
        <v>0</v>
      </c>
      <c r="N29" s="185" t="str">
        <f>IF(ISERROR(VLOOKUP(K29,'KAYIT LİSTESİ'!$B$4:$H$1015,5,0)),"",(VLOOKUP(K29,'KAYIT LİSTESİ'!$B$4:$H$1015,5,0)))</f>
        <v>YUSUF YALÇINKAYA</v>
      </c>
      <c r="O29" s="185" t="str">
        <f>IF(ISERROR(VLOOKUP(K29,'KAYIT LİSTESİ'!$B$4:$H$1015,6,0)),"",(VLOOKUP(K29,'KAYIT LİSTESİ'!$B$4:$H$1015,6,0)))</f>
        <v>MERSİN-MESKİSPOR</v>
      </c>
      <c r="P29" s="208"/>
    </row>
    <row r="30" spans="1:16" ht="36.75" customHeight="1">
      <c r="A30" s="22">
        <v>2</v>
      </c>
      <c r="B30" s="23" t="s">
        <v>306</v>
      </c>
      <c r="C30" s="359">
        <f>IF(ISERROR(VLOOKUP(B30,'KAYIT LİSTESİ'!$B$4:$H$1015,3,0)),"",(VLOOKUP(B30,'KAYIT LİSTESİ'!$B$4:$H$1015,3,0)))</f>
        <v>440</v>
      </c>
      <c r="D30" s="25">
        <f>IF(ISERROR(VLOOKUP(B30,'KAYIT LİSTESİ'!$B$4:$H$1015,4,0)),"",(VLOOKUP(B30,'KAYIT LİSTESİ'!$B$4:$H$1015,4,0)))</f>
        <v>35796</v>
      </c>
      <c r="E30" s="49" t="str">
        <f>IF(ISERROR(VLOOKUP(B30,'KAYIT LİSTESİ'!$B$4:$H$1015,5,0)),"",(VLOOKUP(B30,'KAYIT LİSTESİ'!$B$4:$H$1015,5,0)))</f>
        <v>ABDURRAHMAN GEDİKLİOĞLU</v>
      </c>
      <c r="F30" s="49" t="str">
        <f>IF(ISERROR(VLOOKUP(B30,'KAYIT LİSTESİ'!$B$4:$H$1015,6,0)),"",(VLOOKUP(B30,'KAYIT LİSTESİ'!$B$4:$H$1015,6,0)))</f>
        <v>İZMİR-İZMİR BÜYÜKŞEHİR BELEDİYE SPOR KLUBÜ</v>
      </c>
      <c r="G30" s="177"/>
      <c r="H30" s="220"/>
      <c r="J30" s="87">
        <v>2</v>
      </c>
      <c r="K30" s="88" t="s">
        <v>443</v>
      </c>
      <c r="L30" s="361">
        <f>IF(ISERROR(VLOOKUP(K30,'KAYIT LİSTESİ'!$B$4:$H$1015,3,0)),"",(VLOOKUP(K30,'KAYIT LİSTESİ'!$B$4:$H$1015,3,0)))</f>
        <v>520</v>
      </c>
      <c r="M30" s="90">
        <f>IF(ISERROR(VLOOKUP(K30,'KAYIT LİSTESİ'!$B$4:$H$1015,4,0)),"",(VLOOKUP(K30,'KAYIT LİSTESİ'!$B$4:$H$1015,4,0)))</f>
        <v>34700</v>
      </c>
      <c r="N30" s="185" t="str">
        <f>IF(ISERROR(VLOOKUP(K30,'KAYIT LİSTESİ'!$B$4:$H$1015,5,0)),"",(VLOOKUP(K30,'KAYIT LİSTESİ'!$B$4:$H$1015,5,0)))</f>
        <v>MAHSUN ÇELİK</v>
      </c>
      <c r="O30" s="185" t="str">
        <f>IF(ISERROR(VLOOKUP(K30,'KAYIT LİSTESİ'!$B$4:$H$1015,6,0)),"",(VLOOKUP(K30,'KAYIT LİSTESİ'!$B$4:$H$1015,6,0)))</f>
        <v>KOCAELİ-DARICA BELEDİYE EĞİTİM SPOR KULÜBÜ</v>
      </c>
      <c r="P30" s="208"/>
    </row>
    <row r="31" spans="1:16" ht="36.75" customHeight="1">
      <c r="A31" s="22">
        <v>3</v>
      </c>
      <c r="B31" s="23" t="s">
        <v>307</v>
      </c>
      <c r="C31" s="359">
        <f>IF(ISERROR(VLOOKUP(B31,'KAYIT LİSTESİ'!$B$4:$H$1015,3,0)),"",(VLOOKUP(B31,'KAYIT LİSTESİ'!$B$4:$H$1015,3,0)))</f>
        <v>423</v>
      </c>
      <c r="D31" s="25">
        <f>IF(ISERROR(VLOOKUP(B31,'KAYIT LİSTESİ'!$B$4:$H$1015,4,0)),"",(VLOOKUP(B31,'KAYIT LİSTESİ'!$B$4:$H$1015,4,0)))</f>
        <v>33317</v>
      </c>
      <c r="E31" s="49" t="str">
        <f>IF(ISERROR(VLOOKUP(B31,'KAYIT LİSTESİ'!$B$4:$H$1015,5,0)),"",(VLOOKUP(B31,'KAYIT LİSTESİ'!$B$4:$H$1015,5,0)))</f>
        <v>LEVENT ATEŞ</v>
      </c>
      <c r="F31" s="49" t="str">
        <f>IF(ISERROR(VLOOKUP(B31,'KAYIT LİSTESİ'!$B$4:$H$1015,6,0)),"",(VLOOKUP(B31,'KAYIT LİSTESİ'!$B$4:$H$1015,6,0)))</f>
        <v>İSTANBUL-GALATASARAY</v>
      </c>
      <c r="G31" s="177"/>
      <c r="H31" s="221"/>
      <c r="J31" s="87">
        <v>3</v>
      </c>
      <c r="K31" s="88" t="s">
        <v>444</v>
      </c>
      <c r="L31" s="361">
        <f>IF(ISERROR(VLOOKUP(K31,'KAYIT LİSTESİ'!$B$4:$H$1015,3,0)),"",(VLOOKUP(K31,'KAYIT LİSTESİ'!$B$4:$H$1015,3,0)))</f>
        <v>499</v>
      </c>
      <c r="M31" s="90">
        <f>IF(ISERROR(VLOOKUP(K31,'KAYIT LİSTESİ'!$B$4:$H$1015,4,0)),"",(VLOOKUP(K31,'KAYIT LİSTESİ'!$B$4:$H$1015,4,0)))</f>
        <v>35930</v>
      </c>
      <c r="N31" s="185" t="str">
        <f>IF(ISERROR(VLOOKUP(K31,'KAYIT LİSTESİ'!$B$4:$H$1015,5,0)),"",(VLOOKUP(K31,'KAYIT LİSTESİ'!$B$4:$H$1015,5,0)))</f>
        <v>OĞUZHAN ÖZDAYI</v>
      </c>
      <c r="O31" s="185" t="str">
        <f>IF(ISERROR(VLOOKUP(K31,'KAYIT LİSTESİ'!$B$4:$H$1015,6,0)),"",(VLOOKUP(K31,'KAYIT LİSTESİ'!$B$4:$H$1015,6,0)))</f>
        <v>ANKARA-EGO SPOR</v>
      </c>
      <c r="P31" s="208"/>
    </row>
    <row r="32" spans="1:16" ht="36.75" customHeight="1">
      <c r="A32" s="22">
        <v>4</v>
      </c>
      <c r="B32" s="23" t="s">
        <v>308</v>
      </c>
      <c r="C32" s="359">
        <f>IF(ISERROR(VLOOKUP(B32,'KAYIT LİSTESİ'!$B$4:$H$1015,3,0)),"",(VLOOKUP(B32,'KAYIT LİSTESİ'!$B$4:$H$1015,3,0)))</f>
        <v>382</v>
      </c>
      <c r="D32" s="25">
        <f>IF(ISERROR(VLOOKUP(B32,'KAYIT LİSTESİ'!$B$4:$H$1015,4,0)),"",(VLOOKUP(B32,'KAYIT LİSTESİ'!$B$4:$H$1015,4,0)))</f>
        <v>32937</v>
      </c>
      <c r="E32" s="49" t="str">
        <f>IF(ISERROR(VLOOKUP(B32,'KAYIT LİSTESİ'!$B$4:$H$1015,5,0)),"",(VLOOKUP(B32,'KAYIT LİSTESİ'!$B$4:$H$1015,5,0)))</f>
        <v>İLHAM TANUİ ÖZBİLEN</v>
      </c>
      <c r="F32" s="49" t="str">
        <f>IF(ISERROR(VLOOKUP(B32,'KAYIT LİSTESİ'!$B$4:$H$1015,6,0)),"",(VLOOKUP(B32,'KAYIT LİSTESİ'!$B$4:$H$1015,6,0)))</f>
        <v>İSTANBUL-ENKA SPOR KULÜBÜ</v>
      </c>
      <c r="G32" s="177"/>
      <c r="H32" s="221"/>
      <c r="J32" s="87">
        <v>4</v>
      </c>
      <c r="K32" s="88" t="s">
        <v>445</v>
      </c>
      <c r="L32" s="361">
        <f>IF(ISERROR(VLOOKUP(K32,'KAYIT LİSTESİ'!$B$4:$H$1015,3,0)),"",(VLOOKUP(K32,'KAYIT LİSTESİ'!$B$4:$H$1015,3,0)))</f>
        <v>449</v>
      </c>
      <c r="M32" s="90">
        <f>IF(ISERROR(VLOOKUP(K32,'KAYIT LİSTESİ'!$B$4:$H$1015,4,0)),"",(VLOOKUP(K32,'KAYIT LİSTESİ'!$B$4:$H$1015,4,0)))</f>
        <v>33604</v>
      </c>
      <c r="N32" s="185" t="str">
        <f>IF(ISERROR(VLOOKUP(K32,'KAYIT LİSTESİ'!$B$4:$H$1015,5,0)),"",(VLOOKUP(K32,'KAYIT LİSTESİ'!$B$4:$H$1015,5,0)))</f>
        <v>MURAT KÜLEKÇİ</v>
      </c>
      <c r="O32" s="185" t="str">
        <f>IF(ISERROR(VLOOKUP(K32,'KAYIT LİSTESİ'!$B$4:$H$1015,6,0)),"",(VLOOKUP(K32,'KAYIT LİSTESİ'!$B$4:$H$1015,6,0)))</f>
        <v>İZMİR-İZMİR BÜYÜKŞEHİR BELEDİYE SPOR KLUBÜ</v>
      </c>
      <c r="P32" s="208"/>
    </row>
    <row r="33" spans="1:16" ht="36.75" customHeight="1">
      <c r="A33" s="22">
        <v>5</v>
      </c>
      <c r="B33" s="23" t="s">
        <v>309</v>
      </c>
      <c r="C33" s="359">
        <f>IF(ISERROR(VLOOKUP(B33,'KAYIT LİSTESİ'!$B$4:$H$1015,3,0)),"",(VLOOKUP(B33,'KAYIT LİSTESİ'!$B$4:$H$1015,3,0)))</f>
        <v>401</v>
      </c>
      <c r="D33" s="25">
        <f>IF(ISERROR(VLOOKUP(B33,'KAYIT LİSTESİ'!$B$4:$H$1015,4,0)),"",(VLOOKUP(B33,'KAYIT LİSTESİ'!$B$4:$H$1015,4,0)))</f>
        <v>33851</v>
      </c>
      <c r="E33" s="49" t="str">
        <f>IF(ISERROR(VLOOKUP(B33,'KAYIT LİSTESİ'!$B$4:$H$1015,5,0)),"",(VLOOKUP(B33,'KAYIT LİSTESİ'!$B$4:$H$1015,5,0)))</f>
        <v>ZEBENE ALEMAYAHU BEKELE</v>
      </c>
      <c r="F33" s="49" t="str">
        <f>IF(ISERROR(VLOOKUP(B33,'KAYIT LİSTESİ'!$B$4:$H$1015,6,0)),"",(VLOOKUP(B33,'KAYIT LİSTESİ'!$B$4:$H$1015,6,0)))</f>
        <v>İSTANBUL-FENERBAHÇE</v>
      </c>
      <c r="G33" s="177"/>
      <c r="H33" s="221"/>
      <c r="J33" s="87">
        <v>5</v>
      </c>
      <c r="K33" s="88" t="s">
        <v>446</v>
      </c>
      <c r="L33" s="361">
        <f>IF(ISERROR(VLOOKUP(K33,'KAYIT LİSTESİ'!$B$4:$H$1015,3,0)),"",(VLOOKUP(K33,'KAYIT LİSTESİ'!$B$4:$H$1015,3,0)))</f>
        <v>463</v>
      </c>
      <c r="M33" s="90">
        <f>IF(ISERROR(VLOOKUP(K33,'KAYIT LİSTESİ'!$B$4:$H$1015,4,0)),"",(VLOOKUP(K33,'KAYIT LİSTESİ'!$B$4:$H$1015,4,0)))</f>
        <v>33842</v>
      </c>
      <c r="N33" s="185" t="str">
        <f>IF(ISERROR(VLOOKUP(K33,'KAYIT LİSTESİ'!$B$4:$H$1015,5,0)),"",(VLOOKUP(K33,'KAYIT LİSTESİ'!$B$4:$H$1015,5,0)))</f>
        <v>ORHUN DEMİRCAN</v>
      </c>
      <c r="O33" s="185" t="str">
        <f>IF(ISERROR(VLOOKUP(K33,'KAYIT LİSTESİ'!$B$4:$H$1015,6,0)),"",(VLOOKUP(K33,'KAYIT LİSTESİ'!$B$4:$H$1015,6,0)))</f>
        <v>KOCAELİ BÜYÜKŞEHİR BELEDİYE KAĞITSPOR KULÜBÜ</v>
      </c>
      <c r="P33" s="208"/>
    </row>
    <row r="34" spans="1:16" ht="36.75" customHeight="1">
      <c r="A34" s="22">
        <v>6</v>
      </c>
      <c r="B34" s="23" t="s">
        <v>310</v>
      </c>
      <c r="C34" s="359">
        <f>IF(ISERROR(VLOOKUP(B34,'KAYIT LİSTESİ'!$B$4:$H$1015,3,0)),"",(VLOOKUP(B34,'KAYIT LİSTESİ'!$B$4:$H$1015,3,0)))</f>
        <v>456</v>
      </c>
      <c r="D34" s="25">
        <f>IF(ISERROR(VLOOKUP(B34,'KAYIT LİSTESİ'!$B$4:$H$1015,4,0)),"",(VLOOKUP(B34,'KAYIT LİSTESİ'!$B$4:$H$1015,4,0)))</f>
        <v>34724</v>
      </c>
      <c r="E34" s="49" t="str">
        <f>IF(ISERROR(VLOOKUP(B34,'KAYIT LİSTESİ'!$B$4:$H$1015,5,0)),"",(VLOOKUP(B34,'KAYIT LİSTESİ'!$B$4:$H$1015,5,0)))</f>
        <v xml:space="preserve">TURGAY BAYRAM </v>
      </c>
      <c r="F34" s="49" t="str">
        <f>IF(ISERROR(VLOOKUP(B34,'KAYIT LİSTESİ'!$B$4:$H$1015,6,0)),"",(VLOOKUP(B34,'KAYIT LİSTESİ'!$B$4:$H$1015,6,0)))</f>
        <v>KOCAELİ BÜYÜKŞEHİR BELEDİYE KAĞITSPOR KULÜBÜ</v>
      </c>
      <c r="G34" s="177"/>
      <c r="H34" s="221"/>
      <c r="J34" s="87">
        <v>6</v>
      </c>
      <c r="K34" s="88" t="s">
        <v>447</v>
      </c>
      <c r="L34" s="361">
        <f>IF(ISERROR(VLOOKUP(K34,'KAYIT LİSTESİ'!$B$4:$H$1015,3,0)),"",(VLOOKUP(K34,'KAYIT LİSTESİ'!$B$4:$H$1015,3,0)))</f>
        <v>433</v>
      </c>
      <c r="M34" s="90">
        <f>IF(ISERROR(VLOOKUP(K34,'KAYIT LİSTESİ'!$B$4:$H$1015,4,0)),"",(VLOOKUP(K34,'KAYIT LİSTESİ'!$B$4:$H$1015,4,0)))</f>
        <v>32089</v>
      </c>
      <c r="N34" s="185" t="str">
        <f>IF(ISERROR(VLOOKUP(K34,'KAYIT LİSTESİ'!$B$4:$H$1015,5,0)),"",(VLOOKUP(K34,'KAYIT LİSTESİ'!$B$4:$H$1015,5,0)))</f>
        <v>TALAT ERDOĞAN</v>
      </c>
      <c r="O34" s="185" t="str">
        <f>IF(ISERROR(VLOOKUP(K34,'KAYIT LİSTESİ'!$B$4:$H$1015,6,0)),"",(VLOOKUP(K34,'KAYIT LİSTESİ'!$B$4:$H$1015,6,0)))</f>
        <v>İSTANBUL-GALATASARAY</v>
      </c>
      <c r="P34" s="208"/>
    </row>
    <row r="35" spans="1:16" ht="36.75" customHeight="1">
      <c r="A35" s="22">
        <v>7</v>
      </c>
      <c r="B35" s="23" t="s">
        <v>311</v>
      </c>
      <c r="C35" s="359">
        <f>IF(ISERROR(VLOOKUP(B35,'KAYIT LİSTESİ'!$B$4:$H$1015,3,0)),"",(VLOOKUP(B35,'KAYIT LİSTESİ'!$B$4:$H$1015,3,0)))</f>
        <v>490</v>
      </c>
      <c r="D35" s="25">
        <f>IF(ISERROR(VLOOKUP(B35,'KAYIT LİSTESİ'!$B$4:$H$1015,4,0)),"",(VLOOKUP(B35,'KAYIT LİSTESİ'!$B$4:$H$1015,4,0)))</f>
        <v>33425</v>
      </c>
      <c r="E35" s="49" t="str">
        <f>IF(ISERROR(VLOOKUP(B35,'KAYIT LİSTESİ'!$B$4:$H$1015,5,0)),"",(VLOOKUP(B35,'KAYIT LİSTESİ'!$B$4:$H$1015,5,0)))</f>
        <v>RAMAZAN ÖZDEMİR</v>
      </c>
      <c r="F35" s="49" t="str">
        <f>IF(ISERROR(VLOOKUP(B35,'KAYIT LİSTESİ'!$B$4:$H$1015,6,0)),"",(VLOOKUP(B35,'KAYIT LİSTESİ'!$B$4:$H$1015,6,0)))</f>
        <v>ANKARA-EGO SPOR</v>
      </c>
      <c r="G35" s="177"/>
      <c r="H35" s="221"/>
      <c r="J35" s="87">
        <v>7</v>
      </c>
      <c r="K35" s="88" t="s">
        <v>448</v>
      </c>
      <c r="L35" s="361">
        <f>IF(ISERROR(VLOOKUP(K35,'KAYIT LİSTESİ'!$B$4:$H$1015,3,0)),"",(VLOOKUP(K35,'KAYIT LİSTESİ'!$B$4:$H$1015,3,0)))</f>
        <v>411</v>
      </c>
      <c r="M35" s="90">
        <f>IF(ISERROR(VLOOKUP(K35,'KAYIT LİSTESİ'!$B$4:$H$1015,4,0)),"",(VLOOKUP(K35,'KAYIT LİSTESİ'!$B$4:$H$1015,4,0)))</f>
        <v>34934</v>
      </c>
      <c r="N35" s="185" t="str">
        <f>IF(ISERROR(VLOOKUP(K35,'KAYIT LİSTESİ'!$B$4:$H$1015,5,0)),"",(VLOOKUP(K35,'KAYIT LİSTESİ'!$B$4:$H$1015,5,0)))</f>
        <v>OSMAN CAN ÖZDEVECİ</v>
      </c>
      <c r="O35" s="185" t="str">
        <f>IF(ISERROR(VLOOKUP(K35,'KAYIT LİSTESİ'!$B$4:$H$1015,6,0)),"",(VLOOKUP(K35,'KAYIT LİSTESİ'!$B$4:$H$1015,6,0)))</f>
        <v>İSTANBUL-FENERBAHÇE</v>
      </c>
      <c r="P35" s="208"/>
    </row>
    <row r="36" spans="1:16" ht="36.75" customHeight="1">
      <c r="A36" s="22">
        <v>8</v>
      </c>
      <c r="B36" s="23" t="s">
        <v>312</v>
      </c>
      <c r="C36" s="359">
        <f>IF(ISERROR(VLOOKUP(B36,'KAYIT LİSTESİ'!$B$4:$H$1015,3,0)),"",(VLOOKUP(B36,'KAYIT LİSTESİ'!$B$4:$H$1015,3,0)))</f>
        <v>470</v>
      </c>
      <c r="D36" s="25">
        <f>IF(ISERROR(VLOOKUP(B36,'KAYIT LİSTESİ'!$B$4:$H$1015,4,0)),"",(VLOOKUP(B36,'KAYIT LİSTESİ'!$B$4:$H$1015,4,0)))</f>
        <v>35431</v>
      </c>
      <c r="E36" s="49" t="str">
        <f>IF(ISERROR(VLOOKUP(B36,'KAYIT LİSTESİ'!$B$4:$H$1015,5,0)),"",(VLOOKUP(B36,'KAYIT LİSTESİ'!$B$4:$H$1015,5,0)))</f>
        <v>K.EŞREF KARAASLAN</v>
      </c>
      <c r="F36" s="49" t="str">
        <f>IF(ISERROR(VLOOKUP(B36,'KAYIT LİSTESİ'!$B$4:$H$1015,6,0)),"",(VLOOKUP(B36,'KAYIT LİSTESİ'!$B$4:$H$1015,6,0)))</f>
        <v>MERSİN-MESKİSPOR</v>
      </c>
      <c r="G36" s="177"/>
      <c r="H36" s="221"/>
      <c r="J36" s="87">
        <v>8</v>
      </c>
      <c r="K36" s="88" t="s">
        <v>449</v>
      </c>
      <c r="L36" s="361">
        <f>IF(ISERROR(VLOOKUP(K36,'KAYIT LİSTESİ'!$B$4:$H$1015,3,0)),"",(VLOOKUP(K36,'KAYIT LİSTESİ'!$B$4:$H$1015,3,0)))</f>
        <v>392</v>
      </c>
      <c r="M36" s="90">
        <f>IF(ISERROR(VLOOKUP(K36,'KAYIT LİSTESİ'!$B$4:$H$1015,4,0)),"",(VLOOKUP(K36,'KAYIT LİSTESİ'!$B$4:$H$1015,4,0)))</f>
        <v>31535</v>
      </c>
      <c r="N36" s="185" t="str">
        <f>IF(ISERROR(VLOOKUP(K36,'KAYIT LİSTESİ'!$B$4:$H$1015,5,0)),"",(VLOOKUP(K36,'KAYIT LİSTESİ'!$B$4:$H$1015,5,0)))</f>
        <v>HÜSEYİN ATICI</v>
      </c>
      <c r="O36" s="185" t="str">
        <f>IF(ISERROR(VLOOKUP(K36,'KAYIT LİSTESİ'!$B$4:$H$1015,6,0)),"",(VLOOKUP(K36,'KAYIT LİSTESİ'!$B$4:$H$1015,6,0)))</f>
        <v>İSTANBUL-ENKA SPOR KULÜBÜ</v>
      </c>
      <c r="P36" s="208"/>
    </row>
    <row r="37" spans="1:16" ht="36.75" customHeight="1">
      <c r="A37" s="805" t="s">
        <v>855</v>
      </c>
      <c r="B37" s="805"/>
      <c r="C37" s="805"/>
      <c r="D37" s="805"/>
      <c r="E37" s="805"/>
      <c r="F37" s="805"/>
      <c r="G37" s="805"/>
      <c r="H37" s="221"/>
      <c r="J37" s="800" t="s">
        <v>296</v>
      </c>
      <c r="K37" s="800"/>
      <c r="L37" s="800"/>
      <c r="M37" s="800"/>
      <c r="N37" s="800"/>
      <c r="O37" s="800"/>
      <c r="P37" s="800"/>
    </row>
    <row r="38" spans="1:16" ht="36.75" customHeight="1">
      <c r="A38" s="657" t="s">
        <v>15</v>
      </c>
      <c r="B38" s="658"/>
      <c r="C38" s="658"/>
      <c r="D38" s="658"/>
      <c r="E38" s="658"/>
      <c r="F38" s="658"/>
      <c r="G38" s="658"/>
      <c r="H38" s="216"/>
      <c r="J38" s="795" t="s">
        <v>6</v>
      </c>
      <c r="K38" s="801"/>
      <c r="L38" s="795" t="s">
        <v>99</v>
      </c>
      <c r="M38" s="795" t="s">
        <v>20</v>
      </c>
      <c r="N38" s="795" t="s">
        <v>7</v>
      </c>
      <c r="O38" s="795" t="s">
        <v>225</v>
      </c>
      <c r="P38" s="795" t="s">
        <v>293</v>
      </c>
    </row>
    <row r="39" spans="1:16" ht="36.75" customHeight="1">
      <c r="A39" s="193" t="s">
        <v>11</v>
      </c>
      <c r="B39" s="193" t="s">
        <v>101</v>
      </c>
      <c r="C39" s="193" t="s">
        <v>100</v>
      </c>
      <c r="D39" s="194" t="s">
        <v>12</v>
      </c>
      <c r="E39" s="195" t="s">
        <v>13</v>
      </c>
      <c r="F39" s="195" t="s">
        <v>226</v>
      </c>
      <c r="G39" s="196" t="s">
        <v>293</v>
      </c>
      <c r="H39" s="216"/>
      <c r="J39" s="796"/>
      <c r="K39" s="801"/>
      <c r="L39" s="796"/>
      <c r="M39" s="796"/>
      <c r="N39" s="796"/>
      <c r="O39" s="796"/>
      <c r="P39" s="796"/>
    </row>
    <row r="40" spans="1:16" ht="36.75" customHeight="1">
      <c r="A40" s="22">
        <v>1</v>
      </c>
      <c r="B40" s="23" t="s">
        <v>734</v>
      </c>
      <c r="C40" s="359">
        <f>IF(ISERROR(VLOOKUP(B40,'KAYIT LİSTESİ'!$B$4:$H$1015,3,0)),"",(VLOOKUP(B40,'KAYIT LİSTESİ'!$B$4:$H$1015,3,0)))</f>
        <v>514</v>
      </c>
      <c r="D40" s="25">
        <f>IF(ISERROR(VLOOKUP(B40,'KAYIT LİSTESİ'!$B$4:$H$1015,4,0)),"",(VLOOKUP(B40,'KAYIT LİSTESİ'!$B$4:$H$1015,4,0)))</f>
        <v>34335</v>
      </c>
      <c r="E40" s="49" t="str">
        <f>IF(ISERROR(VLOOKUP(B40,'KAYIT LİSTESİ'!$B$4:$H$1015,5,0)),"",(VLOOKUP(B40,'KAYIT LİSTESİ'!$B$4:$H$1015,5,0)))</f>
        <v>HAKAN ÇEÇEN</v>
      </c>
      <c r="F40" s="49" t="str">
        <f>IF(ISERROR(VLOOKUP(B40,'KAYIT LİSTESİ'!$B$4:$H$1015,6,0)),"",(VLOOKUP(B40,'KAYIT LİSTESİ'!$B$4:$H$1015,6,0)))</f>
        <v>KOCAELİ-DARICA BELEDİYE EĞİTİM SPOR KULÜBÜ</v>
      </c>
      <c r="G40" s="177"/>
      <c r="H40" s="216"/>
      <c r="J40" s="71">
        <v>1</v>
      </c>
      <c r="K40" s="205" t="s">
        <v>227</v>
      </c>
      <c r="L40" s="360">
        <f>IF(ISERROR(VLOOKUP(K40,'KAYIT LİSTESİ'!$B$4:$H$1015,3,0)),"",(VLOOKUP(K40,'KAYIT LİSTESİ'!$B$4:$H$1015,3,0)))</f>
        <v>475</v>
      </c>
      <c r="M40" s="207">
        <f>IF(ISERROR(VLOOKUP(K40,'KAYIT LİSTESİ'!$B$4:$H$1015,4,0)),"",(VLOOKUP(K40,'KAYIT LİSTESİ'!$B$4:$H$1015,4,0)))</f>
        <v>0</v>
      </c>
      <c r="N40" s="230" t="str">
        <f>IF(ISERROR(VLOOKUP(K40,'KAYIT LİSTESİ'!$B$4:$H$1015,5,0)),"",(VLOOKUP(K40,'KAYIT LİSTESİ'!$B$4:$H$1015,5,0)))</f>
        <v>ALPER YÜKSEL</v>
      </c>
      <c r="O40" s="230" t="str">
        <f>IF(ISERROR(VLOOKUP(K40,'KAYIT LİSTESİ'!$B$4:$H$1015,6,0)),"",(VLOOKUP(K40,'KAYIT LİSTESİ'!$B$4:$H$1015,6,0)))</f>
        <v>MERSİN-MESKİSPOR</v>
      </c>
      <c r="P40" s="208"/>
    </row>
    <row r="41" spans="1:16" ht="36.75" customHeight="1">
      <c r="A41" s="22">
        <v>2</v>
      </c>
      <c r="B41" s="23" t="s">
        <v>735</v>
      </c>
      <c r="C41" s="359">
        <f>IF(ISERROR(VLOOKUP(B41,'KAYIT LİSTESİ'!$B$4:$H$1015,3,0)),"",(VLOOKUP(B41,'KAYIT LİSTESİ'!$B$4:$H$1015,3,0)))</f>
        <v>441</v>
      </c>
      <c r="D41" s="25">
        <f>IF(ISERROR(VLOOKUP(B41,'KAYIT LİSTESİ'!$B$4:$H$1015,4,0)),"",(VLOOKUP(B41,'KAYIT LİSTESİ'!$B$4:$H$1015,4,0)))</f>
        <v>34486</v>
      </c>
      <c r="E41" s="49" t="str">
        <f>IF(ISERROR(VLOOKUP(B41,'KAYIT LİSTESİ'!$B$4:$H$1015,5,0)),"",(VLOOKUP(B41,'KAYIT LİSTESİ'!$B$4:$H$1015,5,0)))</f>
        <v>YAHYA TEDBİRLİ</v>
      </c>
      <c r="F41" s="49" t="str">
        <f>IF(ISERROR(VLOOKUP(B41,'KAYIT LİSTESİ'!$B$4:$H$1015,6,0)),"",(VLOOKUP(B41,'KAYIT LİSTESİ'!$B$4:$H$1015,6,0)))</f>
        <v>İZMİR-İZMİR BÜYÜKŞEHİR BELEDİYE SPOR KLUBÜ</v>
      </c>
      <c r="G41" s="177"/>
      <c r="H41" s="216"/>
      <c r="J41" s="71">
        <v>2</v>
      </c>
      <c r="K41" s="205" t="s">
        <v>228</v>
      </c>
      <c r="L41" s="360">
        <f>IF(ISERROR(VLOOKUP(K41,'KAYIT LİSTESİ'!$B$4:$H$1015,3,0)),"",(VLOOKUP(K41,'KAYIT LİSTESİ'!$B$4:$H$1015,3,0)))</f>
        <v>517</v>
      </c>
      <c r="M41" s="207">
        <f>IF(ISERROR(VLOOKUP(K41,'KAYIT LİSTESİ'!$B$4:$H$1015,4,0)),"",(VLOOKUP(K41,'KAYIT LİSTESİ'!$B$4:$H$1015,4,0)))</f>
        <v>35065</v>
      </c>
      <c r="N41" s="230" t="str">
        <f>IF(ISERROR(VLOOKUP(K41,'KAYIT LİSTESİ'!$B$4:$H$1015,5,0)),"",(VLOOKUP(K41,'KAYIT LİSTESİ'!$B$4:$H$1015,5,0)))</f>
        <v>MUSTAFA ÖZDEMİR</v>
      </c>
      <c r="O41" s="230" t="str">
        <f>IF(ISERROR(VLOOKUP(K41,'KAYIT LİSTESİ'!$B$4:$H$1015,6,0)),"",(VLOOKUP(K41,'KAYIT LİSTESİ'!$B$4:$H$1015,6,0)))</f>
        <v>KOCAELİ-DARICA BELEDİYE EĞİTİM SPOR KULÜBÜ</v>
      </c>
      <c r="P41" s="208"/>
    </row>
    <row r="42" spans="1:16" ht="36.75" customHeight="1">
      <c r="A42" s="22">
        <v>3</v>
      </c>
      <c r="B42" s="23" t="s">
        <v>736</v>
      </c>
      <c r="C42" s="359">
        <f>IF(ISERROR(VLOOKUP(B42,'KAYIT LİSTESİ'!$B$4:$H$1015,3,0)),"",(VLOOKUP(B42,'KAYIT LİSTESİ'!$B$4:$H$1015,3,0)))</f>
        <v>425</v>
      </c>
      <c r="D42" s="25">
        <f>IF(ISERROR(VLOOKUP(B42,'KAYIT LİSTESİ'!$B$4:$H$1015,4,0)),"",(VLOOKUP(B42,'KAYIT LİSTESİ'!$B$4:$H$1015,4,0)))</f>
        <v>33526</v>
      </c>
      <c r="E42" s="49" t="str">
        <f>IF(ISERROR(VLOOKUP(B42,'KAYIT LİSTESİ'!$B$4:$H$1015,5,0)),"",(VLOOKUP(B42,'KAYIT LİSTESİ'!$B$4:$H$1015,5,0)))</f>
        <v>HÜSEYIN PAK</v>
      </c>
      <c r="F42" s="49" t="str">
        <f>IF(ISERROR(VLOOKUP(B42,'KAYIT LİSTESİ'!$B$4:$H$1015,6,0)),"",(VLOOKUP(B42,'KAYIT LİSTESİ'!$B$4:$H$1015,6,0)))</f>
        <v>İSTANBUL-GALATASARAY</v>
      </c>
      <c r="G42" s="177"/>
      <c r="H42" s="216"/>
      <c r="J42" s="71">
        <v>3</v>
      </c>
      <c r="K42" s="205" t="s">
        <v>229</v>
      </c>
      <c r="L42" s="360">
        <f>IF(ISERROR(VLOOKUP(K42,'KAYIT LİSTESİ'!$B$4:$H$1015,3,0)),"",(VLOOKUP(K42,'KAYIT LİSTESİ'!$B$4:$H$1015,3,0)))</f>
        <v>495</v>
      </c>
      <c r="M42" s="207">
        <f>IF(ISERROR(VLOOKUP(K42,'KAYIT LİSTESİ'!$B$4:$H$1015,4,0)),"",(VLOOKUP(K42,'KAYIT LİSTESİ'!$B$4:$H$1015,4,0)))</f>
        <v>35521</v>
      </c>
      <c r="N42" s="230" t="str">
        <f>IF(ISERROR(VLOOKUP(K42,'KAYIT LİSTESİ'!$B$4:$H$1015,5,0)),"",(VLOOKUP(K42,'KAYIT LİSTESİ'!$B$4:$H$1015,5,0)))</f>
        <v>SÜLEYMAN AKAR</v>
      </c>
      <c r="O42" s="230" t="str">
        <f>IF(ISERROR(VLOOKUP(K42,'KAYIT LİSTESİ'!$B$4:$H$1015,6,0)),"",(VLOOKUP(K42,'KAYIT LİSTESİ'!$B$4:$H$1015,6,0)))</f>
        <v>ANKARA-EGO SPOR</v>
      </c>
      <c r="P42" s="208"/>
    </row>
    <row r="43" spans="1:16" ht="36.75" customHeight="1">
      <c r="A43" s="22">
        <v>4</v>
      </c>
      <c r="B43" s="23" t="s">
        <v>737</v>
      </c>
      <c r="C43" s="359">
        <f>IF(ISERROR(VLOOKUP(B43,'KAYIT LİSTESİ'!$B$4:$H$1015,3,0)),"",(VLOOKUP(B43,'KAYIT LİSTESİ'!$B$4:$H$1015,3,0)))</f>
        <v>383</v>
      </c>
      <c r="D43" s="25">
        <f>IF(ISERROR(VLOOKUP(B43,'KAYIT LİSTESİ'!$B$4:$H$1015,4,0)),"",(VLOOKUP(B43,'KAYIT LİSTESİ'!$B$4:$H$1015,4,0)))</f>
        <v>34444</v>
      </c>
      <c r="E43" s="49" t="str">
        <f>IF(ISERROR(VLOOKUP(B43,'KAYIT LİSTESİ'!$B$4:$H$1015,5,0)),"",(VLOOKUP(B43,'KAYIT LİSTESİ'!$B$4:$H$1015,5,0)))</f>
        <v>ALİ KAYA</v>
      </c>
      <c r="F43" s="49" t="str">
        <f>IF(ISERROR(VLOOKUP(B43,'KAYIT LİSTESİ'!$B$4:$H$1015,6,0)),"",(VLOOKUP(B43,'KAYIT LİSTESİ'!$B$4:$H$1015,6,0)))</f>
        <v>İSTANBUL-ENKA SPOR KULÜBÜ</v>
      </c>
      <c r="G43" s="177"/>
      <c r="H43" s="216"/>
      <c r="J43" s="71">
        <v>4</v>
      </c>
      <c r="K43" s="205" t="s">
        <v>230</v>
      </c>
      <c r="L43" s="360">
        <f>IF(ISERROR(VLOOKUP(K43,'KAYIT LİSTESİ'!$B$4:$H$1015,3,0)),"",(VLOOKUP(K43,'KAYIT LİSTESİ'!$B$4:$H$1015,3,0)))</f>
        <v>445</v>
      </c>
      <c r="M43" s="207">
        <f>IF(ISERROR(VLOOKUP(K43,'KAYIT LİSTESİ'!$B$4:$H$1015,4,0)),"",(VLOOKUP(K43,'KAYIT LİSTESİ'!$B$4:$H$1015,4,0)))</f>
        <v>32143</v>
      </c>
      <c r="N43" s="230" t="str">
        <f>IF(ISERROR(VLOOKUP(K43,'KAYIT LİSTESİ'!$B$4:$H$1015,5,0)),"",(VLOOKUP(K43,'KAYIT LİSTESİ'!$B$4:$H$1015,5,0)))</f>
        <v>HASAN CENGİZ</v>
      </c>
      <c r="O43" s="230" t="str">
        <f>IF(ISERROR(VLOOKUP(K43,'KAYIT LİSTESİ'!$B$4:$H$1015,6,0)),"",(VLOOKUP(K43,'KAYIT LİSTESİ'!$B$4:$H$1015,6,0)))</f>
        <v>İZMİR-İZMİR BÜYÜKŞEHİR BELEDİYE SPOR KLUBÜ</v>
      </c>
      <c r="P43" s="208"/>
    </row>
    <row r="44" spans="1:16" ht="36.75" customHeight="1">
      <c r="A44" s="22">
        <v>5</v>
      </c>
      <c r="B44" s="23" t="s">
        <v>738</v>
      </c>
      <c r="C44" s="359">
        <f>IF(ISERROR(VLOOKUP(B44,'KAYIT LİSTESİ'!$B$4:$H$1015,3,0)),"",(VLOOKUP(B44,'KAYIT LİSTESİ'!$B$4:$H$1015,3,0)))</f>
        <v>402</v>
      </c>
      <c r="D44" s="25">
        <f>IF(ISERROR(VLOOKUP(B44,'KAYIT LİSTESİ'!$B$4:$H$1015,4,0)),"",(VLOOKUP(B44,'KAYIT LİSTESİ'!$B$4:$H$1015,4,0)))</f>
        <v>33989</v>
      </c>
      <c r="E44" s="49" t="str">
        <f>IF(ISERROR(VLOOKUP(B44,'KAYIT LİSTESİ'!$B$4:$H$1015,5,0)),"",(VLOOKUP(B44,'KAYIT LİSTESİ'!$B$4:$H$1015,5,0)))</f>
        <v>YITAYAL ATNAFU ZERIHUN</v>
      </c>
      <c r="F44" s="49" t="str">
        <f>IF(ISERROR(VLOOKUP(B44,'KAYIT LİSTESİ'!$B$4:$H$1015,6,0)),"",(VLOOKUP(B44,'KAYIT LİSTESİ'!$B$4:$H$1015,6,0)))</f>
        <v>İSTANBUL-FENERBAHÇE</v>
      </c>
      <c r="G44" s="177"/>
      <c r="H44" s="216"/>
      <c r="J44" s="71">
        <v>5</v>
      </c>
      <c r="K44" s="205" t="s">
        <v>231</v>
      </c>
      <c r="L44" s="360">
        <f>IF(ISERROR(VLOOKUP(K44,'KAYIT LİSTESİ'!$B$4:$H$1015,3,0)),"",(VLOOKUP(K44,'KAYIT LİSTESİ'!$B$4:$H$1015,3,0)))</f>
        <v>459</v>
      </c>
      <c r="M44" s="207">
        <f>IF(ISERROR(VLOOKUP(K44,'KAYIT LİSTESİ'!$B$4:$H$1015,4,0)),"",(VLOOKUP(K44,'KAYIT LİSTESİ'!$B$4:$H$1015,4,0)))</f>
        <v>34256</v>
      </c>
      <c r="N44" s="230" t="str">
        <f>IF(ISERROR(VLOOKUP(K44,'KAYIT LİSTESİ'!$B$4:$H$1015,5,0)),"",(VLOOKUP(K44,'KAYIT LİSTESİ'!$B$4:$H$1015,5,0)))</f>
        <v xml:space="preserve">RAMAZAN CAN </v>
      </c>
      <c r="O44" s="230" t="str">
        <f>IF(ISERROR(VLOOKUP(K44,'KAYIT LİSTESİ'!$B$4:$H$1015,6,0)),"",(VLOOKUP(K44,'KAYIT LİSTESİ'!$B$4:$H$1015,6,0)))</f>
        <v>KOCAELİ BÜYÜKŞEHİR BELEDİYE KAĞITSPOR KULÜBÜ</v>
      </c>
      <c r="P44" s="208"/>
    </row>
    <row r="45" spans="1:16" ht="36.75" customHeight="1">
      <c r="A45" s="22">
        <v>6</v>
      </c>
      <c r="B45" s="23" t="s">
        <v>739</v>
      </c>
      <c r="C45" s="359">
        <f>IF(ISERROR(VLOOKUP(B45,'KAYIT LİSTESİ'!$B$4:$H$1015,3,0)),"",(VLOOKUP(B45,'KAYIT LİSTESİ'!$B$4:$H$1015,3,0)))</f>
        <v>457</v>
      </c>
      <c r="D45" s="25">
        <f>IF(ISERROR(VLOOKUP(B45,'KAYIT LİSTESİ'!$B$4:$H$1015,4,0)),"",(VLOOKUP(B45,'KAYIT LİSTESİ'!$B$4:$H$1015,4,0)))</f>
        <v>33156</v>
      </c>
      <c r="E45" s="49" t="str">
        <f>IF(ISERROR(VLOOKUP(B45,'KAYIT LİSTESİ'!$B$4:$H$1015,5,0)),"",(VLOOKUP(B45,'KAYIT LİSTESİ'!$B$4:$H$1015,5,0)))</f>
        <v>MEDENİ DEMİR</v>
      </c>
      <c r="F45" s="49" t="str">
        <f>IF(ISERROR(VLOOKUP(B45,'KAYIT LİSTESİ'!$B$4:$H$1015,6,0)),"",(VLOOKUP(B45,'KAYIT LİSTESİ'!$B$4:$H$1015,6,0)))</f>
        <v>KOCAELİ BÜYÜKŞEHİR BELEDİYE KAĞITSPOR KULÜBÜ</v>
      </c>
      <c r="G45" s="177"/>
      <c r="H45" s="216"/>
      <c r="J45" s="71">
        <v>6</v>
      </c>
      <c r="K45" s="205" t="s">
        <v>232</v>
      </c>
      <c r="L45" s="360">
        <f>IF(ISERROR(VLOOKUP(K45,'KAYIT LİSTESİ'!$B$4:$H$1015,3,0)),"",(VLOOKUP(K45,'KAYIT LİSTESİ'!$B$4:$H$1015,3,0)))</f>
        <v>429</v>
      </c>
      <c r="M45" s="207">
        <f>IF(ISERROR(VLOOKUP(K45,'KAYIT LİSTESİ'!$B$4:$H$1015,4,0)),"",(VLOOKUP(K45,'KAYIT LİSTESİ'!$B$4:$H$1015,4,0)))</f>
        <v>34710</v>
      </c>
      <c r="N45" s="230" t="str">
        <f>IF(ISERROR(VLOOKUP(K45,'KAYIT LİSTESİ'!$B$4:$H$1015,5,0)),"",(VLOOKUP(K45,'KAYIT LİSTESİ'!$B$4:$H$1015,5,0)))</f>
        <v>OGULCAN DUZYURT</v>
      </c>
      <c r="O45" s="230" t="str">
        <f>IF(ISERROR(VLOOKUP(K45,'KAYIT LİSTESİ'!$B$4:$H$1015,6,0)),"",(VLOOKUP(K45,'KAYIT LİSTESİ'!$B$4:$H$1015,6,0)))</f>
        <v>İSTANBUL-GALATASARAY</v>
      </c>
      <c r="P45" s="208"/>
    </row>
    <row r="46" spans="1:16" ht="36.75" customHeight="1">
      <c r="A46" s="22">
        <v>7</v>
      </c>
      <c r="B46" s="23" t="s">
        <v>740</v>
      </c>
      <c r="C46" s="359">
        <f>IF(ISERROR(VLOOKUP(B46,'KAYIT LİSTESİ'!$B$4:$H$1015,3,0)),"",(VLOOKUP(B46,'KAYIT LİSTESİ'!$B$4:$H$1015,3,0)))</f>
        <v>492</v>
      </c>
      <c r="D46" s="25">
        <f>IF(ISERROR(VLOOKUP(B46,'KAYIT LİSTESİ'!$B$4:$H$1015,4,0)),"",(VLOOKUP(B46,'KAYIT LİSTESİ'!$B$4:$H$1015,4,0)))</f>
        <v>34029</v>
      </c>
      <c r="E46" s="49" t="str">
        <f>IF(ISERROR(VLOOKUP(B46,'KAYIT LİSTESİ'!$B$4:$H$1015,5,0)),"",(VLOOKUP(B46,'KAYIT LİSTESİ'!$B$4:$H$1015,5,0)))</f>
        <v>SÖNMEZ DAĞ</v>
      </c>
      <c r="F46" s="49" t="str">
        <f>IF(ISERROR(VLOOKUP(B46,'KAYIT LİSTESİ'!$B$4:$H$1015,6,0)),"",(VLOOKUP(B46,'KAYIT LİSTESİ'!$B$4:$H$1015,6,0)))</f>
        <v>ANKARA-EGO SPOR</v>
      </c>
      <c r="G46" s="177"/>
      <c r="H46" s="216"/>
      <c r="J46" s="71">
        <v>7</v>
      </c>
      <c r="K46" s="205" t="s">
        <v>233</v>
      </c>
      <c r="L46" s="360">
        <f>IF(ISERROR(VLOOKUP(K46,'KAYIT LİSTESİ'!$B$4:$H$1015,3,0)),"",(VLOOKUP(K46,'KAYIT LİSTESİ'!$B$4:$H$1015,3,0)))</f>
        <v>406</v>
      </c>
      <c r="M46" s="207">
        <f>IF(ISERROR(VLOOKUP(K46,'KAYIT LİSTESİ'!$B$4:$H$1015,4,0)),"",(VLOOKUP(K46,'KAYIT LİSTESİ'!$B$4:$H$1015,4,0)))</f>
        <v>33700</v>
      </c>
      <c r="N46" s="230" t="str">
        <f>IF(ISERROR(VLOOKUP(K46,'KAYIT LİSTESİ'!$B$4:$H$1015,5,0)),"",(VLOOKUP(K46,'KAYIT LİSTESİ'!$B$4:$H$1015,5,0)))</f>
        <v>ALPER KULAKSIZ</v>
      </c>
      <c r="O46" s="230" t="str">
        <f>IF(ISERROR(VLOOKUP(K46,'KAYIT LİSTESİ'!$B$4:$H$1015,6,0)),"",(VLOOKUP(K46,'KAYIT LİSTESİ'!$B$4:$H$1015,6,0)))</f>
        <v>İSTANBUL-FENERBAHÇE</v>
      </c>
      <c r="P46" s="208"/>
    </row>
    <row r="47" spans="1:16" ht="36.75" customHeight="1">
      <c r="A47" s="22">
        <v>8</v>
      </c>
      <c r="B47" s="23" t="s">
        <v>741</v>
      </c>
      <c r="C47" s="359">
        <f>IF(ISERROR(VLOOKUP(B47,'KAYIT LİSTESİ'!$B$4:$H$1015,3,0)),"",(VLOOKUP(B47,'KAYIT LİSTESİ'!$B$4:$H$1015,3,0)))</f>
        <v>472</v>
      </c>
      <c r="D47" s="25">
        <f>IF(ISERROR(VLOOKUP(B47,'KAYIT LİSTESİ'!$B$4:$H$1015,4,0)),"",(VLOOKUP(B47,'KAYIT LİSTESİ'!$B$4:$H$1015,4,0)))</f>
        <v>34444</v>
      </c>
      <c r="E47" s="49" t="str">
        <f>IF(ISERROR(VLOOKUP(B47,'KAYIT LİSTESİ'!$B$4:$H$1015,5,0)),"",(VLOOKUP(B47,'KAYIT LİSTESİ'!$B$4:$H$1015,5,0)))</f>
        <v>SUAT KARABULAK</v>
      </c>
      <c r="F47" s="49" t="str">
        <f>IF(ISERROR(VLOOKUP(B47,'KAYIT LİSTESİ'!$B$4:$H$1015,6,0)),"",(VLOOKUP(B47,'KAYIT LİSTESİ'!$B$4:$H$1015,6,0)))</f>
        <v>MERSİN-MESKİSPOR</v>
      </c>
      <c r="G47" s="177"/>
      <c r="H47" s="216"/>
      <c r="J47" s="71">
        <v>8</v>
      </c>
      <c r="K47" s="205" t="s">
        <v>234</v>
      </c>
      <c r="L47" s="360">
        <f>IF(ISERROR(VLOOKUP(K47,'KAYIT LİSTESİ'!$B$4:$H$1015,3,0)),"",(VLOOKUP(K47,'KAYIT LİSTESİ'!$B$4:$H$1015,3,0)))</f>
        <v>387</v>
      </c>
      <c r="M47" s="207">
        <f>IF(ISERROR(VLOOKUP(K47,'KAYIT LİSTESİ'!$B$4:$H$1015,4,0)),"",(VLOOKUP(K47,'KAYIT LİSTESİ'!$B$4:$H$1015,4,0)))</f>
        <v>32510</v>
      </c>
      <c r="N47" s="230" t="str">
        <f>IF(ISERROR(VLOOKUP(K47,'KAYIT LİSTESİ'!$B$4:$H$1015,5,0)),"",(VLOOKUP(K47,'KAYIT LİSTESİ'!$B$4:$H$1015,5,0)))</f>
        <v>ŞEREF OSMANOĞLU</v>
      </c>
      <c r="O47" s="230" t="str">
        <f>IF(ISERROR(VLOOKUP(K47,'KAYIT LİSTESİ'!$B$4:$H$1015,6,0)),"",(VLOOKUP(K47,'KAYIT LİSTESİ'!$B$4:$H$1015,6,0)))</f>
        <v>İSTANBUL-ENKA SPOR KULÜBÜ</v>
      </c>
      <c r="P47" s="208"/>
    </row>
    <row r="48" spans="1:16" ht="36.75" customHeight="1">
      <c r="A48" s="671"/>
      <c r="B48" s="672"/>
      <c r="C48" s="673"/>
      <c r="D48" s="674"/>
      <c r="E48" s="675"/>
      <c r="F48" s="675"/>
      <c r="G48" s="676"/>
      <c r="H48" s="216"/>
      <c r="J48" s="71"/>
      <c r="K48" s="205"/>
      <c r="L48" s="360"/>
      <c r="M48" s="207"/>
      <c r="N48" s="230"/>
      <c r="O48" s="230"/>
      <c r="P48" s="208"/>
    </row>
    <row r="49" spans="1:16" ht="36.75" customHeight="1">
      <c r="A49" s="800" t="s">
        <v>1076</v>
      </c>
      <c r="B49" s="800"/>
      <c r="C49" s="800"/>
      <c r="D49" s="800"/>
      <c r="E49" s="800"/>
      <c r="F49" s="800"/>
      <c r="G49" s="800"/>
      <c r="H49" s="216"/>
      <c r="J49" s="669" t="s">
        <v>1072</v>
      </c>
      <c r="K49" s="669"/>
      <c r="L49" s="669" t="s">
        <v>1073</v>
      </c>
      <c r="M49" s="669" t="s">
        <v>1074</v>
      </c>
      <c r="N49" s="670" t="s">
        <v>10</v>
      </c>
      <c r="O49" s="669" t="s">
        <v>1075</v>
      </c>
      <c r="P49" s="208"/>
    </row>
    <row r="50" spans="1:16" ht="36.75" customHeight="1">
      <c r="A50" s="795" t="s">
        <v>6</v>
      </c>
      <c r="B50" s="801"/>
      <c r="C50" s="795" t="s">
        <v>99</v>
      </c>
      <c r="D50" s="795" t="s">
        <v>20</v>
      </c>
      <c r="E50" s="795" t="s">
        <v>7</v>
      </c>
      <c r="F50" s="795" t="s">
        <v>225</v>
      </c>
      <c r="G50" s="795" t="s">
        <v>293</v>
      </c>
      <c r="H50" s="216"/>
      <c r="J50" s="665">
        <v>0.68055555555555547</v>
      </c>
      <c r="K50" s="665"/>
      <c r="L50" s="665">
        <v>0.6875</v>
      </c>
      <c r="M50" s="665">
        <v>0.70833333333333337</v>
      </c>
      <c r="N50" s="666" t="s">
        <v>826</v>
      </c>
      <c r="O50" s="667" t="s">
        <v>1061</v>
      </c>
      <c r="P50" s="208"/>
    </row>
    <row r="51" spans="1:16" ht="36.75" customHeight="1">
      <c r="A51" s="796"/>
      <c r="B51" s="801"/>
      <c r="C51" s="796"/>
      <c r="D51" s="796"/>
      <c r="E51" s="796"/>
      <c r="F51" s="796"/>
      <c r="G51" s="796"/>
      <c r="H51" s="216"/>
      <c r="J51" s="665">
        <v>0.72916666666666663</v>
      </c>
      <c r="K51" s="665"/>
      <c r="L51" s="665">
        <v>0.73611111111111116</v>
      </c>
      <c r="M51" s="665">
        <v>0.75694444444444453</v>
      </c>
      <c r="N51" s="666" t="s">
        <v>191</v>
      </c>
      <c r="O51" s="667" t="s">
        <v>1062</v>
      </c>
      <c r="P51" s="208"/>
    </row>
    <row r="52" spans="1:16" ht="36.75" customHeight="1">
      <c r="A52" s="71">
        <v>1</v>
      </c>
      <c r="B52" s="205" t="s">
        <v>782</v>
      </c>
      <c r="C52" s="360">
        <f>IF(ISERROR(VLOOKUP(B52,'KAYIT LİSTESİ'!$B$4:$H$1015,3,0)),"",(VLOOKUP(B52,'KAYIT LİSTESİ'!$B$4:$H$1015,3,0)))</f>
        <v>482</v>
      </c>
      <c r="D52" s="207">
        <f>IF(ISERROR(VLOOKUP(B52,'KAYIT LİSTESİ'!$B$4:$H$1015,4,0)),"",(VLOOKUP(B52,'KAYIT LİSTESİ'!$B$4:$H$1015,4,0)))</f>
        <v>35080</v>
      </c>
      <c r="E52" s="230" t="str">
        <f>IF(ISERROR(VLOOKUP(B52,'KAYIT LİSTESİ'!$B$4:$H$1015,5,0)),"",(VLOOKUP(B52,'KAYIT LİSTESİ'!$B$4:$H$1015,5,0)))</f>
        <v>B.MERİÇ KIZILDAĞ</v>
      </c>
      <c r="F52" s="230" t="str">
        <f>IF(ISERROR(VLOOKUP(B52,'KAYIT LİSTESİ'!$B$4:$H$1015,6,0)),"",(VLOOKUP(B52,'KAYIT LİSTESİ'!$B$4:$H$1015,6,0)))</f>
        <v>MERSİN-MESKİSPOR</v>
      </c>
      <c r="G52" s="208"/>
      <c r="H52" s="216"/>
      <c r="J52" s="665">
        <v>0.75</v>
      </c>
      <c r="K52" s="665"/>
      <c r="L52" s="665">
        <v>0.75694444444444453</v>
      </c>
      <c r="M52" s="665">
        <v>0.76388888888888884</v>
      </c>
      <c r="N52" s="666" t="s">
        <v>1063</v>
      </c>
      <c r="O52" s="667" t="s">
        <v>1064</v>
      </c>
      <c r="P52" s="208"/>
    </row>
    <row r="53" spans="1:16" ht="36.75" customHeight="1">
      <c r="A53" s="71">
        <v>2</v>
      </c>
      <c r="B53" s="205" t="s">
        <v>783</v>
      </c>
      <c r="C53" s="360">
        <f>IF(ISERROR(VLOOKUP(B53,'KAYIT LİSTESİ'!$B$4:$H$1015,3,0)),"",(VLOOKUP(B53,'KAYIT LİSTESİ'!$B$4:$H$1015,3,0)))</f>
        <v>522</v>
      </c>
      <c r="D53" s="207">
        <f>IF(ISERROR(VLOOKUP(B53,'KAYIT LİSTESİ'!$B$4:$H$1015,4,0)),"",(VLOOKUP(B53,'KAYIT LİSTESİ'!$B$4:$H$1015,4,0)))</f>
        <v>34335</v>
      </c>
      <c r="E53" s="230" t="str">
        <f>IF(ISERROR(VLOOKUP(B53,'KAYIT LİSTESİ'!$B$4:$H$1015,5,0)),"",(VLOOKUP(B53,'KAYIT LİSTESİ'!$B$4:$H$1015,5,0)))</f>
        <v>FEYYAZ AKÇA</v>
      </c>
      <c r="F53" s="230" t="str">
        <f>IF(ISERROR(VLOOKUP(B53,'KAYIT LİSTESİ'!$B$4:$H$1015,6,0)),"",(VLOOKUP(B53,'KAYIT LİSTESİ'!$B$4:$H$1015,6,0)))</f>
        <v>KOCAELİ-DARICA BELEDİYE EĞİTİM SPOR KULÜBÜ</v>
      </c>
      <c r="G53" s="208"/>
      <c r="H53" s="216"/>
      <c r="J53" s="665">
        <v>0.78472222222222221</v>
      </c>
      <c r="K53" s="665"/>
      <c r="L53" s="665">
        <v>0.79166666666666663</v>
      </c>
      <c r="M53" s="665">
        <v>0.79861111111111116</v>
      </c>
      <c r="N53" s="666" t="s">
        <v>1065</v>
      </c>
      <c r="O53" s="667" t="s">
        <v>1064</v>
      </c>
      <c r="P53" s="208"/>
    </row>
    <row r="54" spans="1:16" ht="36.75" customHeight="1">
      <c r="A54" s="71">
        <v>3</v>
      </c>
      <c r="B54" s="205" t="s">
        <v>784</v>
      </c>
      <c r="C54" s="360">
        <f>IF(ISERROR(VLOOKUP(B54,'KAYIT LİSTESİ'!$B$4:$H$1015,3,0)),"",(VLOOKUP(B54,'KAYIT LİSTESİ'!$B$4:$H$1015,3,0)))</f>
        <v>500</v>
      </c>
      <c r="D54" s="207">
        <f>IF(ISERROR(VLOOKUP(B54,'KAYIT LİSTESİ'!$B$4:$H$1015,4,0)),"",(VLOOKUP(B54,'KAYIT LİSTESİ'!$B$4:$H$1015,4,0)))</f>
        <v>30834</v>
      </c>
      <c r="E54" s="230" t="str">
        <f>IF(ISERROR(VLOOKUP(B54,'KAYIT LİSTESİ'!$B$4:$H$1015,5,0)),"",(VLOOKUP(B54,'KAYIT LİSTESİ'!$B$4:$H$1015,5,0)))</f>
        <v>MERTCAN ÜÇEN</v>
      </c>
      <c r="F54" s="230" t="str">
        <f>IF(ISERROR(VLOOKUP(B54,'KAYIT LİSTESİ'!$B$4:$H$1015,6,0)),"",(VLOOKUP(B54,'KAYIT LİSTESİ'!$B$4:$H$1015,6,0)))</f>
        <v>ANKARA-EGO SPOR</v>
      </c>
      <c r="G54" s="208"/>
      <c r="H54" s="216"/>
      <c r="J54" s="665">
        <v>0.78472222222222221</v>
      </c>
      <c r="K54" s="665"/>
      <c r="L54" s="665">
        <v>0.79166666666666663</v>
      </c>
      <c r="M54" s="665">
        <v>0.8125</v>
      </c>
      <c r="N54" s="666" t="s">
        <v>354</v>
      </c>
      <c r="O54" s="667" t="s">
        <v>1062</v>
      </c>
      <c r="P54" s="208"/>
    </row>
    <row r="55" spans="1:16" ht="36.75" customHeight="1">
      <c r="A55" s="71">
        <v>4</v>
      </c>
      <c r="B55" s="205" t="s">
        <v>785</v>
      </c>
      <c r="C55" s="360">
        <f>IF(ISERROR(VLOOKUP(B55,'KAYIT LİSTESİ'!$B$4:$H$1015,3,0)),"",(VLOOKUP(B55,'KAYIT LİSTESİ'!$B$4:$H$1015,3,0)))</f>
        <v>452</v>
      </c>
      <c r="D55" s="207">
        <f>IF(ISERROR(VLOOKUP(B55,'KAYIT LİSTESİ'!$B$4:$H$1015,4,0)),"",(VLOOKUP(B55,'KAYIT LİSTESİ'!$B$4:$H$1015,4,0)))</f>
        <v>33641</v>
      </c>
      <c r="E55" s="230" t="str">
        <f>IF(ISERROR(VLOOKUP(B55,'KAYIT LİSTESİ'!$B$4:$H$1015,5,0)),"",(VLOOKUP(B55,'KAYIT LİSTESİ'!$B$4:$H$1015,5,0)))</f>
        <v>EMRE BAİTİ</v>
      </c>
      <c r="F55" s="230" t="str">
        <f>IF(ISERROR(VLOOKUP(B55,'KAYIT LİSTESİ'!$B$4:$H$1015,6,0)),"",(VLOOKUP(B55,'KAYIT LİSTESİ'!$B$4:$H$1015,6,0)))</f>
        <v>İZMİR-İZMİR BÜYÜKŞEHİR BELEDİYE SPOR KLUBÜ</v>
      </c>
      <c r="G55" s="208"/>
      <c r="H55" s="216"/>
      <c r="J55" s="665">
        <v>0.78819444444444453</v>
      </c>
      <c r="K55" s="665"/>
      <c r="L55" s="665">
        <v>0.79513888888888884</v>
      </c>
      <c r="M55" s="665">
        <v>0.82291666666666663</v>
      </c>
      <c r="N55" s="666" t="s">
        <v>825</v>
      </c>
      <c r="O55" s="668" t="s">
        <v>1066</v>
      </c>
      <c r="P55" s="208"/>
    </row>
    <row r="56" spans="1:16" ht="36.75" customHeight="1">
      <c r="A56" s="71">
        <v>5</v>
      </c>
      <c r="B56" s="205" t="s">
        <v>786</v>
      </c>
      <c r="C56" s="360">
        <f>IF(ISERROR(VLOOKUP(B56,'KAYIT LİSTESİ'!$B$4:$H$1015,3,0)),"",(VLOOKUP(B56,'KAYIT LİSTESİ'!$B$4:$H$1015,3,0)))</f>
        <v>464</v>
      </c>
      <c r="D56" s="207">
        <f>IF(ISERROR(VLOOKUP(B56,'KAYIT LİSTESİ'!$B$4:$H$1015,4,0)),"",(VLOOKUP(B56,'KAYIT LİSTESİ'!$B$4:$H$1015,4,0)))</f>
        <v>34454</v>
      </c>
      <c r="E56" s="230" t="str">
        <f>IF(ISERROR(VLOOKUP(B56,'KAYIT LİSTESİ'!$B$4:$H$1015,5,0)),"",(VLOOKUP(B56,'KAYIT LİSTESİ'!$B$4:$H$1015,5,0)))</f>
        <v>GÖKSAL YILMAZ</v>
      </c>
      <c r="F56" s="230" t="str">
        <f>IF(ISERROR(VLOOKUP(B56,'KAYIT LİSTESİ'!$B$4:$H$1015,6,0)),"",(VLOOKUP(B56,'KAYIT LİSTESİ'!$B$4:$H$1015,6,0)))</f>
        <v>KOCAELİ BÜYÜKŞEHİR BELEDİYE KAĞITSPOR KULÜBÜ</v>
      </c>
      <c r="G56" s="208"/>
      <c r="H56" s="216"/>
      <c r="J56" s="665">
        <v>0.8125</v>
      </c>
      <c r="K56" s="665"/>
      <c r="L56" s="665">
        <v>0.81944444444444453</v>
      </c>
      <c r="M56" s="665">
        <v>0.82638888888888884</v>
      </c>
      <c r="N56" s="666" t="s">
        <v>1067</v>
      </c>
      <c r="O56" s="667" t="s">
        <v>1064</v>
      </c>
      <c r="P56" s="208"/>
    </row>
    <row r="57" spans="1:16" ht="36.75" customHeight="1">
      <c r="A57" s="71">
        <v>6</v>
      </c>
      <c r="B57" s="205" t="s">
        <v>787</v>
      </c>
      <c r="C57" s="360">
        <f>IF(ISERROR(VLOOKUP(B57,'KAYIT LİSTESİ'!$B$4:$H$1015,3,0)),"",(VLOOKUP(B57,'KAYIT LİSTESİ'!$B$4:$H$1015,3,0)))</f>
        <v>435</v>
      </c>
      <c r="D57" s="207">
        <f>IF(ISERROR(VLOOKUP(B57,'KAYIT LİSTESİ'!$B$4:$H$1015,4,0)),"",(VLOOKUP(B57,'KAYIT LİSTESİ'!$B$4:$H$1015,4,0)))</f>
        <v>31215</v>
      </c>
      <c r="E57" s="230" t="str">
        <f>IF(ISERROR(VLOOKUP(B57,'KAYIT LİSTESİ'!$B$4:$H$1015,5,0)),"",(VLOOKUP(B57,'KAYIT LİSTESİ'!$B$4:$H$1015,5,0)))</f>
        <v>TURGAY ÇABUKEL</v>
      </c>
      <c r="F57" s="230" t="str">
        <f>IF(ISERROR(VLOOKUP(B57,'KAYIT LİSTESİ'!$B$4:$H$1015,6,0)),"",(VLOOKUP(B57,'KAYIT LİSTESİ'!$B$4:$H$1015,6,0)))</f>
        <v>İSTANBUL-GALATASARAY</v>
      </c>
      <c r="G57" s="208"/>
      <c r="H57" s="216"/>
      <c r="J57" s="665">
        <v>0.84027777777777779</v>
      </c>
      <c r="K57" s="665"/>
      <c r="L57" s="665">
        <v>0.84722222222222221</v>
      </c>
      <c r="M57" s="665">
        <v>0.85416666666666663</v>
      </c>
      <c r="N57" s="666" t="s">
        <v>1068</v>
      </c>
      <c r="O57" s="667" t="s">
        <v>1069</v>
      </c>
      <c r="P57" s="208"/>
    </row>
    <row r="58" spans="1:16" ht="36.75" customHeight="1">
      <c r="A58" s="71">
        <v>7</v>
      </c>
      <c r="B58" s="205" t="s">
        <v>788</v>
      </c>
      <c r="C58" s="360">
        <f>IF(ISERROR(VLOOKUP(B58,'KAYIT LİSTESİ'!$B$4:$H$1015,3,0)),"",(VLOOKUP(B58,'KAYIT LİSTESİ'!$B$4:$H$1015,3,0)))</f>
        <v>412</v>
      </c>
      <c r="D58" s="207">
        <f>IF(ISERROR(VLOOKUP(B58,'KAYIT LİSTESİ'!$B$4:$H$1015,4,0)),"",(VLOOKUP(B58,'KAYIT LİSTESİ'!$B$4:$H$1015,4,0)))</f>
        <v>34681</v>
      </c>
      <c r="E58" s="230" t="str">
        <f>IF(ISERROR(VLOOKUP(B58,'KAYIT LİSTESİ'!$B$4:$H$1015,5,0)),"",(VLOOKUP(B58,'KAYIT LİSTESİ'!$B$4:$H$1015,5,0)))</f>
        <v>ÖZKAN BALTACI</v>
      </c>
      <c r="F58" s="230" t="str">
        <f>IF(ISERROR(VLOOKUP(B58,'KAYIT LİSTESİ'!$B$4:$H$1015,6,0)),"",(VLOOKUP(B58,'KAYIT LİSTESİ'!$B$4:$H$1015,6,0)))</f>
        <v>İSTANBUL-FENERBAHÇE</v>
      </c>
      <c r="G58" s="208"/>
      <c r="H58" s="216"/>
      <c r="J58" s="665">
        <v>0.85763888888888884</v>
      </c>
      <c r="K58" s="665"/>
      <c r="L58" s="665">
        <v>0.86458333333333337</v>
      </c>
      <c r="M58" s="665">
        <v>0.87152777777777779</v>
      </c>
      <c r="N58" s="666" t="s">
        <v>1070</v>
      </c>
      <c r="O58" s="667" t="s">
        <v>1064</v>
      </c>
      <c r="P58" s="208"/>
    </row>
    <row r="59" spans="1:16" ht="36.75" customHeight="1">
      <c r="A59" s="71">
        <v>8</v>
      </c>
      <c r="B59" s="205" t="s">
        <v>789</v>
      </c>
      <c r="C59" s="360">
        <f>IF(ISERROR(VLOOKUP(B59,'KAYIT LİSTESİ'!$B$4:$H$1015,3,0)),"",(VLOOKUP(B59,'KAYIT LİSTESİ'!$B$4:$H$1015,3,0)))</f>
        <v>398</v>
      </c>
      <c r="D59" s="207">
        <f>IF(ISERROR(VLOOKUP(B59,'KAYIT LİSTESİ'!$B$4:$H$1015,4,0)),"",(VLOOKUP(B59,'KAYIT LİSTESİ'!$B$4:$H$1015,4,0)))</f>
        <v>32072</v>
      </c>
      <c r="E59" s="230" t="str">
        <f>IF(ISERROR(VLOOKUP(B59,'KAYIT LİSTESİ'!$B$4:$H$1015,5,0)),"",(VLOOKUP(B59,'KAYIT LİSTESİ'!$B$4:$H$1015,5,0)))</f>
        <v>YURY SHAYUNOU</v>
      </c>
      <c r="F59" s="230" t="str">
        <f>IF(ISERROR(VLOOKUP(B59,'KAYIT LİSTESİ'!$B$4:$H$1015,6,0)),"",(VLOOKUP(B59,'KAYIT LİSTESİ'!$B$4:$H$1015,6,0)))</f>
        <v>İSTANBUL-ENKA SPOR KULÜBÜ</v>
      </c>
      <c r="G59" s="208"/>
      <c r="H59" s="216"/>
      <c r="J59" s="665">
        <v>0.88194444444444453</v>
      </c>
      <c r="K59" s="665"/>
      <c r="L59" s="665">
        <v>0.88888888888888884</v>
      </c>
      <c r="M59" s="665">
        <v>0.89583333333333337</v>
      </c>
      <c r="N59" s="666" t="s">
        <v>1071</v>
      </c>
      <c r="O59" s="667" t="s">
        <v>1064</v>
      </c>
      <c r="P59" s="208"/>
    </row>
    <row r="60" spans="1:16" ht="42.75" customHeight="1">
      <c r="A60" s="216"/>
      <c r="B60" s="216"/>
      <c r="C60" s="216"/>
      <c r="D60" s="216"/>
      <c r="E60" s="216"/>
      <c r="F60" s="216"/>
      <c r="G60" s="216"/>
      <c r="H60" s="216"/>
      <c r="I60" s="216"/>
      <c r="J60" s="216"/>
      <c r="K60" s="216"/>
      <c r="L60" s="216"/>
      <c r="M60" s="216"/>
      <c r="N60" s="216"/>
      <c r="O60" s="216"/>
      <c r="P60" s="216"/>
    </row>
  </sheetData>
  <mergeCells count="44">
    <mergeCell ref="J37:P37"/>
    <mergeCell ref="J38:J39"/>
    <mergeCell ref="K38:K39"/>
    <mergeCell ref="L38:L39"/>
    <mergeCell ref="M38:M39"/>
    <mergeCell ref="N38:N39"/>
    <mergeCell ref="O38:O39"/>
    <mergeCell ref="P38:P39"/>
    <mergeCell ref="A37:G37"/>
    <mergeCell ref="A49:G49"/>
    <mergeCell ref="A50:A51"/>
    <mergeCell ref="B50:B51"/>
    <mergeCell ref="C50:C51"/>
    <mergeCell ref="D50:D51"/>
    <mergeCell ref="E50:E51"/>
    <mergeCell ref="F50:F51"/>
    <mergeCell ref="G50:G51"/>
    <mergeCell ref="O16:O17"/>
    <mergeCell ref="P16:P17"/>
    <mergeCell ref="J26:P26"/>
    <mergeCell ref="A16:G16"/>
    <mergeCell ref="A26:G26"/>
    <mergeCell ref="K27:K28"/>
    <mergeCell ref="L27:L28"/>
    <mergeCell ref="M27:M28"/>
    <mergeCell ref="N27:N28"/>
    <mergeCell ref="A15:G15"/>
    <mergeCell ref="L16:L17"/>
    <mergeCell ref="O27:O28"/>
    <mergeCell ref="P27:P28"/>
    <mergeCell ref="A1:P1"/>
    <mergeCell ref="A2:P2"/>
    <mergeCell ref="A3:P3"/>
    <mergeCell ref="J15:P15"/>
    <mergeCell ref="M16:M17"/>
    <mergeCell ref="N16:N17"/>
    <mergeCell ref="J16:J17"/>
    <mergeCell ref="K16:K17"/>
    <mergeCell ref="J4:P4"/>
    <mergeCell ref="J5:P5"/>
    <mergeCell ref="A4:G4"/>
    <mergeCell ref="I5:I6"/>
    <mergeCell ref="A5:G5"/>
    <mergeCell ref="J27:J28"/>
  </mergeCells>
  <pageMargins left="0.7" right="0.7" top="0.75" bottom="0.75" header="0.3" footer="0.3"/>
  <pageSetup paperSize="9" scale="34" fitToHeight="0" orientation="portrait" r:id="rId1"/>
  <ignoredErrors>
    <ignoredError sqref="M30:O36 M29:O29" unlockedFormula="1"/>
  </ignoredErrors>
  <drawing r:id="rId2"/>
</worksheet>
</file>

<file path=xl/worksheets/sheet5.xml><?xml version="1.0" encoding="utf-8"?>
<worksheet xmlns="http://schemas.openxmlformats.org/spreadsheetml/2006/main" xmlns:r="http://schemas.openxmlformats.org/officeDocument/2006/relationships">
  <sheetPr codeName="Sayfa6">
    <tabColor rgb="FFFFC000"/>
  </sheetPr>
  <dimension ref="A1:R93"/>
  <sheetViews>
    <sheetView view="pageBreakPreview" zoomScale="80" zoomScaleSheetLayoutView="80" workbookViewId="0">
      <selection sqref="A1:P1"/>
    </sheetView>
  </sheetViews>
  <sheetFormatPr defaultRowHeight="12.75"/>
  <cols>
    <col min="1" max="1" width="6" style="84" customWidth="1"/>
    <col min="2" max="2" width="12.7109375" style="84" hidden="1" customWidth="1"/>
    <col min="3" max="3" width="7" style="84" customWidth="1"/>
    <col min="4" max="4" width="15.7109375" style="85" customWidth="1"/>
    <col min="5" max="5" width="26.42578125" style="84" bestFit="1" customWidth="1"/>
    <col min="6" max="6" width="45.28515625" style="3" customWidth="1"/>
    <col min="7" max="12" width="10.85546875" style="3" customWidth="1"/>
    <col min="13" max="13" width="10.7109375" style="3" customWidth="1"/>
    <col min="14" max="14" width="9.140625" style="86" customWidth="1"/>
    <col min="15" max="15" width="7.7109375" style="84" customWidth="1"/>
    <col min="16" max="16" width="11.7109375" style="84" customWidth="1"/>
    <col min="17" max="17" width="6.7109375" style="335" bestFit="1" customWidth="1"/>
    <col min="18" max="18" width="5" style="328" bestFit="1" customWidth="1"/>
    <col min="19" max="16384" width="9.140625" style="3"/>
  </cols>
  <sheetData>
    <row r="1" spans="1:18" ht="56.25" customHeight="1">
      <c r="A1" s="806" t="s">
        <v>1105</v>
      </c>
      <c r="B1" s="806"/>
      <c r="C1" s="806"/>
      <c r="D1" s="806"/>
      <c r="E1" s="806"/>
      <c r="F1" s="806"/>
      <c r="G1" s="806"/>
      <c r="H1" s="806"/>
      <c r="I1" s="806"/>
      <c r="J1" s="806"/>
      <c r="K1" s="806"/>
      <c r="L1" s="806"/>
      <c r="M1" s="806"/>
      <c r="N1" s="806"/>
      <c r="O1" s="806"/>
      <c r="P1" s="806"/>
    </row>
    <row r="2" spans="1:18" ht="36.75" customHeight="1">
      <c r="A2" s="807" t="s">
        <v>1078</v>
      </c>
      <c r="B2" s="807"/>
      <c r="C2" s="807"/>
      <c r="D2" s="807"/>
      <c r="E2" s="807"/>
      <c r="F2" s="807"/>
      <c r="G2" s="807"/>
      <c r="H2" s="807"/>
      <c r="I2" s="807"/>
      <c r="J2" s="807"/>
      <c r="K2" s="807"/>
      <c r="L2" s="807"/>
      <c r="M2" s="807"/>
      <c r="N2" s="807"/>
      <c r="O2" s="807"/>
      <c r="P2" s="807"/>
    </row>
    <row r="3" spans="1:18" s="4" customFormat="1" ht="33.75" customHeight="1">
      <c r="A3" s="808" t="s">
        <v>115</v>
      </c>
      <c r="B3" s="808"/>
      <c r="C3" s="808"/>
      <c r="D3" s="809" t="s">
        <v>826</v>
      </c>
      <c r="E3" s="809"/>
      <c r="F3" s="562"/>
      <c r="G3" s="810"/>
      <c r="H3" s="810"/>
      <c r="I3" s="562"/>
      <c r="J3" s="562"/>
      <c r="K3" s="811" t="s">
        <v>730</v>
      </c>
      <c r="L3" s="811"/>
      <c r="M3" s="812" t="s">
        <v>1112</v>
      </c>
      <c r="N3" s="812"/>
      <c r="O3" s="812"/>
      <c r="P3" s="812"/>
      <c r="Q3" s="335"/>
      <c r="R3" s="328"/>
    </row>
    <row r="4" spans="1:18" s="4" customFormat="1" ht="33.75" customHeight="1">
      <c r="A4" s="813" t="s">
        <v>116</v>
      </c>
      <c r="B4" s="813"/>
      <c r="C4" s="813"/>
      <c r="D4" s="814" t="s">
        <v>732</v>
      </c>
      <c r="E4" s="814"/>
      <c r="F4" s="817" t="s">
        <v>863</v>
      </c>
      <c r="G4" s="817"/>
      <c r="H4" s="817"/>
      <c r="I4" s="817"/>
      <c r="J4" s="817"/>
      <c r="K4" s="815" t="s">
        <v>114</v>
      </c>
      <c r="L4" s="815"/>
      <c r="M4" s="818" t="s">
        <v>1040</v>
      </c>
      <c r="N4" s="818"/>
      <c r="O4" s="818"/>
      <c r="P4" s="818"/>
      <c r="Q4" s="335"/>
      <c r="R4" s="328"/>
    </row>
    <row r="5" spans="1:18" ht="28.5" customHeight="1">
      <c r="A5" s="5"/>
      <c r="B5" s="5"/>
      <c r="C5" s="5"/>
      <c r="D5" s="9"/>
      <c r="E5" s="6"/>
      <c r="F5" s="7"/>
      <c r="G5" s="8"/>
      <c r="H5" s="8"/>
      <c r="I5" s="8"/>
      <c r="J5" s="8"/>
      <c r="K5" s="8"/>
      <c r="L5" s="8"/>
      <c r="M5" s="8"/>
      <c r="N5" s="816"/>
      <c r="O5" s="816"/>
      <c r="P5" s="352"/>
    </row>
    <row r="6" spans="1:18" ht="37.5" customHeight="1">
      <c r="A6" s="820" t="s">
        <v>6</v>
      </c>
      <c r="B6" s="820"/>
      <c r="C6" s="821" t="s">
        <v>99</v>
      </c>
      <c r="D6" s="821" t="s">
        <v>995</v>
      </c>
      <c r="E6" s="820" t="s">
        <v>7</v>
      </c>
      <c r="F6" s="820" t="s">
        <v>23</v>
      </c>
      <c r="G6" s="820" t="s">
        <v>729</v>
      </c>
      <c r="H6" s="820"/>
      <c r="I6" s="820"/>
      <c r="J6" s="820"/>
      <c r="K6" s="820"/>
      <c r="L6" s="820"/>
      <c r="M6" s="820"/>
      <c r="N6" s="819" t="s">
        <v>8</v>
      </c>
      <c r="O6" s="819" t="s">
        <v>164</v>
      </c>
      <c r="P6" s="819" t="s">
        <v>9</v>
      </c>
    </row>
    <row r="7" spans="1:18" ht="30" customHeight="1">
      <c r="A7" s="820"/>
      <c r="B7" s="820"/>
      <c r="C7" s="821"/>
      <c r="D7" s="821"/>
      <c r="E7" s="820"/>
      <c r="F7" s="820"/>
      <c r="G7" s="542">
        <v>1</v>
      </c>
      <c r="H7" s="542">
        <v>2</v>
      </c>
      <c r="I7" s="542">
        <v>3</v>
      </c>
      <c r="J7" s="542" t="s">
        <v>639</v>
      </c>
      <c r="K7" s="542">
        <v>4</v>
      </c>
      <c r="L7" s="542">
        <v>5</v>
      </c>
      <c r="M7" s="542">
        <v>6</v>
      </c>
      <c r="N7" s="819"/>
      <c r="O7" s="819"/>
      <c r="P7" s="819"/>
    </row>
    <row r="8" spans="1:18" s="78" customFormat="1" ht="86.1" customHeight="1">
      <c r="A8" s="599">
        <v>1</v>
      </c>
      <c r="B8" s="600" t="s">
        <v>789</v>
      </c>
      <c r="C8" s="601">
        <v>398</v>
      </c>
      <c r="D8" s="602">
        <v>32072</v>
      </c>
      <c r="E8" s="603" t="s">
        <v>887</v>
      </c>
      <c r="F8" s="603" t="s">
        <v>870</v>
      </c>
      <c r="G8" s="604" t="s">
        <v>1079</v>
      </c>
      <c r="H8" s="604" t="s">
        <v>1079</v>
      </c>
      <c r="I8" s="604">
        <v>6734</v>
      </c>
      <c r="J8" s="605">
        <v>6734</v>
      </c>
      <c r="K8" s="606">
        <v>7394</v>
      </c>
      <c r="L8" s="606">
        <v>7458</v>
      </c>
      <c r="M8" s="606" t="s">
        <v>1079</v>
      </c>
      <c r="N8" s="605">
        <v>7458</v>
      </c>
      <c r="O8" s="607">
        <v>8</v>
      </c>
      <c r="P8" s="608"/>
      <c r="Q8" s="335"/>
      <c r="R8" s="328"/>
    </row>
    <row r="9" spans="1:18" s="78" customFormat="1" ht="86.1" customHeight="1">
      <c r="A9" s="599">
        <v>2</v>
      </c>
      <c r="B9" s="600" t="s">
        <v>788</v>
      </c>
      <c r="C9" s="601">
        <v>412</v>
      </c>
      <c r="D9" s="602">
        <v>34681</v>
      </c>
      <c r="E9" s="603" t="s">
        <v>910</v>
      </c>
      <c r="F9" s="603" t="s">
        <v>896</v>
      </c>
      <c r="G9" s="604" t="s">
        <v>1079</v>
      </c>
      <c r="H9" s="604">
        <v>6782</v>
      </c>
      <c r="I9" s="604">
        <v>7035</v>
      </c>
      <c r="J9" s="605">
        <v>7035</v>
      </c>
      <c r="K9" s="606">
        <v>6892</v>
      </c>
      <c r="L9" s="606">
        <v>6947</v>
      </c>
      <c r="M9" s="606" t="s">
        <v>1079</v>
      </c>
      <c r="N9" s="605">
        <v>7035</v>
      </c>
      <c r="O9" s="607">
        <v>7</v>
      </c>
      <c r="P9" s="608"/>
      <c r="Q9" s="335"/>
      <c r="R9" s="328"/>
    </row>
    <row r="10" spans="1:18" s="78" customFormat="1" ht="86.1" customHeight="1">
      <c r="A10" s="599">
        <v>3</v>
      </c>
      <c r="B10" s="600" t="s">
        <v>787</v>
      </c>
      <c r="C10" s="601">
        <v>435</v>
      </c>
      <c r="D10" s="602">
        <v>31215</v>
      </c>
      <c r="E10" s="603" t="s">
        <v>993</v>
      </c>
      <c r="F10" s="603" t="s">
        <v>917</v>
      </c>
      <c r="G10" s="604">
        <v>6426</v>
      </c>
      <c r="H10" s="604">
        <v>6472</v>
      </c>
      <c r="I10" s="604">
        <v>6352</v>
      </c>
      <c r="J10" s="605">
        <v>6472</v>
      </c>
      <c r="K10" s="606" t="s">
        <v>1079</v>
      </c>
      <c r="L10" s="606">
        <v>6364</v>
      </c>
      <c r="M10" s="606">
        <v>6386</v>
      </c>
      <c r="N10" s="605">
        <v>6472</v>
      </c>
      <c r="O10" s="607">
        <v>6</v>
      </c>
      <c r="P10" s="608"/>
      <c r="Q10" s="335"/>
      <c r="R10" s="328"/>
    </row>
    <row r="11" spans="1:18" s="78" customFormat="1" ht="86.1" customHeight="1">
      <c r="A11" s="599">
        <v>4</v>
      </c>
      <c r="B11" s="600" t="s">
        <v>785</v>
      </c>
      <c r="C11" s="601">
        <v>452</v>
      </c>
      <c r="D11" s="602">
        <v>33641</v>
      </c>
      <c r="E11" s="603" t="s">
        <v>933</v>
      </c>
      <c r="F11" s="603" t="s">
        <v>919</v>
      </c>
      <c r="G11" s="604">
        <v>5240</v>
      </c>
      <c r="H11" s="604">
        <v>5222</v>
      </c>
      <c r="I11" s="604" t="s">
        <v>978</v>
      </c>
      <c r="J11" s="605">
        <v>5240</v>
      </c>
      <c r="K11" s="606" t="s">
        <v>978</v>
      </c>
      <c r="L11" s="606" t="s">
        <v>978</v>
      </c>
      <c r="M11" s="606" t="s">
        <v>978</v>
      </c>
      <c r="N11" s="605">
        <v>5240</v>
      </c>
      <c r="O11" s="607">
        <v>5</v>
      </c>
      <c r="P11" s="608"/>
      <c r="Q11" s="335"/>
      <c r="R11" s="328"/>
    </row>
    <row r="12" spans="1:18" s="78" customFormat="1" ht="86.1" customHeight="1">
      <c r="A12" s="599">
        <v>5</v>
      </c>
      <c r="B12" s="600" t="s">
        <v>782</v>
      </c>
      <c r="C12" s="601">
        <v>482</v>
      </c>
      <c r="D12" s="602">
        <v>35080</v>
      </c>
      <c r="E12" s="603" t="s">
        <v>961</v>
      </c>
      <c r="F12" s="603" t="s">
        <v>948</v>
      </c>
      <c r="G12" s="604">
        <v>4999</v>
      </c>
      <c r="H12" s="604" t="s">
        <v>1079</v>
      </c>
      <c r="I12" s="604" t="s">
        <v>1079</v>
      </c>
      <c r="J12" s="605">
        <v>4999</v>
      </c>
      <c r="K12" s="606" t="s">
        <v>1079</v>
      </c>
      <c r="L12" s="606" t="s">
        <v>1079</v>
      </c>
      <c r="M12" s="606">
        <v>5155</v>
      </c>
      <c r="N12" s="605">
        <v>5155</v>
      </c>
      <c r="O12" s="607">
        <v>4</v>
      </c>
      <c r="P12" s="608"/>
      <c r="Q12" s="335"/>
      <c r="R12" s="328"/>
    </row>
    <row r="13" spans="1:18" s="78" customFormat="1" ht="86.1" customHeight="1">
      <c r="A13" s="599">
        <v>6</v>
      </c>
      <c r="B13" s="600" t="s">
        <v>784</v>
      </c>
      <c r="C13" s="601">
        <v>500</v>
      </c>
      <c r="D13" s="602">
        <v>30834</v>
      </c>
      <c r="E13" s="603" t="s">
        <v>1033</v>
      </c>
      <c r="F13" s="603" t="s">
        <v>1018</v>
      </c>
      <c r="G13" s="604">
        <v>4814</v>
      </c>
      <c r="H13" s="604" t="s">
        <v>1079</v>
      </c>
      <c r="I13" s="604" t="s">
        <v>1079</v>
      </c>
      <c r="J13" s="605">
        <v>4814</v>
      </c>
      <c r="K13" s="606">
        <v>5100</v>
      </c>
      <c r="L13" s="606">
        <v>4873</v>
      </c>
      <c r="M13" s="606" t="s">
        <v>1079</v>
      </c>
      <c r="N13" s="605">
        <v>5100</v>
      </c>
      <c r="O13" s="607">
        <v>3</v>
      </c>
      <c r="P13" s="608"/>
      <c r="Q13" s="335"/>
      <c r="R13" s="328"/>
    </row>
    <row r="14" spans="1:18" s="78" customFormat="1" ht="86.1" customHeight="1">
      <c r="A14" s="599">
        <v>7</v>
      </c>
      <c r="B14" s="600" t="s">
        <v>786</v>
      </c>
      <c r="C14" s="601">
        <v>464</v>
      </c>
      <c r="D14" s="602">
        <v>34454</v>
      </c>
      <c r="E14" s="603" t="s">
        <v>945</v>
      </c>
      <c r="F14" s="603" t="s">
        <v>1015</v>
      </c>
      <c r="G14" s="604" t="s">
        <v>1079</v>
      </c>
      <c r="H14" s="604">
        <v>4830</v>
      </c>
      <c r="I14" s="604">
        <v>4850</v>
      </c>
      <c r="J14" s="605">
        <v>4850</v>
      </c>
      <c r="K14" s="606">
        <v>4823</v>
      </c>
      <c r="L14" s="606">
        <v>5001</v>
      </c>
      <c r="M14" s="606">
        <v>5087</v>
      </c>
      <c r="N14" s="605">
        <v>5087</v>
      </c>
      <c r="O14" s="607">
        <v>2</v>
      </c>
      <c r="P14" s="608"/>
      <c r="Q14" s="335"/>
      <c r="R14" s="328"/>
    </row>
    <row r="15" spans="1:18" s="78" customFormat="1" ht="86.1" customHeight="1">
      <c r="A15" s="599">
        <v>8</v>
      </c>
      <c r="B15" s="600" t="s">
        <v>783</v>
      </c>
      <c r="C15" s="601">
        <v>522</v>
      </c>
      <c r="D15" s="602">
        <v>34335</v>
      </c>
      <c r="E15" s="603" t="s">
        <v>1012</v>
      </c>
      <c r="F15" s="603" t="s">
        <v>999</v>
      </c>
      <c r="G15" s="604">
        <v>4697</v>
      </c>
      <c r="H15" s="604" t="s">
        <v>1079</v>
      </c>
      <c r="I15" s="604" t="s">
        <v>1079</v>
      </c>
      <c r="J15" s="605">
        <v>4697</v>
      </c>
      <c r="K15" s="606">
        <v>4701</v>
      </c>
      <c r="L15" s="606">
        <v>4737</v>
      </c>
      <c r="M15" s="606">
        <v>4538</v>
      </c>
      <c r="N15" s="605">
        <v>4737</v>
      </c>
      <c r="O15" s="607">
        <v>1</v>
      </c>
      <c r="P15" s="608"/>
      <c r="Q15" s="335"/>
      <c r="R15" s="328"/>
    </row>
    <row r="16" spans="1:18" s="78" customFormat="1" ht="86.1" customHeight="1">
      <c r="A16" s="599"/>
      <c r="B16" s="600" t="s">
        <v>790</v>
      </c>
      <c r="C16" s="601" t="s">
        <v>1106</v>
      </c>
      <c r="D16" s="602" t="s">
        <v>1106</v>
      </c>
      <c r="E16" s="603" t="s">
        <v>1106</v>
      </c>
      <c r="F16" s="603" t="s">
        <v>1106</v>
      </c>
      <c r="G16" s="604"/>
      <c r="H16" s="604"/>
      <c r="I16" s="604"/>
      <c r="J16" s="605" t="s">
        <v>1106</v>
      </c>
      <c r="K16" s="606"/>
      <c r="L16" s="606"/>
      <c r="M16" s="606"/>
      <c r="N16" s="605" t="s">
        <v>1106</v>
      </c>
      <c r="O16" s="607"/>
      <c r="P16" s="608"/>
      <c r="Q16" s="335"/>
      <c r="R16" s="328"/>
    </row>
    <row r="17" spans="1:18" s="78" customFormat="1" ht="86.1" customHeight="1">
      <c r="A17" s="599"/>
      <c r="B17" s="600" t="s">
        <v>791</v>
      </c>
      <c r="C17" s="601" t="s">
        <v>1106</v>
      </c>
      <c r="D17" s="602" t="s">
        <v>1106</v>
      </c>
      <c r="E17" s="603" t="s">
        <v>1106</v>
      </c>
      <c r="F17" s="603" t="s">
        <v>1106</v>
      </c>
      <c r="G17" s="604"/>
      <c r="H17" s="604"/>
      <c r="I17" s="604"/>
      <c r="J17" s="605" t="s">
        <v>1106</v>
      </c>
      <c r="K17" s="606"/>
      <c r="L17" s="606"/>
      <c r="M17" s="606"/>
      <c r="N17" s="605" t="s">
        <v>1106</v>
      </c>
      <c r="O17" s="607"/>
      <c r="P17" s="608"/>
      <c r="Q17" s="335"/>
      <c r="R17" s="328"/>
    </row>
    <row r="18" spans="1:18" s="78" customFormat="1" ht="36" hidden="1" customHeight="1">
      <c r="A18" s="87">
        <v>11</v>
      </c>
      <c r="B18" s="88" t="s">
        <v>792</v>
      </c>
      <c r="C18" s="89" t="s">
        <v>1106</v>
      </c>
      <c r="D18" s="90" t="s">
        <v>1106</v>
      </c>
      <c r="E18" s="185" t="s">
        <v>1106</v>
      </c>
      <c r="F18" s="185" t="s">
        <v>1106</v>
      </c>
      <c r="G18" s="173"/>
      <c r="H18" s="173"/>
      <c r="I18" s="173"/>
      <c r="J18" s="365" t="s">
        <v>1106</v>
      </c>
      <c r="K18" s="204"/>
      <c r="L18" s="204"/>
      <c r="M18" s="204"/>
      <c r="N18" s="365" t="s">
        <v>1106</v>
      </c>
      <c r="O18" s="361"/>
      <c r="P18" s="355"/>
      <c r="Q18" s="335"/>
      <c r="R18" s="328"/>
    </row>
    <row r="19" spans="1:18" s="78" customFormat="1" ht="36" hidden="1" customHeight="1">
      <c r="A19" s="87">
        <v>12</v>
      </c>
      <c r="B19" s="88" t="s">
        <v>793</v>
      </c>
      <c r="C19" s="89" t="s">
        <v>1106</v>
      </c>
      <c r="D19" s="90" t="s">
        <v>1106</v>
      </c>
      <c r="E19" s="185" t="s">
        <v>1106</v>
      </c>
      <c r="F19" s="185" t="s">
        <v>1106</v>
      </c>
      <c r="G19" s="173"/>
      <c r="H19" s="173"/>
      <c r="I19" s="173"/>
      <c r="J19" s="365" t="s">
        <v>1106</v>
      </c>
      <c r="K19" s="204"/>
      <c r="L19" s="204"/>
      <c r="M19" s="204"/>
      <c r="N19" s="365" t="s">
        <v>1106</v>
      </c>
      <c r="O19" s="361"/>
      <c r="P19" s="355"/>
      <c r="Q19" s="335"/>
      <c r="R19" s="328"/>
    </row>
    <row r="20" spans="1:18" s="78" customFormat="1" ht="36" hidden="1" customHeight="1">
      <c r="A20" s="87">
        <v>13</v>
      </c>
      <c r="B20" s="88" t="s">
        <v>794</v>
      </c>
      <c r="C20" s="89" t="s">
        <v>1106</v>
      </c>
      <c r="D20" s="90" t="s">
        <v>1106</v>
      </c>
      <c r="E20" s="185" t="s">
        <v>1106</v>
      </c>
      <c r="F20" s="185" t="s">
        <v>1106</v>
      </c>
      <c r="G20" s="173"/>
      <c r="H20" s="173"/>
      <c r="I20" s="173"/>
      <c r="J20" s="365" t="s">
        <v>1106</v>
      </c>
      <c r="K20" s="204"/>
      <c r="L20" s="204"/>
      <c r="M20" s="204"/>
      <c r="N20" s="365" t="s">
        <v>1106</v>
      </c>
      <c r="O20" s="361"/>
      <c r="P20" s="355"/>
      <c r="Q20" s="335"/>
      <c r="R20" s="328"/>
    </row>
    <row r="21" spans="1:18" s="78" customFormat="1" ht="36" hidden="1" customHeight="1">
      <c r="A21" s="87">
        <v>14</v>
      </c>
      <c r="B21" s="88" t="s">
        <v>795</v>
      </c>
      <c r="C21" s="89" t="s">
        <v>1106</v>
      </c>
      <c r="D21" s="90" t="s">
        <v>1106</v>
      </c>
      <c r="E21" s="185" t="s">
        <v>1106</v>
      </c>
      <c r="F21" s="185" t="s">
        <v>1106</v>
      </c>
      <c r="G21" s="173"/>
      <c r="H21" s="173"/>
      <c r="I21" s="173"/>
      <c r="J21" s="365" t="s">
        <v>1106</v>
      </c>
      <c r="K21" s="204"/>
      <c r="L21" s="204"/>
      <c r="M21" s="204"/>
      <c r="N21" s="365" t="s">
        <v>1106</v>
      </c>
      <c r="O21" s="361"/>
      <c r="P21" s="355"/>
      <c r="Q21" s="335"/>
      <c r="R21" s="328"/>
    </row>
    <row r="22" spans="1:18" s="78" customFormat="1" ht="36" hidden="1" customHeight="1">
      <c r="A22" s="87"/>
      <c r="B22" s="88" t="s">
        <v>796</v>
      </c>
      <c r="C22" s="89" t="s">
        <v>1106</v>
      </c>
      <c r="D22" s="90" t="s">
        <v>1106</v>
      </c>
      <c r="E22" s="185" t="s">
        <v>1106</v>
      </c>
      <c r="F22" s="185" t="s">
        <v>1106</v>
      </c>
      <c r="G22" s="173"/>
      <c r="H22" s="173"/>
      <c r="I22" s="173"/>
      <c r="J22" s="365" t="s">
        <v>1106</v>
      </c>
      <c r="K22" s="204"/>
      <c r="L22" s="204"/>
      <c r="M22" s="204"/>
      <c r="N22" s="365" t="s">
        <v>1106</v>
      </c>
      <c r="O22" s="361"/>
      <c r="P22" s="355"/>
      <c r="Q22" s="335"/>
      <c r="R22" s="328"/>
    </row>
    <row r="23" spans="1:18" s="78" customFormat="1" ht="36" hidden="1" customHeight="1">
      <c r="A23" s="87"/>
      <c r="B23" s="88" t="s">
        <v>797</v>
      </c>
      <c r="C23" s="89" t="s">
        <v>1106</v>
      </c>
      <c r="D23" s="90" t="s">
        <v>1106</v>
      </c>
      <c r="E23" s="185" t="s">
        <v>1106</v>
      </c>
      <c r="F23" s="185" t="s">
        <v>1106</v>
      </c>
      <c r="G23" s="173"/>
      <c r="H23" s="173"/>
      <c r="I23" s="173"/>
      <c r="J23" s="365" t="s">
        <v>1106</v>
      </c>
      <c r="K23" s="204"/>
      <c r="L23" s="204"/>
      <c r="M23" s="204"/>
      <c r="N23" s="365" t="s">
        <v>1106</v>
      </c>
      <c r="O23" s="361"/>
      <c r="P23" s="355"/>
      <c r="Q23" s="335"/>
      <c r="R23" s="328"/>
    </row>
    <row r="24" spans="1:18" s="78" customFormat="1" ht="36" hidden="1" customHeight="1">
      <c r="A24" s="87"/>
      <c r="B24" s="88" t="s">
        <v>798</v>
      </c>
      <c r="C24" s="89" t="s">
        <v>1106</v>
      </c>
      <c r="D24" s="90" t="s">
        <v>1106</v>
      </c>
      <c r="E24" s="185" t="s">
        <v>1106</v>
      </c>
      <c r="F24" s="185" t="s">
        <v>1106</v>
      </c>
      <c r="G24" s="173"/>
      <c r="H24" s="173"/>
      <c r="I24" s="173"/>
      <c r="J24" s="365" t="s">
        <v>1106</v>
      </c>
      <c r="K24" s="204"/>
      <c r="L24" s="204"/>
      <c r="M24" s="204"/>
      <c r="N24" s="365" t="s">
        <v>1106</v>
      </c>
      <c r="O24" s="361"/>
      <c r="P24" s="355"/>
      <c r="Q24" s="335"/>
      <c r="R24" s="328"/>
    </row>
    <row r="25" spans="1:18" s="78" customFormat="1" ht="36" hidden="1" customHeight="1">
      <c r="A25" s="87"/>
      <c r="B25" s="88" t="s">
        <v>799</v>
      </c>
      <c r="C25" s="89" t="s">
        <v>1106</v>
      </c>
      <c r="D25" s="90" t="s">
        <v>1106</v>
      </c>
      <c r="E25" s="185" t="s">
        <v>1106</v>
      </c>
      <c r="F25" s="185" t="s">
        <v>1106</v>
      </c>
      <c r="G25" s="173"/>
      <c r="H25" s="173"/>
      <c r="I25" s="173"/>
      <c r="J25" s="365" t="s">
        <v>1106</v>
      </c>
      <c r="K25" s="204"/>
      <c r="L25" s="204"/>
      <c r="M25" s="204"/>
      <c r="N25" s="365" t="s">
        <v>1106</v>
      </c>
      <c r="O25" s="361"/>
      <c r="P25" s="355"/>
      <c r="Q25" s="335"/>
      <c r="R25" s="328"/>
    </row>
    <row r="26" spans="1:18" s="78" customFormat="1" ht="36" hidden="1" customHeight="1">
      <c r="A26" s="87"/>
      <c r="B26" s="88" t="s">
        <v>800</v>
      </c>
      <c r="C26" s="89" t="s">
        <v>1106</v>
      </c>
      <c r="D26" s="90" t="s">
        <v>1106</v>
      </c>
      <c r="E26" s="185" t="s">
        <v>1106</v>
      </c>
      <c r="F26" s="185" t="s">
        <v>1106</v>
      </c>
      <c r="G26" s="173"/>
      <c r="H26" s="173"/>
      <c r="I26" s="173"/>
      <c r="J26" s="365" t="s">
        <v>1106</v>
      </c>
      <c r="K26" s="204"/>
      <c r="L26" s="204"/>
      <c r="M26" s="204"/>
      <c r="N26" s="365" t="s">
        <v>1106</v>
      </c>
      <c r="O26" s="361"/>
      <c r="P26" s="355"/>
      <c r="Q26" s="335"/>
      <c r="R26" s="328"/>
    </row>
    <row r="27" spans="1:18" s="78" customFormat="1" ht="36" hidden="1" customHeight="1">
      <c r="A27" s="87"/>
      <c r="B27" s="88" t="s">
        <v>801</v>
      </c>
      <c r="C27" s="89" t="s">
        <v>1106</v>
      </c>
      <c r="D27" s="90" t="s">
        <v>1106</v>
      </c>
      <c r="E27" s="185" t="s">
        <v>1106</v>
      </c>
      <c r="F27" s="185" t="s">
        <v>1106</v>
      </c>
      <c r="G27" s="173"/>
      <c r="H27" s="173"/>
      <c r="I27" s="173"/>
      <c r="J27" s="365" t="s">
        <v>1106</v>
      </c>
      <c r="K27" s="204"/>
      <c r="L27" s="204"/>
      <c r="M27" s="204"/>
      <c r="N27" s="365" t="s">
        <v>1106</v>
      </c>
      <c r="O27" s="361"/>
      <c r="P27" s="355"/>
      <c r="Q27" s="335"/>
      <c r="R27" s="328"/>
    </row>
    <row r="28" spans="1:18" s="78" customFormat="1" ht="36" hidden="1" customHeight="1">
      <c r="A28" s="87"/>
      <c r="B28" s="88" t="s">
        <v>802</v>
      </c>
      <c r="C28" s="89" t="s">
        <v>1106</v>
      </c>
      <c r="D28" s="90" t="s">
        <v>1106</v>
      </c>
      <c r="E28" s="185" t="s">
        <v>1106</v>
      </c>
      <c r="F28" s="185" t="s">
        <v>1106</v>
      </c>
      <c r="G28" s="173"/>
      <c r="H28" s="173"/>
      <c r="I28" s="173"/>
      <c r="J28" s="365" t="s">
        <v>1106</v>
      </c>
      <c r="K28" s="204"/>
      <c r="L28" s="204"/>
      <c r="M28" s="204"/>
      <c r="N28" s="365" t="s">
        <v>1106</v>
      </c>
      <c r="O28" s="361"/>
      <c r="P28" s="355"/>
      <c r="Q28" s="335"/>
      <c r="R28" s="328"/>
    </row>
    <row r="29" spans="1:18" s="78" customFormat="1" ht="36" hidden="1" customHeight="1">
      <c r="A29" s="87"/>
      <c r="B29" s="88" t="s">
        <v>803</v>
      </c>
      <c r="C29" s="89" t="s">
        <v>1106</v>
      </c>
      <c r="D29" s="90" t="s">
        <v>1106</v>
      </c>
      <c r="E29" s="185" t="s">
        <v>1106</v>
      </c>
      <c r="F29" s="185" t="s">
        <v>1106</v>
      </c>
      <c r="G29" s="173"/>
      <c r="H29" s="173"/>
      <c r="I29" s="173"/>
      <c r="J29" s="365" t="s">
        <v>1106</v>
      </c>
      <c r="K29" s="204"/>
      <c r="L29" s="204"/>
      <c r="M29" s="204"/>
      <c r="N29" s="365" t="s">
        <v>1106</v>
      </c>
      <c r="O29" s="361"/>
      <c r="P29" s="355"/>
      <c r="Q29" s="335"/>
      <c r="R29" s="328"/>
    </row>
    <row r="30" spans="1:18" s="78" customFormat="1" ht="36" hidden="1" customHeight="1">
      <c r="A30" s="87"/>
      <c r="B30" s="88" t="s">
        <v>804</v>
      </c>
      <c r="C30" s="89" t="s">
        <v>1106</v>
      </c>
      <c r="D30" s="90" t="s">
        <v>1106</v>
      </c>
      <c r="E30" s="185" t="s">
        <v>1106</v>
      </c>
      <c r="F30" s="185" t="s">
        <v>1106</v>
      </c>
      <c r="G30" s="173"/>
      <c r="H30" s="173"/>
      <c r="I30" s="173"/>
      <c r="J30" s="365" t="s">
        <v>1106</v>
      </c>
      <c r="K30" s="204"/>
      <c r="L30" s="204"/>
      <c r="M30" s="204"/>
      <c r="N30" s="365" t="s">
        <v>1106</v>
      </c>
      <c r="O30" s="361"/>
      <c r="P30" s="355"/>
      <c r="Q30" s="335"/>
      <c r="R30" s="328"/>
    </row>
    <row r="31" spans="1:18" s="78" customFormat="1" ht="36" hidden="1" customHeight="1">
      <c r="A31" s="87"/>
      <c r="B31" s="88" t="s">
        <v>805</v>
      </c>
      <c r="C31" s="89" t="s">
        <v>1106</v>
      </c>
      <c r="D31" s="90" t="s">
        <v>1106</v>
      </c>
      <c r="E31" s="185" t="s">
        <v>1106</v>
      </c>
      <c r="F31" s="185" t="s">
        <v>1106</v>
      </c>
      <c r="G31" s="173"/>
      <c r="H31" s="173"/>
      <c r="I31" s="173"/>
      <c r="J31" s="365" t="s">
        <v>1106</v>
      </c>
      <c r="K31" s="204"/>
      <c r="L31" s="204"/>
      <c r="M31" s="204"/>
      <c r="N31" s="365" t="s">
        <v>1106</v>
      </c>
      <c r="O31" s="361"/>
      <c r="P31" s="355"/>
      <c r="Q31" s="335"/>
      <c r="R31" s="328"/>
    </row>
    <row r="32" spans="1:18" s="78" customFormat="1" ht="36" hidden="1" customHeight="1">
      <c r="A32" s="87"/>
      <c r="B32" s="88" t="s">
        <v>806</v>
      </c>
      <c r="C32" s="89" t="s">
        <v>1106</v>
      </c>
      <c r="D32" s="90" t="s">
        <v>1106</v>
      </c>
      <c r="E32" s="185" t="s">
        <v>1106</v>
      </c>
      <c r="F32" s="185" t="s">
        <v>1106</v>
      </c>
      <c r="G32" s="173"/>
      <c r="H32" s="173"/>
      <c r="I32" s="173"/>
      <c r="J32" s="365" t="s">
        <v>1106</v>
      </c>
      <c r="K32" s="204"/>
      <c r="L32" s="204"/>
      <c r="M32" s="204"/>
      <c r="N32" s="365" t="s">
        <v>1106</v>
      </c>
      <c r="O32" s="361"/>
      <c r="P32" s="355"/>
      <c r="Q32" s="335"/>
      <c r="R32" s="328"/>
    </row>
    <row r="33" spans="1:18" s="78" customFormat="1" ht="36" hidden="1" customHeight="1">
      <c r="A33" s="87"/>
      <c r="B33" s="88" t="s">
        <v>807</v>
      </c>
      <c r="C33" s="89" t="s">
        <v>1106</v>
      </c>
      <c r="D33" s="90" t="s">
        <v>1106</v>
      </c>
      <c r="E33" s="185" t="s">
        <v>1106</v>
      </c>
      <c r="F33" s="185" t="s">
        <v>1106</v>
      </c>
      <c r="G33" s="173"/>
      <c r="H33" s="173"/>
      <c r="I33" s="173"/>
      <c r="J33" s="365" t="s">
        <v>1106</v>
      </c>
      <c r="K33" s="204"/>
      <c r="L33" s="204"/>
      <c r="M33" s="204"/>
      <c r="N33" s="365" t="s">
        <v>1106</v>
      </c>
      <c r="O33" s="361"/>
      <c r="P33" s="355"/>
      <c r="Q33" s="335"/>
      <c r="R33" s="328"/>
    </row>
    <row r="34" spans="1:18" s="78" customFormat="1" ht="36" hidden="1" customHeight="1">
      <c r="A34" s="87"/>
      <c r="B34" s="88" t="s">
        <v>808</v>
      </c>
      <c r="C34" s="89" t="s">
        <v>1106</v>
      </c>
      <c r="D34" s="90" t="s">
        <v>1106</v>
      </c>
      <c r="E34" s="185" t="s">
        <v>1106</v>
      </c>
      <c r="F34" s="185" t="s">
        <v>1106</v>
      </c>
      <c r="G34" s="173"/>
      <c r="H34" s="173"/>
      <c r="I34" s="173"/>
      <c r="J34" s="365" t="s">
        <v>1106</v>
      </c>
      <c r="K34" s="204"/>
      <c r="L34" s="204"/>
      <c r="M34" s="204"/>
      <c r="N34" s="365" t="s">
        <v>1106</v>
      </c>
      <c r="O34" s="361"/>
      <c r="P34" s="355"/>
      <c r="Q34" s="335"/>
      <c r="R34" s="328"/>
    </row>
    <row r="35" spans="1:18" s="78" customFormat="1" ht="36" hidden="1" customHeight="1">
      <c r="A35" s="87"/>
      <c r="B35" s="88" t="s">
        <v>809</v>
      </c>
      <c r="C35" s="89" t="s">
        <v>1106</v>
      </c>
      <c r="D35" s="90" t="s">
        <v>1106</v>
      </c>
      <c r="E35" s="185" t="s">
        <v>1106</v>
      </c>
      <c r="F35" s="185" t="s">
        <v>1106</v>
      </c>
      <c r="G35" s="173"/>
      <c r="H35" s="173"/>
      <c r="I35" s="173"/>
      <c r="J35" s="365" t="s">
        <v>1106</v>
      </c>
      <c r="K35" s="204"/>
      <c r="L35" s="204"/>
      <c r="M35" s="204"/>
      <c r="N35" s="365" t="s">
        <v>1106</v>
      </c>
      <c r="O35" s="361"/>
      <c r="P35" s="355"/>
      <c r="Q35" s="335"/>
      <c r="R35" s="328"/>
    </row>
    <row r="36" spans="1:18" s="78" customFormat="1" ht="36" hidden="1" customHeight="1">
      <c r="A36" s="87"/>
      <c r="B36" s="88" t="s">
        <v>810</v>
      </c>
      <c r="C36" s="89" t="s">
        <v>1106</v>
      </c>
      <c r="D36" s="90" t="s">
        <v>1106</v>
      </c>
      <c r="E36" s="185" t="s">
        <v>1106</v>
      </c>
      <c r="F36" s="185" t="s">
        <v>1106</v>
      </c>
      <c r="G36" s="173"/>
      <c r="H36" s="173"/>
      <c r="I36" s="173"/>
      <c r="J36" s="365" t="s">
        <v>1106</v>
      </c>
      <c r="K36" s="204"/>
      <c r="L36" s="204"/>
      <c r="M36" s="204"/>
      <c r="N36" s="365" t="s">
        <v>1106</v>
      </c>
      <c r="O36" s="361"/>
      <c r="P36" s="355"/>
      <c r="Q36" s="335"/>
      <c r="R36" s="328"/>
    </row>
    <row r="37" spans="1:18" s="78" customFormat="1" ht="36" hidden="1" customHeight="1">
      <c r="A37" s="87"/>
      <c r="B37" s="88" t="s">
        <v>811</v>
      </c>
      <c r="C37" s="89" t="s">
        <v>1106</v>
      </c>
      <c r="D37" s="90" t="s">
        <v>1106</v>
      </c>
      <c r="E37" s="185" t="s">
        <v>1106</v>
      </c>
      <c r="F37" s="185" t="s">
        <v>1106</v>
      </c>
      <c r="G37" s="173"/>
      <c r="H37" s="173"/>
      <c r="I37" s="173"/>
      <c r="J37" s="365" t="s">
        <v>1106</v>
      </c>
      <c r="K37" s="204"/>
      <c r="L37" s="204"/>
      <c r="M37" s="204"/>
      <c r="N37" s="365" t="s">
        <v>1106</v>
      </c>
      <c r="O37" s="361"/>
      <c r="P37" s="355"/>
      <c r="Q37" s="335"/>
      <c r="R37" s="328"/>
    </row>
    <row r="38" spans="1:18" s="78" customFormat="1" ht="36" hidden="1" customHeight="1">
      <c r="A38" s="87"/>
      <c r="B38" s="88" t="s">
        <v>812</v>
      </c>
      <c r="C38" s="89" t="s">
        <v>1106</v>
      </c>
      <c r="D38" s="90" t="s">
        <v>1106</v>
      </c>
      <c r="E38" s="185" t="s">
        <v>1106</v>
      </c>
      <c r="F38" s="185" t="s">
        <v>1106</v>
      </c>
      <c r="G38" s="173"/>
      <c r="H38" s="173"/>
      <c r="I38" s="173"/>
      <c r="J38" s="365" t="s">
        <v>1106</v>
      </c>
      <c r="K38" s="204"/>
      <c r="L38" s="204"/>
      <c r="M38" s="204"/>
      <c r="N38" s="365" t="s">
        <v>1106</v>
      </c>
      <c r="O38" s="361"/>
      <c r="P38" s="355"/>
      <c r="Q38" s="335"/>
      <c r="R38" s="328"/>
    </row>
    <row r="39" spans="1:18" s="78" customFormat="1" ht="36" hidden="1" customHeight="1">
      <c r="A39" s="87"/>
      <c r="B39" s="88" t="s">
        <v>813</v>
      </c>
      <c r="C39" s="89" t="s">
        <v>1106</v>
      </c>
      <c r="D39" s="90" t="s">
        <v>1106</v>
      </c>
      <c r="E39" s="185" t="s">
        <v>1106</v>
      </c>
      <c r="F39" s="185" t="s">
        <v>1106</v>
      </c>
      <c r="G39" s="173"/>
      <c r="H39" s="173"/>
      <c r="I39" s="173"/>
      <c r="J39" s="365" t="s">
        <v>1106</v>
      </c>
      <c r="K39" s="204"/>
      <c r="L39" s="204"/>
      <c r="M39" s="204"/>
      <c r="N39" s="365" t="s">
        <v>1106</v>
      </c>
      <c r="O39" s="361"/>
      <c r="P39" s="355"/>
      <c r="Q39" s="335"/>
      <c r="R39" s="328"/>
    </row>
    <row r="40" spans="1:18" s="78" customFormat="1" ht="36" hidden="1" customHeight="1">
      <c r="A40" s="87"/>
      <c r="B40" s="88" t="s">
        <v>814</v>
      </c>
      <c r="C40" s="89" t="s">
        <v>1106</v>
      </c>
      <c r="D40" s="90" t="s">
        <v>1106</v>
      </c>
      <c r="E40" s="185" t="s">
        <v>1106</v>
      </c>
      <c r="F40" s="185" t="s">
        <v>1106</v>
      </c>
      <c r="G40" s="173"/>
      <c r="H40" s="173"/>
      <c r="I40" s="173"/>
      <c r="J40" s="365" t="s">
        <v>1106</v>
      </c>
      <c r="K40" s="204"/>
      <c r="L40" s="204"/>
      <c r="M40" s="204"/>
      <c r="N40" s="365" t="s">
        <v>1106</v>
      </c>
      <c r="O40" s="361"/>
      <c r="P40" s="355"/>
      <c r="Q40" s="335"/>
      <c r="R40" s="328"/>
    </row>
    <row r="41" spans="1:18" s="78" customFormat="1" ht="36" hidden="1" customHeight="1">
      <c r="A41" s="87"/>
      <c r="B41" s="88" t="s">
        <v>815</v>
      </c>
      <c r="C41" s="89" t="s">
        <v>1106</v>
      </c>
      <c r="D41" s="90" t="s">
        <v>1106</v>
      </c>
      <c r="E41" s="185" t="s">
        <v>1106</v>
      </c>
      <c r="F41" s="185" t="s">
        <v>1106</v>
      </c>
      <c r="G41" s="173"/>
      <c r="H41" s="173"/>
      <c r="I41" s="173"/>
      <c r="J41" s="365" t="s">
        <v>1106</v>
      </c>
      <c r="K41" s="204"/>
      <c r="L41" s="204"/>
      <c r="M41" s="204"/>
      <c r="N41" s="365" t="s">
        <v>1106</v>
      </c>
      <c r="O41" s="361"/>
      <c r="P41" s="355"/>
      <c r="Q41" s="335"/>
      <c r="R41" s="328"/>
    </row>
    <row r="42" spans="1:18" s="78" customFormat="1" ht="36" hidden="1" customHeight="1">
      <c r="A42" s="87"/>
      <c r="B42" s="88" t="s">
        <v>816</v>
      </c>
      <c r="C42" s="89" t="s">
        <v>1106</v>
      </c>
      <c r="D42" s="90" t="s">
        <v>1106</v>
      </c>
      <c r="E42" s="185" t="s">
        <v>1106</v>
      </c>
      <c r="F42" s="185" t="s">
        <v>1106</v>
      </c>
      <c r="G42" s="173"/>
      <c r="H42" s="173"/>
      <c r="I42" s="173"/>
      <c r="J42" s="365" t="s">
        <v>1106</v>
      </c>
      <c r="K42" s="204"/>
      <c r="L42" s="204"/>
      <c r="M42" s="204"/>
      <c r="N42" s="365" t="s">
        <v>1106</v>
      </c>
      <c r="O42" s="361"/>
      <c r="P42" s="355"/>
      <c r="Q42" s="335"/>
      <c r="R42" s="328"/>
    </row>
    <row r="43" spans="1:18" s="78" customFormat="1" ht="36" hidden="1" customHeight="1">
      <c r="A43" s="87"/>
      <c r="B43" s="88" t="s">
        <v>817</v>
      </c>
      <c r="C43" s="89" t="s">
        <v>1106</v>
      </c>
      <c r="D43" s="90" t="s">
        <v>1106</v>
      </c>
      <c r="E43" s="185" t="s">
        <v>1106</v>
      </c>
      <c r="F43" s="185" t="s">
        <v>1106</v>
      </c>
      <c r="G43" s="173"/>
      <c r="H43" s="173"/>
      <c r="I43" s="173"/>
      <c r="J43" s="365" t="s">
        <v>1106</v>
      </c>
      <c r="K43" s="204"/>
      <c r="L43" s="204"/>
      <c r="M43" s="204"/>
      <c r="N43" s="365" t="s">
        <v>1106</v>
      </c>
      <c r="O43" s="361"/>
      <c r="P43" s="355"/>
      <c r="Q43" s="335"/>
      <c r="R43" s="328"/>
    </row>
    <row r="44" spans="1:18" s="78" customFormat="1" ht="36" hidden="1" customHeight="1">
      <c r="A44" s="87"/>
      <c r="B44" s="88" t="s">
        <v>818</v>
      </c>
      <c r="C44" s="89" t="s">
        <v>1106</v>
      </c>
      <c r="D44" s="90" t="s">
        <v>1106</v>
      </c>
      <c r="E44" s="185" t="s">
        <v>1106</v>
      </c>
      <c r="F44" s="185" t="s">
        <v>1106</v>
      </c>
      <c r="G44" s="173"/>
      <c r="H44" s="173"/>
      <c r="I44" s="173"/>
      <c r="J44" s="365" t="s">
        <v>1106</v>
      </c>
      <c r="K44" s="204"/>
      <c r="L44" s="204"/>
      <c r="M44" s="204"/>
      <c r="N44" s="365" t="s">
        <v>1106</v>
      </c>
      <c r="O44" s="361"/>
      <c r="P44" s="355"/>
      <c r="Q44" s="335"/>
      <c r="R44" s="328"/>
    </row>
    <row r="45" spans="1:18" s="78" customFormat="1" ht="36" hidden="1" customHeight="1">
      <c r="A45" s="87"/>
      <c r="B45" s="88" t="s">
        <v>819</v>
      </c>
      <c r="C45" s="89" t="s">
        <v>1106</v>
      </c>
      <c r="D45" s="90" t="s">
        <v>1106</v>
      </c>
      <c r="E45" s="185" t="s">
        <v>1106</v>
      </c>
      <c r="F45" s="185" t="s">
        <v>1106</v>
      </c>
      <c r="G45" s="173"/>
      <c r="H45" s="173"/>
      <c r="I45" s="173"/>
      <c r="J45" s="365" t="s">
        <v>1106</v>
      </c>
      <c r="K45" s="204"/>
      <c r="L45" s="204"/>
      <c r="M45" s="204"/>
      <c r="N45" s="365" t="s">
        <v>1106</v>
      </c>
      <c r="O45" s="361"/>
      <c r="P45" s="355"/>
      <c r="Q45" s="335"/>
      <c r="R45" s="328"/>
    </row>
    <row r="46" spans="1:18" s="78" customFormat="1" ht="36" hidden="1" customHeight="1">
      <c r="A46" s="87"/>
      <c r="B46" s="88" t="s">
        <v>820</v>
      </c>
      <c r="C46" s="89" t="s">
        <v>1106</v>
      </c>
      <c r="D46" s="90" t="s">
        <v>1106</v>
      </c>
      <c r="E46" s="185" t="s">
        <v>1106</v>
      </c>
      <c r="F46" s="185" t="s">
        <v>1106</v>
      </c>
      <c r="G46" s="173"/>
      <c r="H46" s="173"/>
      <c r="I46" s="173"/>
      <c r="J46" s="365" t="s">
        <v>1106</v>
      </c>
      <c r="K46" s="204"/>
      <c r="L46" s="204"/>
      <c r="M46" s="204"/>
      <c r="N46" s="365" t="s">
        <v>1106</v>
      </c>
      <c r="O46" s="361"/>
      <c r="P46" s="355"/>
      <c r="Q46" s="335"/>
      <c r="R46" s="328"/>
    </row>
    <row r="47" spans="1:18" s="78" customFormat="1" ht="36" hidden="1" customHeight="1">
      <c r="A47" s="87"/>
      <c r="B47" s="88" t="s">
        <v>821</v>
      </c>
      <c r="C47" s="89" t="s">
        <v>1106</v>
      </c>
      <c r="D47" s="90" t="s">
        <v>1106</v>
      </c>
      <c r="E47" s="185" t="s">
        <v>1106</v>
      </c>
      <c r="F47" s="185" t="s">
        <v>1106</v>
      </c>
      <c r="G47" s="173"/>
      <c r="H47" s="173"/>
      <c r="I47" s="173"/>
      <c r="J47" s="365" t="s">
        <v>1106</v>
      </c>
      <c r="K47" s="204"/>
      <c r="L47" s="204"/>
      <c r="M47" s="204"/>
      <c r="N47" s="365" t="s">
        <v>1106</v>
      </c>
      <c r="O47" s="361"/>
      <c r="P47" s="355"/>
      <c r="Q47" s="335"/>
      <c r="R47" s="328"/>
    </row>
    <row r="48" spans="1:18" s="81" customFormat="1" ht="36" customHeight="1">
      <c r="A48" s="79"/>
      <c r="B48" s="79"/>
      <c r="C48" s="79"/>
      <c r="D48" s="80"/>
      <c r="E48" s="79"/>
      <c r="N48" s="82"/>
      <c r="O48" s="79"/>
      <c r="P48" s="79"/>
      <c r="Q48" s="335"/>
      <c r="R48" s="328"/>
    </row>
    <row r="49" spans="1:18" s="81" customFormat="1" ht="36" customHeight="1">
      <c r="A49" s="822" t="s">
        <v>4</v>
      </c>
      <c r="B49" s="822"/>
      <c r="C49" s="822"/>
      <c r="D49" s="822"/>
      <c r="E49" s="568" t="s">
        <v>0</v>
      </c>
      <c r="F49" s="568" t="s">
        <v>1</v>
      </c>
      <c r="G49" s="823" t="s">
        <v>2</v>
      </c>
      <c r="H49" s="823"/>
      <c r="I49" s="823"/>
      <c r="J49" s="823"/>
      <c r="K49" s="823"/>
      <c r="L49" s="823"/>
      <c r="M49" s="823"/>
      <c r="N49" s="823" t="s">
        <v>3</v>
      </c>
      <c r="O49" s="823"/>
      <c r="P49" s="568"/>
      <c r="Q49" s="335"/>
      <c r="R49" s="328"/>
    </row>
    <row r="52" spans="1:18">
      <c r="Q52" s="336"/>
      <c r="R52" s="83"/>
    </row>
    <row r="53" spans="1:18">
      <c r="Q53" s="336"/>
      <c r="R53" s="83"/>
    </row>
    <row r="54" spans="1:18">
      <c r="Q54" s="336"/>
      <c r="R54" s="83"/>
    </row>
    <row r="55" spans="1:18">
      <c r="Q55" s="336"/>
      <c r="R55" s="83"/>
    </row>
    <row r="56" spans="1:18">
      <c r="Q56" s="336"/>
      <c r="R56" s="83"/>
    </row>
    <row r="57" spans="1:18">
      <c r="Q57" s="336"/>
      <c r="R57" s="83"/>
    </row>
    <row r="58" spans="1:18">
      <c r="Q58" s="336"/>
      <c r="R58" s="83"/>
    </row>
    <row r="59" spans="1:18">
      <c r="Q59" s="336"/>
      <c r="R59" s="83"/>
    </row>
    <row r="60" spans="1:18">
      <c r="Q60" s="336"/>
      <c r="R60" s="83"/>
    </row>
    <row r="61" spans="1:18">
      <c r="Q61" s="336"/>
      <c r="R61" s="83"/>
    </row>
    <row r="62" spans="1:18">
      <c r="Q62" s="336"/>
      <c r="R62" s="83"/>
    </row>
    <row r="63" spans="1:18">
      <c r="Q63" s="336"/>
      <c r="R63" s="83"/>
    </row>
    <row r="64" spans="1:18">
      <c r="Q64" s="336"/>
      <c r="R64" s="83"/>
    </row>
    <row r="65" spans="17:18">
      <c r="Q65" s="336"/>
      <c r="R65" s="83"/>
    </row>
    <row r="66" spans="17:18">
      <c r="Q66" s="336"/>
      <c r="R66" s="83"/>
    </row>
    <row r="67" spans="17:18">
      <c r="Q67" s="336"/>
      <c r="R67" s="83"/>
    </row>
    <row r="68" spans="17:18">
      <c r="Q68" s="336"/>
      <c r="R68" s="83"/>
    </row>
    <row r="69" spans="17:18">
      <c r="Q69" s="336"/>
      <c r="R69" s="83"/>
    </row>
    <row r="70" spans="17:18">
      <c r="Q70" s="336"/>
      <c r="R70" s="83"/>
    </row>
    <row r="71" spans="17:18">
      <c r="Q71" s="336"/>
      <c r="R71" s="83"/>
    </row>
    <row r="72" spans="17:18">
      <c r="Q72" s="336"/>
      <c r="R72" s="83"/>
    </row>
    <row r="73" spans="17:18">
      <c r="Q73" s="336"/>
      <c r="R73" s="83"/>
    </row>
    <row r="74" spans="17:18">
      <c r="Q74" s="336"/>
      <c r="R74" s="83"/>
    </row>
    <row r="75" spans="17:18">
      <c r="Q75" s="336"/>
      <c r="R75" s="83"/>
    </row>
    <row r="76" spans="17:18">
      <c r="Q76" s="336"/>
      <c r="R76" s="83"/>
    </row>
    <row r="77" spans="17:18">
      <c r="Q77" s="336"/>
      <c r="R77" s="83"/>
    </row>
    <row r="78" spans="17:18">
      <c r="Q78" s="336"/>
      <c r="R78" s="83"/>
    </row>
    <row r="79" spans="17:18">
      <c r="Q79" s="336"/>
      <c r="R79" s="83"/>
    </row>
    <row r="80" spans="17:18">
      <c r="Q80" s="336"/>
      <c r="R80" s="83"/>
    </row>
    <row r="81" spans="17:18">
      <c r="Q81" s="336"/>
      <c r="R81" s="83"/>
    </row>
    <row r="82" spans="17:18">
      <c r="Q82" s="336"/>
      <c r="R82" s="83"/>
    </row>
    <row r="83" spans="17:18">
      <c r="Q83" s="336"/>
      <c r="R83" s="83"/>
    </row>
    <row r="84" spans="17:18">
      <c r="Q84" s="336"/>
      <c r="R84" s="83"/>
    </row>
    <row r="85" spans="17:18">
      <c r="Q85" s="336"/>
      <c r="R85" s="83"/>
    </row>
    <row r="86" spans="17:18">
      <c r="Q86" s="336"/>
      <c r="R86" s="83"/>
    </row>
    <row r="87" spans="17:18">
      <c r="Q87" s="336"/>
      <c r="R87" s="83"/>
    </row>
    <row r="88" spans="17:18">
      <c r="Q88" s="336"/>
      <c r="R88" s="83"/>
    </row>
    <row r="89" spans="17:18">
      <c r="Q89" s="336"/>
      <c r="R89" s="83"/>
    </row>
    <row r="90" spans="17:18">
      <c r="Q90" s="336"/>
      <c r="R90" s="83"/>
    </row>
    <row r="91" spans="17:18">
      <c r="Q91" s="336"/>
      <c r="R91" s="83"/>
    </row>
    <row r="92" spans="17:18">
      <c r="Q92" s="336"/>
      <c r="R92" s="83"/>
    </row>
    <row r="93" spans="17:18">
      <c r="Q93" s="336"/>
      <c r="R93" s="83"/>
    </row>
  </sheetData>
  <sortState ref="B8:N15">
    <sortCondition descending="1" ref="N8:N15"/>
  </sortState>
  <mergeCells count="26">
    <mergeCell ref="A49:D49"/>
    <mergeCell ref="G49:M49"/>
    <mergeCell ref="N49:O49"/>
    <mergeCell ref="F6:F7"/>
    <mergeCell ref="G6:M6"/>
    <mergeCell ref="N6:N7"/>
    <mergeCell ref="O6:O7"/>
    <mergeCell ref="P6:P7"/>
    <mergeCell ref="A6:A7"/>
    <mergeCell ref="B6:B7"/>
    <mergeCell ref="C6:C7"/>
    <mergeCell ref="D6:D7"/>
    <mergeCell ref="E6:E7"/>
    <mergeCell ref="A4:C4"/>
    <mergeCell ref="D4:E4"/>
    <mergeCell ref="K4:L4"/>
    <mergeCell ref="N5:O5"/>
    <mergeCell ref="F4:J4"/>
    <mergeCell ref="M4:P4"/>
    <mergeCell ref="A1:P1"/>
    <mergeCell ref="A2:P2"/>
    <mergeCell ref="A3:C3"/>
    <mergeCell ref="D3:E3"/>
    <mergeCell ref="G3:H3"/>
    <mergeCell ref="K3:L3"/>
    <mergeCell ref="M3:P3"/>
  </mergeCells>
  <conditionalFormatting sqref="F1:F1048576">
    <cfRule type="containsText" dxfId="30" priority="2" stopIfTrue="1" operator="containsText" text="FERDİ">
      <formula>NOT(ISERROR(SEARCH("FERDİ",F1)))</formula>
    </cfRule>
  </conditionalFormatting>
  <conditionalFormatting sqref="M4">
    <cfRule type="containsText" dxfId="29" priority="1" stopIfTrue="1" operator="containsText" text="FERDİ">
      <formula>NOT(ISERROR(SEARCH("FERDİ",M4)))</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sheetPr codeName="Sayfa7">
    <tabColor rgb="FFFFC000"/>
  </sheetPr>
  <dimension ref="A1:U47"/>
  <sheetViews>
    <sheetView view="pageBreakPreview" zoomScale="90" zoomScaleSheetLayoutView="90" workbookViewId="0">
      <selection activeCell="N5" sqref="N5:P5"/>
    </sheetView>
  </sheetViews>
  <sheetFormatPr defaultRowHeight="12.75"/>
  <cols>
    <col min="1" max="1" width="4.85546875" style="27" customWidth="1"/>
    <col min="2" max="2" width="7.7109375" style="27" bestFit="1" customWidth="1"/>
    <col min="3" max="3" width="14.42578125" style="20" customWidth="1"/>
    <col min="4" max="4" width="20.85546875" style="51" customWidth="1"/>
    <col min="5" max="5" width="28.28515625" style="51" customWidth="1"/>
    <col min="6" max="6" width="9.28515625" style="20" customWidth="1"/>
    <col min="7" max="7" width="7.5703125" style="28" customWidth="1"/>
    <col min="8" max="8" width="2.140625" style="20" customWidth="1"/>
    <col min="9" max="9" width="4.42578125" style="27" customWidth="1"/>
    <col min="10" max="10" width="14.42578125" style="27" hidden="1" customWidth="1"/>
    <col min="11" max="11" width="6.5703125" style="27" customWidth="1"/>
    <col min="12" max="12" width="12.7109375" style="29" customWidth="1"/>
    <col min="13" max="13" width="14.7109375" style="55" bestFit="1" customWidth="1"/>
    <col min="14" max="14" width="26.85546875" style="55" customWidth="1"/>
    <col min="15" max="15" width="9.5703125" style="20" customWidth="1"/>
    <col min="16" max="16" width="7.7109375" style="20" customWidth="1"/>
    <col min="17" max="17" width="5.7109375" style="20" customWidth="1"/>
    <col min="18" max="19" width="9.140625" style="20"/>
    <col min="20" max="20" width="6" style="332" bestFit="1" customWidth="1"/>
    <col min="21" max="21" width="4.42578125" style="330" bestFit="1" customWidth="1"/>
    <col min="22" max="16384" width="9.140625" style="20"/>
  </cols>
  <sheetData>
    <row r="1" spans="1:21" s="10" customFormat="1" ht="53.25" customHeight="1">
      <c r="A1" s="838" t="s">
        <v>1105</v>
      </c>
      <c r="B1" s="838"/>
      <c r="C1" s="838"/>
      <c r="D1" s="838"/>
      <c r="E1" s="838"/>
      <c r="F1" s="838"/>
      <c r="G1" s="838"/>
      <c r="H1" s="838"/>
      <c r="I1" s="838"/>
      <c r="J1" s="838"/>
      <c r="K1" s="838"/>
      <c r="L1" s="838"/>
      <c r="M1" s="838"/>
      <c r="N1" s="838"/>
      <c r="O1" s="838"/>
      <c r="P1" s="838"/>
      <c r="T1" s="331"/>
      <c r="U1" s="329"/>
    </row>
    <row r="2" spans="1:21" s="10" customFormat="1" ht="24.75" customHeight="1">
      <c r="A2" s="839" t="s">
        <v>1078</v>
      </c>
      <c r="B2" s="839"/>
      <c r="C2" s="839"/>
      <c r="D2" s="839"/>
      <c r="E2" s="839"/>
      <c r="F2" s="839"/>
      <c r="G2" s="839"/>
      <c r="H2" s="839"/>
      <c r="I2" s="839"/>
      <c r="J2" s="839"/>
      <c r="K2" s="839"/>
      <c r="L2" s="839"/>
      <c r="M2" s="839"/>
      <c r="N2" s="839"/>
      <c r="O2" s="839"/>
      <c r="P2" s="839"/>
      <c r="T2" s="331"/>
      <c r="U2" s="329"/>
    </row>
    <row r="3" spans="1:21" s="11" customFormat="1" ht="21.75" customHeight="1">
      <c r="A3" s="840" t="s">
        <v>115</v>
      </c>
      <c r="B3" s="840"/>
      <c r="C3" s="840"/>
      <c r="D3" s="523" t="s">
        <v>679</v>
      </c>
      <c r="E3" s="835"/>
      <c r="F3" s="834"/>
      <c r="G3" s="834"/>
      <c r="H3" s="834"/>
      <c r="I3" s="834"/>
      <c r="J3" s="834"/>
      <c r="K3" s="834"/>
      <c r="L3" s="834" t="s">
        <v>730</v>
      </c>
      <c r="M3" s="834"/>
      <c r="N3" s="828" t="s">
        <v>1109</v>
      </c>
      <c r="O3" s="828"/>
      <c r="P3" s="828"/>
      <c r="T3" s="331"/>
      <c r="U3" s="329"/>
    </row>
    <row r="4" spans="1:21" s="11" customFormat="1" ht="17.25" customHeight="1">
      <c r="A4" s="827" t="s">
        <v>105</v>
      </c>
      <c r="B4" s="827"/>
      <c r="C4" s="827"/>
      <c r="D4" s="595" t="s">
        <v>732</v>
      </c>
      <c r="E4" s="836" t="s">
        <v>861</v>
      </c>
      <c r="F4" s="837"/>
      <c r="G4" s="837"/>
      <c r="H4" s="837"/>
      <c r="I4" s="837"/>
      <c r="J4" s="837"/>
      <c r="K4" s="837"/>
      <c r="L4" s="837"/>
      <c r="M4" s="416" t="s">
        <v>113</v>
      </c>
      <c r="N4" s="818" t="s">
        <v>1038</v>
      </c>
      <c r="O4" s="818"/>
      <c r="P4" s="818"/>
      <c r="T4" s="331"/>
      <c r="U4" s="329"/>
    </row>
    <row r="5" spans="1:21" s="10" customFormat="1" ht="19.5" customHeight="1">
      <c r="A5" s="12"/>
      <c r="B5" s="12"/>
      <c r="C5" s="13"/>
      <c r="D5" s="14"/>
      <c r="E5" s="15"/>
      <c r="F5" s="15"/>
      <c r="G5" s="15"/>
      <c r="H5" s="15"/>
      <c r="I5" s="12"/>
      <c r="J5" s="12"/>
      <c r="K5" s="12"/>
      <c r="L5" s="16"/>
      <c r="M5" s="17"/>
      <c r="N5" s="829"/>
      <c r="O5" s="829"/>
      <c r="P5" s="829"/>
      <c r="T5" s="331"/>
      <c r="U5" s="329"/>
    </row>
    <row r="6" spans="1:21" s="18" customFormat="1" ht="24.95" customHeight="1">
      <c r="A6" s="824" t="s">
        <v>11</v>
      </c>
      <c r="B6" s="825" t="s">
        <v>100</v>
      </c>
      <c r="C6" s="833" t="s">
        <v>112</v>
      </c>
      <c r="D6" s="832" t="s">
        <v>13</v>
      </c>
      <c r="E6" s="832" t="s">
        <v>853</v>
      </c>
      <c r="F6" s="832" t="s">
        <v>14</v>
      </c>
      <c r="G6" s="830" t="s">
        <v>301</v>
      </c>
      <c r="I6" s="349" t="s">
        <v>15</v>
      </c>
      <c r="J6" s="350"/>
      <c r="K6" s="350"/>
      <c r="L6" s="350"/>
      <c r="M6" s="353" t="s">
        <v>708</v>
      </c>
      <c r="N6" s="354" t="s">
        <v>1080</v>
      </c>
      <c r="O6" s="350"/>
      <c r="P6" s="351"/>
      <c r="T6" s="332"/>
      <c r="U6" s="330"/>
    </row>
    <row r="7" spans="1:21" ht="33.75" customHeight="1">
      <c r="A7" s="824"/>
      <c r="B7" s="826"/>
      <c r="C7" s="833"/>
      <c r="D7" s="832"/>
      <c r="E7" s="832"/>
      <c r="F7" s="832"/>
      <c r="G7" s="831"/>
      <c r="H7" s="19"/>
      <c r="I7" s="48" t="s">
        <v>11</v>
      </c>
      <c r="J7" s="45" t="s">
        <v>101</v>
      </c>
      <c r="K7" s="45" t="s">
        <v>100</v>
      </c>
      <c r="L7" s="46" t="s">
        <v>12</v>
      </c>
      <c r="M7" s="47" t="s">
        <v>13</v>
      </c>
      <c r="N7" s="47" t="s">
        <v>853</v>
      </c>
      <c r="O7" s="45" t="s">
        <v>14</v>
      </c>
      <c r="P7" s="45" t="s">
        <v>27</v>
      </c>
    </row>
    <row r="8" spans="1:21" s="18" customFormat="1" ht="59.25" customHeight="1">
      <c r="A8" s="22">
        <v>1</v>
      </c>
      <c r="B8" s="22">
        <v>384</v>
      </c>
      <c r="C8" s="25">
        <v>32225</v>
      </c>
      <c r="D8" s="356" t="s">
        <v>874</v>
      </c>
      <c r="E8" s="357" t="s">
        <v>870</v>
      </c>
      <c r="F8" s="26">
        <v>1449</v>
      </c>
      <c r="G8" s="359">
        <v>8</v>
      </c>
      <c r="H8" s="21"/>
      <c r="I8" s="22">
        <v>1</v>
      </c>
      <c r="J8" s="23" t="s">
        <v>966</v>
      </c>
      <c r="K8" s="24">
        <v>515</v>
      </c>
      <c r="L8" s="25">
        <v>35065</v>
      </c>
      <c r="M8" s="49" t="s">
        <v>1005</v>
      </c>
      <c r="N8" s="49" t="s">
        <v>999</v>
      </c>
      <c r="O8" s="26">
        <v>1564</v>
      </c>
      <c r="P8" s="24">
        <v>4</v>
      </c>
      <c r="T8" s="332"/>
      <c r="U8" s="330"/>
    </row>
    <row r="9" spans="1:21" s="18" customFormat="1" ht="59.25" customHeight="1">
      <c r="A9" s="22">
        <v>2</v>
      </c>
      <c r="B9" s="22">
        <v>458</v>
      </c>
      <c r="C9" s="25">
        <v>33750</v>
      </c>
      <c r="D9" s="356" t="s">
        <v>939</v>
      </c>
      <c r="E9" s="357" t="s">
        <v>1015</v>
      </c>
      <c r="F9" s="26">
        <v>1495</v>
      </c>
      <c r="G9" s="359">
        <v>7</v>
      </c>
      <c r="H9" s="21"/>
      <c r="I9" s="22">
        <v>2</v>
      </c>
      <c r="J9" s="23" t="s">
        <v>967</v>
      </c>
      <c r="K9" s="24">
        <v>442</v>
      </c>
      <c r="L9" s="25">
        <v>34335</v>
      </c>
      <c r="M9" s="49" t="s">
        <v>924</v>
      </c>
      <c r="N9" s="49" t="s">
        <v>919</v>
      </c>
      <c r="O9" s="26">
        <v>1719</v>
      </c>
      <c r="P9" s="24">
        <v>7</v>
      </c>
      <c r="T9" s="332"/>
      <c r="U9" s="330"/>
    </row>
    <row r="10" spans="1:21" s="18" customFormat="1" ht="59.25" customHeight="1">
      <c r="A10" s="22">
        <v>3</v>
      </c>
      <c r="B10" s="22">
        <v>426</v>
      </c>
      <c r="C10" s="25">
        <v>34616</v>
      </c>
      <c r="D10" s="356" t="s">
        <v>935</v>
      </c>
      <c r="E10" s="357" t="s">
        <v>917</v>
      </c>
      <c r="F10" s="26">
        <v>1558</v>
      </c>
      <c r="G10" s="359">
        <v>6</v>
      </c>
      <c r="H10" s="21"/>
      <c r="I10" s="22">
        <v>3</v>
      </c>
      <c r="J10" s="23" t="s">
        <v>968</v>
      </c>
      <c r="K10" s="24">
        <v>426</v>
      </c>
      <c r="L10" s="25">
        <v>34616</v>
      </c>
      <c r="M10" s="49" t="s">
        <v>935</v>
      </c>
      <c r="N10" s="49" t="s">
        <v>917</v>
      </c>
      <c r="O10" s="26">
        <v>1558</v>
      </c>
      <c r="P10" s="24">
        <v>3</v>
      </c>
      <c r="T10" s="332"/>
      <c r="U10" s="330"/>
    </row>
    <row r="11" spans="1:21" s="18" customFormat="1" ht="59.25" customHeight="1">
      <c r="A11" s="22">
        <v>4</v>
      </c>
      <c r="B11" s="22">
        <v>515</v>
      </c>
      <c r="C11" s="25">
        <v>35065</v>
      </c>
      <c r="D11" s="356" t="s">
        <v>1005</v>
      </c>
      <c r="E11" s="357" t="s">
        <v>999</v>
      </c>
      <c r="F11" s="26">
        <v>1564</v>
      </c>
      <c r="G11" s="359">
        <v>5</v>
      </c>
      <c r="H11" s="21"/>
      <c r="I11" s="22">
        <v>4</v>
      </c>
      <c r="J11" s="23" t="s">
        <v>969</v>
      </c>
      <c r="K11" s="24">
        <v>384</v>
      </c>
      <c r="L11" s="25">
        <v>32225</v>
      </c>
      <c r="M11" s="49" t="s">
        <v>874</v>
      </c>
      <c r="N11" s="49" t="s">
        <v>870</v>
      </c>
      <c r="O11" s="26">
        <v>1449</v>
      </c>
      <c r="P11" s="24">
        <v>1</v>
      </c>
      <c r="T11" s="332"/>
      <c r="U11" s="330"/>
    </row>
    <row r="12" spans="1:21" s="18" customFormat="1" ht="59.25" customHeight="1">
      <c r="A12" s="22">
        <v>5</v>
      </c>
      <c r="B12" s="22">
        <v>493</v>
      </c>
      <c r="C12" s="25">
        <v>34436</v>
      </c>
      <c r="D12" s="356" t="s">
        <v>1023</v>
      </c>
      <c r="E12" s="357" t="s">
        <v>1018</v>
      </c>
      <c r="F12" s="26">
        <v>1583</v>
      </c>
      <c r="G12" s="359">
        <v>4</v>
      </c>
      <c r="H12" s="21"/>
      <c r="I12" s="22">
        <v>5</v>
      </c>
      <c r="J12" s="23" t="s">
        <v>970</v>
      </c>
      <c r="K12" s="24">
        <v>403</v>
      </c>
      <c r="L12" s="25">
        <v>32046</v>
      </c>
      <c r="M12" s="49" t="s">
        <v>900</v>
      </c>
      <c r="N12" s="49" t="s">
        <v>896</v>
      </c>
      <c r="O12" s="26" t="s">
        <v>1081</v>
      </c>
      <c r="P12" s="24" t="s">
        <v>978</v>
      </c>
      <c r="T12" s="332"/>
      <c r="U12" s="330"/>
    </row>
    <row r="13" spans="1:21" s="18" customFormat="1" ht="59.25" customHeight="1">
      <c r="A13" s="22">
        <v>6</v>
      </c>
      <c r="B13" s="22">
        <v>473</v>
      </c>
      <c r="C13" s="25">
        <v>31732</v>
      </c>
      <c r="D13" s="356" t="s">
        <v>953</v>
      </c>
      <c r="E13" s="357" t="s">
        <v>948</v>
      </c>
      <c r="F13" s="26">
        <v>1604</v>
      </c>
      <c r="G13" s="359">
        <v>3</v>
      </c>
      <c r="H13" s="21"/>
      <c r="I13" s="22">
        <v>6</v>
      </c>
      <c r="J13" s="23" t="s">
        <v>971</v>
      </c>
      <c r="K13" s="24">
        <v>458</v>
      </c>
      <c r="L13" s="25">
        <v>33750</v>
      </c>
      <c r="M13" s="49" t="s">
        <v>939</v>
      </c>
      <c r="N13" s="49" t="s">
        <v>1015</v>
      </c>
      <c r="O13" s="26">
        <v>1495</v>
      </c>
      <c r="P13" s="24">
        <v>2</v>
      </c>
      <c r="T13" s="332"/>
      <c r="U13" s="330"/>
    </row>
    <row r="14" spans="1:21" s="18" customFormat="1" ht="59.25" customHeight="1">
      <c r="A14" s="22">
        <v>7</v>
      </c>
      <c r="B14" s="22">
        <v>442</v>
      </c>
      <c r="C14" s="25">
        <v>34335</v>
      </c>
      <c r="D14" s="356" t="s">
        <v>924</v>
      </c>
      <c r="E14" s="357" t="s">
        <v>919</v>
      </c>
      <c r="F14" s="26">
        <v>1719</v>
      </c>
      <c r="G14" s="359">
        <v>2</v>
      </c>
      <c r="H14" s="21"/>
      <c r="I14" s="22">
        <v>7</v>
      </c>
      <c r="J14" s="23" t="s">
        <v>972</v>
      </c>
      <c r="K14" s="24">
        <v>493</v>
      </c>
      <c r="L14" s="25">
        <v>34436</v>
      </c>
      <c r="M14" s="49" t="s">
        <v>1023</v>
      </c>
      <c r="N14" s="49" t="s">
        <v>1018</v>
      </c>
      <c r="O14" s="26">
        <v>1583</v>
      </c>
      <c r="P14" s="24">
        <v>5</v>
      </c>
      <c r="T14" s="332"/>
      <c r="U14" s="330"/>
    </row>
    <row r="15" spans="1:21" s="18" customFormat="1" ht="59.25" customHeight="1">
      <c r="A15" s="22" t="s">
        <v>978</v>
      </c>
      <c r="B15" s="22">
        <v>403</v>
      </c>
      <c r="C15" s="25">
        <v>32046</v>
      </c>
      <c r="D15" s="356" t="s">
        <v>900</v>
      </c>
      <c r="E15" s="357" t="s">
        <v>896</v>
      </c>
      <c r="F15" s="690" t="s">
        <v>1082</v>
      </c>
      <c r="G15" s="359"/>
      <c r="H15" s="21"/>
      <c r="I15" s="22">
        <v>8</v>
      </c>
      <c r="J15" s="23" t="s">
        <v>973</v>
      </c>
      <c r="K15" s="24">
        <v>473</v>
      </c>
      <c r="L15" s="25">
        <v>31732</v>
      </c>
      <c r="M15" s="49" t="s">
        <v>953</v>
      </c>
      <c r="N15" s="49" t="s">
        <v>948</v>
      </c>
      <c r="O15" s="26">
        <v>1604</v>
      </c>
      <c r="P15" s="24">
        <v>6</v>
      </c>
      <c r="T15" s="332"/>
      <c r="U15" s="330"/>
    </row>
    <row r="16" spans="1:21" s="18" customFormat="1" ht="59.25" customHeight="1">
      <c r="A16" s="22"/>
      <c r="B16" s="22"/>
      <c r="C16" s="25"/>
      <c r="D16" s="356"/>
      <c r="E16" s="357"/>
      <c r="F16" s="26"/>
      <c r="G16" s="359"/>
      <c r="H16" s="21"/>
      <c r="I16" s="349" t="s">
        <v>16</v>
      </c>
      <c r="J16" s="350"/>
      <c r="K16" s="350"/>
      <c r="L16" s="350"/>
      <c r="M16" s="353" t="s">
        <v>708</v>
      </c>
      <c r="N16" s="354"/>
      <c r="O16" s="350"/>
      <c r="P16" s="351"/>
      <c r="T16" s="332"/>
      <c r="U16" s="330"/>
    </row>
    <row r="17" spans="1:21" s="18" customFormat="1" ht="59.25" customHeight="1">
      <c r="A17" s="22"/>
      <c r="B17" s="22"/>
      <c r="C17" s="25"/>
      <c r="D17" s="356"/>
      <c r="E17" s="357"/>
      <c r="F17" s="26"/>
      <c r="G17" s="359"/>
      <c r="H17" s="21"/>
      <c r="I17" s="48" t="s">
        <v>11</v>
      </c>
      <c r="J17" s="45" t="s">
        <v>101</v>
      </c>
      <c r="K17" s="45" t="s">
        <v>100</v>
      </c>
      <c r="L17" s="46" t="s">
        <v>12</v>
      </c>
      <c r="M17" s="47" t="s">
        <v>13</v>
      </c>
      <c r="N17" s="47" t="s">
        <v>853</v>
      </c>
      <c r="O17" s="45" t="s">
        <v>14</v>
      </c>
      <c r="P17" s="45" t="s">
        <v>27</v>
      </c>
      <c r="T17" s="332"/>
      <c r="U17" s="330"/>
    </row>
    <row r="18" spans="1:21" s="18" customFormat="1" ht="59.25" customHeight="1">
      <c r="A18" s="22"/>
      <c r="B18" s="22"/>
      <c r="C18" s="25"/>
      <c r="D18" s="356"/>
      <c r="E18" s="357"/>
      <c r="F18" s="26"/>
      <c r="G18" s="359"/>
      <c r="H18" s="21"/>
      <c r="I18" s="22">
        <v>1</v>
      </c>
      <c r="J18" s="23" t="s">
        <v>682</v>
      </c>
      <c r="K18" s="24" t="s">
        <v>1107</v>
      </c>
      <c r="L18" s="25" t="s">
        <v>1106</v>
      </c>
      <c r="M18" s="49" t="s">
        <v>1106</v>
      </c>
      <c r="N18" s="49" t="s">
        <v>1106</v>
      </c>
      <c r="O18" s="26"/>
      <c r="P18" s="24"/>
      <c r="T18" s="332"/>
      <c r="U18" s="330"/>
    </row>
    <row r="19" spans="1:21" s="18" customFormat="1" ht="59.25" customHeight="1">
      <c r="A19" s="22"/>
      <c r="B19" s="22"/>
      <c r="C19" s="25"/>
      <c r="D19" s="356"/>
      <c r="E19" s="357"/>
      <c r="F19" s="26"/>
      <c r="G19" s="359"/>
      <c r="H19" s="21"/>
      <c r="I19" s="22">
        <v>2</v>
      </c>
      <c r="J19" s="23" t="s">
        <v>683</v>
      </c>
      <c r="K19" s="24" t="s">
        <v>1107</v>
      </c>
      <c r="L19" s="25" t="s">
        <v>1106</v>
      </c>
      <c r="M19" s="49" t="s">
        <v>1106</v>
      </c>
      <c r="N19" s="49" t="s">
        <v>1106</v>
      </c>
      <c r="O19" s="26"/>
      <c r="P19" s="24"/>
      <c r="T19" s="332"/>
      <c r="U19" s="330"/>
    </row>
    <row r="20" spans="1:21" s="18" customFormat="1" ht="59.25" customHeight="1">
      <c r="A20" s="22"/>
      <c r="B20" s="22"/>
      <c r="C20" s="25"/>
      <c r="D20" s="356"/>
      <c r="E20" s="357"/>
      <c r="F20" s="26"/>
      <c r="G20" s="359"/>
      <c r="H20" s="21"/>
      <c r="I20" s="22">
        <v>3</v>
      </c>
      <c r="J20" s="23" t="s">
        <v>684</v>
      </c>
      <c r="K20" s="24" t="s">
        <v>1107</v>
      </c>
      <c r="L20" s="25" t="s">
        <v>1106</v>
      </c>
      <c r="M20" s="49" t="s">
        <v>1106</v>
      </c>
      <c r="N20" s="49" t="s">
        <v>1106</v>
      </c>
      <c r="O20" s="26"/>
      <c r="P20" s="24"/>
      <c r="T20" s="332"/>
      <c r="U20" s="330"/>
    </row>
    <row r="21" spans="1:21" s="18" customFormat="1" ht="59.25" customHeight="1">
      <c r="A21" s="22"/>
      <c r="B21" s="22"/>
      <c r="C21" s="25"/>
      <c r="D21" s="356"/>
      <c r="E21" s="357"/>
      <c r="F21" s="26"/>
      <c r="G21" s="359"/>
      <c r="H21" s="21"/>
      <c r="I21" s="22">
        <v>4</v>
      </c>
      <c r="J21" s="23" t="s">
        <v>685</v>
      </c>
      <c r="K21" s="24" t="s">
        <v>1107</v>
      </c>
      <c r="L21" s="25" t="s">
        <v>1106</v>
      </c>
      <c r="M21" s="49" t="s">
        <v>1106</v>
      </c>
      <c r="N21" s="49" t="s">
        <v>1106</v>
      </c>
      <c r="O21" s="26"/>
      <c r="P21" s="24"/>
      <c r="T21" s="332"/>
      <c r="U21" s="330"/>
    </row>
    <row r="22" spans="1:21" s="18" customFormat="1" ht="59.25" customHeight="1">
      <c r="A22" s="22"/>
      <c r="B22" s="22"/>
      <c r="C22" s="25"/>
      <c r="D22" s="356"/>
      <c r="E22" s="357"/>
      <c r="F22" s="26"/>
      <c r="G22" s="359"/>
      <c r="H22" s="21"/>
      <c r="I22" s="22">
        <v>5</v>
      </c>
      <c r="J22" s="23" t="s">
        <v>686</v>
      </c>
      <c r="K22" s="24" t="s">
        <v>1107</v>
      </c>
      <c r="L22" s="25" t="s">
        <v>1106</v>
      </c>
      <c r="M22" s="49" t="s">
        <v>1106</v>
      </c>
      <c r="N22" s="49" t="s">
        <v>1106</v>
      </c>
      <c r="O22" s="26"/>
      <c r="P22" s="24"/>
      <c r="T22" s="332"/>
      <c r="U22" s="330"/>
    </row>
    <row r="23" spans="1:21" s="18" customFormat="1" ht="59.25" customHeight="1">
      <c r="A23" s="22"/>
      <c r="B23" s="22"/>
      <c r="C23" s="25"/>
      <c r="D23" s="356"/>
      <c r="E23" s="357"/>
      <c r="F23" s="26"/>
      <c r="G23" s="359"/>
      <c r="H23" s="21"/>
      <c r="I23" s="22">
        <v>6</v>
      </c>
      <c r="J23" s="23" t="s">
        <v>687</v>
      </c>
      <c r="K23" s="24" t="s">
        <v>1107</v>
      </c>
      <c r="L23" s="25" t="s">
        <v>1106</v>
      </c>
      <c r="M23" s="49" t="s">
        <v>1106</v>
      </c>
      <c r="N23" s="49" t="s">
        <v>1106</v>
      </c>
      <c r="O23" s="26"/>
      <c r="P23" s="24"/>
      <c r="T23" s="332"/>
      <c r="U23" s="330"/>
    </row>
    <row r="24" spans="1:21" s="18" customFormat="1" ht="59.25" customHeight="1">
      <c r="A24" s="22"/>
      <c r="B24" s="22"/>
      <c r="C24" s="25"/>
      <c r="D24" s="356"/>
      <c r="E24" s="357"/>
      <c r="F24" s="26"/>
      <c r="G24" s="359"/>
      <c r="H24" s="21"/>
      <c r="I24" s="22">
        <v>7</v>
      </c>
      <c r="J24" s="23" t="s">
        <v>688</v>
      </c>
      <c r="K24" s="24" t="s">
        <v>1107</v>
      </c>
      <c r="L24" s="25" t="s">
        <v>1106</v>
      </c>
      <c r="M24" s="49" t="s">
        <v>1106</v>
      </c>
      <c r="N24" s="49" t="s">
        <v>1106</v>
      </c>
      <c r="O24" s="26"/>
      <c r="P24" s="24"/>
      <c r="T24" s="332"/>
      <c r="U24" s="330"/>
    </row>
    <row r="25" spans="1:21" s="18" customFormat="1" ht="59.25" customHeight="1">
      <c r="A25" s="22"/>
      <c r="B25" s="22"/>
      <c r="C25" s="25"/>
      <c r="D25" s="356"/>
      <c r="E25" s="357"/>
      <c r="F25" s="26"/>
      <c r="G25" s="359"/>
      <c r="H25" s="21"/>
      <c r="I25" s="22">
        <v>8</v>
      </c>
      <c r="J25" s="23" t="s">
        <v>689</v>
      </c>
      <c r="K25" s="24" t="s">
        <v>1107</v>
      </c>
      <c r="L25" s="25" t="s">
        <v>1106</v>
      </c>
      <c r="M25" s="49" t="s">
        <v>1106</v>
      </c>
      <c r="N25" s="49" t="s">
        <v>1106</v>
      </c>
      <c r="O25" s="26"/>
      <c r="P25" s="24"/>
      <c r="T25" s="332"/>
      <c r="U25" s="330"/>
    </row>
    <row r="26" spans="1:21" s="18" customFormat="1" ht="29.25" hidden="1" customHeight="1">
      <c r="A26" s="22">
        <v>19</v>
      </c>
      <c r="B26" s="22"/>
      <c r="C26" s="25"/>
      <c r="D26" s="356"/>
      <c r="E26" s="357"/>
      <c r="F26" s="26"/>
      <c r="G26" s="359"/>
      <c r="H26" s="21"/>
      <c r="I26" s="349" t="s">
        <v>17</v>
      </c>
      <c r="J26" s="350"/>
      <c r="K26" s="350"/>
      <c r="L26" s="350"/>
      <c r="M26" s="353" t="s">
        <v>708</v>
      </c>
      <c r="N26" s="354"/>
      <c r="O26" s="350"/>
      <c r="P26" s="351"/>
      <c r="T26" s="332"/>
      <c r="U26" s="330"/>
    </row>
    <row r="27" spans="1:21" s="18" customFormat="1" ht="29.25" hidden="1" customHeight="1">
      <c r="A27" s="22">
        <v>20</v>
      </c>
      <c r="B27" s="22"/>
      <c r="C27" s="25"/>
      <c r="D27" s="356"/>
      <c r="E27" s="357"/>
      <c r="F27" s="26"/>
      <c r="G27" s="359"/>
      <c r="H27" s="21"/>
      <c r="I27" s="48" t="s">
        <v>11</v>
      </c>
      <c r="J27" s="45" t="s">
        <v>101</v>
      </c>
      <c r="K27" s="45" t="s">
        <v>100</v>
      </c>
      <c r="L27" s="46" t="s">
        <v>12</v>
      </c>
      <c r="M27" s="47" t="s">
        <v>13</v>
      </c>
      <c r="N27" s="47" t="s">
        <v>853</v>
      </c>
      <c r="O27" s="45" t="s">
        <v>14</v>
      </c>
      <c r="P27" s="45" t="s">
        <v>27</v>
      </c>
      <c r="T27" s="332"/>
      <c r="U27" s="330"/>
    </row>
    <row r="28" spans="1:21" s="18" customFormat="1" ht="29.25" hidden="1" customHeight="1">
      <c r="A28" s="22">
        <v>21</v>
      </c>
      <c r="B28" s="22"/>
      <c r="C28" s="25"/>
      <c r="D28" s="356"/>
      <c r="E28" s="357"/>
      <c r="F28" s="26"/>
      <c r="G28" s="359"/>
      <c r="H28" s="21"/>
      <c r="I28" s="22">
        <v>1</v>
      </c>
      <c r="J28" s="23" t="s">
        <v>690</v>
      </c>
      <c r="K28" s="24" t="s">
        <v>1107</v>
      </c>
      <c r="L28" s="25" t="s">
        <v>1106</v>
      </c>
      <c r="M28" s="49" t="s">
        <v>1106</v>
      </c>
      <c r="N28" s="49" t="s">
        <v>1106</v>
      </c>
      <c r="O28" s="26"/>
      <c r="P28" s="24"/>
      <c r="T28" s="332"/>
      <c r="U28" s="330"/>
    </row>
    <row r="29" spans="1:21" s="18" customFormat="1" ht="29.25" hidden="1" customHeight="1">
      <c r="A29" s="22">
        <v>22</v>
      </c>
      <c r="B29" s="22"/>
      <c r="C29" s="25"/>
      <c r="D29" s="356"/>
      <c r="E29" s="357"/>
      <c r="F29" s="26"/>
      <c r="G29" s="359"/>
      <c r="H29" s="21"/>
      <c r="I29" s="22">
        <v>2</v>
      </c>
      <c r="J29" s="23" t="s">
        <v>691</v>
      </c>
      <c r="K29" s="24" t="s">
        <v>1107</v>
      </c>
      <c r="L29" s="25" t="s">
        <v>1106</v>
      </c>
      <c r="M29" s="49" t="s">
        <v>1106</v>
      </c>
      <c r="N29" s="49" t="s">
        <v>1106</v>
      </c>
      <c r="O29" s="26"/>
      <c r="P29" s="24"/>
      <c r="T29" s="332"/>
      <c r="U29" s="330"/>
    </row>
    <row r="30" spans="1:21" s="18" customFormat="1" ht="29.25" hidden="1" customHeight="1">
      <c r="A30" s="22">
        <v>23</v>
      </c>
      <c r="B30" s="22"/>
      <c r="C30" s="25"/>
      <c r="D30" s="356"/>
      <c r="E30" s="357"/>
      <c r="F30" s="26"/>
      <c r="G30" s="359"/>
      <c r="H30" s="21"/>
      <c r="I30" s="22">
        <v>3</v>
      </c>
      <c r="J30" s="23" t="s">
        <v>692</v>
      </c>
      <c r="K30" s="24" t="s">
        <v>1107</v>
      </c>
      <c r="L30" s="25" t="s">
        <v>1106</v>
      </c>
      <c r="M30" s="49" t="s">
        <v>1106</v>
      </c>
      <c r="N30" s="49" t="s">
        <v>1106</v>
      </c>
      <c r="O30" s="26"/>
      <c r="P30" s="24"/>
      <c r="T30" s="332"/>
      <c r="U30" s="330"/>
    </row>
    <row r="31" spans="1:21" s="18" customFormat="1" ht="29.25" hidden="1" customHeight="1">
      <c r="A31" s="22">
        <v>24</v>
      </c>
      <c r="B31" s="22"/>
      <c r="C31" s="25"/>
      <c r="D31" s="356"/>
      <c r="E31" s="357"/>
      <c r="F31" s="26"/>
      <c r="G31" s="359"/>
      <c r="H31" s="21"/>
      <c r="I31" s="22">
        <v>4</v>
      </c>
      <c r="J31" s="23" t="s">
        <v>693</v>
      </c>
      <c r="K31" s="24" t="s">
        <v>1107</v>
      </c>
      <c r="L31" s="25" t="s">
        <v>1106</v>
      </c>
      <c r="M31" s="49" t="s">
        <v>1106</v>
      </c>
      <c r="N31" s="49" t="s">
        <v>1106</v>
      </c>
      <c r="O31" s="26"/>
      <c r="P31" s="24"/>
      <c r="T31" s="332"/>
      <c r="U31" s="330"/>
    </row>
    <row r="32" spans="1:21" s="18" customFormat="1" ht="29.25" hidden="1" customHeight="1">
      <c r="A32" s="22">
        <v>25</v>
      </c>
      <c r="B32" s="22"/>
      <c r="C32" s="25"/>
      <c r="D32" s="356"/>
      <c r="E32" s="357"/>
      <c r="F32" s="26"/>
      <c r="G32" s="359"/>
      <c r="H32" s="21"/>
      <c r="I32" s="22">
        <v>5</v>
      </c>
      <c r="J32" s="23" t="s">
        <v>694</v>
      </c>
      <c r="K32" s="24" t="s">
        <v>1107</v>
      </c>
      <c r="L32" s="25" t="s">
        <v>1106</v>
      </c>
      <c r="M32" s="49" t="s">
        <v>1106</v>
      </c>
      <c r="N32" s="49" t="s">
        <v>1106</v>
      </c>
      <c r="O32" s="26"/>
      <c r="P32" s="24"/>
      <c r="T32" s="332"/>
      <c r="U32" s="330"/>
    </row>
    <row r="33" spans="1:21" s="18" customFormat="1" ht="29.25" hidden="1" customHeight="1">
      <c r="A33" s="22">
        <v>26</v>
      </c>
      <c r="B33" s="22"/>
      <c r="C33" s="25"/>
      <c r="D33" s="356"/>
      <c r="E33" s="357"/>
      <c r="F33" s="26"/>
      <c r="G33" s="359"/>
      <c r="H33" s="21"/>
      <c r="I33" s="22">
        <v>6</v>
      </c>
      <c r="J33" s="23" t="s">
        <v>695</v>
      </c>
      <c r="K33" s="24" t="s">
        <v>1107</v>
      </c>
      <c r="L33" s="25" t="s">
        <v>1106</v>
      </c>
      <c r="M33" s="49" t="s">
        <v>1106</v>
      </c>
      <c r="N33" s="49" t="s">
        <v>1106</v>
      </c>
      <c r="O33" s="26"/>
      <c r="P33" s="24"/>
      <c r="T33" s="332"/>
      <c r="U33" s="330"/>
    </row>
    <row r="34" spans="1:21" s="18" customFormat="1" ht="29.25" hidden="1" customHeight="1">
      <c r="A34" s="22">
        <v>27</v>
      </c>
      <c r="B34" s="22"/>
      <c r="C34" s="25"/>
      <c r="D34" s="356"/>
      <c r="E34" s="357"/>
      <c r="F34" s="26"/>
      <c r="G34" s="359"/>
      <c r="H34" s="21"/>
      <c r="I34" s="22">
        <v>7</v>
      </c>
      <c r="J34" s="23" t="s">
        <v>696</v>
      </c>
      <c r="K34" s="24" t="s">
        <v>1107</v>
      </c>
      <c r="L34" s="25" t="s">
        <v>1106</v>
      </c>
      <c r="M34" s="49" t="s">
        <v>1106</v>
      </c>
      <c r="N34" s="49" t="s">
        <v>1106</v>
      </c>
      <c r="O34" s="26"/>
      <c r="P34" s="24"/>
      <c r="T34" s="332"/>
      <c r="U34" s="330"/>
    </row>
    <row r="35" spans="1:21" s="18" customFormat="1" ht="29.25" hidden="1" customHeight="1">
      <c r="A35" s="22">
        <v>28</v>
      </c>
      <c r="B35" s="22"/>
      <c r="C35" s="25"/>
      <c r="D35" s="356"/>
      <c r="E35" s="357"/>
      <c r="F35" s="26"/>
      <c r="G35" s="359"/>
      <c r="H35" s="21"/>
      <c r="I35" s="22">
        <v>8</v>
      </c>
      <c r="J35" s="23" t="s">
        <v>697</v>
      </c>
      <c r="K35" s="24" t="s">
        <v>1107</v>
      </c>
      <c r="L35" s="25" t="s">
        <v>1106</v>
      </c>
      <c r="M35" s="49" t="s">
        <v>1106</v>
      </c>
      <c r="N35" s="49" t="s">
        <v>1106</v>
      </c>
      <c r="O35" s="26"/>
      <c r="P35" s="24"/>
      <c r="T35" s="332"/>
      <c r="U35" s="330"/>
    </row>
    <row r="36" spans="1:21" s="18" customFormat="1" ht="29.25" hidden="1" customHeight="1">
      <c r="A36" s="22">
        <v>29</v>
      </c>
      <c r="B36" s="22"/>
      <c r="C36" s="25"/>
      <c r="D36" s="356"/>
      <c r="E36" s="357"/>
      <c r="F36" s="26"/>
      <c r="G36" s="359"/>
      <c r="H36" s="21"/>
      <c r="I36" s="349" t="s">
        <v>45</v>
      </c>
      <c r="J36" s="350"/>
      <c r="K36" s="350"/>
      <c r="L36" s="350"/>
      <c r="M36" s="353" t="s">
        <v>708</v>
      </c>
      <c r="N36" s="354"/>
      <c r="O36" s="350"/>
      <c r="P36" s="351"/>
      <c r="T36" s="332"/>
      <c r="U36" s="330"/>
    </row>
    <row r="37" spans="1:21" s="18" customFormat="1" ht="29.25" hidden="1" customHeight="1">
      <c r="A37" s="22">
        <v>30</v>
      </c>
      <c r="B37" s="22"/>
      <c r="C37" s="25"/>
      <c r="D37" s="356"/>
      <c r="E37" s="357"/>
      <c r="F37" s="26"/>
      <c r="G37" s="359"/>
      <c r="H37" s="21"/>
      <c r="I37" s="48" t="s">
        <v>11</v>
      </c>
      <c r="J37" s="45" t="s">
        <v>101</v>
      </c>
      <c r="K37" s="45" t="s">
        <v>100</v>
      </c>
      <c r="L37" s="46" t="s">
        <v>12</v>
      </c>
      <c r="M37" s="47" t="s">
        <v>13</v>
      </c>
      <c r="N37" s="47" t="s">
        <v>853</v>
      </c>
      <c r="O37" s="45" t="s">
        <v>14</v>
      </c>
      <c r="P37" s="45" t="s">
        <v>27</v>
      </c>
      <c r="T37" s="332"/>
      <c r="U37" s="330"/>
    </row>
    <row r="38" spans="1:21" s="18" customFormat="1" ht="29.25" hidden="1" customHeight="1">
      <c r="A38" s="22">
        <v>31</v>
      </c>
      <c r="B38" s="22"/>
      <c r="C38" s="25"/>
      <c r="D38" s="356"/>
      <c r="E38" s="357"/>
      <c r="F38" s="26"/>
      <c r="G38" s="359"/>
      <c r="H38" s="21"/>
      <c r="I38" s="22">
        <v>1</v>
      </c>
      <c r="J38" s="23" t="s">
        <v>698</v>
      </c>
      <c r="K38" s="24" t="s">
        <v>1107</v>
      </c>
      <c r="L38" s="25" t="s">
        <v>1106</v>
      </c>
      <c r="M38" s="49" t="s">
        <v>1106</v>
      </c>
      <c r="N38" s="49" t="s">
        <v>1106</v>
      </c>
      <c r="O38" s="26"/>
      <c r="P38" s="24"/>
      <c r="T38" s="332"/>
      <c r="U38" s="330"/>
    </row>
    <row r="39" spans="1:21" s="18" customFormat="1" ht="29.25" hidden="1" customHeight="1">
      <c r="A39" s="22">
        <v>32</v>
      </c>
      <c r="B39" s="22"/>
      <c r="C39" s="25"/>
      <c r="D39" s="356"/>
      <c r="E39" s="357"/>
      <c r="F39" s="26"/>
      <c r="G39" s="359"/>
      <c r="H39" s="21"/>
      <c r="I39" s="22">
        <v>2</v>
      </c>
      <c r="J39" s="23" t="s">
        <v>699</v>
      </c>
      <c r="K39" s="24" t="s">
        <v>1107</v>
      </c>
      <c r="L39" s="25" t="s">
        <v>1106</v>
      </c>
      <c r="M39" s="49" t="s">
        <v>1106</v>
      </c>
      <c r="N39" s="49" t="s">
        <v>1106</v>
      </c>
      <c r="O39" s="26"/>
      <c r="P39" s="24"/>
      <c r="T39" s="332"/>
      <c r="U39" s="330"/>
    </row>
    <row r="40" spans="1:21" s="18" customFormat="1" ht="29.25" hidden="1" customHeight="1">
      <c r="A40" s="22">
        <v>33</v>
      </c>
      <c r="B40" s="22"/>
      <c r="C40" s="25"/>
      <c r="D40" s="356"/>
      <c r="E40" s="357"/>
      <c r="F40" s="26"/>
      <c r="G40" s="359"/>
      <c r="H40" s="21"/>
      <c r="I40" s="22">
        <v>3</v>
      </c>
      <c r="J40" s="23" t="s">
        <v>700</v>
      </c>
      <c r="K40" s="24" t="s">
        <v>1107</v>
      </c>
      <c r="L40" s="25" t="s">
        <v>1106</v>
      </c>
      <c r="M40" s="49" t="s">
        <v>1106</v>
      </c>
      <c r="N40" s="49" t="s">
        <v>1106</v>
      </c>
      <c r="O40" s="26"/>
      <c r="P40" s="24"/>
      <c r="T40" s="332"/>
      <c r="U40" s="330"/>
    </row>
    <row r="41" spans="1:21" s="18" customFormat="1" ht="29.25" hidden="1" customHeight="1">
      <c r="A41" s="22">
        <v>34</v>
      </c>
      <c r="B41" s="22"/>
      <c r="C41" s="25"/>
      <c r="D41" s="356"/>
      <c r="E41" s="357"/>
      <c r="F41" s="26"/>
      <c r="G41" s="359"/>
      <c r="H41" s="21"/>
      <c r="I41" s="22">
        <v>4</v>
      </c>
      <c r="J41" s="23" t="s">
        <v>701</v>
      </c>
      <c r="K41" s="24" t="s">
        <v>1107</v>
      </c>
      <c r="L41" s="25" t="s">
        <v>1106</v>
      </c>
      <c r="M41" s="49" t="s">
        <v>1106</v>
      </c>
      <c r="N41" s="49" t="s">
        <v>1106</v>
      </c>
      <c r="O41" s="26"/>
      <c r="P41" s="24"/>
      <c r="T41" s="332"/>
      <c r="U41" s="330"/>
    </row>
    <row r="42" spans="1:21" s="18" customFormat="1" ht="29.25" hidden="1" customHeight="1">
      <c r="A42" s="22">
        <v>35</v>
      </c>
      <c r="B42" s="22"/>
      <c r="C42" s="25"/>
      <c r="D42" s="356"/>
      <c r="E42" s="357"/>
      <c r="F42" s="26"/>
      <c r="G42" s="359"/>
      <c r="H42" s="21"/>
      <c r="I42" s="22">
        <v>5</v>
      </c>
      <c r="J42" s="23" t="s">
        <v>702</v>
      </c>
      <c r="K42" s="24" t="s">
        <v>1107</v>
      </c>
      <c r="L42" s="25" t="s">
        <v>1106</v>
      </c>
      <c r="M42" s="49" t="s">
        <v>1106</v>
      </c>
      <c r="N42" s="49" t="s">
        <v>1106</v>
      </c>
      <c r="O42" s="26"/>
      <c r="P42" s="24"/>
      <c r="T42" s="332"/>
      <c r="U42" s="330"/>
    </row>
    <row r="43" spans="1:21" s="18" customFormat="1" ht="29.25" hidden="1" customHeight="1">
      <c r="A43" s="22">
        <v>36</v>
      </c>
      <c r="B43" s="22"/>
      <c r="C43" s="25"/>
      <c r="D43" s="356"/>
      <c r="E43" s="357"/>
      <c r="F43" s="26"/>
      <c r="G43" s="359"/>
      <c r="H43" s="21"/>
      <c r="I43" s="22">
        <v>6</v>
      </c>
      <c r="J43" s="23" t="s">
        <v>703</v>
      </c>
      <c r="K43" s="24" t="s">
        <v>1107</v>
      </c>
      <c r="L43" s="25" t="s">
        <v>1106</v>
      </c>
      <c r="M43" s="49" t="s">
        <v>1106</v>
      </c>
      <c r="N43" s="49" t="s">
        <v>1106</v>
      </c>
      <c r="O43" s="26"/>
      <c r="P43" s="24"/>
      <c r="T43" s="332"/>
      <c r="U43" s="330"/>
    </row>
    <row r="44" spans="1:21" s="18" customFormat="1" ht="29.25" hidden="1" customHeight="1">
      <c r="A44" s="22">
        <v>37</v>
      </c>
      <c r="B44" s="22"/>
      <c r="C44" s="25"/>
      <c r="D44" s="356"/>
      <c r="E44" s="357"/>
      <c r="F44" s="26"/>
      <c r="G44" s="359"/>
      <c r="H44" s="21"/>
      <c r="I44" s="22">
        <v>7</v>
      </c>
      <c r="J44" s="23" t="s">
        <v>704</v>
      </c>
      <c r="K44" s="24" t="s">
        <v>1107</v>
      </c>
      <c r="L44" s="25" t="s">
        <v>1106</v>
      </c>
      <c r="M44" s="49" t="s">
        <v>1106</v>
      </c>
      <c r="N44" s="49" t="s">
        <v>1106</v>
      </c>
      <c r="O44" s="26"/>
      <c r="P44" s="24"/>
      <c r="T44" s="332"/>
      <c r="U44" s="330"/>
    </row>
    <row r="45" spans="1:21" s="18" customFormat="1" ht="29.25" hidden="1" customHeight="1">
      <c r="A45" s="22">
        <v>38</v>
      </c>
      <c r="B45" s="22"/>
      <c r="C45" s="25"/>
      <c r="D45" s="356"/>
      <c r="E45" s="357"/>
      <c r="F45" s="26"/>
      <c r="G45" s="359"/>
      <c r="H45" s="21"/>
      <c r="I45" s="22">
        <v>8</v>
      </c>
      <c r="J45" s="23" t="s">
        <v>705</v>
      </c>
      <c r="K45" s="24" t="s">
        <v>1107</v>
      </c>
      <c r="L45" s="25" t="s">
        <v>1106</v>
      </c>
      <c r="M45" s="49" t="s">
        <v>1106</v>
      </c>
      <c r="N45" s="49" t="s">
        <v>1106</v>
      </c>
      <c r="O45" s="26"/>
      <c r="P45" s="24"/>
      <c r="T45" s="332"/>
      <c r="U45" s="330"/>
    </row>
    <row r="46" spans="1:21" ht="29.25" customHeight="1">
      <c r="A46" s="34"/>
      <c r="B46" s="34"/>
      <c r="C46" s="35"/>
      <c r="D46" s="56"/>
      <c r="E46" s="36"/>
      <c r="F46" s="37"/>
      <c r="G46" s="38"/>
      <c r="I46" s="39"/>
      <c r="J46" s="40"/>
      <c r="K46" s="41"/>
      <c r="L46" s="42"/>
      <c r="M46" s="52"/>
      <c r="N46" s="52"/>
      <c r="O46" s="43"/>
      <c r="P46" s="41"/>
    </row>
    <row r="47" spans="1:21" ht="14.25" customHeight="1">
      <c r="A47" s="586" t="s">
        <v>18</v>
      </c>
      <c r="B47" s="586"/>
      <c r="C47" s="586"/>
      <c r="D47" s="587"/>
      <c r="E47" s="588" t="s">
        <v>0</v>
      </c>
      <c r="F47" s="589" t="s">
        <v>1</v>
      </c>
      <c r="G47" s="590"/>
      <c r="H47" s="591" t="s">
        <v>2</v>
      </c>
      <c r="I47" s="591"/>
      <c r="J47" s="591"/>
      <c r="K47" s="591"/>
      <c r="L47" s="592"/>
      <c r="M47" s="593" t="s">
        <v>3</v>
      </c>
      <c r="N47" s="594" t="s">
        <v>3</v>
      </c>
      <c r="O47" s="590" t="s">
        <v>3</v>
      </c>
      <c r="P47" s="586"/>
      <c r="Q47" s="32"/>
    </row>
  </sheetData>
  <sortState ref="B8:F15">
    <sortCondition ref="F8:F15"/>
  </sortState>
  <mergeCells count="17">
    <mergeCell ref="A1:P1"/>
    <mergeCell ref="A2:P2"/>
    <mergeCell ref="A3:C3"/>
    <mergeCell ref="A6:A7"/>
    <mergeCell ref="B6:B7"/>
    <mergeCell ref="A4:C4"/>
    <mergeCell ref="N3:P3"/>
    <mergeCell ref="N4:P4"/>
    <mergeCell ref="N5:P5"/>
    <mergeCell ref="G6:G7"/>
    <mergeCell ref="F6:F7"/>
    <mergeCell ref="C6:C7"/>
    <mergeCell ref="D6:D7"/>
    <mergeCell ref="E6:E7"/>
    <mergeCell ref="L3:M3"/>
    <mergeCell ref="E3:K3"/>
    <mergeCell ref="E4:L4"/>
  </mergeCells>
  <conditionalFormatting sqref="E1:E2 E4:E1048576 N1:N65536">
    <cfRule type="containsText" dxfId="28" priority="3" stopIfTrue="1" operator="containsText" text="FERDİ">
      <formula>NOT(ISERROR(SEARCH("FERDİ",E1)))</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Sayfa8">
    <tabColor rgb="FFFFC000"/>
  </sheetPr>
  <dimension ref="A1:U47"/>
  <sheetViews>
    <sheetView view="pageBreakPreview" zoomScale="90" zoomScaleSheetLayoutView="90" workbookViewId="0">
      <selection sqref="A1:P1"/>
    </sheetView>
  </sheetViews>
  <sheetFormatPr defaultRowHeight="12.75"/>
  <cols>
    <col min="1" max="1" width="4.85546875" style="27" customWidth="1"/>
    <col min="2" max="2" width="7.7109375" style="27" bestFit="1" customWidth="1"/>
    <col min="3" max="3" width="14.42578125" style="20" customWidth="1"/>
    <col min="4" max="4" width="20.85546875" style="51" customWidth="1"/>
    <col min="5" max="5" width="22.85546875" style="51" customWidth="1"/>
    <col min="6" max="6" width="9.28515625" style="20" customWidth="1"/>
    <col min="7" max="7" width="7.5703125" style="28" customWidth="1"/>
    <col min="8" max="8" width="2.140625" style="20" customWidth="1"/>
    <col min="9" max="9" width="4.42578125" style="27" customWidth="1"/>
    <col min="10" max="10" width="9.85546875" style="27" hidden="1" customWidth="1"/>
    <col min="11" max="11" width="6.5703125" style="27" customWidth="1"/>
    <col min="12" max="12" width="12.7109375" style="29" customWidth="1"/>
    <col min="13" max="13" width="14.7109375" style="55" bestFit="1" customWidth="1"/>
    <col min="14" max="14" width="26.85546875" style="55" customWidth="1"/>
    <col min="15" max="15" width="9.5703125" style="20" customWidth="1"/>
    <col min="16" max="16" width="7.7109375" style="20" customWidth="1"/>
    <col min="17" max="17" width="5.7109375" style="20" customWidth="1"/>
    <col min="18" max="19" width="9.140625" style="20"/>
    <col min="20" max="20" width="6" style="332" bestFit="1" customWidth="1"/>
    <col min="21" max="21" width="4.42578125" style="330" bestFit="1" customWidth="1"/>
    <col min="22" max="16384" width="9.140625" style="20"/>
  </cols>
  <sheetData>
    <row r="1" spans="1:21" s="10" customFormat="1" ht="53.25" customHeight="1">
      <c r="A1" s="838" t="s">
        <v>1105</v>
      </c>
      <c r="B1" s="838"/>
      <c r="C1" s="838"/>
      <c r="D1" s="838"/>
      <c r="E1" s="838"/>
      <c r="F1" s="838"/>
      <c r="G1" s="838"/>
      <c r="H1" s="838"/>
      <c r="I1" s="838"/>
      <c r="J1" s="838"/>
      <c r="K1" s="838"/>
      <c r="L1" s="838"/>
      <c r="M1" s="838"/>
      <c r="N1" s="838"/>
      <c r="O1" s="838"/>
      <c r="P1" s="838"/>
      <c r="T1" s="331"/>
      <c r="U1" s="329"/>
    </row>
    <row r="2" spans="1:21" s="10" customFormat="1" ht="32.25" customHeight="1">
      <c r="A2" s="839" t="s">
        <v>1078</v>
      </c>
      <c r="B2" s="839"/>
      <c r="C2" s="839"/>
      <c r="D2" s="839"/>
      <c r="E2" s="839"/>
      <c r="F2" s="839"/>
      <c r="G2" s="839"/>
      <c r="H2" s="839"/>
      <c r="I2" s="839"/>
      <c r="J2" s="839"/>
      <c r="K2" s="839"/>
      <c r="L2" s="839"/>
      <c r="M2" s="839"/>
      <c r="N2" s="839"/>
      <c r="O2" s="839"/>
      <c r="P2" s="839"/>
      <c r="T2" s="331"/>
      <c r="U2" s="329"/>
    </row>
    <row r="3" spans="1:21" s="11" customFormat="1" ht="22.5" customHeight="1">
      <c r="A3" s="840" t="s">
        <v>115</v>
      </c>
      <c r="B3" s="840"/>
      <c r="C3" s="840"/>
      <c r="D3" s="845" t="s">
        <v>189</v>
      </c>
      <c r="E3" s="845"/>
      <c r="F3" s="846"/>
      <c r="G3" s="846"/>
      <c r="H3" s="596"/>
      <c r="I3" s="840" t="s">
        <v>730</v>
      </c>
      <c r="J3" s="840"/>
      <c r="K3" s="840"/>
      <c r="L3" s="840"/>
      <c r="M3" s="840"/>
      <c r="N3" s="828" t="s">
        <v>1111</v>
      </c>
      <c r="O3" s="828"/>
      <c r="P3" s="828"/>
      <c r="T3" s="331"/>
      <c r="U3" s="329"/>
    </row>
    <row r="4" spans="1:21" s="11" customFormat="1" ht="22.5" customHeight="1">
      <c r="A4" s="827" t="s">
        <v>105</v>
      </c>
      <c r="B4" s="827"/>
      <c r="C4" s="827"/>
      <c r="D4" s="844" t="s">
        <v>732</v>
      </c>
      <c r="E4" s="844"/>
      <c r="F4" s="597"/>
      <c r="G4" s="597"/>
      <c r="H4" s="597"/>
      <c r="I4" s="597"/>
      <c r="J4" s="597"/>
      <c r="K4" s="597"/>
      <c r="L4" s="598"/>
      <c r="M4" s="416" t="s">
        <v>113</v>
      </c>
      <c r="N4" s="818" t="s">
        <v>1041</v>
      </c>
      <c r="O4" s="818"/>
      <c r="P4" s="818"/>
      <c r="T4" s="331"/>
      <c r="U4" s="329"/>
    </row>
    <row r="5" spans="1:21" s="10" customFormat="1" ht="19.5" customHeight="1">
      <c r="A5" s="12"/>
      <c r="B5" s="12"/>
      <c r="C5" s="13"/>
      <c r="D5" s="14"/>
      <c r="E5" s="15"/>
      <c r="F5" s="15"/>
      <c r="G5" s="15"/>
      <c r="H5" s="15"/>
      <c r="I5" s="12"/>
      <c r="J5" s="12"/>
      <c r="K5" s="12"/>
      <c r="L5" s="16"/>
      <c r="M5" s="17"/>
      <c r="N5" s="829">
        <v>41793.980299189818</v>
      </c>
      <c r="O5" s="829"/>
      <c r="P5" s="829"/>
      <c r="T5" s="331"/>
      <c r="U5" s="329"/>
    </row>
    <row r="6" spans="1:21" s="18" customFormat="1" ht="28.5" customHeight="1">
      <c r="A6" s="824" t="s">
        <v>11</v>
      </c>
      <c r="B6" s="825" t="s">
        <v>100</v>
      </c>
      <c r="C6" s="833" t="s">
        <v>112</v>
      </c>
      <c r="D6" s="832" t="s">
        <v>13</v>
      </c>
      <c r="E6" s="832" t="s">
        <v>853</v>
      </c>
      <c r="F6" s="832" t="s">
        <v>14</v>
      </c>
      <c r="G6" s="830" t="s">
        <v>301</v>
      </c>
      <c r="I6" s="349" t="s">
        <v>15</v>
      </c>
      <c r="J6" s="350"/>
      <c r="K6" s="350"/>
      <c r="L6" s="350"/>
      <c r="M6" s="353" t="s">
        <v>708</v>
      </c>
      <c r="N6" s="354" t="s">
        <v>1088</v>
      </c>
      <c r="O6" s="350"/>
      <c r="P6" s="351"/>
      <c r="T6" s="332"/>
      <c r="U6" s="330"/>
    </row>
    <row r="7" spans="1:21" ht="45.95" customHeight="1">
      <c r="A7" s="824"/>
      <c r="B7" s="826"/>
      <c r="C7" s="833"/>
      <c r="D7" s="832"/>
      <c r="E7" s="832"/>
      <c r="F7" s="832"/>
      <c r="G7" s="831"/>
      <c r="H7" s="19"/>
      <c r="I7" s="48" t="s">
        <v>11</v>
      </c>
      <c r="J7" s="45" t="s">
        <v>101</v>
      </c>
      <c r="K7" s="45" t="s">
        <v>100</v>
      </c>
      <c r="L7" s="46" t="s">
        <v>12</v>
      </c>
      <c r="M7" s="47" t="s">
        <v>13</v>
      </c>
      <c r="N7" s="47" t="s">
        <v>853</v>
      </c>
      <c r="O7" s="45" t="s">
        <v>14</v>
      </c>
      <c r="P7" s="45" t="s">
        <v>27</v>
      </c>
    </row>
    <row r="8" spans="1:21" s="18" customFormat="1" ht="50.1" customHeight="1">
      <c r="A8" s="22">
        <v>1</v>
      </c>
      <c r="B8" s="22">
        <v>399</v>
      </c>
      <c r="C8" s="25">
        <v>33018</v>
      </c>
      <c r="D8" s="356" t="s">
        <v>895</v>
      </c>
      <c r="E8" s="357" t="s">
        <v>896</v>
      </c>
      <c r="F8" s="26">
        <v>1053</v>
      </c>
      <c r="G8" s="359">
        <v>8</v>
      </c>
      <c r="H8" s="21"/>
      <c r="I8" s="22">
        <v>1</v>
      </c>
      <c r="J8" s="23" t="s">
        <v>193</v>
      </c>
      <c r="K8" s="24">
        <v>509</v>
      </c>
      <c r="L8" s="25">
        <v>34700</v>
      </c>
      <c r="M8" s="49" t="s">
        <v>998</v>
      </c>
      <c r="N8" s="49" t="s">
        <v>999</v>
      </c>
      <c r="O8" s="26">
        <v>1108</v>
      </c>
      <c r="P8" s="24">
        <v>5</v>
      </c>
      <c r="T8" s="332"/>
      <c r="U8" s="330"/>
    </row>
    <row r="9" spans="1:21" s="18" customFormat="1" ht="50.1" customHeight="1">
      <c r="A9" s="22">
        <v>2</v>
      </c>
      <c r="B9" s="22">
        <v>380</v>
      </c>
      <c r="C9" s="25">
        <v>33064</v>
      </c>
      <c r="D9" s="356" t="s">
        <v>869</v>
      </c>
      <c r="E9" s="357" t="s">
        <v>870</v>
      </c>
      <c r="F9" s="26">
        <v>1064</v>
      </c>
      <c r="G9" s="359">
        <v>7</v>
      </c>
      <c r="H9" s="21"/>
      <c r="I9" s="22">
        <v>2</v>
      </c>
      <c r="J9" s="23" t="s">
        <v>194</v>
      </c>
      <c r="K9" s="24">
        <v>437</v>
      </c>
      <c r="L9" s="25">
        <v>31778</v>
      </c>
      <c r="M9" s="49" t="s">
        <v>918</v>
      </c>
      <c r="N9" s="49" t="s">
        <v>919</v>
      </c>
      <c r="O9" s="26">
        <v>1107</v>
      </c>
      <c r="P9" s="24">
        <v>4</v>
      </c>
      <c r="T9" s="332"/>
      <c r="U9" s="330"/>
    </row>
    <row r="10" spans="1:21" s="18" customFormat="1" ht="50.1" customHeight="1">
      <c r="A10" s="22">
        <v>3</v>
      </c>
      <c r="B10" s="22">
        <v>420</v>
      </c>
      <c r="C10" s="25">
        <v>30133</v>
      </c>
      <c r="D10" s="356" t="s">
        <v>979</v>
      </c>
      <c r="E10" s="357" t="s">
        <v>917</v>
      </c>
      <c r="F10" s="26">
        <v>1094</v>
      </c>
      <c r="G10" s="359">
        <v>6</v>
      </c>
      <c r="H10" s="21"/>
      <c r="I10" s="22">
        <v>3</v>
      </c>
      <c r="J10" s="23" t="s">
        <v>195</v>
      </c>
      <c r="K10" s="24">
        <v>420</v>
      </c>
      <c r="L10" s="25">
        <v>30133</v>
      </c>
      <c r="M10" s="49" t="s">
        <v>979</v>
      </c>
      <c r="N10" s="49" t="s">
        <v>917</v>
      </c>
      <c r="O10" s="26">
        <v>1094</v>
      </c>
      <c r="P10" s="24">
        <v>3</v>
      </c>
      <c r="T10" s="332"/>
      <c r="U10" s="330"/>
    </row>
    <row r="11" spans="1:21" s="18" customFormat="1" ht="50.1" customHeight="1">
      <c r="A11" s="22">
        <v>4</v>
      </c>
      <c r="B11" s="22">
        <v>437</v>
      </c>
      <c r="C11" s="25">
        <v>31778</v>
      </c>
      <c r="D11" s="356" t="s">
        <v>918</v>
      </c>
      <c r="E11" s="357" t="s">
        <v>919</v>
      </c>
      <c r="F11" s="26">
        <v>1107</v>
      </c>
      <c r="G11" s="359">
        <v>5</v>
      </c>
      <c r="H11" s="21"/>
      <c r="I11" s="22">
        <v>4</v>
      </c>
      <c r="J11" s="23" t="s">
        <v>196</v>
      </c>
      <c r="K11" s="24">
        <v>380</v>
      </c>
      <c r="L11" s="25">
        <v>33064</v>
      </c>
      <c r="M11" s="49" t="s">
        <v>869</v>
      </c>
      <c r="N11" s="49" t="s">
        <v>870</v>
      </c>
      <c r="O11" s="26">
        <v>1064</v>
      </c>
      <c r="P11" s="24">
        <v>2</v>
      </c>
      <c r="T11" s="332"/>
      <c r="U11" s="330"/>
    </row>
    <row r="12" spans="1:21" s="18" customFormat="1" ht="50.1" customHeight="1">
      <c r="A12" s="22">
        <v>5</v>
      </c>
      <c r="B12" s="22">
        <v>509</v>
      </c>
      <c r="C12" s="25">
        <v>34700</v>
      </c>
      <c r="D12" s="356" t="s">
        <v>998</v>
      </c>
      <c r="E12" s="357" t="s">
        <v>999</v>
      </c>
      <c r="F12" s="26">
        <v>1108</v>
      </c>
      <c r="G12" s="359">
        <v>4</v>
      </c>
      <c r="H12" s="21"/>
      <c r="I12" s="22">
        <v>5</v>
      </c>
      <c r="J12" s="23" t="s">
        <v>197</v>
      </c>
      <c r="K12" s="24">
        <v>399</v>
      </c>
      <c r="L12" s="25">
        <v>33018</v>
      </c>
      <c r="M12" s="49" t="s">
        <v>895</v>
      </c>
      <c r="N12" s="49" t="s">
        <v>896</v>
      </c>
      <c r="O12" s="26">
        <v>1053</v>
      </c>
      <c r="P12" s="24">
        <v>1</v>
      </c>
      <c r="T12" s="332"/>
      <c r="U12" s="330"/>
    </row>
    <row r="13" spans="1:21" s="18" customFormat="1" ht="50.1" customHeight="1">
      <c r="A13" s="22">
        <v>6</v>
      </c>
      <c r="B13" s="22">
        <v>468</v>
      </c>
      <c r="C13" s="25">
        <v>35350</v>
      </c>
      <c r="D13" s="356" t="s">
        <v>947</v>
      </c>
      <c r="E13" s="357" t="s">
        <v>948</v>
      </c>
      <c r="F13" s="26">
        <v>1113</v>
      </c>
      <c r="G13" s="359">
        <v>3</v>
      </c>
      <c r="H13" s="21"/>
      <c r="I13" s="22">
        <v>6</v>
      </c>
      <c r="J13" s="23" t="s">
        <v>198</v>
      </c>
      <c r="K13" s="24">
        <v>453</v>
      </c>
      <c r="L13" s="25">
        <v>35681</v>
      </c>
      <c r="M13" s="49" t="s">
        <v>934</v>
      </c>
      <c r="N13" s="49" t="s">
        <v>1015</v>
      </c>
      <c r="O13" s="26">
        <v>1136</v>
      </c>
      <c r="P13" s="24">
        <v>7</v>
      </c>
      <c r="T13" s="332"/>
      <c r="U13" s="330"/>
    </row>
    <row r="14" spans="1:21" s="18" customFormat="1" ht="50.1" customHeight="1">
      <c r="A14" s="22">
        <v>7</v>
      </c>
      <c r="B14" s="692">
        <v>453</v>
      </c>
      <c r="C14" s="693">
        <v>35681</v>
      </c>
      <c r="D14" s="694" t="s">
        <v>934</v>
      </c>
      <c r="E14" s="695" t="s">
        <v>1015</v>
      </c>
      <c r="F14" s="696">
        <v>1136</v>
      </c>
      <c r="G14" s="359">
        <v>2</v>
      </c>
      <c r="H14" s="21"/>
      <c r="I14" s="22">
        <v>7</v>
      </c>
      <c r="J14" s="23" t="s">
        <v>199</v>
      </c>
      <c r="K14" s="24">
        <v>487</v>
      </c>
      <c r="L14" s="25">
        <v>35490</v>
      </c>
      <c r="M14" s="49" t="s">
        <v>1017</v>
      </c>
      <c r="N14" s="49" t="s">
        <v>1018</v>
      </c>
      <c r="O14" s="26">
        <v>1137</v>
      </c>
      <c r="P14" s="24">
        <v>8</v>
      </c>
      <c r="T14" s="332"/>
      <c r="U14" s="330"/>
    </row>
    <row r="15" spans="1:21" s="18" customFormat="1" ht="50.1" customHeight="1">
      <c r="A15" s="22">
        <v>8</v>
      </c>
      <c r="B15" s="22">
        <v>487</v>
      </c>
      <c r="C15" s="25">
        <v>35490</v>
      </c>
      <c r="D15" s="356" t="s">
        <v>1017</v>
      </c>
      <c r="E15" s="357" t="s">
        <v>1018</v>
      </c>
      <c r="F15" s="26">
        <v>1137</v>
      </c>
      <c r="G15" s="359">
        <v>1</v>
      </c>
      <c r="H15" s="21"/>
      <c r="I15" s="22">
        <v>8</v>
      </c>
      <c r="J15" s="23" t="s">
        <v>200</v>
      </c>
      <c r="K15" s="24">
        <v>468</v>
      </c>
      <c r="L15" s="25">
        <v>35350</v>
      </c>
      <c r="M15" s="49" t="s">
        <v>947</v>
      </c>
      <c r="N15" s="49" t="s">
        <v>948</v>
      </c>
      <c r="O15" s="26">
        <v>1113</v>
      </c>
      <c r="P15" s="24">
        <v>6</v>
      </c>
      <c r="T15" s="332"/>
      <c r="U15" s="330"/>
    </row>
    <row r="16" spans="1:21" s="18" customFormat="1" ht="50.1" customHeight="1">
      <c r="A16" s="22"/>
      <c r="B16" s="22"/>
      <c r="C16" s="25"/>
      <c r="D16" s="356"/>
      <c r="E16" s="357"/>
      <c r="F16" s="26"/>
      <c r="G16" s="359"/>
      <c r="H16" s="21"/>
      <c r="I16" s="349" t="s">
        <v>16</v>
      </c>
      <c r="J16" s="350"/>
      <c r="K16" s="350"/>
      <c r="L16" s="350"/>
      <c r="M16" s="353" t="s">
        <v>708</v>
      </c>
      <c r="N16" s="354"/>
      <c r="O16" s="350"/>
      <c r="P16" s="351"/>
      <c r="T16" s="332"/>
      <c r="U16" s="330"/>
    </row>
    <row r="17" spans="1:21" s="18" customFormat="1" ht="50.1" customHeight="1">
      <c r="A17" s="22"/>
      <c r="B17" s="841" t="s">
        <v>1089</v>
      </c>
      <c r="C17" s="842"/>
      <c r="D17" s="842"/>
      <c r="E17" s="842"/>
      <c r="F17" s="842"/>
      <c r="G17" s="843"/>
      <c r="H17" s="21"/>
      <c r="I17" s="48" t="s">
        <v>11</v>
      </c>
      <c r="J17" s="45" t="s">
        <v>101</v>
      </c>
      <c r="K17" s="45" t="s">
        <v>100</v>
      </c>
      <c r="L17" s="46" t="s">
        <v>12</v>
      </c>
      <c r="M17" s="47" t="s">
        <v>13</v>
      </c>
      <c r="N17" s="47" t="s">
        <v>853</v>
      </c>
      <c r="O17" s="45" t="s">
        <v>14</v>
      </c>
      <c r="P17" s="45" t="s">
        <v>27</v>
      </c>
      <c r="T17" s="332"/>
      <c r="U17" s="330"/>
    </row>
    <row r="18" spans="1:21" s="18" customFormat="1" ht="50.1" customHeight="1">
      <c r="A18" s="22"/>
      <c r="B18" s="22"/>
      <c r="C18" s="25"/>
      <c r="D18" s="356"/>
      <c r="E18" s="357"/>
      <c r="F18" s="26"/>
      <c r="G18" s="359"/>
      <c r="H18" s="21"/>
      <c r="I18" s="22">
        <v>1</v>
      </c>
      <c r="J18" s="23" t="s">
        <v>201</v>
      </c>
      <c r="K18" s="24" t="s">
        <v>1106</v>
      </c>
      <c r="L18" s="25" t="s">
        <v>1106</v>
      </c>
      <c r="M18" s="49" t="s">
        <v>1106</v>
      </c>
      <c r="N18" s="49" t="s">
        <v>1106</v>
      </c>
      <c r="O18" s="26"/>
      <c r="P18" s="24"/>
      <c r="T18" s="332"/>
      <c r="U18" s="330"/>
    </row>
    <row r="19" spans="1:21" s="18" customFormat="1" ht="50.1" customHeight="1">
      <c r="A19" s="22"/>
      <c r="B19" s="22"/>
      <c r="C19" s="25"/>
      <c r="D19" s="356"/>
      <c r="E19" s="357"/>
      <c r="F19" s="26"/>
      <c r="G19" s="359"/>
      <c r="H19" s="21"/>
      <c r="I19" s="22">
        <v>2</v>
      </c>
      <c r="J19" s="23" t="s">
        <v>202</v>
      </c>
      <c r="K19" s="24" t="s">
        <v>1106</v>
      </c>
      <c r="L19" s="25" t="s">
        <v>1106</v>
      </c>
      <c r="M19" s="49" t="s">
        <v>1106</v>
      </c>
      <c r="N19" s="49" t="s">
        <v>1106</v>
      </c>
      <c r="O19" s="26"/>
      <c r="P19" s="24"/>
      <c r="T19" s="332"/>
      <c r="U19" s="330"/>
    </row>
    <row r="20" spans="1:21" s="18" customFormat="1" ht="50.1" customHeight="1">
      <c r="A20" s="22"/>
      <c r="B20" s="22"/>
      <c r="C20" s="25"/>
      <c r="D20" s="356"/>
      <c r="E20" s="357"/>
      <c r="F20" s="26"/>
      <c r="G20" s="359"/>
      <c r="H20" s="21"/>
      <c r="I20" s="22">
        <v>3</v>
      </c>
      <c r="J20" s="23" t="s">
        <v>203</v>
      </c>
      <c r="K20" s="24" t="s">
        <v>1106</v>
      </c>
      <c r="L20" s="25" t="s">
        <v>1106</v>
      </c>
      <c r="M20" s="49" t="s">
        <v>1106</v>
      </c>
      <c r="N20" s="49" t="s">
        <v>1106</v>
      </c>
      <c r="O20" s="26"/>
      <c r="P20" s="24"/>
      <c r="T20" s="332"/>
      <c r="U20" s="330"/>
    </row>
    <row r="21" spans="1:21" s="18" customFormat="1" ht="50.1" customHeight="1">
      <c r="A21" s="22"/>
      <c r="B21" s="22"/>
      <c r="C21" s="25"/>
      <c r="D21" s="356"/>
      <c r="E21" s="357"/>
      <c r="F21" s="26"/>
      <c r="G21" s="359"/>
      <c r="H21" s="21"/>
      <c r="I21" s="22">
        <v>4</v>
      </c>
      <c r="J21" s="23" t="s">
        <v>204</v>
      </c>
      <c r="K21" s="24" t="s">
        <v>1106</v>
      </c>
      <c r="L21" s="25" t="s">
        <v>1106</v>
      </c>
      <c r="M21" s="49" t="s">
        <v>1106</v>
      </c>
      <c r="N21" s="49" t="s">
        <v>1106</v>
      </c>
      <c r="O21" s="26"/>
      <c r="P21" s="24"/>
      <c r="T21" s="332"/>
      <c r="U21" s="330"/>
    </row>
    <row r="22" spans="1:21" s="18" customFormat="1" ht="50.1" customHeight="1">
      <c r="A22" s="22"/>
      <c r="B22" s="22"/>
      <c r="C22" s="25"/>
      <c r="D22" s="356"/>
      <c r="E22" s="357"/>
      <c r="F22" s="26"/>
      <c r="G22" s="359"/>
      <c r="H22" s="21"/>
      <c r="I22" s="22">
        <v>5</v>
      </c>
      <c r="J22" s="23" t="s">
        <v>205</v>
      </c>
      <c r="K22" s="24" t="s">
        <v>1106</v>
      </c>
      <c r="L22" s="25" t="s">
        <v>1106</v>
      </c>
      <c r="M22" s="49" t="s">
        <v>1106</v>
      </c>
      <c r="N22" s="49" t="s">
        <v>1106</v>
      </c>
      <c r="O22" s="26"/>
      <c r="P22" s="24"/>
      <c r="T22" s="332"/>
      <c r="U22" s="330"/>
    </row>
    <row r="23" spans="1:21" s="18" customFormat="1" ht="50.1" customHeight="1">
      <c r="A23" s="22"/>
      <c r="B23" s="22"/>
      <c r="C23" s="25"/>
      <c r="D23" s="356"/>
      <c r="E23" s="357"/>
      <c r="F23" s="26"/>
      <c r="G23" s="359"/>
      <c r="H23" s="21"/>
      <c r="I23" s="22">
        <v>6</v>
      </c>
      <c r="J23" s="23" t="s">
        <v>206</v>
      </c>
      <c r="K23" s="24" t="s">
        <v>1106</v>
      </c>
      <c r="L23" s="25" t="s">
        <v>1106</v>
      </c>
      <c r="M23" s="49" t="s">
        <v>1106</v>
      </c>
      <c r="N23" s="49" t="s">
        <v>1106</v>
      </c>
      <c r="O23" s="26"/>
      <c r="P23" s="24"/>
      <c r="T23" s="332"/>
      <c r="U23" s="330"/>
    </row>
    <row r="24" spans="1:21" s="18" customFormat="1" ht="50.1" customHeight="1">
      <c r="A24" s="22"/>
      <c r="B24" s="22"/>
      <c r="C24" s="25"/>
      <c r="D24" s="356"/>
      <c r="E24" s="357"/>
      <c r="F24" s="26"/>
      <c r="G24" s="359"/>
      <c r="H24" s="21"/>
      <c r="I24" s="22">
        <v>7</v>
      </c>
      <c r="J24" s="23" t="s">
        <v>207</v>
      </c>
      <c r="K24" s="24" t="s">
        <v>1106</v>
      </c>
      <c r="L24" s="25" t="s">
        <v>1106</v>
      </c>
      <c r="M24" s="49" t="s">
        <v>1106</v>
      </c>
      <c r="N24" s="49" t="s">
        <v>1106</v>
      </c>
      <c r="O24" s="26"/>
      <c r="P24" s="24"/>
      <c r="T24" s="332"/>
      <c r="U24" s="330"/>
    </row>
    <row r="25" spans="1:21" s="18" customFormat="1" ht="50.1" customHeight="1">
      <c r="A25" s="22"/>
      <c r="B25" s="22"/>
      <c r="C25" s="25"/>
      <c r="D25" s="356"/>
      <c r="E25" s="357"/>
      <c r="F25" s="26"/>
      <c r="G25" s="359"/>
      <c r="H25" s="21"/>
      <c r="I25" s="22">
        <v>8</v>
      </c>
      <c r="J25" s="23" t="s">
        <v>208</v>
      </c>
      <c r="K25" s="24" t="s">
        <v>1106</v>
      </c>
      <c r="L25" s="25" t="s">
        <v>1106</v>
      </c>
      <c r="M25" s="49" t="s">
        <v>1106</v>
      </c>
      <c r="N25" s="49" t="s">
        <v>1106</v>
      </c>
      <c r="O25" s="26"/>
      <c r="P25" s="24"/>
      <c r="T25" s="332"/>
      <c r="U25" s="330"/>
    </row>
    <row r="26" spans="1:21" s="18" customFormat="1" ht="29.25" hidden="1" customHeight="1">
      <c r="A26" s="22">
        <v>19</v>
      </c>
      <c r="B26" s="22"/>
      <c r="C26" s="25"/>
      <c r="D26" s="356"/>
      <c r="E26" s="357"/>
      <c r="F26" s="26"/>
      <c r="G26" s="359"/>
      <c r="H26" s="21"/>
      <c r="I26" s="349" t="s">
        <v>17</v>
      </c>
      <c r="J26" s="350"/>
      <c r="K26" s="350"/>
      <c r="L26" s="350"/>
      <c r="M26" s="353" t="s">
        <v>708</v>
      </c>
      <c r="N26" s="354"/>
      <c r="O26" s="350"/>
      <c r="P26" s="351"/>
      <c r="T26" s="332"/>
      <c r="U26" s="330"/>
    </row>
    <row r="27" spans="1:21" s="18" customFormat="1" ht="29.25" hidden="1" customHeight="1">
      <c r="A27" s="22">
        <v>20</v>
      </c>
      <c r="B27" s="22"/>
      <c r="C27" s="25"/>
      <c r="D27" s="356"/>
      <c r="E27" s="357"/>
      <c r="F27" s="26"/>
      <c r="G27" s="359"/>
      <c r="H27" s="21"/>
      <c r="I27" s="48" t="s">
        <v>11</v>
      </c>
      <c r="J27" s="45" t="s">
        <v>101</v>
      </c>
      <c r="K27" s="45" t="s">
        <v>100</v>
      </c>
      <c r="L27" s="46" t="s">
        <v>12</v>
      </c>
      <c r="M27" s="47" t="s">
        <v>13</v>
      </c>
      <c r="N27" s="47" t="s">
        <v>853</v>
      </c>
      <c r="O27" s="45" t="s">
        <v>14</v>
      </c>
      <c r="P27" s="45" t="s">
        <v>27</v>
      </c>
      <c r="T27" s="332"/>
      <c r="U27" s="330"/>
    </row>
    <row r="28" spans="1:21" s="18" customFormat="1" ht="29.25" hidden="1" customHeight="1">
      <c r="A28" s="22">
        <v>21</v>
      </c>
      <c r="B28" s="22"/>
      <c r="C28" s="25"/>
      <c r="D28" s="356"/>
      <c r="E28" s="357"/>
      <c r="F28" s="26"/>
      <c r="G28" s="359"/>
      <c r="H28" s="21"/>
      <c r="I28" s="22">
        <v>1</v>
      </c>
      <c r="J28" s="23" t="s">
        <v>209</v>
      </c>
      <c r="K28" s="24" t="s">
        <v>1106</v>
      </c>
      <c r="L28" s="25" t="s">
        <v>1106</v>
      </c>
      <c r="M28" s="49" t="s">
        <v>1106</v>
      </c>
      <c r="N28" s="49" t="s">
        <v>1106</v>
      </c>
      <c r="O28" s="26"/>
      <c r="P28" s="24"/>
      <c r="T28" s="332"/>
      <c r="U28" s="330"/>
    </row>
    <row r="29" spans="1:21" s="18" customFormat="1" ht="29.25" hidden="1" customHeight="1">
      <c r="A29" s="22">
        <v>22</v>
      </c>
      <c r="B29" s="22"/>
      <c r="C29" s="25"/>
      <c r="D29" s="356"/>
      <c r="E29" s="357"/>
      <c r="F29" s="26"/>
      <c r="G29" s="359"/>
      <c r="H29" s="21"/>
      <c r="I29" s="22">
        <v>2</v>
      </c>
      <c r="J29" s="23" t="s">
        <v>210</v>
      </c>
      <c r="K29" s="24" t="s">
        <v>1106</v>
      </c>
      <c r="L29" s="25" t="s">
        <v>1106</v>
      </c>
      <c r="M29" s="49" t="s">
        <v>1106</v>
      </c>
      <c r="N29" s="49" t="s">
        <v>1106</v>
      </c>
      <c r="O29" s="26"/>
      <c r="P29" s="24"/>
      <c r="T29" s="332"/>
      <c r="U29" s="330"/>
    </row>
    <row r="30" spans="1:21" s="18" customFormat="1" ht="29.25" hidden="1" customHeight="1">
      <c r="A30" s="22">
        <v>23</v>
      </c>
      <c r="B30" s="22"/>
      <c r="C30" s="25"/>
      <c r="D30" s="356"/>
      <c r="E30" s="357"/>
      <c r="F30" s="26"/>
      <c r="G30" s="359"/>
      <c r="H30" s="21"/>
      <c r="I30" s="22">
        <v>3</v>
      </c>
      <c r="J30" s="23" t="s">
        <v>211</v>
      </c>
      <c r="K30" s="24" t="s">
        <v>1106</v>
      </c>
      <c r="L30" s="25" t="s">
        <v>1106</v>
      </c>
      <c r="M30" s="49" t="s">
        <v>1106</v>
      </c>
      <c r="N30" s="49" t="s">
        <v>1106</v>
      </c>
      <c r="O30" s="26"/>
      <c r="P30" s="24"/>
      <c r="T30" s="332"/>
      <c r="U30" s="330"/>
    </row>
    <row r="31" spans="1:21" s="18" customFormat="1" ht="29.25" hidden="1" customHeight="1">
      <c r="A31" s="22">
        <v>24</v>
      </c>
      <c r="B31" s="22"/>
      <c r="C31" s="25"/>
      <c r="D31" s="356"/>
      <c r="E31" s="357"/>
      <c r="F31" s="26"/>
      <c r="G31" s="359"/>
      <c r="H31" s="21"/>
      <c r="I31" s="22">
        <v>4</v>
      </c>
      <c r="J31" s="23" t="s">
        <v>212</v>
      </c>
      <c r="K31" s="24" t="s">
        <v>1106</v>
      </c>
      <c r="L31" s="25" t="s">
        <v>1106</v>
      </c>
      <c r="M31" s="49" t="s">
        <v>1106</v>
      </c>
      <c r="N31" s="49" t="s">
        <v>1106</v>
      </c>
      <c r="O31" s="26"/>
      <c r="P31" s="24"/>
      <c r="T31" s="332"/>
      <c r="U31" s="330"/>
    </row>
    <row r="32" spans="1:21" s="18" customFormat="1" ht="29.25" hidden="1" customHeight="1">
      <c r="A32" s="22">
        <v>25</v>
      </c>
      <c r="B32" s="22"/>
      <c r="C32" s="25"/>
      <c r="D32" s="356"/>
      <c r="E32" s="357"/>
      <c r="F32" s="26"/>
      <c r="G32" s="359"/>
      <c r="H32" s="21"/>
      <c r="I32" s="22">
        <v>5</v>
      </c>
      <c r="J32" s="23" t="s">
        <v>213</v>
      </c>
      <c r="K32" s="24" t="s">
        <v>1106</v>
      </c>
      <c r="L32" s="25" t="s">
        <v>1106</v>
      </c>
      <c r="M32" s="49" t="s">
        <v>1106</v>
      </c>
      <c r="N32" s="49" t="s">
        <v>1106</v>
      </c>
      <c r="O32" s="26"/>
      <c r="P32" s="24"/>
      <c r="T32" s="332"/>
      <c r="U32" s="330"/>
    </row>
    <row r="33" spans="1:21" s="18" customFormat="1" ht="29.25" hidden="1" customHeight="1">
      <c r="A33" s="22">
        <v>26</v>
      </c>
      <c r="B33" s="22"/>
      <c r="C33" s="25"/>
      <c r="D33" s="356"/>
      <c r="E33" s="357"/>
      <c r="F33" s="26"/>
      <c r="G33" s="359"/>
      <c r="H33" s="21"/>
      <c r="I33" s="22">
        <v>6</v>
      </c>
      <c r="J33" s="23" t="s">
        <v>214</v>
      </c>
      <c r="K33" s="24" t="s">
        <v>1106</v>
      </c>
      <c r="L33" s="25" t="s">
        <v>1106</v>
      </c>
      <c r="M33" s="49" t="s">
        <v>1106</v>
      </c>
      <c r="N33" s="49" t="s">
        <v>1106</v>
      </c>
      <c r="O33" s="26"/>
      <c r="P33" s="24"/>
      <c r="T33" s="332"/>
      <c r="U33" s="330"/>
    </row>
    <row r="34" spans="1:21" s="18" customFormat="1" ht="29.25" hidden="1" customHeight="1">
      <c r="A34" s="22">
        <v>27</v>
      </c>
      <c r="B34" s="22"/>
      <c r="C34" s="25"/>
      <c r="D34" s="356"/>
      <c r="E34" s="357"/>
      <c r="F34" s="26"/>
      <c r="G34" s="359"/>
      <c r="H34" s="21"/>
      <c r="I34" s="22">
        <v>7</v>
      </c>
      <c r="J34" s="23" t="s">
        <v>215</v>
      </c>
      <c r="K34" s="24" t="s">
        <v>1106</v>
      </c>
      <c r="L34" s="25" t="s">
        <v>1106</v>
      </c>
      <c r="M34" s="49" t="s">
        <v>1106</v>
      </c>
      <c r="N34" s="49" t="s">
        <v>1106</v>
      </c>
      <c r="O34" s="26"/>
      <c r="P34" s="24"/>
      <c r="T34" s="332"/>
      <c r="U34" s="330"/>
    </row>
    <row r="35" spans="1:21" s="18" customFormat="1" ht="29.25" hidden="1" customHeight="1">
      <c r="A35" s="22">
        <v>28</v>
      </c>
      <c r="B35" s="22"/>
      <c r="C35" s="25"/>
      <c r="D35" s="356"/>
      <c r="E35" s="357"/>
      <c r="F35" s="26"/>
      <c r="G35" s="359"/>
      <c r="H35" s="21"/>
      <c r="I35" s="22">
        <v>8</v>
      </c>
      <c r="J35" s="23" t="s">
        <v>216</v>
      </c>
      <c r="K35" s="24" t="s">
        <v>1106</v>
      </c>
      <c r="L35" s="25" t="s">
        <v>1106</v>
      </c>
      <c r="M35" s="49" t="s">
        <v>1106</v>
      </c>
      <c r="N35" s="49" t="s">
        <v>1106</v>
      </c>
      <c r="O35" s="26"/>
      <c r="P35" s="24"/>
      <c r="T35" s="332"/>
      <c r="U35" s="330"/>
    </row>
    <row r="36" spans="1:21" s="18" customFormat="1" ht="29.25" hidden="1" customHeight="1">
      <c r="A36" s="22">
        <v>29</v>
      </c>
      <c r="B36" s="22"/>
      <c r="C36" s="25"/>
      <c r="D36" s="356"/>
      <c r="E36" s="357"/>
      <c r="F36" s="26"/>
      <c r="G36" s="359"/>
      <c r="H36" s="21"/>
      <c r="I36" s="349" t="s">
        <v>45</v>
      </c>
      <c r="J36" s="350"/>
      <c r="K36" s="350"/>
      <c r="L36" s="350"/>
      <c r="M36" s="353" t="s">
        <v>708</v>
      </c>
      <c r="N36" s="354"/>
      <c r="O36" s="350"/>
      <c r="P36" s="351"/>
      <c r="T36" s="332"/>
      <c r="U36" s="330"/>
    </row>
    <row r="37" spans="1:21" s="18" customFormat="1" ht="29.25" hidden="1" customHeight="1">
      <c r="A37" s="22">
        <v>30</v>
      </c>
      <c r="B37" s="22"/>
      <c r="C37" s="25"/>
      <c r="D37" s="356"/>
      <c r="E37" s="357"/>
      <c r="F37" s="26"/>
      <c r="G37" s="359"/>
      <c r="H37" s="21"/>
      <c r="I37" s="48" t="s">
        <v>11</v>
      </c>
      <c r="J37" s="45" t="s">
        <v>101</v>
      </c>
      <c r="K37" s="45" t="s">
        <v>100</v>
      </c>
      <c r="L37" s="46" t="s">
        <v>12</v>
      </c>
      <c r="M37" s="47" t="s">
        <v>13</v>
      </c>
      <c r="N37" s="47" t="s">
        <v>853</v>
      </c>
      <c r="O37" s="45" t="s">
        <v>14</v>
      </c>
      <c r="P37" s="45" t="s">
        <v>27</v>
      </c>
      <c r="T37" s="332"/>
      <c r="U37" s="330"/>
    </row>
    <row r="38" spans="1:21" s="18" customFormat="1" ht="29.25" hidden="1" customHeight="1">
      <c r="A38" s="22">
        <v>31</v>
      </c>
      <c r="B38" s="22"/>
      <c r="C38" s="25"/>
      <c r="D38" s="356"/>
      <c r="E38" s="357"/>
      <c r="F38" s="26"/>
      <c r="G38" s="359"/>
      <c r="H38" s="21"/>
      <c r="I38" s="22">
        <v>1</v>
      </c>
      <c r="J38" s="23" t="s">
        <v>217</v>
      </c>
      <c r="K38" s="24" t="s">
        <v>1106</v>
      </c>
      <c r="L38" s="25" t="s">
        <v>1106</v>
      </c>
      <c r="M38" s="49" t="s">
        <v>1106</v>
      </c>
      <c r="N38" s="49" t="s">
        <v>1106</v>
      </c>
      <c r="O38" s="26"/>
      <c r="P38" s="24"/>
      <c r="T38" s="332"/>
      <c r="U38" s="330"/>
    </row>
    <row r="39" spans="1:21" s="18" customFormat="1" ht="29.25" hidden="1" customHeight="1">
      <c r="A39" s="22">
        <v>32</v>
      </c>
      <c r="B39" s="22"/>
      <c r="C39" s="25"/>
      <c r="D39" s="356"/>
      <c r="E39" s="357"/>
      <c r="F39" s="26"/>
      <c r="G39" s="359"/>
      <c r="H39" s="21"/>
      <c r="I39" s="22">
        <v>2</v>
      </c>
      <c r="J39" s="23" t="s">
        <v>218</v>
      </c>
      <c r="K39" s="24" t="s">
        <v>1106</v>
      </c>
      <c r="L39" s="25" t="s">
        <v>1106</v>
      </c>
      <c r="M39" s="49" t="s">
        <v>1106</v>
      </c>
      <c r="N39" s="49" t="s">
        <v>1106</v>
      </c>
      <c r="O39" s="26"/>
      <c r="P39" s="24"/>
      <c r="T39" s="332"/>
      <c r="U39" s="330"/>
    </row>
    <row r="40" spans="1:21" s="18" customFormat="1" ht="29.25" hidden="1" customHeight="1">
      <c r="A40" s="22">
        <v>33</v>
      </c>
      <c r="B40" s="22"/>
      <c r="C40" s="25"/>
      <c r="D40" s="356"/>
      <c r="E40" s="357"/>
      <c r="F40" s="26"/>
      <c r="G40" s="359"/>
      <c r="H40" s="21"/>
      <c r="I40" s="22">
        <v>3</v>
      </c>
      <c r="J40" s="23" t="s">
        <v>219</v>
      </c>
      <c r="K40" s="24" t="s">
        <v>1106</v>
      </c>
      <c r="L40" s="25" t="s">
        <v>1106</v>
      </c>
      <c r="M40" s="49" t="s">
        <v>1106</v>
      </c>
      <c r="N40" s="49" t="s">
        <v>1106</v>
      </c>
      <c r="O40" s="26"/>
      <c r="P40" s="24"/>
      <c r="T40" s="332"/>
      <c r="U40" s="330"/>
    </row>
    <row r="41" spans="1:21" s="18" customFormat="1" ht="29.25" hidden="1" customHeight="1">
      <c r="A41" s="22">
        <v>34</v>
      </c>
      <c r="B41" s="22"/>
      <c r="C41" s="25"/>
      <c r="D41" s="356"/>
      <c r="E41" s="357"/>
      <c r="F41" s="26"/>
      <c r="G41" s="359"/>
      <c r="H41" s="21"/>
      <c r="I41" s="22">
        <v>4</v>
      </c>
      <c r="J41" s="23" t="s">
        <v>220</v>
      </c>
      <c r="K41" s="24" t="s">
        <v>1106</v>
      </c>
      <c r="L41" s="25" t="s">
        <v>1106</v>
      </c>
      <c r="M41" s="49" t="s">
        <v>1106</v>
      </c>
      <c r="N41" s="49" t="s">
        <v>1106</v>
      </c>
      <c r="O41" s="26"/>
      <c r="P41" s="24"/>
      <c r="T41" s="332"/>
      <c r="U41" s="330"/>
    </row>
    <row r="42" spans="1:21" s="18" customFormat="1" ht="29.25" hidden="1" customHeight="1">
      <c r="A42" s="22">
        <v>35</v>
      </c>
      <c r="B42" s="22"/>
      <c r="C42" s="25"/>
      <c r="D42" s="356"/>
      <c r="E42" s="357"/>
      <c r="F42" s="26"/>
      <c r="G42" s="359"/>
      <c r="H42" s="21"/>
      <c r="I42" s="22">
        <v>5</v>
      </c>
      <c r="J42" s="23" t="s">
        <v>221</v>
      </c>
      <c r="K42" s="24" t="s">
        <v>1106</v>
      </c>
      <c r="L42" s="25" t="s">
        <v>1106</v>
      </c>
      <c r="M42" s="49" t="s">
        <v>1106</v>
      </c>
      <c r="N42" s="49" t="s">
        <v>1106</v>
      </c>
      <c r="O42" s="26"/>
      <c r="P42" s="24"/>
      <c r="T42" s="332"/>
      <c r="U42" s="330"/>
    </row>
    <row r="43" spans="1:21" s="18" customFormat="1" ht="29.25" hidden="1" customHeight="1">
      <c r="A43" s="22">
        <v>36</v>
      </c>
      <c r="B43" s="22"/>
      <c r="C43" s="25"/>
      <c r="D43" s="356"/>
      <c r="E43" s="357"/>
      <c r="F43" s="26"/>
      <c r="G43" s="359"/>
      <c r="H43" s="21"/>
      <c r="I43" s="22">
        <v>6</v>
      </c>
      <c r="J43" s="23" t="s">
        <v>222</v>
      </c>
      <c r="K43" s="24" t="s">
        <v>1106</v>
      </c>
      <c r="L43" s="25" t="s">
        <v>1106</v>
      </c>
      <c r="M43" s="49" t="s">
        <v>1106</v>
      </c>
      <c r="N43" s="49" t="s">
        <v>1106</v>
      </c>
      <c r="O43" s="26"/>
      <c r="P43" s="24"/>
      <c r="T43" s="332"/>
      <c r="U43" s="330"/>
    </row>
    <row r="44" spans="1:21" s="18" customFormat="1" ht="29.25" hidden="1" customHeight="1">
      <c r="A44" s="22">
        <v>37</v>
      </c>
      <c r="B44" s="22"/>
      <c r="C44" s="25"/>
      <c r="D44" s="356"/>
      <c r="E44" s="357"/>
      <c r="F44" s="26"/>
      <c r="G44" s="359"/>
      <c r="H44" s="21"/>
      <c r="I44" s="22">
        <v>7</v>
      </c>
      <c r="J44" s="23" t="s">
        <v>223</v>
      </c>
      <c r="K44" s="24" t="s">
        <v>1106</v>
      </c>
      <c r="L44" s="25" t="s">
        <v>1106</v>
      </c>
      <c r="M44" s="49" t="s">
        <v>1106</v>
      </c>
      <c r="N44" s="49" t="s">
        <v>1106</v>
      </c>
      <c r="O44" s="26"/>
      <c r="P44" s="24"/>
      <c r="T44" s="332"/>
      <c r="U44" s="330"/>
    </row>
    <row r="45" spans="1:21" s="18" customFormat="1" ht="29.25" hidden="1" customHeight="1">
      <c r="A45" s="22">
        <v>38</v>
      </c>
      <c r="B45" s="22"/>
      <c r="C45" s="25"/>
      <c r="D45" s="356"/>
      <c r="E45" s="357"/>
      <c r="F45" s="26"/>
      <c r="G45" s="359"/>
      <c r="H45" s="21"/>
      <c r="I45" s="22">
        <v>8</v>
      </c>
      <c r="J45" s="23" t="s">
        <v>224</v>
      </c>
      <c r="K45" s="24" t="s">
        <v>1106</v>
      </c>
      <c r="L45" s="25" t="s">
        <v>1106</v>
      </c>
      <c r="M45" s="49" t="s">
        <v>1106</v>
      </c>
      <c r="N45" s="49" t="s">
        <v>1106</v>
      </c>
      <c r="O45" s="26"/>
      <c r="P45" s="24"/>
      <c r="T45" s="332"/>
      <c r="U45" s="330"/>
    </row>
    <row r="46" spans="1:21" ht="13.5" customHeight="1">
      <c r="A46" s="34"/>
      <c r="B46" s="34"/>
      <c r="C46" s="35"/>
      <c r="D46" s="56"/>
      <c r="E46" s="36"/>
      <c r="F46" s="37"/>
      <c r="G46" s="38"/>
      <c r="I46" s="39"/>
      <c r="J46" s="40"/>
      <c r="K46" s="41"/>
      <c r="L46" s="42"/>
      <c r="M46" s="52"/>
      <c r="N46" s="52"/>
      <c r="O46" s="43"/>
      <c r="P46" s="41"/>
    </row>
    <row r="47" spans="1:21" ht="14.25" customHeight="1">
      <c r="A47" s="577" t="s">
        <v>18</v>
      </c>
      <c r="B47" s="577"/>
      <c r="C47" s="577"/>
      <c r="D47" s="578"/>
      <c r="E47" s="579" t="s">
        <v>0</v>
      </c>
      <c r="F47" s="580" t="s">
        <v>1</v>
      </c>
      <c r="G47" s="581"/>
      <c r="H47" s="582" t="s">
        <v>2</v>
      </c>
      <c r="I47" s="582"/>
      <c r="J47" s="582"/>
      <c r="K47" s="582"/>
      <c r="L47" s="583"/>
      <c r="M47" s="584" t="s">
        <v>3</v>
      </c>
      <c r="N47" s="585" t="s">
        <v>3</v>
      </c>
      <c r="O47" s="581" t="s">
        <v>3</v>
      </c>
      <c r="P47" s="577"/>
      <c r="Q47" s="32"/>
    </row>
  </sheetData>
  <sortState ref="B8:F15">
    <sortCondition ref="F8:F15"/>
  </sortState>
  <mergeCells count="19">
    <mergeCell ref="A1:P1"/>
    <mergeCell ref="A2:P2"/>
    <mergeCell ref="A3:C3"/>
    <mergeCell ref="D3:E3"/>
    <mergeCell ref="F3:G3"/>
    <mergeCell ref="B17:G17"/>
    <mergeCell ref="N5:P5"/>
    <mergeCell ref="N3:P3"/>
    <mergeCell ref="N4:P4"/>
    <mergeCell ref="F6:F7"/>
    <mergeCell ref="B6:B7"/>
    <mergeCell ref="C6:C7"/>
    <mergeCell ref="D6:D7"/>
    <mergeCell ref="I3:M3"/>
    <mergeCell ref="G6:G7"/>
    <mergeCell ref="A4:C4"/>
    <mergeCell ref="D4:E4"/>
    <mergeCell ref="A6:A7"/>
    <mergeCell ref="E6:E7"/>
  </mergeCells>
  <conditionalFormatting sqref="N1:N1048576">
    <cfRule type="containsText" dxfId="27" priority="3" stopIfTrue="1" operator="containsText" text="FERDİ">
      <formula>NOT(ISERROR(SEARCH("FERDİ",N1)))</formula>
    </cfRule>
  </conditionalFormatting>
  <conditionalFormatting sqref="E1:E16 E18:E1048576">
    <cfRule type="containsText" dxfId="26" priority="2" stopIfTrue="1" operator="containsText" text="FERDİ">
      <formula>NOT(ISERROR(SEARCH("FERDİ",E1)))</formula>
    </cfRule>
  </conditionalFormatting>
  <conditionalFormatting sqref="N3">
    <cfRule type="containsText" dxfId="25" priority="1" stopIfTrue="1" operator="containsText" text="FERDİ">
      <formula>NOT(ISERROR(SEARCH("FERDİ",N3)))</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codeName="Sayfa9">
    <tabColor rgb="FFFFC000"/>
  </sheetPr>
  <dimension ref="A1:U47"/>
  <sheetViews>
    <sheetView view="pageBreakPreview" zoomScale="90" zoomScaleSheetLayoutView="90" workbookViewId="0">
      <selection activeCell="N5" sqref="N5:P5"/>
    </sheetView>
  </sheetViews>
  <sheetFormatPr defaultRowHeight="12.75"/>
  <cols>
    <col min="1" max="1" width="4.85546875" style="27" customWidth="1"/>
    <col min="2" max="2" width="7.7109375" style="27" bestFit="1" customWidth="1"/>
    <col min="3" max="3" width="14.42578125" style="20" customWidth="1"/>
    <col min="4" max="4" width="20.85546875" style="51" customWidth="1"/>
    <col min="5" max="5" width="22.85546875" style="51" customWidth="1"/>
    <col min="6" max="6" width="9.28515625" style="20" customWidth="1"/>
    <col min="7" max="7" width="7.5703125" style="28" customWidth="1"/>
    <col min="8" max="8" width="2.140625" style="20" customWidth="1"/>
    <col min="9" max="9" width="4.42578125" style="27" customWidth="1"/>
    <col min="10" max="10" width="9.85546875" style="27" hidden="1" customWidth="1"/>
    <col min="11" max="11" width="6.5703125" style="27" customWidth="1"/>
    <col min="12" max="12" width="15.42578125" style="29" customWidth="1"/>
    <col min="13" max="13" width="16" style="55" customWidth="1"/>
    <col min="14" max="14" width="26.85546875" style="55" customWidth="1"/>
    <col min="15" max="15" width="9.5703125" style="20" customWidth="1"/>
    <col min="16" max="16" width="7.7109375" style="20" customWidth="1"/>
    <col min="17" max="17" width="5.7109375" style="20" customWidth="1"/>
    <col min="18" max="19" width="9.140625" style="20"/>
    <col min="20" max="20" width="7.7109375" style="334" bestFit="1" customWidth="1"/>
    <col min="21" max="21" width="4.42578125" style="330" bestFit="1" customWidth="1"/>
    <col min="22" max="16384" width="9.140625" style="20"/>
  </cols>
  <sheetData>
    <row r="1" spans="1:21" s="10" customFormat="1" ht="60.75" customHeight="1">
      <c r="A1" s="847" t="s">
        <v>1105</v>
      </c>
      <c r="B1" s="847"/>
      <c r="C1" s="847"/>
      <c r="D1" s="847"/>
      <c r="E1" s="847"/>
      <c r="F1" s="847"/>
      <c r="G1" s="847"/>
      <c r="H1" s="847"/>
      <c r="I1" s="847"/>
      <c r="J1" s="847"/>
      <c r="K1" s="847"/>
      <c r="L1" s="847"/>
      <c r="M1" s="847"/>
      <c r="N1" s="847"/>
      <c r="O1" s="847"/>
      <c r="P1" s="847"/>
      <c r="T1" s="333"/>
      <c r="U1" s="329"/>
    </row>
    <row r="2" spans="1:21" s="10" customFormat="1" ht="32.25" customHeight="1">
      <c r="A2" s="848" t="s">
        <v>1078</v>
      </c>
      <c r="B2" s="848"/>
      <c r="C2" s="848"/>
      <c r="D2" s="848"/>
      <c r="E2" s="848"/>
      <c r="F2" s="848"/>
      <c r="G2" s="848"/>
      <c r="H2" s="848"/>
      <c r="I2" s="848"/>
      <c r="J2" s="848"/>
      <c r="K2" s="848"/>
      <c r="L2" s="848"/>
      <c r="M2" s="848"/>
      <c r="N2" s="848"/>
      <c r="O2" s="848"/>
      <c r="P2" s="848"/>
      <c r="T2" s="333"/>
      <c r="U2" s="329"/>
    </row>
    <row r="3" spans="1:21" s="11" customFormat="1" ht="21.75" customHeight="1">
      <c r="A3" s="840" t="s">
        <v>115</v>
      </c>
      <c r="B3" s="840"/>
      <c r="C3" s="840"/>
      <c r="D3" s="845" t="s">
        <v>501</v>
      </c>
      <c r="E3" s="845"/>
      <c r="F3" s="846"/>
      <c r="G3" s="846"/>
      <c r="H3" s="596"/>
      <c r="I3" s="840" t="s">
        <v>730</v>
      </c>
      <c r="J3" s="840"/>
      <c r="K3" s="840"/>
      <c r="L3" s="840"/>
      <c r="M3" s="840"/>
      <c r="N3" s="828" t="s">
        <v>1110</v>
      </c>
      <c r="O3" s="828"/>
      <c r="P3" s="828"/>
      <c r="T3" s="333"/>
      <c r="U3" s="329"/>
    </row>
    <row r="4" spans="1:21" s="11" customFormat="1" ht="22.5" customHeight="1">
      <c r="A4" s="827" t="s">
        <v>105</v>
      </c>
      <c r="B4" s="827"/>
      <c r="C4" s="827"/>
      <c r="D4" s="844" t="s">
        <v>732</v>
      </c>
      <c r="E4" s="844"/>
      <c r="F4" s="597"/>
      <c r="G4" s="597"/>
      <c r="H4" s="597"/>
      <c r="I4" s="597"/>
      <c r="J4" s="597"/>
      <c r="K4" s="597"/>
      <c r="L4" s="598"/>
      <c r="M4" s="416" t="s">
        <v>113</v>
      </c>
      <c r="N4" s="818" t="s">
        <v>1044</v>
      </c>
      <c r="O4" s="818"/>
      <c r="P4" s="818"/>
      <c r="T4" s="333"/>
      <c r="U4" s="329"/>
    </row>
    <row r="5" spans="1:21" s="10" customFormat="1" ht="19.5" customHeight="1">
      <c r="A5" s="617"/>
      <c r="B5" s="617"/>
      <c r="C5" s="618"/>
      <c r="D5" s="619"/>
      <c r="E5" s="620"/>
      <c r="F5" s="620"/>
      <c r="G5" s="620"/>
      <c r="H5" s="620"/>
      <c r="I5" s="617"/>
      <c r="J5" s="617"/>
      <c r="K5" s="617"/>
      <c r="L5" s="621"/>
      <c r="M5" s="622"/>
      <c r="N5" s="816"/>
      <c r="O5" s="816"/>
      <c r="P5" s="816"/>
      <c r="T5" s="333"/>
      <c r="U5" s="329"/>
    </row>
    <row r="6" spans="1:21" s="18" customFormat="1" ht="34.5" customHeight="1">
      <c r="A6" s="824" t="s">
        <v>11</v>
      </c>
      <c r="B6" s="825" t="s">
        <v>100</v>
      </c>
      <c r="C6" s="833" t="s">
        <v>112</v>
      </c>
      <c r="D6" s="832" t="s">
        <v>13</v>
      </c>
      <c r="E6" s="832" t="s">
        <v>853</v>
      </c>
      <c r="F6" s="832" t="s">
        <v>14</v>
      </c>
      <c r="G6" s="830" t="s">
        <v>301</v>
      </c>
      <c r="I6" s="349" t="s">
        <v>15</v>
      </c>
      <c r="J6" s="350"/>
      <c r="K6" s="350"/>
      <c r="L6" s="350"/>
      <c r="M6" s="350"/>
      <c r="N6" s="350"/>
      <c r="O6" s="350"/>
      <c r="P6" s="351"/>
      <c r="T6" s="334"/>
      <c r="U6" s="330"/>
    </row>
    <row r="7" spans="1:21" ht="32.25" customHeight="1">
      <c r="A7" s="824"/>
      <c r="B7" s="826"/>
      <c r="C7" s="833"/>
      <c r="D7" s="832"/>
      <c r="E7" s="832"/>
      <c r="F7" s="832"/>
      <c r="G7" s="831"/>
      <c r="H7" s="19"/>
      <c r="I7" s="48" t="s">
        <v>11</v>
      </c>
      <c r="J7" s="45" t="s">
        <v>101</v>
      </c>
      <c r="K7" s="45" t="s">
        <v>100</v>
      </c>
      <c r="L7" s="46" t="s">
        <v>12</v>
      </c>
      <c r="M7" s="47" t="s">
        <v>13</v>
      </c>
      <c r="N7" s="47" t="s">
        <v>853</v>
      </c>
      <c r="O7" s="45" t="s">
        <v>14</v>
      </c>
      <c r="P7" s="45" t="s">
        <v>27</v>
      </c>
    </row>
    <row r="8" spans="1:21" s="18" customFormat="1" ht="50.1" customHeight="1">
      <c r="A8" s="71">
        <v>1</v>
      </c>
      <c r="B8" s="71">
        <v>422</v>
      </c>
      <c r="C8" s="115">
        <v>35183</v>
      </c>
      <c r="D8" s="609" t="s">
        <v>981</v>
      </c>
      <c r="E8" s="174" t="s">
        <v>917</v>
      </c>
      <c r="F8" s="116">
        <v>4721</v>
      </c>
      <c r="G8" s="358">
        <v>8</v>
      </c>
      <c r="H8" s="610"/>
      <c r="I8" s="71">
        <v>1</v>
      </c>
      <c r="J8" s="205" t="s">
        <v>49</v>
      </c>
      <c r="K8" s="72">
        <v>511</v>
      </c>
      <c r="L8" s="115">
        <v>35065</v>
      </c>
      <c r="M8" s="206" t="s">
        <v>1001</v>
      </c>
      <c r="N8" s="206" t="s">
        <v>999</v>
      </c>
      <c r="O8" s="116">
        <v>5983</v>
      </c>
      <c r="P8" s="72">
        <v>8</v>
      </c>
      <c r="T8" s="334"/>
      <c r="U8" s="330"/>
    </row>
    <row r="9" spans="1:21" s="18" customFormat="1" ht="50.1" customHeight="1">
      <c r="A9" s="71">
        <v>2</v>
      </c>
      <c r="B9" s="71">
        <v>381</v>
      </c>
      <c r="C9" s="115">
        <v>33664</v>
      </c>
      <c r="D9" s="609" t="s">
        <v>871</v>
      </c>
      <c r="E9" s="174" t="s">
        <v>870</v>
      </c>
      <c r="F9" s="116">
        <v>4769</v>
      </c>
      <c r="G9" s="358">
        <v>7</v>
      </c>
      <c r="H9" s="610"/>
      <c r="I9" s="71">
        <v>2</v>
      </c>
      <c r="J9" s="205" t="s">
        <v>51</v>
      </c>
      <c r="K9" s="72">
        <v>439</v>
      </c>
      <c r="L9" s="115">
        <v>33604</v>
      </c>
      <c r="M9" s="206" t="s">
        <v>921</v>
      </c>
      <c r="N9" s="206" t="s">
        <v>919</v>
      </c>
      <c r="O9" s="116">
        <v>5204</v>
      </c>
      <c r="P9" s="72">
        <v>6</v>
      </c>
      <c r="T9" s="334"/>
      <c r="U9" s="330"/>
    </row>
    <row r="10" spans="1:21" s="18" customFormat="1" ht="50.1" customHeight="1">
      <c r="A10" s="71">
        <v>3</v>
      </c>
      <c r="B10" s="71">
        <v>400</v>
      </c>
      <c r="C10" s="115">
        <v>33433</v>
      </c>
      <c r="D10" s="609" t="s">
        <v>897</v>
      </c>
      <c r="E10" s="174" t="s">
        <v>896</v>
      </c>
      <c r="F10" s="116">
        <v>4787</v>
      </c>
      <c r="G10" s="358">
        <v>6</v>
      </c>
      <c r="H10" s="610"/>
      <c r="I10" s="71">
        <v>3</v>
      </c>
      <c r="J10" s="205" t="s">
        <v>52</v>
      </c>
      <c r="K10" s="72">
        <v>422</v>
      </c>
      <c r="L10" s="115">
        <v>35183</v>
      </c>
      <c r="M10" s="206" t="s">
        <v>981</v>
      </c>
      <c r="N10" s="206" t="s">
        <v>917</v>
      </c>
      <c r="O10" s="116">
        <v>4721</v>
      </c>
      <c r="P10" s="72">
        <v>1</v>
      </c>
      <c r="T10" s="334"/>
      <c r="U10" s="330"/>
    </row>
    <row r="11" spans="1:21" s="18" customFormat="1" ht="50.1" customHeight="1">
      <c r="A11" s="71">
        <v>4</v>
      </c>
      <c r="B11" s="71">
        <v>454</v>
      </c>
      <c r="C11" s="115">
        <v>35739</v>
      </c>
      <c r="D11" s="609" t="s">
        <v>935</v>
      </c>
      <c r="E11" s="174" t="s">
        <v>1015</v>
      </c>
      <c r="F11" s="116">
        <v>5053</v>
      </c>
      <c r="G11" s="358">
        <v>5</v>
      </c>
      <c r="H11" s="610"/>
      <c r="I11" s="71">
        <v>4</v>
      </c>
      <c r="J11" s="205" t="s">
        <v>53</v>
      </c>
      <c r="K11" s="72">
        <v>381</v>
      </c>
      <c r="L11" s="115">
        <v>33664</v>
      </c>
      <c r="M11" s="206" t="s">
        <v>871</v>
      </c>
      <c r="N11" s="206" t="s">
        <v>870</v>
      </c>
      <c r="O11" s="116">
        <v>4769</v>
      </c>
      <c r="P11" s="72">
        <v>2</v>
      </c>
      <c r="T11" s="334"/>
      <c r="U11" s="330"/>
    </row>
    <row r="12" spans="1:21" s="18" customFormat="1" ht="50.1" customHeight="1">
      <c r="A12" s="71">
        <v>5</v>
      </c>
      <c r="B12" s="71">
        <v>489</v>
      </c>
      <c r="C12" s="115">
        <v>32888</v>
      </c>
      <c r="D12" s="609" t="s">
        <v>1020</v>
      </c>
      <c r="E12" s="174" t="s">
        <v>1018</v>
      </c>
      <c r="F12" s="116">
        <v>5109</v>
      </c>
      <c r="G12" s="358">
        <v>4</v>
      </c>
      <c r="H12" s="610"/>
      <c r="I12" s="71">
        <v>5</v>
      </c>
      <c r="J12" s="205" t="s">
        <v>54</v>
      </c>
      <c r="K12" s="72">
        <v>400</v>
      </c>
      <c r="L12" s="115">
        <v>33433</v>
      </c>
      <c r="M12" s="206" t="s">
        <v>897</v>
      </c>
      <c r="N12" s="206" t="s">
        <v>896</v>
      </c>
      <c r="O12" s="116">
        <v>4787</v>
      </c>
      <c r="P12" s="72">
        <v>3</v>
      </c>
      <c r="T12" s="334"/>
      <c r="U12" s="330"/>
    </row>
    <row r="13" spans="1:21" s="18" customFormat="1" ht="50.1" customHeight="1">
      <c r="A13" s="71">
        <v>6</v>
      </c>
      <c r="B13" s="71">
        <v>439</v>
      </c>
      <c r="C13" s="115">
        <v>33604</v>
      </c>
      <c r="D13" s="609" t="s">
        <v>921</v>
      </c>
      <c r="E13" s="174" t="s">
        <v>919</v>
      </c>
      <c r="F13" s="116">
        <v>5204</v>
      </c>
      <c r="G13" s="358">
        <v>3</v>
      </c>
      <c r="H13" s="610"/>
      <c r="I13" s="71">
        <v>6</v>
      </c>
      <c r="J13" s="205" t="s">
        <v>55</v>
      </c>
      <c r="K13" s="72">
        <v>454</v>
      </c>
      <c r="L13" s="115">
        <v>35739</v>
      </c>
      <c r="M13" s="206" t="s">
        <v>935</v>
      </c>
      <c r="N13" s="206" t="s">
        <v>1015</v>
      </c>
      <c r="O13" s="116">
        <v>5053</v>
      </c>
      <c r="P13" s="72">
        <v>4</v>
      </c>
      <c r="T13" s="334"/>
      <c r="U13" s="330"/>
    </row>
    <row r="14" spans="1:21" s="18" customFormat="1" ht="50.1" customHeight="1">
      <c r="A14" s="71">
        <v>7</v>
      </c>
      <c r="B14" s="71">
        <v>469</v>
      </c>
      <c r="C14" s="115">
        <v>34682</v>
      </c>
      <c r="D14" s="609" t="s">
        <v>949</v>
      </c>
      <c r="E14" s="174" t="s">
        <v>948</v>
      </c>
      <c r="F14" s="116">
        <v>5486</v>
      </c>
      <c r="G14" s="358">
        <v>2</v>
      </c>
      <c r="H14" s="610"/>
      <c r="I14" s="71">
        <v>7</v>
      </c>
      <c r="J14" s="205" t="s">
        <v>492</v>
      </c>
      <c r="K14" s="72">
        <v>489</v>
      </c>
      <c r="L14" s="115">
        <v>32888</v>
      </c>
      <c r="M14" s="206" t="s">
        <v>1020</v>
      </c>
      <c r="N14" s="206" t="s">
        <v>1018</v>
      </c>
      <c r="O14" s="116">
        <v>5109</v>
      </c>
      <c r="P14" s="72">
        <v>5</v>
      </c>
      <c r="T14" s="334"/>
      <c r="U14" s="330"/>
    </row>
    <row r="15" spans="1:21" s="18" customFormat="1" ht="50.1" customHeight="1">
      <c r="A15" s="71">
        <v>8</v>
      </c>
      <c r="B15" s="71">
        <v>511</v>
      </c>
      <c r="C15" s="115">
        <v>35065</v>
      </c>
      <c r="D15" s="609" t="s">
        <v>1001</v>
      </c>
      <c r="E15" s="174" t="s">
        <v>999</v>
      </c>
      <c r="F15" s="116">
        <v>5983</v>
      </c>
      <c r="G15" s="358">
        <v>1</v>
      </c>
      <c r="H15" s="610"/>
      <c r="I15" s="71">
        <v>8</v>
      </c>
      <c r="J15" s="205" t="s">
        <v>493</v>
      </c>
      <c r="K15" s="72">
        <v>469</v>
      </c>
      <c r="L15" s="115">
        <v>34682</v>
      </c>
      <c r="M15" s="206" t="s">
        <v>949</v>
      </c>
      <c r="N15" s="206" t="s">
        <v>948</v>
      </c>
      <c r="O15" s="116">
        <v>5486</v>
      </c>
      <c r="P15" s="72">
        <v>7</v>
      </c>
      <c r="T15" s="334"/>
      <c r="U15" s="330"/>
    </row>
    <row r="16" spans="1:21" s="18" customFormat="1" ht="50.1" customHeight="1">
      <c r="A16" s="71"/>
      <c r="B16" s="71"/>
      <c r="C16" s="115"/>
      <c r="D16" s="609"/>
      <c r="E16" s="174"/>
      <c r="F16" s="116"/>
      <c r="G16" s="358"/>
      <c r="H16" s="610"/>
      <c r="I16" s="611" t="s">
        <v>16</v>
      </c>
      <c r="J16" s="612"/>
      <c r="K16" s="612"/>
      <c r="L16" s="612"/>
      <c r="M16" s="612"/>
      <c r="N16" s="612"/>
      <c r="O16" s="612"/>
      <c r="P16" s="613"/>
      <c r="T16" s="334"/>
      <c r="U16" s="330"/>
    </row>
    <row r="17" spans="1:21" s="18" customFormat="1" ht="50.1" customHeight="1">
      <c r="A17" s="71"/>
      <c r="B17" s="71"/>
      <c r="C17" s="115"/>
      <c r="D17" s="609"/>
      <c r="E17" s="174"/>
      <c r="F17" s="116"/>
      <c r="G17" s="358"/>
      <c r="H17" s="610"/>
      <c r="I17" s="614" t="s">
        <v>11</v>
      </c>
      <c r="J17" s="614" t="s">
        <v>101</v>
      </c>
      <c r="K17" s="614" t="s">
        <v>100</v>
      </c>
      <c r="L17" s="615" t="s">
        <v>12</v>
      </c>
      <c r="M17" s="616" t="s">
        <v>13</v>
      </c>
      <c r="N17" s="616" t="s">
        <v>853</v>
      </c>
      <c r="O17" s="614" t="s">
        <v>14</v>
      </c>
      <c r="P17" s="614" t="s">
        <v>27</v>
      </c>
      <c r="T17" s="334"/>
      <c r="U17" s="330"/>
    </row>
    <row r="18" spans="1:21" s="18" customFormat="1" ht="50.1" customHeight="1">
      <c r="A18" s="71"/>
      <c r="B18" s="71"/>
      <c r="C18" s="115"/>
      <c r="D18" s="609"/>
      <c r="E18" s="174"/>
      <c r="F18" s="116"/>
      <c r="G18" s="358"/>
      <c r="H18" s="610"/>
      <c r="I18" s="71">
        <v>1</v>
      </c>
      <c r="J18" s="205" t="s">
        <v>56</v>
      </c>
      <c r="K18" s="72" t="s">
        <v>1106</v>
      </c>
      <c r="L18" s="115" t="s">
        <v>1106</v>
      </c>
      <c r="M18" s="206" t="s">
        <v>1106</v>
      </c>
      <c r="N18" s="206" t="s">
        <v>1106</v>
      </c>
      <c r="O18" s="116"/>
      <c r="P18" s="72"/>
      <c r="T18" s="334"/>
      <c r="U18" s="330"/>
    </row>
    <row r="19" spans="1:21" s="18" customFormat="1" ht="50.1" customHeight="1">
      <c r="A19" s="71"/>
      <c r="B19" s="71"/>
      <c r="C19" s="115"/>
      <c r="D19" s="609"/>
      <c r="E19" s="174"/>
      <c r="F19" s="116"/>
      <c r="G19" s="358"/>
      <c r="H19" s="610"/>
      <c r="I19" s="71">
        <v>2</v>
      </c>
      <c r="J19" s="205" t="s">
        <v>50</v>
      </c>
      <c r="K19" s="72" t="s">
        <v>1106</v>
      </c>
      <c r="L19" s="115" t="s">
        <v>1106</v>
      </c>
      <c r="M19" s="206" t="s">
        <v>1106</v>
      </c>
      <c r="N19" s="206" t="s">
        <v>1106</v>
      </c>
      <c r="O19" s="116"/>
      <c r="P19" s="72"/>
      <c r="T19" s="334"/>
      <c r="U19" s="330"/>
    </row>
    <row r="20" spans="1:21" s="18" customFormat="1" ht="50.1" customHeight="1">
      <c r="A20" s="71"/>
      <c r="B20" s="71"/>
      <c r="C20" s="115"/>
      <c r="D20" s="609"/>
      <c r="E20" s="174"/>
      <c r="F20" s="116"/>
      <c r="G20" s="358"/>
      <c r="H20" s="610"/>
      <c r="I20" s="71">
        <v>3</v>
      </c>
      <c r="J20" s="205" t="s">
        <v>57</v>
      </c>
      <c r="K20" s="72" t="s">
        <v>1106</v>
      </c>
      <c r="L20" s="115" t="s">
        <v>1106</v>
      </c>
      <c r="M20" s="206" t="s">
        <v>1106</v>
      </c>
      <c r="N20" s="206" t="s">
        <v>1106</v>
      </c>
      <c r="O20" s="116"/>
      <c r="P20" s="72"/>
      <c r="T20" s="334"/>
      <c r="U20" s="330"/>
    </row>
    <row r="21" spans="1:21" s="18" customFormat="1" ht="50.1" customHeight="1">
      <c r="A21" s="71"/>
      <c r="B21" s="71"/>
      <c r="C21" s="115"/>
      <c r="D21" s="609"/>
      <c r="E21" s="174"/>
      <c r="F21" s="116"/>
      <c r="G21" s="358"/>
      <c r="H21" s="610"/>
      <c r="I21" s="71">
        <v>4</v>
      </c>
      <c r="J21" s="205" t="s">
        <v>58</v>
      </c>
      <c r="K21" s="72" t="s">
        <v>1106</v>
      </c>
      <c r="L21" s="115" t="s">
        <v>1106</v>
      </c>
      <c r="M21" s="206" t="s">
        <v>1106</v>
      </c>
      <c r="N21" s="206" t="s">
        <v>1106</v>
      </c>
      <c r="O21" s="116"/>
      <c r="P21" s="72"/>
      <c r="T21" s="334"/>
      <c r="U21" s="330"/>
    </row>
    <row r="22" spans="1:21" s="18" customFormat="1" ht="50.1" customHeight="1">
      <c r="A22" s="71"/>
      <c r="B22" s="71"/>
      <c r="C22" s="115"/>
      <c r="D22" s="609"/>
      <c r="E22" s="174"/>
      <c r="F22" s="116"/>
      <c r="G22" s="358"/>
      <c r="H22" s="610"/>
      <c r="I22" s="71">
        <v>5</v>
      </c>
      <c r="J22" s="205" t="s">
        <v>59</v>
      </c>
      <c r="K22" s="72" t="s">
        <v>1106</v>
      </c>
      <c r="L22" s="115" t="s">
        <v>1106</v>
      </c>
      <c r="M22" s="206" t="s">
        <v>1106</v>
      </c>
      <c r="N22" s="206" t="s">
        <v>1106</v>
      </c>
      <c r="O22" s="116"/>
      <c r="P22" s="72"/>
      <c r="T22" s="334"/>
      <c r="U22" s="330"/>
    </row>
    <row r="23" spans="1:21" s="18" customFormat="1" ht="50.1" customHeight="1">
      <c r="A23" s="71"/>
      <c r="B23" s="71"/>
      <c r="C23" s="115"/>
      <c r="D23" s="609"/>
      <c r="E23" s="174"/>
      <c r="F23" s="116"/>
      <c r="G23" s="358"/>
      <c r="H23" s="610"/>
      <c r="I23" s="71">
        <v>6</v>
      </c>
      <c r="J23" s="205" t="s">
        <v>60</v>
      </c>
      <c r="K23" s="72" t="s">
        <v>1106</v>
      </c>
      <c r="L23" s="115" t="s">
        <v>1106</v>
      </c>
      <c r="M23" s="206" t="s">
        <v>1106</v>
      </c>
      <c r="N23" s="206" t="s">
        <v>1106</v>
      </c>
      <c r="O23" s="116"/>
      <c r="P23" s="72"/>
      <c r="T23" s="334"/>
      <c r="U23" s="330"/>
    </row>
    <row r="24" spans="1:21" s="18" customFormat="1" ht="50.1" customHeight="1">
      <c r="A24" s="71"/>
      <c r="B24" s="71"/>
      <c r="C24" s="115"/>
      <c r="D24" s="609"/>
      <c r="E24" s="174"/>
      <c r="F24" s="116"/>
      <c r="G24" s="358"/>
      <c r="H24" s="610"/>
      <c r="I24" s="71">
        <v>7</v>
      </c>
      <c r="J24" s="205" t="s">
        <v>494</v>
      </c>
      <c r="K24" s="72" t="s">
        <v>1106</v>
      </c>
      <c r="L24" s="115" t="s">
        <v>1106</v>
      </c>
      <c r="M24" s="206" t="s">
        <v>1106</v>
      </c>
      <c r="N24" s="206" t="s">
        <v>1106</v>
      </c>
      <c r="O24" s="116"/>
      <c r="P24" s="72"/>
      <c r="T24" s="334"/>
      <c r="U24" s="330"/>
    </row>
    <row r="25" spans="1:21" s="18" customFormat="1" ht="50.1" customHeight="1">
      <c r="A25" s="71"/>
      <c r="B25" s="71"/>
      <c r="C25" s="115"/>
      <c r="D25" s="609"/>
      <c r="E25" s="174"/>
      <c r="F25" s="116"/>
      <c r="G25" s="358"/>
      <c r="H25" s="610"/>
      <c r="I25" s="71">
        <v>8</v>
      </c>
      <c r="J25" s="205" t="s">
        <v>495</v>
      </c>
      <c r="K25" s="72" t="s">
        <v>1106</v>
      </c>
      <c r="L25" s="115" t="s">
        <v>1106</v>
      </c>
      <c r="M25" s="206" t="s">
        <v>1106</v>
      </c>
      <c r="N25" s="206" t="s">
        <v>1106</v>
      </c>
      <c r="O25" s="116"/>
      <c r="P25" s="72"/>
      <c r="T25" s="334"/>
      <c r="U25" s="330"/>
    </row>
    <row r="26" spans="1:21" s="18" customFormat="1" ht="29.25" hidden="1" customHeight="1">
      <c r="A26" s="22">
        <v>19</v>
      </c>
      <c r="B26" s="22"/>
      <c r="C26" s="25"/>
      <c r="D26" s="356"/>
      <c r="E26" s="357"/>
      <c r="F26" s="26"/>
      <c r="G26" s="359"/>
      <c r="H26" s="21"/>
      <c r="I26" s="349" t="s">
        <v>17</v>
      </c>
      <c r="J26" s="350"/>
      <c r="K26" s="350"/>
      <c r="L26" s="350"/>
      <c r="M26" s="350"/>
      <c r="N26" s="350"/>
      <c r="O26" s="350"/>
      <c r="P26" s="351"/>
      <c r="T26" s="334"/>
      <c r="U26" s="330"/>
    </row>
    <row r="27" spans="1:21" s="18" customFormat="1" ht="29.25" hidden="1" customHeight="1">
      <c r="A27" s="22">
        <v>20</v>
      </c>
      <c r="B27" s="22"/>
      <c r="C27" s="25"/>
      <c r="D27" s="356"/>
      <c r="E27" s="357"/>
      <c r="F27" s="26"/>
      <c r="G27" s="359"/>
      <c r="H27" s="21"/>
      <c r="I27" s="48" t="s">
        <v>11</v>
      </c>
      <c r="J27" s="45" t="s">
        <v>101</v>
      </c>
      <c r="K27" s="45" t="s">
        <v>100</v>
      </c>
      <c r="L27" s="46" t="s">
        <v>12</v>
      </c>
      <c r="M27" s="47" t="s">
        <v>13</v>
      </c>
      <c r="N27" s="47" t="s">
        <v>853</v>
      </c>
      <c r="O27" s="45" t="s">
        <v>14</v>
      </c>
      <c r="P27" s="45" t="s">
        <v>27</v>
      </c>
      <c r="T27" s="334"/>
      <c r="U27" s="330"/>
    </row>
    <row r="28" spans="1:21" s="18" customFormat="1" ht="29.25" hidden="1" customHeight="1">
      <c r="A28" s="22">
        <v>21</v>
      </c>
      <c r="B28" s="22"/>
      <c r="C28" s="25"/>
      <c r="D28" s="356"/>
      <c r="E28" s="357"/>
      <c r="F28" s="26"/>
      <c r="G28" s="359"/>
      <c r="H28" s="21"/>
      <c r="I28" s="22">
        <v>1</v>
      </c>
      <c r="J28" s="23" t="s">
        <v>61</v>
      </c>
      <c r="K28" s="24" t="s">
        <v>1106</v>
      </c>
      <c r="L28" s="25" t="s">
        <v>1106</v>
      </c>
      <c r="M28" s="49" t="s">
        <v>1106</v>
      </c>
      <c r="N28" s="49" t="s">
        <v>1106</v>
      </c>
      <c r="O28" s="26"/>
      <c r="P28" s="24"/>
      <c r="T28" s="334"/>
      <c r="U28" s="330"/>
    </row>
    <row r="29" spans="1:21" s="18" customFormat="1" ht="29.25" hidden="1" customHeight="1">
      <c r="A29" s="22">
        <v>22</v>
      </c>
      <c r="B29" s="22"/>
      <c r="C29" s="25"/>
      <c r="D29" s="356"/>
      <c r="E29" s="357"/>
      <c r="F29" s="26"/>
      <c r="G29" s="359"/>
      <c r="H29" s="21"/>
      <c r="I29" s="22">
        <v>2</v>
      </c>
      <c r="J29" s="23" t="s">
        <v>62</v>
      </c>
      <c r="K29" s="24" t="s">
        <v>1106</v>
      </c>
      <c r="L29" s="25" t="s">
        <v>1106</v>
      </c>
      <c r="M29" s="49" t="s">
        <v>1106</v>
      </c>
      <c r="N29" s="49" t="s">
        <v>1106</v>
      </c>
      <c r="O29" s="26"/>
      <c r="P29" s="24"/>
      <c r="T29" s="334"/>
      <c r="U29" s="330"/>
    </row>
    <row r="30" spans="1:21" s="18" customFormat="1" ht="29.25" hidden="1" customHeight="1">
      <c r="A30" s="22">
        <v>23</v>
      </c>
      <c r="B30" s="22"/>
      <c r="C30" s="25"/>
      <c r="D30" s="356"/>
      <c r="E30" s="357"/>
      <c r="F30" s="26"/>
      <c r="G30" s="359"/>
      <c r="H30" s="21"/>
      <c r="I30" s="22">
        <v>3</v>
      </c>
      <c r="J30" s="23" t="s">
        <v>63</v>
      </c>
      <c r="K30" s="24" t="s">
        <v>1106</v>
      </c>
      <c r="L30" s="25" t="s">
        <v>1106</v>
      </c>
      <c r="M30" s="49" t="s">
        <v>1106</v>
      </c>
      <c r="N30" s="49" t="s">
        <v>1106</v>
      </c>
      <c r="O30" s="26"/>
      <c r="P30" s="24"/>
      <c r="T30" s="334"/>
      <c r="U30" s="330"/>
    </row>
    <row r="31" spans="1:21" s="18" customFormat="1" ht="29.25" hidden="1" customHeight="1">
      <c r="A31" s="22">
        <v>24</v>
      </c>
      <c r="B31" s="22"/>
      <c r="C31" s="25"/>
      <c r="D31" s="356"/>
      <c r="E31" s="357"/>
      <c r="F31" s="26"/>
      <c r="G31" s="359"/>
      <c r="H31" s="21"/>
      <c r="I31" s="22">
        <v>4</v>
      </c>
      <c r="J31" s="23" t="s">
        <v>64</v>
      </c>
      <c r="K31" s="24" t="s">
        <v>1106</v>
      </c>
      <c r="L31" s="25" t="s">
        <v>1106</v>
      </c>
      <c r="M31" s="49" t="s">
        <v>1106</v>
      </c>
      <c r="N31" s="49" t="s">
        <v>1106</v>
      </c>
      <c r="O31" s="26"/>
      <c r="P31" s="24"/>
      <c r="T31" s="334"/>
      <c r="U31" s="330"/>
    </row>
    <row r="32" spans="1:21" s="18" customFormat="1" ht="29.25" hidden="1" customHeight="1">
      <c r="A32" s="22">
        <v>25</v>
      </c>
      <c r="B32" s="22"/>
      <c r="C32" s="25"/>
      <c r="D32" s="356"/>
      <c r="E32" s="357"/>
      <c r="F32" s="26"/>
      <c r="G32" s="359"/>
      <c r="H32" s="21"/>
      <c r="I32" s="22">
        <v>5</v>
      </c>
      <c r="J32" s="23" t="s">
        <v>65</v>
      </c>
      <c r="K32" s="24" t="s">
        <v>1106</v>
      </c>
      <c r="L32" s="25" t="s">
        <v>1106</v>
      </c>
      <c r="M32" s="49" t="s">
        <v>1106</v>
      </c>
      <c r="N32" s="49" t="s">
        <v>1106</v>
      </c>
      <c r="O32" s="26"/>
      <c r="P32" s="24"/>
      <c r="T32" s="334"/>
      <c r="U32" s="330"/>
    </row>
    <row r="33" spans="1:21" s="18" customFormat="1" ht="29.25" hidden="1" customHeight="1">
      <c r="A33" s="22">
        <v>26</v>
      </c>
      <c r="B33" s="22"/>
      <c r="C33" s="25"/>
      <c r="D33" s="356"/>
      <c r="E33" s="357"/>
      <c r="F33" s="26"/>
      <c r="G33" s="359"/>
      <c r="H33" s="21"/>
      <c r="I33" s="22">
        <v>6</v>
      </c>
      <c r="J33" s="23" t="s">
        <v>66</v>
      </c>
      <c r="K33" s="24" t="s">
        <v>1106</v>
      </c>
      <c r="L33" s="25" t="s">
        <v>1106</v>
      </c>
      <c r="M33" s="49" t="s">
        <v>1106</v>
      </c>
      <c r="N33" s="49" t="s">
        <v>1106</v>
      </c>
      <c r="O33" s="26"/>
      <c r="P33" s="24"/>
      <c r="T33" s="334"/>
      <c r="U33" s="330"/>
    </row>
    <row r="34" spans="1:21" s="18" customFormat="1" ht="29.25" hidden="1" customHeight="1">
      <c r="A34" s="22">
        <v>27</v>
      </c>
      <c r="B34" s="22"/>
      <c r="C34" s="25"/>
      <c r="D34" s="356"/>
      <c r="E34" s="357"/>
      <c r="F34" s="26"/>
      <c r="G34" s="359"/>
      <c r="H34" s="21"/>
      <c r="I34" s="22">
        <v>7</v>
      </c>
      <c r="J34" s="23" t="s">
        <v>496</v>
      </c>
      <c r="K34" s="24" t="s">
        <v>1106</v>
      </c>
      <c r="L34" s="25" t="s">
        <v>1106</v>
      </c>
      <c r="M34" s="49" t="s">
        <v>1106</v>
      </c>
      <c r="N34" s="49" t="s">
        <v>1106</v>
      </c>
      <c r="O34" s="26"/>
      <c r="P34" s="24"/>
      <c r="T34" s="334"/>
      <c r="U34" s="330"/>
    </row>
    <row r="35" spans="1:21" s="18" customFormat="1" ht="29.25" hidden="1" customHeight="1">
      <c r="A35" s="22">
        <v>28</v>
      </c>
      <c r="B35" s="22"/>
      <c r="C35" s="25"/>
      <c r="D35" s="356"/>
      <c r="E35" s="357"/>
      <c r="F35" s="26"/>
      <c r="G35" s="359"/>
      <c r="H35" s="21"/>
      <c r="I35" s="22">
        <v>8</v>
      </c>
      <c r="J35" s="23" t="s">
        <v>497</v>
      </c>
      <c r="K35" s="24" t="s">
        <v>1106</v>
      </c>
      <c r="L35" s="25" t="s">
        <v>1106</v>
      </c>
      <c r="M35" s="49" t="s">
        <v>1106</v>
      </c>
      <c r="N35" s="49" t="s">
        <v>1106</v>
      </c>
      <c r="O35" s="26"/>
      <c r="P35" s="24"/>
      <c r="T35" s="334"/>
      <c r="U35" s="330"/>
    </row>
    <row r="36" spans="1:21" s="18" customFormat="1" ht="29.25" hidden="1" customHeight="1">
      <c r="A36" s="22">
        <v>29</v>
      </c>
      <c r="B36" s="22"/>
      <c r="C36" s="25"/>
      <c r="D36" s="356"/>
      <c r="E36" s="357"/>
      <c r="F36" s="26"/>
      <c r="G36" s="359"/>
      <c r="H36" s="21"/>
      <c r="I36" s="349" t="s">
        <v>45</v>
      </c>
      <c r="J36" s="350"/>
      <c r="K36" s="350"/>
      <c r="L36" s="350"/>
      <c r="M36" s="350"/>
      <c r="N36" s="350"/>
      <c r="O36" s="350"/>
      <c r="P36" s="351"/>
      <c r="T36" s="334"/>
      <c r="U36" s="330"/>
    </row>
    <row r="37" spans="1:21" s="18" customFormat="1" ht="29.25" hidden="1" customHeight="1">
      <c r="A37" s="22">
        <v>30</v>
      </c>
      <c r="B37" s="22"/>
      <c r="C37" s="25"/>
      <c r="D37" s="356"/>
      <c r="E37" s="357"/>
      <c r="F37" s="26"/>
      <c r="G37" s="359"/>
      <c r="H37" s="21"/>
      <c r="I37" s="48" t="s">
        <v>11</v>
      </c>
      <c r="J37" s="45" t="s">
        <v>101</v>
      </c>
      <c r="K37" s="45" t="s">
        <v>100</v>
      </c>
      <c r="L37" s="46" t="s">
        <v>12</v>
      </c>
      <c r="M37" s="47" t="s">
        <v>13</v>
      </c>
      <c r="N37" s="47" t="s">
        <v>853</v>
      </c>
      <c r="O37" s="45" t="s">
        <v>14</v>
      </c>
      <c r="P37" s="45" t="s">
        <v>27</v>
      </c>
      <c r="T37" s="334"/>
      <c r="U37" s="330"/>
    </row>
    <row r="38" spans="1:21" s="18" customFormat="1" ht="29.25" hidden="1" customHeight="1">
      <c r="A38" s="22">
        <v>31</v>
      </c>
      <c r="B38" s="22"/>
      <c r="C38" s="25"/>
      <c r="D38" s="356"/>
      <c r="E38" s="357"/>
      <c r="F38" s="26"/>
      <c r="G38" s="359"/>
      <c r="H38" s="21"/>
      <c r="I38" s="22">
        <v>1</v>
      </c>
      <c r="J38" s="23" t="s">
        <v>67</v>
      </c>
      <c r="K38" s="24" t="s">
        <v>1106</v>
      </c>
      <c r="L38" s="25" t="s">
        <v>1106</v>
      </c>
      <c r="M38" s="49" t="s">
        <v>1106</v>
      </c>
      <c r="N38" s="49" t="s">
        <v>1106</v>
      </c>
      <c r="O38" s="26"/>
      <c r="P38" s="24"/>
      <c r="T38" s="334"/>
      <c r="U38" s="330"/>
    </row>
    <row r="39" spans="1:21" s="18" customFormat="1" ht="29.25" hidden="1" customHeight="1">
      <c r="A39" s="22">
        <v>32</v>
      </c>
      <c r="B39" s="22"/>
      <c r="C39" s="25"/>
      <c r="D39" s="356"/>
      <c r="E39" s="357"/>
      <c r="F39" s="26"/>
      <c r="G39" s="359"/>
      <c r="H39" s="21"/>
      <c r="I39" s="22">
        <v>2</v>
      </c>
      <c r="J39" s="23" t="s">
        <v>68</v>
      </c>
      <c r="K39" s="24" t="s">
        <v>1106</v>
      </c>
      <c r="L39" s="25" t="s">
        <v>1106</v>
      </c>
      <c r="M39" s="49" t="s">
        <v>1106</v>
      </c>
      <c r="N39" s="49" t="s">
        <v>1106</v>
      </c>
      <c r="O39" s="26"/>
      <c r="P39" s="24"/>
      <c r="T39" s="334"/>
      <c r="U39" s="330"/>
    </row>
    <row r="40" spans="1:21" s="18" customFormat="1" ht="29.25" hidden="1" customHeight="1">
      <c r="A40" s="22">
        <v>33</v>
      </c>
      <c r="B40" s="22"/>
      <c r="C40" s="25"/>
      <c r="D40" s="356"/>
      <c r="E40" s="357"/>
      <c r="F40" s="26"/>
      <c r="G40" s="359"/>
      <c r="H40" s="21"/>
      <c r="I40" s="22">
        <v>3</v>
      </c>
      <c r="J40" s="23" t="s">
        <v>69</v>
      </c>
      <c r="K40" s="24" t="s">
        <v>1106</v>
      </c>
      <c r="L40" s="25" t="s">
        <v>1106</v>
      </c>
      <c r="M40" s="49" t="s">
        <v>1106</v>
      </c>
      <c r="N40" s="49" t="s">
        <v>1106</v>
      </c>
      <c r="O40" s="26"/>
      <c r="P40" s="24"/>
      <c r="T40" s="334"/>
      <c r="U40" s="330"/>
    </row>
    <row r="41" spans="1:21" s="18" customFormat="1" ht="29.25" hidden="1" customHeight="1">
      <c r="A41" s="22">
        <v>34</v>
      </c>
      <c r="B41" s="22"/>
      <c r="C41" s="25"/>
      <c r="D41" s="356"/>
      <c r="E41" s="357"/>
      <c r="F41" s="26"/>
      <c r="G41" s="359"/>
      <c r="H41" s="21"/>
      <c r="I41" s="22">
        <v>4</v>
      </c>
      <c r="J41" s="23" t="s">
        <v>70</v>
      </c>
      <c r="K41" s="24" t="s">
        <v>1106</v>
      </c>
      <c r="L41" s="25" t="s">
        <v>1106</v>
      </c>
      <c r="M41" s="49" t="s">
        <v>1106</v>
      </c>
      <c r="N41" s="49" t="s">
        <v>1106</v>
      </c>
      <c r="O41" s="26"/>
      <c r="P41" s="24"/>
      <c r="T41" s="334"/>
      <c r="U41" s="330"/>
    </row>
    <row r="42" spans="1:21" s="18" customFormat="1" ht="29.25" hidden="1" customHeight="1">
      <c r="A42" s="22">
        <v>35</v>
      </c>
      <c r="B42" s="22"/>
      <c r="C42" s="25"/>
      <c r="D42" s="356"/>
      <c r="E42" s="357"/>
      <c r="F42" s="26"/>
      <c r="G42" s="359"/>
      <c r="H42" s="21"/>
      <c r="I42" s="22">
        <v>5</v>
      </c>
      <c r="J42" s="23" t="s">
        <v>71</v>
      </c>
      <c r="K42" s="24" t="s">
        <v>1106</v>
      </c>
      <c r="L42" s="25" t="s">
        <v>1106</v>
      </c>
      <c r="M42" s="49" t="s">
        <v>1106</v>
      </c>
      <c r="N42" s="49" t="s">
        <v>1106</v>
      </c>
      <c r="O42" s="26"/>
      <c r="P42" s="24"/>
      <c r="T42" s="334"/>
      <c r="U42" s="330"/>
    </row>
    <row r="43" spans="1:21" s="18" customFormat="1" ht="29.25" hidden="1" customHeight="1">
      <c r="A43" s="22">
        <v>36</v>
      </c>
      <c r="B43" s="22"/>
      <c r="C43" s="25"/>
      <c r="D43" s="356"/>
      <c r="E43" s="357"/>
      <c r="F43" s="26"/>
      <c r="G43" s="359"/>
      <c r="H43" s="21"/>
      <c r="I43" s="22">
        <v>6</v>
      </c>
      <c r="J43" s="23" t="s">
        <v>72</v>
      </c>
      <c r="K43" s="24" t="s">
        <v>1106</v>
      </c>
      <c r="L43" s="25" t="s">
        <v>1106</v>
      </c>
      <c r="M43" s="49" t="s">
        <v>1106</v>
      </c>
      <c r="N43" s="49" t="s">
        <v>1106</v>
      </c>
      <c r="O43" s="26"/>
      <c r="P43" s="24"/>
      <c r="T43" s="334"/>
      <c r="U43" s="330"/>
    </row>
    <row r="44" spans="1:21" s="18" customFormat="1" ht="29.25" hidden="1" customHeight="1">
      <c r="A44" s="22">
        <v>37</v>
      </c>
      <c r="B44" s="22"/>
      <c r="C44" s="25"/>
      <c r="D44" s="356"/>
      <c r="E44" s="357"/>
      <c r="F44" s="26"/>
      <c r="G44" s="359"/>
      <c r="H44" s="21"/>
      <c r="I44" s="22">
        <v>7</v>
      </c>
      <c r="J44" s="23" t="s">
        <v>498</v>
      </c>
      <c r="K44" s="24" t="s">
        <v>1106</v>
      </c>
      <c r="L44" s="25" t="s">
        <v>1106</v>
      </c>
      <c r="M44" s="49" t="s">
        <v>1106</v>
      </c>
      <c r="N44" s="49" t="s">
        <v>1106</v>
      </c>
      <c r="O44" s="26"/>
      <c r="P44" s="24"/>
      <c r="T44" s="334"/>
      <c r="U44" s="330"/>
    </row>
    <row r="45" spans="1:21" s="18" customFormat="1" ht="29.25" hidden="1" customHeight="1">
      <c r="A45" s="22">
        <v>38</v>
      </c>
      <c r="B45" s="22"/>
      <c r="C45" s="25"/>
      <c r="D45" s="356"/>
      <c r="E45" s="357"/>
      <c r="F45" s="26"/>
      <c r="G45" s="359"/>
      <c r="H45" s="21"/>
      <c r="I45" s="22">
        <v>8</v>
      </c>
      <c r="J45" s="23" t="s">
        <v>499</v>
      </c>
      <c r="K45" s="24" t="s">
        <v>1106</v>
      </c>
      <c r="L45" s="25" t="s">
        <v>1106</v>
      </c>
      <c r="M45" s="49" t="s">
        <v>1106</v>
      </c>
      <c r="N45" s="49" t="s">
        <v>1106</v>
      </c>
      <c r="O45" s="26"/>
      <c r="P45" s="24"/>
      <c r="T45" s="334"/>
      <c r="U45" s="330"/>
    </row>
    <row r="46" spans="1:21" ht="13.5" customHeight="1">
      <c r="A46" s="34"/>
      <c r="B46" s="34"/>
      <c r="C46" s="35"/>
      <c r="D46" s="56"/>
      <c r="E46" s="36"/>
      <c r="F46" s="37"/>
      <c r="G46" s="38"/>
      <c r="I46" s="39"/>
      <c r="J46" s="40"/>
      <c r="K46" s="41"/>
      <c r="L46" s="42"/>
      <c r="M46" s="52"/>
      <c r="N46" s="52"/>
      <c r="O46" s="43"/>
      <c r="P46" s="41"/>
    </row>
    <row r="47" spans="1:21" ht="14.25" customHeight="1">
      <c r="A47" s="30" t="s">
        <v>18</v>
      </c>
      <c r="B47" s="30"/>
      <c r="C47" s="30"/>
      <c r="D47" s="57"/>
      <c r="E47" s="50" t="s">
        <v>0</v>
      </c>
      <c r="F47" s="44" t="s">
        <v>1</v>
      </c>
      <c r="G47" s="27"/>
      <c r="H47" s="31" t="s">
        <v>2</v>
      </c>
      <c r="I47" s="31"/>
      <c r="J47" s="31"/>
      <c r="K47" s="31"/>
      <c r="M47" s="53" t="s">
        <v>3</v>
      </c>
      <c r="N47" s="54" t="s">
        <v>3</v>
      </c>
      <c r="O47" s="27" t="s">
        <v>3</v>
      </c>
      <c r="P47" s="30"/>
      <c r="Q47" s="32"/>
    </row>
  </sheetData>
  <sortState ref="B8:F15">
    <sortCondition ref="F8:F15"/>
  </sortState>
  <mergeCells count="18">
    <mergeCell ref="A1:P1"/>
    <mergeCell ref="A2:P2"/>
    <mergeCell ref="A3:C3"/>
    <mergeCell ref="D3:E3"/>
    <mergeCell ref="F3:G3"/>
    <mergeCell ref="I3:M3"/>
    <mergeCell ref="A6:A7"/>
    <mergeCell ref="B6:B7"/>
    <mergeCell ref="A4:C4"/>
    <mergeCell ref="D4:E4"/>
    <mergeCell ref="N3:P3"/>
    <mergeCell ref="N4:P4"/>
    <mergeCell ref="N5:P5"/>
    <mergeCell ref="G6:G7"/>
    <mergeCell ref="F6:F7"/>
    <mergeCell ref="C6:C7"/>
    <mergeCell ref="D6:D7"/>
    <mergeCell ref="E6:E7"/>
  </mergeCells>
  <conditionalFormatting sqref="N1:N1048576">
    <cfRule type="containsText" dxfId="24" priority="4" stopIfTrue="1" operator="containsText" text="FERDİ">
      <formula>NOT(ISERROR(SEARCH("FERDİ",N1)))</formula>
    </cfRule>
  </conditionalFormatting>
  <conditionalFormatting sqref="E1:E1048576">
    <cfRule type="containsText" dxfId="23" priority="3" stopIfTrue="1" operator="containsText" text="FERDİ">
      <formula>NOT(ISERROR(SEARCH("FERDİ",E1)))</formula>
    </cfRule>
  </conditionalFormatting>
  <conditionalFormatting sqref="N3">
    <cfRule type="containsText" dxfId="22" priority="2" stopIfTrue="1" operator="containsText" text="FERDİ">
      <formula>NOT(ISERROR(SEARCH("FERDİ",N3)))</formula>
    </cfRule>
  </conditionalFormatting>
  <conditionalFormatting sqref="N4">
    <cfRule type="containsText" dxfId="21" priority="1" stopIfTrue="1" operator="containsText" text="FERDİ">
      <formula>NOT(ISERROR(SEARCH("FERDİ",N4)))</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codeName="Sayfa10">
    <tabColor rgb="FFFFC000"/>
  </sheetPr>
  <dimension ref="A1:U63"/>
  <sheetViews>
    <sheetView view="pageBreakPreview" zoomScale="80" zoomScaleSheetLayoutView="80" workbookViewId="0">
      <selection activeCell="N5" sqref="N5:P5"/>
    </sheetView>
  </sheetViews>
  <sheetFormatPr defaultRowHeight="12.75"/>
  <cols>
    <col min="1" max="1" width="4.85546875" style="27" customWidth="1"/>
    <col min="2" max="2" width="10" style="27" bestFit="1" customWidth="1"/>
    <col min="3" max="3" width="14.42578125" style="20" customWidth="1"/>
    <col min="4" max="4" width="22.140625" style="51" customWidth="1"/>
    <col min="5" max="5" width="32.5703125" style="51" customWidth="1"/>
    <col min="6" max="6" width="10.5703125" style="179" customWidth="1"/>
    <col min="7" max="7" width="7.5703125" style="28" customWidth="1"/>
    <col min="8" max="8" width="2.140625" style="20" customWidth="1"/>
    <col min="9" max="9" width="6.28515625" style="27" customWidth="1"/>
    <col min="10" max="10" width="12.42578125" style="27" hidden="1" customWidth="1"/>
    <col min="11" max="11" width="6.5703125" style="27" customWidth="1"/>
    <col min="12" max="12" width="15.140625" style="29" customWidth="1"/>
    <col min="13" max="13" width="21.5703125" style="55" bestFit="1" customWidth="1"/>
    <col min="14" max="14" width="33.85546875" style="55" customWidth="1"/>
    <col min="15" max="15" width="9.5703125" style="179" customWidth="1"/>
    <col min="16" max="16" width="7.7109375" style="20" customWidth="1"/>
    <col min="17" max="17" width="5.7109375" style="20" customWidth="1"/>
    <col min="18" max="19" width="9.140625" style="20"/>
    <col min="20" max="20" width="8.5703125" style="334" bestFit="1" customWidth="1"/>
    <col min="21" max="21" width="5" style="330" bestFit="1" customWidth="1"/>
    <col min="22" max="16384" width="9.140625" style="20"/>
  </cols>
  <sheetData>
    <row r="1" spans="1:21" s="10" customFormat="1" ht="57.75" customHeight="1">
      <c r="A1" s="847" t="s">
        <v>1105</v>
      </c>
      <c r="B1" s="847"/>
      <c r="C1" s="847"/>
      <c r="D1" s="847"/>
      <c r="E1" s="847"/>
      <c r="F1" s="847"/>
      <c r="G1" s="847"/>
      <c r="H1" s="847"/>
      <c r="I1" s="847"/>
      <c r="J1" s="847"/>
      <c r="K1" s="847"/>
      <c r="L1" s="847"/>
      <c r="M1" s="847"/>
      <c r="N1" s="847"/>
      <c r="O1" s="847"/>
      <c r="P1" s="847"/>
      <c r="T1" s="333"/>
      <c r="U1" s="329"/>
    </row>
    <row r="2" spans="1:21" s="10" customFormat="1" ht="32.25" customHeight="1">
      <c r="A2" s="848" t="s">
        <v>1078</v>
      </c>
      <c r="B2" s="848"/>
      <c r="C2" s="848"/>
      <c r="D2" s="848"/>
      <c r="E2" s="848"/>
      <c r="F2" s="848"/>
      <c r="G2" s="848"/>
      <c r="H2" s="848"/>
      <c r="I2" s="848"/>
      <c r="J2" s="848"/>
      <c r="K2" s="848"/>
      <c r="L2" s="848"/>
      <c r="M2" s="848"/>
      <c r="N2" s="848"/>
      <c r="O2" s="848"/>
      <c r="P2" s="848"/>
      <c r="T2" s="333"/>
      <c r="U2" s="329"/>
    </row>
    <row r="3" spans="1:21" s="11" customFormat="1" ht="29.25" customHeight="1">
      <c r="A3" s="840" t="s">
        <v>115</v>
      </c>
      <c r="B3" s="840"/>
      <c r="C3" s="840"/>
      <c r="D3" s="845" t="s">
        <v>304</v>
      </c>
      <c r="E3" s="845"/>
      <c r="F3" s="846"/>
      <c r="G3" s="846"/>
      <c r="H3" s="596"/>
      <c r="I3" s="840" t="s">
        <v>730</v>
      </c>
      <c r="J3" s="840"/>
      <c r="K3" s="840"/>
      <c r="L3" s="840"/>
      <c r="M3" s="840"/>
      <c r="N3" s="828" t="s">
        <v>1115</v>
      </c>
      <c r="O3" s="828"/>
      <c r="P3" s="828"/>
      <c r="T3" s="333"/>
      <c r="U3" s="329"/>
    </row>
    <row r="4" spans="1:21" s="11" customFormat="1" ht="17.25" customHeight="1">
      <c r="A4" s="827" t="s">
        <v>105</v>
      </c>
      <c r="B4" s="827"/>
      <c r="C4" s="827"/>
      <c r="D4" s="844" t="s">
        <v>732</v>
      </c>
      <c r="E4" s="844"/>
      <c r="F4" s="625"/>
      <c r="G4" s="597"/>
      <c r="H4" s="597"/>
      <c r="I4" s="597"/>
      <c r="J4" s="597"/>
      <c r="K4" s="597"/>
      <c r="L4" s="598"/>
      <c r="M4" s="416" t="s">
        <v>5</v>
      </c>
      <c r="N4" s="818" t="s">
        <v>1045</v>
      </c>
      <c r="O4" s="818"/>
      <c r="P4" s="818"/>
      <c r="T4" s="333"/>
      <c r="U4" s="329"/>
    </row>
    <row r="5" spans="1:21" s="10" customFormat="1" ht="24.75" customHeight="1">
      <c r="A5" s="12"/>
      <c r="B5" s="12"/>
      <c r="C5" s="13"/>
      <c r="D5" s="14"/>
      <c r="E5" s="15"/>
      <c r="F5" s="180"/>
      <c r="G5" s="15"/>
      <c r="H5" s="15"/>
      <c r="I5" s="12"/>
      <c r="J5" s="12"/>
      <c r="K5" s="12"/>
      <c r="L5" s="16"/>
      <c r="M5" s="17"/>
      <c r="N5" s="816"/>
      <c r="O5" s="816"/>
      <c r="P5" s="816"/>
      <c r="T5" s="333"/>
      <c r="U5" s="329"/>
    </row>
    <row r="6" spans="1:21" s="18" customFormat="1" ht="26.25" customHeight="1">
      <c r="A6" s="849" t="s">
        <v>11</v>
      </c>
      <c r="B6" s="850" t="s">
        <v>100</v>
      </c>
      <c r="C6" s="855" t="s">
        <v>997</v>
      </c>
      <c r="D6" s="856" t="s">
        <v>13</v>
      </c>
      <c r="E6" s="856" t="s">
        <v>853</v>
      </c>
      <c r="F6" s="854" t="s">
        <v>14</v>
      </c>
      <c r="G6" s="852" t="s">
        <v>301</v>
      </c>
      <c r="H6" s="630"/>
      <c r="I6" s="631" t="s">
        <v>15</v>
      </c>
      <c r="J6" s="632"/>
      <c r="K6" s="632"/>
      <c r="L6" s="632"/>
      <c r="M6" s="632"/>
      <c r="N6" s="632"/>
      <c r="O6" s="632"/>
      <c r="P6" s="633"/>
      <c r="T6" s="334"/>
      <c r="U6" s="330"/>
    </row>
    <row r="7" spans="1:21" ht="33" customHeight="1">
      <c r="A7" s="849"/>
      <c r="B7" s="851"/>
      <c r="C7" s="855"/>
      <c r="D7" s="856"/>
      <c r="E7" s="856"/>
      <c r="F7" s="854"/>
      <c r="G7" s="853"/>
      <c r="H7" s="634"/>
      <c r="I7" s="193" t="s">
        <v>11</v>
      </c>
      <c r="J7" s="193" t="s">
        <v>101</v>
      </c>
      <c r="K7" s="193" t="s">
        <v>100</v>
      </c>
      <c r="L7" s="194" t="s">
        <v>12</v>
      </c>
      <c r="M7" s="195" t="s">
        <v>13</v>
      </c>
      <c r="N7" s="195" t="s">
        <v>853</v>
      </c>
      <c r="O7" s="196" t="s">
        <v>14</v>
      </c>
      <c r="P7" s="193" t="s">
        <v>27</v>
      </c>
    </row>
    <row r="8" spans="1:21" s="610" customFormat="1" ht="49.5" customHeight="1">
      <c r="A8" s="647">
        <v>1</v>
      </c>
      <c r="B8" s="647">
        <v>382</v>
      </c>
      <c r="C8" s="648">
        <v>32937</v>
      </c>
      <c r="D8" s="649" t="s">
        <v>872</v>
      </c>
      <c r="E8" s="650" t="s">
        <v>870</v>
      </c>
      <c r="F8" s="655">
        <v>34377</v>
      </c>
      <c r="G8" s="651">
        <v>8</v>
      </c>
      <c r="I8" s="647">
        <v>1</v>
      </c>
      <c r="J8" s="652" t="s">
        <v>305</v>
      </c>
      <c r="K8" s="653">
        <v>512</v>
      </c>
      <c r="L8" s="648">
        <v>34335</v>
      </c>
      <c r="M8" s="654" t="s">
        <v>1002</v>
      </c>
      <c r="N8" s="654" t="s">
        <v>999</v>
      </c>
      <c r="O8" s="655">
        <v>35369</v>
      </c>
      <c r="P8" s="653">
        <v>5</v>
      </c>
      <c r="T8" s="623"/>
      <c r="U8" s="624"/>
    </row>
    <row r="9" spans="1:21" s="610" customFormat="1" ht="49.5" customHeight="1">
      <c r="A9" s="647">
        <v>2</v>
      </c>
      <c r="B9" s="647">
        <v>401</v>
      </c>
      <c r="C9" s="648">
        <v>33851</v>
      </c>
      <c r="D9" s="649" t="s">
        <v>898</v>
      </c>
      <c r="E9" s="650" t="s">
        <v>896</v>
      </c>
      <c r="F9" s="655">
        <v>34727</v>
      </c>
      <c r="G9" s="651">
        <v>7</v>
      </c>
      <c r="I9" s="647">
        <v>2</v>
      </c>
      <c r="J9" s="652" t="s">
        <v>306</v>
      </c>
      <c r="K9" s="653">
        <v>440</v>
      </c>
      <c r="L9" s="648">
        <v>35796</v>
      </c>
      <c r="M9" s="654" t="s">
        <v>922</v>
      </c>
      <c r="N9" s="654" t="s">
        <v>919</v>
      </c>
      <c r="O9" s="655">
        <v>40296</v>
      </c>
      <c r="P9" s="653">
        <v>7</v>
      </c>
      <c r="T9" s="623"/>
      <c r="U9" s="624"/>
    </row>
    <row r="10" spans="1:21" s="610" customFormat="1" ht="49.5" customHeight="1">
      <c r="A10" s="647">
        <v>3</v>
      </c>
      <c r="B10" s="647">
        <v>490</v>
      </c>
      <c r="C10" s="648">
        <v>33425</v>
      </c>
      <c r="D10" s="649" t="s">
        <v>1021</v>
      </c>
      <c r="E10" s="650" t="s">
        <v>1018</v>
      </c>
      <c r="F10" s="655">
        <v>34750</v>
      </c>
      <c r="G10" s="651">
        <v>6</v>
      </c>
      <c r="I10" s="647">
        <v>3</v>
      </c>
      <c r="J10" s="652" t="s">
        <v>307</v>
      </c>
      <c r="K10" s="653">
        <v>423</v>
      </c>
      <c r="L10" s="648">
        <v>33317</v>
      </c>
      <c r="M10" s="654" t="s">
        <v>982</v>
      </c>
      <c r="N10" s="654" t="s">
        <v>917</v>
      </c>
      <c r="O10" s="655">
        <v>35038</v>
      </c>
      <c r="P10" s="653">
        <v>4</v>
      </c>
      <c r="T10" s="623"/>
      <c r="U10" s="624"/>
    </row>
    <row r="11" spans="1:21" s="610" customFormat="1" ht="49.5" customHeight="1">
      <c r="A11" s="647">
        <v>4</v>
      </c>
      <c r="B11" s="647">
        <v>423</v>
      </c>
      <c r="C11" s="648">
        <v>33317</v>
      </c>
      <c r="D11" s="649" t="s">
        <v>982</v>
      </c>
      <c r="E11" s="650" t="s">
        <v>917</v>
      </c>
      <c r="F11" s="655">
        <v>35038</v>
      </c>
      <c r="G11" s="651">
        <v>5</v>
      </c>
      <c r="I11" s="647">
        <v>4</v>
      </c>
      <c r="J11" s="652" t="s">
        <v>308</v>
      </c>
      <c r="K11" s="653">
        <v>382</v>
      </c>
      <c r="L11" s="648">
        <v>32937</v>
      </c>
      <c r="M11" s="654" t="s">
        <v>872</v>
      </c>
      <c r="N11" s="654" t="s">
        <v>870</v>
      </c>
      <c r="O11" s="655">
        <v>34377</v>
      </c>
      <c r="P11" s="653">
        <v>1</v>
      </c>
      <c r="T11" s="623"/>
      <c r="U11" s="624"/>
    </row>
    <row r="12" spans="1:21" s="610" customFormat="1" ht="49.5" customHeight="1">
      <c r="A12" s="647">
        <v>5</v>
      </c>
      <c r="B12" s="647">
        <v>512</v>
      </c>
      <c r="C12" s="648">
        <v>34335</v>
      </c>
      <c r="D12" s="649" t="s">
        <v>1002</v>
      </c>
      <c r="E12" s="650" t="s">
        <v>999</v>
      </c>
      <c r="F12" s="655">
        <v>35369</v>
      </c>
      <c r="G12" s="651">
        <v>4</v>
      </c>
      <c r="I12" s="647">
        <v>5</v>
      </c>
      <c r="J12" s="652" t="s">
        <v>309</v>
      </c>
      <c r="K12" s="653">
        <v>401</v>
      </c>
      <c r="L12" s="648">
        <v>33851</v>
      </c>
      <c r="M12" s="654" t="s">
        <v>898</v>
      </c>
      <c r="N12" s="654" t="s">
        <v>896</v>
      </c>
      <c r="O12" s="655">
        <v>34727</v>
      </c>
      <c r="P12" s="653">
        <v>2</v>
      </c>
      <c r="T12" s="623"/>
      <c r="U12" s="624"/>
    </row>
    <row r="13" spans="1:21" s="610" customFormat="1" ht="49.5" customHeight="1">
      <c r="A13" s="647">
        <v>6</v>
      </c>
      <c r="B13" s="647">
        <v>456</v>
      </c>
      <c r="C13" s="648">
        <v>34724</v>
      </c>
      <c r="D13" s="649" t="s">
        <v>937</v>
      </c>
      <c r="E13" s="650" t="s">
        <v>1015</v>
      </c>
      <c r="F13" s="655">
        <v>35525</v>
      </c>
      <c r="G13" s="651">
        <v>3</v>
      </c>
      <c r="I13" s="647">
        <v>6</v>
      </c>
      <c r="J13" s="652" t="s">
        <v>310</v>
      </c>
      <c r="K13" s="653">
        <v>456</v>
      </c>
      <c r="L13" s="648">
        <v>34724</v>
      </c>
      <c r="M13" s="654" t="s">
        <v>937</v>
      </c>
      <c r="N13" s="654" t="s">
        <v>1015</v>
      </c>
      <c r="O13" s="655">
        <v>35525</v>
      </c>
      <c r="P13" s="653">
        <v>6</v>
      </c>
      <c r="T13" s="623"/>
      <c r="U13" s="624"/>
    </row>
    <row r="14" spans="1:21" s="610" customFormat="1" ht="49.5" customHeight="1">
      <c r="A14" s="647">
        <v>7</v>
      </c>
      <c r="B14" s="647">
        <v>440</v>
      </c>
      <c r="C14" s="648">
        <v>35796</v>
      </c>
      <c r="D14" s="649" t="s">
        <v>922</v>
      </c>
      <c r="E14" s="650" t="s">
        <v>919</v>
      </c>
      <c r="F14" s="655">
        <v>40296</v>
      </c>
      <c r="G14" s="651">
        <v>2</v>
      </c>
      <c r="I14" s="647">
        <v>7</v>
      </c>
      <c r="J14" s="652" t="s">
        <v>311</v>
      </c>
      <c r="K14" s="653">
        <v>490</v>
      </c>
      <c r="L14" s="648">
        <v>33425</v>
      </c>
      <c r="M14" s="654" t="s">
        <v>1021</v>
      </c>
      <c r="N14" s="654" t="s">
        <v>1018</v>
      </c>
      <c r="O14" s="655">
        <v>34750</v>
      </c>
      <c r="P14" s="653">
        <v>3</v>
      </c>
      <c r="T14" s="623"/>
      <c r="U14" s="624"/>
    </row>
    <row r="15" spans="1:21" s="610" customFormat="1" ht="49.5" customHeight="1">
      <c r="A15" s="647">
        <v>8</v>
      </c>
      <c r="B15" s="647">
        <v>470</v>
      </c>
      <c r="C15" s="648">
        <v>35431</v>
      </c>
      <c r="D15" s="649" t="s">
        <v>950</v>
      </c>
      <c r="E15" s="650" t="s">
        <v>948</v>
      </c>
      <c r="F15" s="655">
        <v>41540</v>
      </c>
      <c r="G15" s="651">
        <v>1</v>
      </c>
      <c r="I15" s="647">
        <v>8</v>
      </c>
      <c r="J15" s="652" t="s">
        <v>312</v>
      </c>
      <c r="K15" s="653">
        <v>470</v>
      </c>
      <c r="L15" s="648">
        <v>35431</v>
      </c>
      <c r="M15" s="654" t="s">
        <v>950</v>
      </c>
      <c r="N15" s="654" t="s">
        <v>948</v>
      </c>
      <c r="O15" s="655">
        <v>41540</v>
      </c>
      <c r="P15" s="653">
        <v>8</v>
      </c>
      <c r="T15" s="623"/>
      <c r="U15" s="624"/>
    </row>
    <row r="16" spans="1:21" s="610" customFormat="1" ht="49.5" customHeight="1">
      <c r="A16" s="71"/>
      <c r="B16" s="71"/>
      <c r="C16" s="115"/>
      <c r="D16" s="609"/>
      <c r="E16" s="174"/>
      <c r="F16" s="181"/>
      <c r="G16" s="358"/>
      <c r="I16" s="647">
        <v>9</v>
      </c>
      <c r="J16" s="652" t="s">
        <v>313</v>
      </c>
      <c r="K16" s="653" t="s">
        <v>1106</v>
      </c>
      <c r="L16" s="648" t="s">
        <v>1106</v>
      </c>
      <c r="M16" s="654" t="s">
        <v>1106</v>
      </c>
      <c r="N16" s="654" t="s">
        <v>1106</v>
      </c>
      <c r="O16" s="655"/>
      <c r="P16" s="653"/>
      <c r="T16" s="623"/>
      <c r="U16" s="624"/>
    </row>
    <row r="17" spans="1:21" s="610" customFormat="1" ht="49.5" customHeight="1">
      <c r="A17" s="71"/>
      <c r="B17" s="71"/>
      <c r="C17" s="115"/>
      <c r="D17" s="609"/>
      <c r="E17" s="174"/>
      <c r="F17" s="181"/>
      <c r="G17" s="358"/>
      <c r="I17" s="647">
        <v>10</v>
      </c>
      <c r="J17" s="652" t="s">
        <v>314</v>
      </c>
      <c r="K17" s="653" t="s">
        <v>1106</v>
      </c>
      <c r="L17" s="648" t="s">
        <v>1106</v>
      </c>
      <c r="M17" s="654" t="s">
        <v>1106</v>
      </c>
      <c r="N17" s="654" t="s">
        <v>1106</v>
      </c>
      <c r="O17" s="655"/>
      <c r="P17" s="653"/>
      <c r="T17" s="623"/>
      <c r="U17" s="624"/>
    </row>
    <row r="18" spans="1:21" s="610" customFormat="1" ht="49.5" customHeight="1">
      <c r="A18" s="71"/>
      <c r="B18" s="71"/>
      <c r="C18" s="115"/>
      <c r="D18" s="609"/>
      <c r="E18" s="174"/>
      <c r="F18" s="181"/>
      <c r="G18" s="358"/>
      <c r="I18" s="647">
        <v>11</v>
      </c>
      <c r="J18" s="652" t="s">
        <v>315</v>
      </c>
      <c r="K18" s="653" t="s">
        <v>1106</v>
      </c>
      <c r="L18" s="648" t="s">
        <v>1106</v>
      </c>
      <c r="M18" s="654" t="s">
        <v>1106</v>
      </c>
      <c r="N18" s="654" t="s">
        <v>1106</v>
      </c>
      <c r="O18" s="655"/>
      <c r="P18" s="653"/>
      <c r="T18" s="623"/>
      <c r="U18" s="624"/>
    </row>
    <row r="19" spans="1:21" s="610" customFormat="1" ht="49.5" customHeight="1">
      <c r="A19" s="71"/>
      <c r="B19" s="71"/>
      <c r="C19" s="115"/>
      <c r="D19" s="609"/>
      <c r="E19" s="174"/>
      <c r="F19" s="181"/>
      <c r="G19" s="358"/>
      <c r="I19" s="647">
        <v>12</v>
      </c>
      <c r="J19" s="652" t="s">
        <v>316</v>
      </c>
      <c r="K19" s="653" t="s">
        <v>1106</v>
      </c>
      <c r="L19" s="648" t="s">
        <v>1106</v>
      </c>
      <c r="M19" s="654" t="s">
        <v>1106</v>
      </c>
      <c r="N19" s="654" t="s">
        <v>1106</v>
      </c>
      <c r="O19" s="655"/>
      <c r="P19" s="653"/>
      <c r="T19" s="623"/>
      <c r="U19" s="624"/>
    </row>
    <row r="20" spans="1:21" s="18" customFormat="1" ht="49.5" customHeight="1">
      <c r="A20" s="22"/>
      <c r="B20" s="22"/>
      <c r="C20" s="25"/>
      <c r="D20" s="356"/>
      <c r="E20" s="357"/>
      <c r="F20" s="177"/>
      <c r="G20" s="359"/>
      <c r="H20" s="21"/>
      <c r="I20" s="349" t="s">
        <v>16</v>
      </c>
      <c r="J20" s="350"/>
      <c r="K20" s="350"/>
      <c r="L20" s="350"/>
      <c r="M20" s="350"/>
      <c r="N20" s="350"/>
      <c r="O20" s="350"/>
      <c r="P20" s="351"/>
      <c r="T20" s="334"/>
      <c r="U20" s="330"/>
    </row>
    <row r="21" spans="1:21" s="18" customFormat="1" ht="49.5" customHeight="1">
      <c r="A21" s="22"/>
      <c r="B21" s="22"/>
      <c r="C21" s="25"/>
      <c r="D21" s="356"/>
      <c r="E21" s="357"/>
      <c r="F21" s="177"/>
      <c r="G21" s="359"/>
      <c r="H21" s="21"/>
      <c r="I21" s="48" t="s">
        <v>11</v>
      </c>
      <c r="J21" s="48" t="s">
        <v>101</v>
      </c>
      <c r="K21" s="48" t="s">
        <v>100</v>
      </c>
      <c r="L21" s="117" t="s">
        <v>12</v>
      </c>
      <c r="M21" s="118" t="s">
        <v>13</v>
      </c>
      <c r="N21" s="118" t="s">
        <v>853</v>
      </c>
      <c r="O21" s="176" t="s">
        <v>14</v>
      </c>
      <c r="P21" s="48" t="s">
        <v>27</v>
      </c>
      <c r="T21" s="334"/>
      <c r="U21" s="330"/>
    </row>
    <row r="22" spans="1:21" s="18" customFormat="1" ht="49.5" customHeight="1">
      <c r="A22" s="22"/>
      <c r="B22" s="22"/>
      <c r="C22" s="25"/>
      <c r="D22" s="356"/>
      <c r="E22" s="357"/>
      <c r="F22" s="177"/>
      <c r="G22" s="359"/>
      <c r="H22" s="21"/>
      <c r="I22" s="22">
        <v>1</v>
      </c>
      <c r="J22" s="23" t="s">
        <v>317</v>
      </c>
      <c r="K22" s="24" t="s">
        <v>1106</v>
      </c>
      <c r="L22" s="25" t="s">
        <v>1106</v>
      </c>
      <c r="M22" s="49" t="s">
        <v>1106</v>
      </c>
      <c r="N22" s="49" t="s">
        <v>1106</v>
      </c>
      <c r="O22" s="177"/>
      <c r="P22" s="24"/>
      <c r="T22" s="334"/>
      <c r="U22" s="330"/>
    </row>
    <row r="23" spans="1:21" s="18" customFormat="1" ht="49.5" customHeight="1">
      <c r="A23" s="22"/>
      <c r="B23" s="22"/>
      <c r="C23" s="25"/>
      <c r="D23" s="356"/>
      <c r="E23" s="357"/>
      <c r="F23" s="177"/>
      <c r="G23" s="359"/>
      <c r="H23" s="21"/>
      <c r="I23" s="22">
        <v>2</v>
      </c>
      <c r="J23" s="23" t="s">
        <v>318</v>
      </c>
      <c r="K23" s="24" t="s">
        <v>1106</v>
      </c>
      <c r="L23" s="25" t="s">
        <v>1106</v>
      </c>
      <c r="M23" s="49" t="s">
        <v>1106</v>
      </c>
      <c r="N23" s="49" t="s">
        <v>1106</v>
      </c>
      <c r="O23" s="177"/>
      <c r="P23" s="24"/>
      <c r="T23" s="334"/>
      <c r="U23" s="330"/>
    </row>
    <row r="24" spans="1:21" s="18" customFormat="1" ht="49.5" customHeight="1">
      <c r="A24" s="22"/>
      <c r="B24" s="22"/>
      <c r="C24" s="25"/>
      <c r="D24" s="356"/>
      <c r="E24" s="357"/>
      <c r="F24" s="177"/>
      <c r="G24" s="359"/>
      <c r="H24" s="21"/>
      <c r="I24" s="22">
        <v>3</v>
      </c>
      <c r="J24" s="23" t="s">
        <v>319</v>
      </c>
      <c r="K24" s="24" t="s">
        <v>1106</v>
      </c>
      <c r="L24" s="25" t="s">
        <v>1106</v>
      </c>
      <c r="M24" s="49" t="s">
        <v>1106</v>
      </c>
      <c r="N24" s="49" t="s">
        <v>1106</v>
      </c>
      <c r="O24" s="177"/>
      <c r="P24" s="24"/>
      <c r="T24" s="334"/>
      <c r="U24" s="330"/>
    </row>
    <row r="25" spans="1:21" s="18" customFormat="1" ht="49.5" customHeight="1">
      <c r="A25" s="22"/>
      <c r="B25" s="22"/>
      <c r="C25" s="25"/>
      <c r="D25" s="356"/>
      <c r="E25" s="357"/>
      <c r="F25" s="177"/>
      <c r="G25" s="359"/>
      <c r="H25" s="21"/>
      <c r="I25" s="22">
        <v>4</v>
      </c>
      <c r="J25" s="23" t="s">
        <v>320</v>
      </c>
      <c r="K25" s="24" t="s">
        <v>1106</v>
      </c>
      <c r="L25" s="25" t="s">
        <v>1106</v>
      </c>
      <c r="M25" s="49" t="s">
        <v>1106</v>
      </c>
      <c r="N25" s="49" t="s">
        <v>1106</v>
      </c>
      <c r="O25" s="177"/>
      <c r="P25" s="24"/>
      <c r="T25" s="334"/>
      <c r="U25" s="330"/>
    </row>
    <row r="26" spans="1:21" s="18" customFormat="1" ht="49.5" customHeight="1">
      <c r="A26" s="22"/>
      <c r="B26" s="22"/>
      <c r="C26" s="25"/>
      <c r="D26" s="356"/>
      <c r="E26" s="357"/>
      <c r="F26" s="177"/>
      <c r="G26" s="359"/>
      <c r="H26" s="21"/>
      <c r="I26" s="22">
        <v>5</v>
      </c>
      <c r="J26" s="23" t="s">
        <v>321</v>
      </c>
      <c r="K26" s="24" t="s">
        <v>1106</v>
      </c>
      <c r="L26" s="25" t="s">
        <v>1106</v>
      </c>
      <c r="M26" s="49" t="s">
        <v>1106</v>
      </c>
      <c r="N26" s="49" t="s">
        <v>1106</v>
      </c>
      <c r="O26" s="177"/>
      <c r="P26" s="24"/>
      <c r="T26" s="334"/>
      <c r="U26" s="330"/>
    </row>
    <row r="27" spans="1:21" s="18" customFormat="1" ht="49.5" customHeight="1">
      <c r="A27" s="22"/>
      <c r="B27" s="22"/>
      <c r="C27" s="25"/>
      <c r="D27" s="356"/>
      <c r="E27" s="357"/>
      <c r="F27" s="177"/>
      <c r="G27" s="359"/>
      <c r="H27" s="21"/>
      <c r="I27" s="22">
        <v>6</v>
      </c>
      <c r="J27" s="23" t="s">
        <v>322</v>
      </c>
      <c r="K27" s="24" t="s">
        <v>1106</v>
      </c>
      <c r="L27" s="25" t="s">
        <v>1106</v>
      </c>
      <c r="M27" s="49" t="s">
        <v>1106</v>
      </c>
      <c r="N27" s="49" t="s">
        <v>1106</v>
      </c>
      <c r="O27" s="177"/>
      <c r="P27" s="24"/>
      <c r="T27" s="334"/>
      <c r="U27" s="330"/>
    </row>
    <row r="28" spans="1:21" s="18" customFormat="1" ht="49.5" customHeight="1">
      <c r="A28" s="22"/>
      <c r="B28" s="22"/>
      <c r="C28" s="25"/>
      <c r="D28" s="356"/>
      <c r="E28" s="357"/>
      <c r="F28" s="177"/>
      <c r="G28" s="359"/>
      <c r="H28" s="21"/>
      <c r="I28" s="22">
        <v>7</v>
      </c>
      <c r="J28" s="23" t="s">
        <v>323</v>
      </c>
      <c r="K28" s="24" t="s">
        <v>1106</v>
      </c>
      <c r="L28" s="25" t="s">
        <v>1106</v>
      </c>
      <c r="M28" s="49" t="s">
        <v>1106</v>
      </c>
      <c r="N28" s="49" t="s">
        <v>1106</v>
      </c>
      <c r="O28" s="177"/>
      <c r="P28" s="24"/>
      <c r="T28" s="334"/>
      <c r="U28" s="330"/>
    </row>
    <row r="29" spans="1:21" s="18" customFormat="1" ht="49.5" customHeight="1">
      <c r="A29" s="22"/>
      <c r="B29" s="22"/>
      <c r="C29" s="25"/>
      <c r="D29" s="356"/>
      <c r="E29" s="357"/>
      <c r="F29" s="177"/>
      <c r="G29" s="359"/>
      <c r="H29" s="21"/>
      <c r="I29" s="22">
        <v>8</v>
      </c>
      <c r="J29" s="23" t="s">
        <v>324</v>
      </c>
      <c r="K29" s="24" t="s">
        <v>1106</v>
      </c>
      <c r="L29" s="25" t="s">
        <v>1106</v>
      </c>
      <c r="M29" s="49" t="s">
        <v>1106</v>
      </c>
      <c r="N29" s="49" t="s">
        <v>1106</v>
      </c>
      <c r="O29" s="177"/>
      <c r="P29" s="24"/>
      <c r="T29" s="334"/>
      <c r="U29" s="330"/>
    </row>
    <row r="30" spans="1:21" s="18" customFormat="1" ht="49.5" customHeight="1">
      <c r="A30" s="22"/>
      <c r="B30" s="22"/>
      <c r="C30" s="25"/>
      <c r="D30" s="356"/>
      <c r="E30" s="357"/>
      <c r="F30" s="177"/>
      <c r="G30" s="359"/>
      <c r="H30" s="21"/>
      <c r="I30" s="22">
        <v>9</v>
      </c>
      <c r="J30" s="23" t="s">
        <v>325</v>
      </c>
      <c r="K30" s="24" t="s">
        <v>1106</v>
      </c>
      <c r="L30" s="25" t="s">
        <v>1106</v>
      </c>
      <c r="M30" s="49" t="s">
        <v>1106</v>
      </c>
      <c r="N30" s="49" t="s">
        <v>1106</v>
      </c>
      <c r="O30" s="177"/>
      <c r="P30" s="24"/>
      <c r="T30" s="334"/>
      <c r="U30" s="330"/>
    </row>
    <row r="31" spans="1:21" s="18" customFormat="1" ht="49.5" customHeight="1">
      <c r="A31" s="22"/>
      <c r="B31" s="22"/>
      <c r="C31" s="25"/>
      <c r="D31" s="356"/>
      <c r="E31" s="357"/>
      <c r="F31" s="177"/>
      <c r="G31" s="359"/>
      <c r="H31" s="21"/>
      <c r="I31" s="22">
        <v>10</v>
      </c>
      <c r="J31" s="23" t="s">
        <v>326</v>
      </c>
      <c r="K31" s="24" t="s">
        <v>1106</v>
      </c>
      <c r="L31" s="25" t="s">
        <v>1106</v>
      </c>
      <c r="M31" s="49" t="s">
        <v>1106</v>
      </c>
      <c r="N31" s="49" t="s">
        <v>1106</v>
      </c>
      <c r="O31" s="177"/>
      <c r="P31" s="24"/>
      <c r="T31" s="334"/>
      <c r="U31" s="330"/>
    </row>
    <row r="32" spans="1:21" s="18" customFormat="1" ht="49.5" customHeight="1">
      <c r="A32" s="22"/>
      <c r="B32" s="22"/>
      <c r="C32" s="25"/>
      <c r="D32" s="356"/>
      <c r="E32" s="357"/>
      <c r="F32" s="177"/>
      <c r="G32" s="359"/>
      <c r="H32" s="21"/>
      <c r="I32" s="22">
        <v>11</v>
      </c>
      <c r="J32" s="23" t="s">
        <v>327</v>
      </c>
      <c r="K32" s="24" t="s">
        <v>1106</v>
      </c>
      <c r="L32" s="25" t="s">
        <v>1106</v>
      </c>
      <c r="M32" s="49" t="s">
        <v>1106</v>
      </c>
      <c r="N32" s="49" t="s">
        <v>1106</v>
      </c>
      <c r="O32" s="177"/>
      <c r="P32" s="24"/>
      <c r="T32" s="334"/>
      <c r="U32" s="330"/>
    </row>
    <row r="33" spans="1:21" s="18" customFormat="1" ht="49.5" customHeight="1">
      <c r="A33" s="22"/>
      <c r="B33" s="22"/>
      <c r="C33" s="25"/>
      <c r="D33" s="356"/>
      <c r="E33" s="357"/>
      <c r="F33" s="177"/>
      <c r="G33" s="359"/>
      <c r="H33" s="21"/>
      <c r="I33" s="22">
        <v>12</v>
      </c>
      <c r="J33" s="23" t="s">
        <v>328</v>
      </c>
      <c r="K33" s="24" t="s">
        <v>1106</v>
      </c>
      <c r="L33" s="25" t="s">
        <v>1106</v>
      </c>
      <c r="M33" s="49" t="s">
        <v>1106</v>
      </c>
      <c r="N33" s="49" t="s">
        <v>1106</v>
      </c>
      <c r="O33" s="177"/>
      <c r="P33" s="24"/>
      <c r="T33" s="334"/>
      <c r="U33" s="330"/>
    </row>
    <row r="34" spans="1:21" s="18" customFormat="1" ht="24.75" hidden="1" customHeight="1">
      <c r="A34" s="22">
        <v>27</v>
      </c>
      <c r="B34" s="22"/>
      <c r="C34" s="25"/>
      <c r="D34" s="356"/>
      <c r="E34" s="357"/>
      <c r="F34" s="177"/>
      <c r="G34" s="359"/>
      <c r="H34" s="21"/>
      <c r="I34" s="349" t="s">
        <v>17</v>
      </c>
      <c r="J34" s="350"/>
      <c r="K34" s="350"/>
      <c r="L34" s="350"/>
      <c r="M34" s="350"/>
      <c r="N34" s="350"/>
      <c r="O34" s="350"/>
      <c r="P34" s="351"/>
      <c r="T34" s="334"/>
      <c r="U34" s="330"/>
    </row>
    <row r="35" spans="1:21" s="18" customFormat="1" ht="24.75" hidden="1" customHeight="1">
      <c r="A35" s="22">
        <v>28</v>
      </c>
      <c r="B35" s="22"/>
      <c r="C35" s="25"/>
      <c r="D35" s="356"/>
      <c r="E35" s="357"/>
      <c r="F35" s="177"/>
      <c r="G35" s="359"/>
      <c r="H35" s="21"/>
      <c r="I35" s="48" t="s">
        <v>11</v>
      </c>
      <c r="J35" s="48" t="s">
        <v>101</v>
      </c>
      <c r="K35" s="48" t="s">
        <v>100</v>
      </c>
      <c r="L35" s="117" t="s">
        <v>12</v>
      </c>
      <c r="M35" s="118" t="s">
        <v>13</v>
      </c>
      <c r="N35" s="118" t="s">
        <v>853</v>
      </c>
      <c r="O35" s="176" t="s">
        <v>14</v>
      </c>
      <c r="P35" s="48" t="s">
        <v>27</v>
      </c>
      <c r="T35" s="334"/>
      <c r="U35" s="330"/>
    </row>
    <row r="36" spans="1:21" s="18" customFormat="1" ht="24.75" hidden="1" customHeight="1">
      <c r="A36" s="22">
        <v>29</v>
      </c>
      <c r="B36" s="22"/>
      <c r="C36" s="25"/>
      <c r="D36" s="356"/>
      <c r="E36" s="357"/>
      <c r="F36" s="177"/>
      <c r="G36" s="359"/>
      <c r="H36" s="21"/>
      <c r="I36" s="22">
        <v>1</v>
      </c>
      <c r="J36" s="23" t="s">
        <v>329</v>
      </c>
      <c r="K36" s="24" t="s">
        <v>1106</v>
      </c>
      <c r="L36" s="25" t="s">
        <v>1106</v>
      </c>
      <c r="M36" s="49" t="s">
        <v>1106</v>
      </c>
      <c r="N36" s="49" t="s">
        <v>1106</v>
      </c>
      <c r="O36" s="177"/>
      <c r="P36" s="24"/>
      <c r="T36" s="334"/>
      <c r="U36" s="330"/>
    </row>
    <row r="37" spans="1:21" s="18" customFormat="1" ht="24.75" hidden="1" customHeight="1">
      <c r="A37" s="22">
        <v>30</v>
      </c>
      <c r="B37" s="22"/>
      <c r="C37" s="25"/>
      <c r="D37" s="356"/>
      <c r="E37" s="357"/>
      <c r="F37" s="177"/>
      <c r="G37" s="359"/>
      <c r="H37" s="21"/>
      <c r="I37" s="22">
        <v>2</v>
      </c>
      <c r="J37" s="23" t="s">
        <v>330</v>
      </c>
      <c r="K37" s="24" t="s">
        <v>1106</v>
      </c>
      <c r="L37" s="25" t="s">
        <v>1106</v>
      </c>
      <c r="M37" s="49" t="s">
        <v>1106</v>
      </c>
      <c r="N37" s="49" t="s">
        <v>1106</v>
      </c>
      <c r="O37" s="177"/>
      <c r="P37" s="24"/>
      <c r="T37" s="334"/>
      <c r="U37" s="330"/>
    </row>
    <row r="38" spans="1:21" s="18" customFormat="1" ht="24.75" hidden="1" customHeight="1">
      <c r="A38" s="22">
        <v>31</v>
      </c>
      <c r="B38" s="22"/>
      <c r="C38" s="25"/>
      <c r="D38" s="356"/>
      <c r="E38" s="357"/>
      <c r="F38" s="177"/>
      <c r="G38" s="359"/>
      <c r="H38" s="21"/>
      <c r="I38" s="22">
        <v>3</v>
      </c>
      <c r="J38" s="23" t="s">
        <v>331</v>
      </c>
      <c r="K38" s="24" t="s">
        <v>1106</v>
      </c>
      <c r="L38" s="25" t="s">
        <v>1106</v>
      </c>
      <c r="M38" s="49" t="s">
        <v>1106</v>
      </c>
      <c r="N38" s="49" t="s">
        <v>1106</v>
      </c>
      <c r="O38" s="177"/>
      <c r="P38" s="24"/>
      <c r="T38" s="334"/>
      <c r="U38" s="330"/>
    </row>
    <row r="39" spans="1:21" s="18" customFormat="1" ht="24.75" hidden="1" customHeight="1">
      <c r="A39" s="22">
        <v>32</v>
      </c>
      <c r="B39" s="22"/>
      <c r="C39" s="25"/>
      <c r="D39" s="356"/>
      <c r="E39" s="357"/>
      <c r="F39" s="177"/>
      <c r="G39" s="359"/>
      <c r="H39" s="21"/>
      <c r="I39" s="22">
        <v>4</v>
      </c>
      <c r="J39" s="23" t="s">
        <v>332</v>
      </c>
      <c r="K39" s="24" t="s">
        <v>1106</v>
      </c>
      <c r="L39" s="25" t="s">
        <v>1106</v>
      </c>
      <c r="M39" s="49" t="s">
        <v>1106</v>
      </c>
      <c r="N39" s="49" t="s">
        <v>1106</v>
      </c>
      <c r="O39" s="177"/>
      <c r="P39" s="24"/>
      <c r="T39" s="334"/>
      <c r="U39" s="330"/>
    </row>
    <row r="40" spans="1:21" s="18" customFormat="1" ht="24.75" hidden="1" customHeight="1">
      <c r="A40" s="22">
        <v>33</v>
      </c>
      <c r="B40" s="22"/>
      <c r="C40" s="25"/>
      <c r="D40" s="356"/>
      <c r="E40" s="357"/>
      <c r="F40" s="177"/>
      <c r="G40" s="359"/>
      <c r="H40" s="21"/>
      <c r="I40" s="22">
        <v>5</v>
      </c>
      <c r="J40" s="23" t="s">
        <v>333</v>
      </c>
      <c r="K40" s="24" t="s">
        <v>1106</v>
      </c>
      <c r="L40" s="25" t="s">
        <v>1106</v>
      </c>
      <c r="M40" s="49" t="s">
        <v>1106</v>
      </c>
      <c r="N40" s="49" t="s">
        <v>1106</v>
      </c>
      <c r="O40" s="177"/>
      <c r="P40" s="24"/>
      <c r="T40" s="334"/>
      <c r="U40" s="330"/>
    </row>
    <row r="41" spans="1:21" s="18" customFormat="1" ht="24.75" hidden="1" customHeight="1">
      <c r="A41" s="22">
        <v>34</v>
      </c>
      <c r="B41" s="22"/>
      <c r="C41" s="25"/>
      <c r="D41" s="356"/>
      <c r="E41" s="357"/>
      <c r="F41" s="177"/>
      <c r="G41" s="359"/>
      <c r="H41" s="21"/>
      <c r="I41" s="22">
        <v>6</v>
      </c>
      <c r="J41" s="23" t="s">
        <v>334</v>
      </c>
      <c r="K41" s="24" t="s">
        <v>1106</v>
      </c>
      <c r="L41" s="25" t="s">
        <v>1106</v>
      </c>
      <c r="M41" s="49" t="s">
        <v>1106</v>
      </c>
      <c r="N41" s="49" t="s">
        <v>1106</v>
      </c>
      <c r="O41" s="177"/>
      <c r="P41" s="24"/>
      <c r="T41" s="334"/>
      <c r="U41" s="330"/>
    </row>
    <row r="42" spans="1:21" s="18" customFormat="1" ht="24.75" hidden="1" customHeight="1">
      <c r="A42" s="22">
        <v>35</v>
      </c>
      <c r="B42" s="22"/>
      <c r="C42" s="25"/>
      <c r="D42" s="356"/>
      <c r="E42" s="357"/>
      <c r="F42" s="177"/>
      <c r="G42" s="359"/>
      <c r="H42" s="21"/>
      <c r="I42" s="22">
        <v>7</v>
      </c>
      <c r="J42" s="23" t="s">
        <v>335</v>
      </c>
      <c r="K42" s="24" t="s">
        <v>1106</v>
      </c>
      <c r="L42" s="25" t="s">
        <v>1106</v>
      </c>
      <c r="M42" s="49" t="s">
        <v>1106</v>
      </c>
      <c r="N42" s="49" t="s">
        <v>1106</v>
      </c>
      <c r="O42" s="177"/>
      <c r="P42" s="24"/>
      <c r="T42" s="334"/>
      <c r="U42" s="330"/>
    </row>
    <row r="43" spans="1:21" s="18" customFormat="1" ht="24.75" hidden="1" customHeight="1">
      <c r="A43" s="22">
        <v>36</v>
      </c>
      <c r="B43" s="22"/>
      <c r="C43" s="25"/>
      <c r="D43" s="356"/>
      <c r="E43" s="357"/>
      <c r="F43" s="177"/>
      <c r="G43" s="359"/>
      <c r="H43" s="21"/>
      <c r="I43" s="22">
        <v>8</v>
      </c>
      <c r="J43" s="23" t="s">
        <v>336</v>
      </c>
      <c r="K43" s="24" t="s">
        <v>1106</v>
      </c>
      <c r="L43" s="25" t="s">
        <v>1106</v>
      </c>
      <c r="M43" s="49" t="s">
        <v>1106</v>
      </c>
      <c r="N43" s="49" t="s">
        <v>1106</v>
      </c>
      <c r="O43" s="177"/>
      <c r="P43" s="24"/>
      <c r="T43" s="334"/>
      <c r="U43" s="330"/>
    </row>
    <row r="44" spans="1:21" s="18" customFormat="1" ht="24.75" hidden="1" customHeight="1">
      <c r="A44" s="22">
        <v>37</v>
      </c>
      <c r="B44" s="22"/>
      <c r="C44" s="25"/>
      <c r="D44" s="356"/>
      <c r="E44" s="357"/>
      <c r="F44" s="177"/>
      <c r="G44" s="359"/>
      <c r="H44" s="21"/>
      <c r="I44" s="22">
        <v>9</v>
      </c>
      <c r="J44" s="23" t="s">
        <v>337</v>
      </c>
      <c r="K44" s="24" t="s">
        <v>1106</v>
      </c>
      <c r="L44" s="25" t="s">
        <v>1106</v>
      </c>
      <c r="M44" s="49" t="s">
        <v>1106</v>
      </c>
      <c r="N44" s="49" t="s">
        <v>1106</v>
      </c>
      <c r="O44" s="177"/>
      <c r="P44" s="24"/>
      <c r="T44" s="334"/>
      <c r="U44" s="330"/>
    </row>
    <row r="45" spans="1:21" s="18" customFormat="1" ht="24.75" hidden="1" customHeight="1">
      <c r="A45" s="22">
        <v>38</v>
      </c>
      <c r="B45" s="22"/>
      <c r="C45" s="25"/>
      <c r="D45" s="356"/>
      <c r="E45" s="357"/>
      <c r="F45" s="177"/>
      <c r="G45" s="359"/>
      <c r="H45" s="21"/>
      <c r="I45" s="22">
        <v>10</v>
      </c>
      <c r="J45" s="23" t="s">
        <v>338</v>
      </c>
      <c r="K45" s="24" t="s">
        <v>1106</v>
      </c>
      <c r="L45" s="25" t="s">
        <v>1106</v>
      </c>
      <c r="M45" s="49" t="s">
        <v>1106</v>
      </c>
      <c r="N45" s="49" t="s">
        <v>1106</v>
      </c>
      <c r="O45" s="177"/>
      <c r="P45" s="24"/>
      <c r="T45" s="334"/>
      <c r="U45" s="330"/>
    </row>
    <row r="46" spans="1:21" s="18" customFormat="1" ht="24.75" hidden="1" customHeight="1">
      <c r="A46" s="22">
        <v>39</v>
      </c>
      <c r="B46" s="22"/>
      <c r="C46" s="25"/>
      <c r="D46" s="356"/>
      <c r="E46" s="357"/>
      <c r="F46" s="177"/>
      <c r="G46" s="359"/>
      <c r="H46" s="21"/>
      <c r="I46" s="22">
        <v>11</v>
      </c>
      <c r="J46" s="23" t="s">
        <v>339</v>
      </c>
      <c r="K46" s="24" t="s">
        <v>1106</v>
      </c>
      <c r="L46" s="25" t="s">
        <v>1106</v>
      </c>
      <c r="M46" s="49" t="s">
        <v>1106</v>
      </c>
      <c r="N46" s="49" t="s">
        <v>1106</v>
      </c>
      <c r="O46" s="177"/>
      <c r="P46" s="24"/>
      <c r="T46" s="334"/>
      <c r="U46" s="330"/>
    </row>
    <row r="47" spans="1:21" s="18" customFormat="1" ht="24.75" hidden="1" customHeight="1">
      <c r="A47" s="22">
        <v>40</v>
      </c>
      <c r="B47" s="22"/>
      <c r="C47" s="25"/>
      <c r="D47" s="356"/>
      <c r="E47" s="357"/>
      <c r="F47" s="177"/>
      <c r="G47" s="359"/>
      <c r="H47" s="21"/>
      <c r="I47" s="22">
        <v>12</v>
      </c>
      <c r="J47" s="23" t="s">
        <v>340</v>
      </c>
      <c r="K47" s="24" t="s">
        <v>1106</v>
      </c>
      <c r="L47" s="25" t="s">
        <v>1106</v>
      </c>
      <c r="M47" s="49" t="s">
        <v>1106</v>
      </c>
      <c r="N47" s="49" t="s">
        <v>1106</v>
      </c>
      <c r="O47" s="177"/>
      <c r="P47" s="24"/>
      <c r="T47" s="334"/>
      <c r="U47" s="330"/>
    </row>
    <row r="48" spans="1:21" s="18" customFormat="1" ht="24.75" hidden="1" customHeight="1">
      <c r="A48" s="22">
        <v>41</v>
      </c>
      <c r="B48" s="22"/>
      <c r="C48" s="25"/>
      <c r="D48" s="356"/>
      <c r="E48" s="357"/>
      <c r="F48" s="177"/>
      <c r="G48" s="359"/>
      <c r="H48" s="21"/>
      <c r="I48" s="349" t="s">
        <v>45</v>
      </c>
      <c r="J48" s="350"/>
      <c r="K48" s="350"/>
      <c r="L48" s="350"/>
      <c r="M48" s="350"/>
      <c r="N48" s="350"/>
      <c r="O48" s="350"/>
      <c r="P48" s="351"/>
      <c r="T48" s="334"/>
      <c r="U48" s="330"/>
    </row>
    <row r="49" spans="1:21" s="18" customFormat="1" ht="24.75" hidden="1" customHeight="1">
      <c r="A49" s="22">
        <v>42</v>
      </c>
      <c r="B49" s="22"/>
      <c r="C49" s="25"/>
      <c r="D49" s="356"/>
      <c r="E49" s="357"/>
      <c r="F49" s="177"/>
      <c r="G49" s="359"/>
      <c r="H49" s="21"/>
      <c r="I49" s="48" t="s">
        <v>11</v>
      </c>
      <c r="J49" s="48" t="s">
        <v>101</v>
      </c>
      <c r="K49" s="48" t="s">
        <v>100</v>
      </c>
      <c r="L49" s="117" t="s">
        <v>12</v>
      </c>
      <c r="M49" s="118" t="s">
        <v>13</v>
      </c>
      <c r="N49" s="118" t="s">
        <v>853</v>
      </c>
      <c r="O49" s="176" t="s">
        <v>14</v>
      </c>
      <c r="P49" s="48" t="s">
        <v>27</v>
      </c>
      <c r="T49" s="334"/>
      <c r="U49" s="330"/>
    </row>
    <row r="50" spans="1:21" s="18" customFormat="1" ht="24.75" hidden="1" customHeight="1">
      <c r="A50" s="22">
        <v>43</v>
      </c>
      <c r="B50" s="22"/>
      <c r="C50" s="25"/>
      <c r="D50" s="356"/>
      <c r="E50" s="357"/>
      <c r="F50" s="177"/>
      <c r="G50" s="359"/>
      <c r="H50" s="21"/>
      <c r="I50" s="22">
        <v>1</v>
      </c>
      <c r="J50" s="23" t="s">
        <v>341</v>
      </c>
      <c r="K50" s="24" t="s">
        <v>1106</v>
      </c>
      <c r="L50" s="25" t="s">
        <v>1106</v>
      </c>
      <c r="M50" s="49" t="s">
        <v>1106</v>
      </c>
      <c r="N50" s="49" t="s">
        <v>1106</v>
      </c>
      <c r="O50" s="177"/>
      <c r="P50" s="24"/>
      <c r="T50" s="334"/>
      <c r="U50" s="330"/>
    </row>
    <row r="51" spans="1:21" s="18" customFormat="1" ht="24.75" hidden="1" customHeight="1">
      <c r="A51" s="22">
        <v>44</v>
      </c>
      <c r="B51" s="22"/>
      <c r="C51" s="25"/>
      <c r="D51" s="356"/>
      <c r="E51" s="357"/>
      <c r="F51" s="177"/>
      <c r="G51" s="359"/>
      <c r="H51" s="21"/>
      <c r="I51" s="22">
        <v>2</v>
      </c>
      <c r="J51" s="23" t="s">
        <v>342</v>
      </c>
      <c r="K51" s="24" t="s">
        <v>1106</v>
      </c>
      <c r="L51" s="25" t="s">
        <v>1106</v>
      </c>
      <c r="M51" s="49" t="s">
        <v>1106</v>
      </c>
      <c r="N51" s="49" t="s">
        <v>1106</v>
      </c>
      <c r="O51" s="177"/>
      <c r="P51" s="24"/>
      <c r="T51" s="334"/>
      <c r="U51" s="330"/>
    </row>
    <row r="52" spans="1:21" s="18" customFormat="1" ht="24.75" hidden="1" customHeight="1">
      <c r="A52" s="22">
        <v>45</v>
      </c>
      <c r="B52" s="22"/>
      <c r="C52" s="25"/>
      <c r="D52" s="356"/>
      <c r="E52" s="357"/>
      <c r="F52" s="177"/>
      <c r="G52" s="359"/>
      <c r="H52" s="21"/>
      <c r="I52" s="22">
        <v>3</v>
      </c>
      <c r="J52" s="23" t="s">
        <v>343</v>
      </c>
      <c r="K52" s="24" t="s">
        <v>1106</v>
      </c>
      <c r="L52" s="25" t="s">
        <v>1106</v>
      </c>
      <c r="M52" s="49" t="s">
        <v>1106</v>
      </c>
      <c r="N52" s="49" t="s">
        <v>1106</v>
      </c>
      <c r="O52" s="177"/>
      <c r="P52" s="24"/>
      <c r="T52" s="334"/>
      <c r="U52" s="330"/>
    </row>
    <row r="53" spans="1:21" s="18" customFormat="1" ht="24.75" hidden="1" customHeight="1">
      <c r="A53" s="22">
        <v>46</v>
      </c>
      <c r="B53" s="22"/>
      <c r="C53" s="25"/>
      <c r="D53" s="356"/>
      <c r="E53" s="357"/>
      <c r="F53" s="177"/>
      <c r="G53" s="359"/>
      <c r="H53" s="21"/>
      <c r="I53" s="22">
        <v>4</v>
      </c>
      <c r="J53" s="23" t="s">
        <v>344</v>
      </c>
      <c r="K53" s="24" t="s">
        <v>1106</v>
      </c>
      <c r="L53" s="25" t="s">
        <v>1106</v>
      </c>
      <c r="M53" s="49" t="s">
        <v>1106</v>
      </c>
      <c r="N53" s="49" t="s">
        <v>1106</v>
      </c>
      <c r="O53" s="177"/>
      <c r="P53" s="24"/>
      <c r="T53" s="334"/>
      <c r="U53" s="330"/>
    </row>
    <row r="54" spans="1:21" s="18" customFormat="1" ht="24.75" hidden="1" customHeight="1">
      <c r="A54" s="22">
        <v>47</v>
      </c>
      <c r="B54" s="22"/>
      <c r="C54" s="25"/>
      <c r="D54" s="356"/>
      <c r="E54" s="357"/>
      <c r="F54" s="177"/>
      <c r="G54" s="359"/>
      <c r="H54" s="21"/>
      <c r="I54" s="22">
        <v>5</v>
      </c>
      <c r="J54" s="23" t="s">
        <v>345</v>
      </c>
      <c r="K54" s="24" t="s">
        <v>1106</v>
      </c>
      <c r="L54" s="25" t="s">
        <v>1106</v>
      </c>
      <c r="M54" s="49" t="s">
        <v>1106</v>
      </c>
      <c r="N54" s="49" t="s">
        <v>1106</v>
      </c>
      <c r="O54" s="177"/>
      <c r="P54" s="24"/>
      <c r="T54" s="334"/>
      <c r="U54" s="330"/>
    </row>
    <row r="55" spans="1:21" s="18" customFormat="1" ht="24.75" hidden="1" customHeight="1">
      <c r="A55" s="22">
        <v>48</v>
      </c>
      <c r="B55" s="22"/>
      <c r="C55" s="25"/>
      <c r="D55" s="356"/>
      <c r="E55" s="357"/>
      <c r="F55" s="177"/>
      <c r="G55" s="359"/>
      <c r="H55" s="21"/>
      <c r="I55" s="22">
        <v>6</v>
      </c>
      <c r="J55" s="23" t="s">
        <v>346</v>
      </c>
      <c r="K55" s="24" t="s">
        <v>1106</v>
      </c>
      <c r="L55" s="25" t="s">
        <v>1106</v>
      </c>
      <c r="M55" s="49" t="s">
        <v>1106</v>
      </c>
      <c r="N55" s="49" t="s">
        <v>1106</v>
      </c>
      <c r="O55" s="177"/>
      <c r="P55" s="24"/>
      <c r="T55" s="334"/>
      <c r="U55" s="330"/>
    </row>
    <row r="56" spans="1:21" s="18" customFormat="1" ht="24.75" hidden="1" customHeight="1">
      <c r="A56" s="22">
        <v>49</v>
      </c>
      <c r="B56" s="22"/>
      <c r="C56" s="25"/>
      <c r="D56" s="356"/>
      <c r="E56" s="357"/>
      <c r="F56" s="177"/>
      <c r="G56" s="359"/>
      <c r="H56" s="21"/>
      <c r="I56" s="22">
        <v>7</v>
      </c>
      <c r="J56" s="23" t="s">
        <v>347</v>
      </c>
      <c r="K56" s="24" t="s">
        <v>1106</v>
      </c>
      <c r="L56" s="25" t="s">
        <v>1106</v>
      </c>
      <c r="M56" s="49" t="s">
        <v>1106</v>
      </c>
      <c r="N56" s="49" t="s">
        <v>1106</v>
      </c>
      <c r="O56" s="177"/>
      <c r="P56" s="24"/>
      <c r="T56" s="334"/>
      <c r="U56" s="330"/>
    </row>
    <row r="57" spans="1:21" s="18" customFormat="1" ht="24.75" hidden="1" customHeight="1">
      <c r="A57" s="22">
        <v>50</v>
      </c>
      <c r="B57" s="22"/>
      <c r="C57" s="25"/>
      <c r="D57" s="356"/>
      <c r="E57" s="357"/>
      <c r="F57" s="177"/>
      <c r="G57" s="359"/>
      <c r="H57" s="21"/>
      <c r="I57" s="22">
        <v>8</v>
      </c>
      <c r="J57" s="23" t="s">
        <v>348</v>
      </c>
      <c r="K57" s="24" t="s">
        <v>1106</v>
      </c>
      <c r="L57" s="25" t="s">
        <v>1106</v>
      </c>
      <c r="M57" s="49" t="s">
        <v>1106</v>
      </c>
      <c r="N57" s="49" t="s">
        <v>1106</v>
      </c>
      <c r="O57" s="177"/>
      <c r="P57" s="24"/>
      <c r="T57" s="334"/>
      <c r="U57" s="330"/>
    </row>
    <row r="58" spans="1:21" s="18" customFormat="1" ht="24.75" hidden="1" customHeight="1">
      <c r="A58" s="22">
        <v>51</v>
      </c>
      <c r="B58" s="22"/>
      <c r="C58" s="25"/>
      <c r="D58" s="356"/>
      <c r="E58" s="357"/>
      <c r="F58" s="177"/>
      <c r="G58" s="359"/>
      <c r="H58" s="21"/>
      <c r="I58" s="22">
        <v>9</v>
      </c>
      <c r="J58" s="23" t="s">
        <v>349</v>
      </c>
      <c r="K58" s="24" t="s">
        <v>1106</v>
      </c>
      <c r="L58" s="25" t="s">
        <v>1106</v>
      </c>
      <c r="M58" s="49" t="s">
        <v>1106</v>
      </c>
      <c r="N58" s="49" t="s">
        <v>1106</v>
      </c>
      <c r="O58" s="177"/>
      <c r="P58" s="24"/>
      <c r="T58" s="334"/>
      <c r="U58" s="330"/>
    </row>
    <row r="59" spans="1:21" s="18" customFormat="1" ht="24.75" hidden="1" customHeight="1">
      <c r="A59" s="22">
        <v>52</v>
      </c>
      <c r="B59" s="22"/>
      <c r="C59" s="25"/>
      <c r="D59" s="356"/>
      <c r="E59" s="357"/>
      <c r="F59" s="177"/>
      <c r="G59" s="359"/>
      <c r="H59" s="21"/>
      <c r="I59" s="22">
        <v>10</v>
      </c>
      <c r="J59" s="23" t="s">
        <v>350</v>
      </c>
      <c r="K59" s="24" t="s">
        <v>1106</v>
      </c>
      <c r="L59" s="25" t="s">
        <v>1106</v>
      </c>
      <c r="M59" s="49" t="s">
        <v>1106</v>
      </c>
      <c r="N59" s="49" t="s">
        <v>1106</v>
      </c>
      <c r="O59" s="177"/>
      <c r="P59" s="24"/>
      <c r="T59" s="334"/>
      <c r="U59" s="330"/>
    </row>
    <row r="60" spans="1:21" s="18" customFormat="1" ht="24.75" hidden="1" customHeight="1">
      <c r="A60" s="22">
        <v>53</v>
      </c>
      <c r="B60" s="22"/>
      <c r="C60" s="25"/>
      <c r="D60" s="356"/>
      <c r="E60" s="357"/>
      <c r="F60" s="177"/>
      <c r="G60" s="359"/>
      <c r="H60" s="21"/>
      <c r="I60" s="22">
        <v>11</v>
      </c>
      <c r="J60" s="23" t="s">
        <v>351</v>
      </c>
      <c r="K60" s="24" t="s">
        <v>1106</v>
      </c>
      <c r="L60" s="25" t="s">
        <v>1106</v>
      </c>
      <c r="M60" s="49" t="s">
        <v>1106</v>
      </c>
      <c r="N60" s="49" t="s">
        <v>1106</v>
      </c>
      <c r="O60" s="177"/>
      <c r="P60" s="24"/>
      <c r="T60" s="334"/>
      <c r="U60" s="330"/>
    </row>
    <row r="61" spans="1:21" s="18" customFormat="1" ht="24.75" hidden="1" customHeight="1">
      <c r="A61" s="22">
        <v>54</v>
      </c>
      <c r="B61" s="22"/>
      <c r="C61" s="25"/>
      <c r="D61" s="356"/>
      <c r="E61" s="357"/>
      <c r="F61" s="177"/>
      <c r="G61" s="359"/>
      <c r="H61" s="21"/>
      <c r="I61" s="22">
        <v>12</v>
      </c>
      <c r="J61" s="23" t="s">
        <v>352</v>
      </c>
      <c r="K61" s="24" t="s">
        <v>1106</v>
      </c>
      <c r="L61" s="25" t="s">
        <v>1106</v>
      </c>
      <c r="M61" s="49" t="s">
        <v>1106</v>
      </c>
      <c r="N61" s="49" t="s">
        <v>1106</v>
      </c>
      <c r="O61" s="177"/>
      <c r="P61" s="24"/>
      <c r="T61" s="334"/>
      <c r="U61" s="330"/>
    </row>
    <row r="62" spans="1:21" ht="24.75" customHeight="1">
      <c r="A62" s="34"/>
      <c r="B62" s="34"/>
      <c r="C62" s="35"/>
      <c r="D62" s="56"/>
      <c r="E62" s="36"/>
      <c r="F62" s="182"/>
      <c r="G62" s="38"/>
      <c r="I62" s="39"/>
      <c r="J62" s="40"/>
      <c r="K62" s="41"/>
      <c r="L62" s="42"/>
      <c r="M62" s="52"/>
      <c r="N62" s="52"/>
      <c r="O62" s="178"/>
      <c r="P62" s="41"/>
    </row>
    <row r="63" spans="1:21" ht="24.75" customHeight="1">
      <c r="A63" s="577" t="s">
        <v>18</v>
      </c>
      <c r="B63" s="577"/>
      <c r="C63" s="577"/>
      <c r="D63" s="578"/>
      <c r="E63" s="579" t="s">
        <v>0</v>
      </c>
      <c r="F63" s="628" t="s">
        <v>1</v>
      </c>
      <c r="G63" s="581"/>
      <c r="H63" s="582" t="s">
        <v>2</v>
      </c>
      <c r="I63" s="582"/>
      <c r="J63" s="582"/>
      <c r="K63" s="582"/>
      <c r="L63" s="583"/>
      <c r="M63" s="584" t="s">
        <v>3</v>
      </c>
      <c r="N63" s="585" t="s">
        <v>3</v>
      </c>
      <c r="O63" s="629" t="s">
        <v>3</v>
      </c>
      <c r="P63" s="577"/>
      <c r="Q63" s="32"/>
    </row>
  </sheetData>
  <sortState ref="B8:F15">
    <sortCondition ref="F8:F15"/>
  </sortState>
  <mergeCells count="18">
    <mergeCell ref="A1:P1"/>
    <mergeCell ref="A2:P2"/>
    <mergeCell ref="A3:C3"/>
    <mergeCell ref="D3:E3"/>
    <mergeCell ref="F3:G3"/>
    <mergeCell ref="I3:M3"/>
    <mergeCell ref="A6:A7"/>
    <mergeCell ref="B6:B7"/>
    <mergeCell ref="A4:C4"/>
    <mergeCell ref="D4:E4"/>
    <mergeCell ref="N3:P3"/>
    <mergeCell ref="N4:P4"/>
    <mergeCell ref="N5:P5"/>
    <mergeCell ref="G6:G7"/>
    <mergeCell ref="F6:F7"/>
    <mergeCell ref="C6:C7"/>
    <mergeCell ref="D6:D7"/>
    <mergeCell ref="E6:E7"/>
  </mergeCells>
  <conditionalFormatting sqref="N1:N1048576">
    <cfRule type="containsText" dxfId="20" priority="4" stopIfTrue="1" operator="containsText" text="FERDİ">
      <formula>NOT(ISERROR(SEARCH("FERDİ",N1)))</formula>
    </cfRule>
  </conditionalFormatting>
  <conditionalFormatting sqref="E1:E1048576">
    <cfRule type="containsText" dxfId="19" priority="3" stopIfTrue="1" operator="containsText" text="FERDİ">
      <formula>NOT(ISERROR(SEARCH("FERDİ",E1)))</formula>
    </cfRule>
  </conditionalFormatting>
  <conditionalFormatting sqref="N3">
    <cfRule type="containsText" dxfId="18" priority="2" stopIfTrue="1" operator="containsText" text="FERDİ">
      <formula>NOT(ISERROR(SEARCH("FERDİ",N3)))</formula>
    </cfRule>
  </conditionalFormatting>
  <conditionalFormatting sqref="N4">
    <cfRule type="containsText" dxfId="17" priority="1" stopIfTrue="1" operator="containsText" text="FERDİ">
      <formula>NOT(ISERROR(SEARCH("FERDİ",N4)))</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17</vt:i4>
      </vt:variant>
      <vt:variant>
        <vt:lpstr>Adlandırılmış Aralıklar</vt:lpstr>
      </vt:variant>
      <vt:variant>
        <vt:i4>16</vt:i4>
      </vt:variant>
    </vt:vector>
  </HeadingPairs>
  <TitlesOfParts>
    <vt:vector size="33" baseType="lpstr">
      <vt:lpstr>YARIŞMA BİLGİLERİ</vt:lpstr>
      <vt:lpstr>YARIŞMA PROGRAMI</vt:lpstr>
      <vt:lpstr>KAYIT LİSTESİ</vt:lpstr>
      <vt:lpstr>1.Gün Start Listesi</vt:lpstr>
      <vt:lpstr>Çekiç</vt:lpstr>
      <vt:lpstr>110m.Eng</vt:lpstr>
      <vt:lpstr>100m.</vt:lpstr>
      <vt:lpstr>400m.</vt:lpstr>
      <vt:lpstr>1500m.</vt:lpstr>
      <vt:lpstr>Gülle</vt:lpstr>
      <vt:lpstr>Uzun</vt:lpstr>
      <vt:lpstr>Yüksek</vt:lpstr>
      <vt:lpstr>5000m.</vt:lpstr>
      <vt:lpstr>4x100metre</vt:lpstr>
      <vt:lpstr>Genel Puan Tablosu</vt:lpstr>
      <vt:lpstr>2.Gün Start Listesi </vt:lpstr>
      <vt:lpstr>ALMANAK TOPLU SONUÇ</vt:lpstr>
      <vt:lpstr>'1.Gün Start Listesi'!Yazdırma_Alanı</vt:lpstr>
      <vt:lpstr>'100m.'!Yazdırma_Alanı</vt:lpstr>
      <vt:lpstr>'110m.Eng'!Yazdırma_Alanı</vt:lpstr>
      <vt:lpstr>'1500m.'!Yazdırma_Alanı</vt:lpstr>
      <vt:lpstr>'2.Gün Start Listesi '!Yazdırma_Alanı</vt:lpstr>
      <vt:lpstr>'400m.'!Yazdırma_Alanı</vt:lpstr>
      <vt:lpstr>'4x100metre'!Yazdırma_Alanı</vt:lpstr>
      <vt:lpstr>'5000m.'!Yazdırma_Alanı</vt:lpstr>
      <vt:lpstr>Çekiç!Yazdırma_Alanı</vt:lpstr>
      <vt:lpstr>'Genel Puan Tablosu'!Yazdırma_Alanı</vt:lpstr>
      <vt:lpstr>Gülle!Yazdırma_Alanı</vt:lpstr>
      <vt:lpstr>'KAYIT LİSTESİ'!Yazdırma_Alanı</vt:lpstr>
      <vt:lpstr>Uzun!Yazdırma_Alanı</vt:lpstr>
      <vt:lpstr>Yüksek!Yazdırma_Alanı</vt:lpstr>
      <vt:lpstr>'Genel Puan Tablosu'!Yazdırma_Başlıkları</vt:lpstr>
      <vt:lpstr>'KAYIT LİSTESİ'!Yazdırma_Başlıkları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muslum-aksakal</cp:lastModifiedBy>
  <cp:lastPrinted>2014-06-03T19:42:09Z</cp:lastPrinted>
  <dcterms:created xsi:type="dcterms:W3CDTF">2004-05-10T13:01:28Z</dcterms:created>
  <dcterms:modified xsi:type="dcterms:W3CDTF">2014-06-03T21:14:27Z</dcterms:modified>
</cp:coreProperties>
</file>