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9465" tabRatio="939" activeTab="9"/>
  </bookViews>
  <sheets>
    <sheet name="YARIŞMA BİLGİLERİ" sheetId="1" r:id="rId1"/>
    <sheet name="YARIŞMA PROGRAMI" sheetId="2" r:id="rId2"/>
    <sheet name="KAYIT LİSTESİ" sheetId="3" r:id="rId3"/>
    <sheet name="Genel Start Listesi" sheetId="4" r:id="rId4"/>
    <sheet name="Üçadım" sheetId="5" r:id="rId5"/>
    <sheet name="Cirit" sheetId="6" r:id="rId6"/>
    <sheet name="1500m." sheetId="7" r:id="rId7"/>
    <sheet name="Disk" sheetId="8" r:id="rId8"/>
    <sheet name="100m." sheetId="9" r:id="rId9"/>
    <sheet name="Genel Puan Tablosu" sheetId="10" r:id="rId10"/>
    <sheet name="Görevli Hakemler" sheetId="11" state="hidden" r:id="rId11"/>
    <sheet name="PUAN" sheetId="12" state="hidden" r:id="rId12"/>
  </sheets>
  <externalReferences>
    <externalReference r:id="rId15"/>
    <externalReference r:id="rId16"/>
  </externalReferences>
  <definedNames>
    <definedName name="_xlnm._FilterDatabase" localSheetId="2" hidden="1">'KAYIT LİSTESİ'!$A$3:$L$103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8">#REF!</definedName>
    <definedName name="Excel_BuiltIn_Print_Area_11" localSheetId="6">#REF!</definedName>
    <definedName name="Excel_BuiltIn_Print_Area_11" localSheetId="5">#REF!</definedName>
    <definedName name="Excel_BuiltIn_Print_Area_11" localSheetId="7">#REF!</definedName>
    <definedName name="Excel_BuiltIn_Print_Area_11" localSheetId="9">#REF!</definedName>
    <definedName name="Excel_BuiltIn_Print_Area_11" localSheetId="2">#REF!</definedName>
    <definedName name="Excel_BuiltIn_Print_Area_11" localSheetId="4">#REF!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8">#REF!</definedName>
    <definedName name="Excel_BuiltIn_Print_Area_12" localSheetId="6">#REF!</definedName>
    <definedName name="Excel_BuiltIn_Print_Area_12" localSheetId="5">#REF!</definedName>
    <definedName name="Excel_BuiltIn_Print_Area_12" localSheetId="7">#REF!</definedName>
    <definedName name="Excel_BuiltIn_Print_Area_12" localSheetId="9">#REF!</definedName>
    <definedName name="Excel_BuiltIn_Print_Area_12" localSheetId="2">#REF!</definedName>
    <definedName name="Excel_BuiltIn_Print_Area_12" localSheetId="4">#REF!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8">#REF!</definedName>
    <definedName name="Excel_BuiltIn_Print_Area_13" localSheetId="6">#REF!</definedName>
    <definedName name="Excel_BuiltIn_Print_Area_13" localSheetId="5">#REF!</definedName>
    <definedName name="Excel_BuiltIn_Print_Area_13" localSheetId="7">#REF!</definedName>
    <definedName name="Excel_BuiltIn_Print_Area_13" localSheetId="9">#REF!</definedName>
    <definedName name="Excel_BuiltIn_Print_Area_13" localSheetId="2">#REF!</definedName>
    <definedName name="Excel_BuiltIn_Print_Area_13" localSheetId="4">#REF!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8">#REF!</definedName>
    <definedName name="Excel_BuiltIn_Print_Area_16" localSheetId="6">#REF!</definedName>
    <definedName name="Excel_BuiltIn_Print_Area_16" localSheetId="5">#REF!</definedName>
    <definedName name="Excel_BuiltIn_Print_Area_16" localSheetId="7">#REF!</definedName>
    <definedName name="Excel_BuiltIn_Print_Area_16" localSheetId="9">#REF!</definedName>
    <definedName name="Excel_BuiltIn_Print_Area_16" localSheetId="2">#REF!</definedName>
    <definedName name="Excel_BuiltIn_Print_Area_16" localSheetId="4">#REF!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8">#REF!</definedName>
    <definedName name="Excel_BuiltIn_Print_Area_19" localSheetId="6">#REF!</definedName>
    <definedName name="Excel_BuiltIn_Print_Area_19" localSheetId="5">#REF!</definedName>
    <definedName name="Excel_BuiltIn_Print_Area_19" localSheetId="7">#REF!</definedName>
    <definedName name="Excel_BuiltIn_Print_Area_19" localSheetId="9">#REF!</definedName>
    <definedName name="Excel_BuiltIn_Print_Area_19" localSheetId="2">#REF!</definedName>
    <definedName name="Excel_BuiltIn_Print_Area_19" localSheetId="4">#REF!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8">#REF!</definedName>
    <definedName name="Excel_BuiltIn_Print_Area_20" localSheetId="6">#REF!</definedName>
    <definedName name="Excel_BuiltIn_Print_Area_20" localSheetId="5">#REF!</definedName>
    <definedName name="Excel_BuiltIn_Print_Area_20" localSheetId="7">#REF!</definedName>
    <definedName name="Excel_BuiltIn_Print_Area_20" localSheetId="9">#REF!</definedName>
    <definedName name="Excel_BuiltIn_Print_Area_20" localSheetId="2">#REF!</definedName>
    <definedName name="Excel_BuiltIn_Print_Area_20" localSheetId="4">#REF!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8">#REF!</definedName>
    <definedName name="Excel_BuiltIn_Print_Area_21" localSheetId="6">#REF!</definedName>
    <definedName name="Excel_BuiltIn_Print_Area_21" localSheetId="5">#REF!</definedName>
    <definedName name="Excel_BuiltIn_Print_Area_21" localSheetId="7">#REF!</definedName>
    <definedName name="Excel_BuiltIn_Print_Area_21" localSheetId="9">#REF!</definedName>
    <definedName name="Excel_BuiltIn_Print_Area_21" localSheetId="2">#REF!</definedName>
    <definedName name="Excel_BuiltIn_Print_Area_21" localSheetId="4">#REF!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8">#REF!</definedName>
    <definedName name="Excel_BuiltIn_Print_Area_4" localSheetId="6">#REF!</definedName>
    <definedName name="Excel_BuiltIn_Print_Area_4" localSheetId="5">#REF!</definedName>
    <definedName name="Excel_BuiltIn_Print_Area_4" localSheetId="7">#REF!</definedName>
    <definedName name="Excel_BuiltIn_Print_Area_4" localSheetId="9">#REF!</definedName>
    <definedName name="Excel_BuiltIn_Print_Area_4" localSheetId="2">#REF!</definedName>
    <definedName name="Excel_BuiltIn_Print_Area_4" localSheetId="4">#REF!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8">#REF!</definedName>
    <definedName name="Excel_BuiltIn_Print_Area_5" localSheetId="6">#REF!</definedName>
    <definedName name="Excel_BuiltIn_Print_Area_5" localSheetId="5">#REF!</definedName>
    <definedName name="Excel_BuiltIn_Print_Area_5" localSheetId="7">#REF!</definedName>
    <definedName name="Excel_BuiltIn_Print_Area_5" localSheetId="9">#REF!</definedName>
    <definedName name="Excel_BuiltIn_Print_Area_5" localSheetId="2">#REF!</definedName>
    <definedName name="Excel_BuiltIn_Print_Area_5" localSheetId="4">#REF!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8">#REF!</definedName>
    <definedName name="Excel_BuiltIn_Print_Area_9" localSheetId="6">#REF!</definedName>
    <definedName name="Excel_BuiltIn_Print_Area_9" localSheetId="5">#REF!</definedName>
    <definedName name="Excel_BuiltIn_Print_Area_9" localSheetId="7">#REF!</definedName>
    <definedName name="Excel_BuiltIn_Print_Area_9" localSheetId="9">#REF!</definedName>
    <definedName name="Excel_BuiltIn_Print_Area_9" localSheetId="2">#REF!</definedName>
    <definedName name="Excel_BuiltIn_Print_Area_9" localSheetId="4">#REF!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8">'100m.'!$A$1:$P$38</definedName>
    <definedName name="_xlnm.Print_Area" localSheetId="6">'1500m.'!$A$1:$P$50</definedName>
    <definedName name="_xlnm.Print_Area" localSheetId="5">'Cirit'!$A$1:$P$34</definedName>
    <definedName name="_xlnm.Print_Area" localSheetId="7">'Disk'!$A$1:$P$34</definedName>
    <definedName name="_xlnm.Print_Area" localSheetId="9">'Genel Puan Tablosu'!$A$1:$N$38</definedName>
    <definedName name="_xlnm.Print_Area" localSheetId="3">'Genel Start Listesi'!$A$1:$P$33</definedName>
    <definedName name="_xlnm.Print_Area" localSheetId="10">'Görevli Hakemler'!$A$1:$B$33</definedName>
    <definedName name="_xlnm.Print_Area" localSheetId="2">'KAYIT LİSTESİ'!$A$1:$L$103</definedName>
    <definedName name="_xlnm.Print_Area" localSheetId="4">'Üçadım'!$A$1:$P$47</definedName>
    <definedName name="_xlnm.Print_Titles" localSheetId="9">'Genel Puan Tablosu'!$1:$2</definedName>
    <definedName name="_xlnm.Print_Titles" localSheetId="2">'KAYIT LİSTESİ'!$1:$3</definedName>
  </definedNames>
  <calcPr calcMode="manual" fullCalcOnLoad="1"/>
</workbook>
</file>

<file path=xl/sharedStrings.xml><?xml version="1.0" encoding="utf-8"?>
<sst xmlns="http://schemas.openxmlformats.org/spreadsheetml/2006/main" count="9512" uniqueCount="1756">
  <si>
    <t>Baş Hakem</t>
  </si>
  <si>
    <t>Lider</t>
  </si>
  <si>
    <t>Sekreter</t>
  </si>
  <si>
    <t>Hakem</t>
  </si>
  <si>
    <t>Müsabaka 
Direktörü</t>
  </si>
  <si>
    <t xml:space="preserve">Tarih-Saat </t>
  </si>
  <si>
    <t>SIRA NO</t>
  </si>
  <si>
    <t>ADI VE SOYADI</t>
  </si>
  <si>
    <t>SAAT</t>
  </si>
  <si>
    <t>BRANŞ</t>
  </si>
  <si>
    <t>Sıra No</t>
  </si>
  <si>
    <t>Doğum Tarihi</t>
  </si>
  <si>
    <t>Adı ve Soyadı</t>
  </si>
  <si>
    <t>Derece</t>
  </si>
  <si>
    <t>1. SERİ</t>
  </si>
  <si>
    <t>2. SERİ</t>
  </si>
  <si>
    <t>3. SERİ</t>
  </si>
  <si>
    <t>Müsabakalar Direktörü</t>
  </si>
  <si>
    <t>YARIŞMA PROGRAMI</t>
  </si>
  <si>
    <t>DOĞUM TARİHİ</t>
  </si>
  <si>
    <t>İLİ-KULÜBÜ</t>
  </si>
  <si>
    <t>S.N.</t>
  </si>
  <si>
    <t>DERECE</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</si>
  <si>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</si>
  <si>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</si>
  <si>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</si>
  <si>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</si>
  <si>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</si>
  <si>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</si>
  <si>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</si>
  <si>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</si>
  <si>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</si>
  <si>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</si>
  <si>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</si>
  <si>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</si>
  <si>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</si>
  <si>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</si>
  <si>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</si>
  <si>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</si>
  <si>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</si>
  <si>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</si>
  <si>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</si>
  <si>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</si>
  <si>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</si>
  <si>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</si>
  <si>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</si>
  <si>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</si>
  <si>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</si>
  <si>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</si>
  <si>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</si>
  <si>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Yarışma :</t>
  </si>
  <si>
    <t xml:space="preserve">Kategori :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</si>
  <si>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</si>
  <si>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</si>
  <si>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</si>
  <si>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</si>
  <si>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</si>
  <si>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</si>
  <si>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</si>
  <si>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</si>
  <si>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</si>
  <si>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</si>
  <si>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</si>
  <si>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</si>
  <si>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</si>
  <si>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</si>
  <si>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</si>
  <si>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SERİ</t>
  </si>
  <si>
    <t>KULVAR</t>
  </si>
  <si>
    <t>ATMA-ATLAMA SIRASI</t>
  </si>
  <si>
    <t>YARIŞACAĞI 
BRANŞ</t>
  </si>
  <si>
    <t>PUAN</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</si>
  <si>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</si>
  <si>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</si>
  <si>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</si>
  <si>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</si>
  <si>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</si>
  <si>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</si>
  <si>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</si>
  <si>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</si>
  <si>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</si>
  <si>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</si>
  <si>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</si>
  <si>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</si>
  <si>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</si>
  <si>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</si>
  <si>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</si>
  <si>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</si>
  <si>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</si>
  <si>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</si>
  <si>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</si>
  <si>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</si>
  <si>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</si>
  <si>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</si>
  <si>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</si>
  <si>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</si>
  <si>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</si>
  <si>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 METRE</t>
  </si>
  <si>
    <t>Start Kontrol</t>
  </si>
  <si>
    <t>SIRA</t>
  </si>
  <si>
    <t>Puan</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</si>
  <si>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</si>
  <si>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</si>
  <si>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</si>
  <si>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</si>
  <si>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</si>
  <si>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</si>
  <si>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</si>
  <si>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</si>
  <si>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</si>
  <si>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</si>
  <si>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</si>
  <si>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</si>
  <si>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</si>
  <si>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</si>
  <si>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</si>
  <si>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</si>
  <si>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</si>
  <si>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</si>
  <si>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</si>
  <si>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</si>
  <si>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</si>
  <si>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</si>
  <si>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</si>
  <si>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</si>
  <si>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</si>
  <si>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</si>
  <si>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</si>
  <si>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</si>
  <si>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</si>
  <si>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</si>
  <si>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</si>
  <si>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</si>
  <si>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</si>
  <si>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</si>
  <si>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</si>
  <si>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</si>
  <si>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t>
  </si>
  <si>
    <t>DİSK</t>
  </si>
  <si>
    <t>CİRİT</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</si>
  <si>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</si>
  <si>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</si>
  <si>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</si>
  <si>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</si>
  <si>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</si>
  <si>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</si>
  <si>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</si>
  <si>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</si>
  <si>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</si>
  <si>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</si>
  <si>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</si>
  <si>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</si>
  <si>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</si>
  <si>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</si>
  <si>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</si>
  <si>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</si>
  <si>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</si>
  <si>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</si>
  <si>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</si>
  <si>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</si>
  <si>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</si>
  <si>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</si>
  <si>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</si>
  <si>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</si>
  <si>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</si>
  <si>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</si>
  <si>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</si>
  <si>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</si>
  <si>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</si>
  <si>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</si>
  <si>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</si>
  <si>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</si>
  <si>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</si>
  <si>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</si>
  <si>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</si>
  <si>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</si>
  <si>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</si>
  <si>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</si>
  <si>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</si>
  <si>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</si>
  <si>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</si>
  <si>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</si>
  <si>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</si>
  <si>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</si>
  <si>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</si>
  <si>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</si>
  <si>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</si>
  <si>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</si>
  <si>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</si>
  <si>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</si>
  <si>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Ağırlık:</t>
  </si>
  <si>
    <t>1500 METRE</t>
  </si>
  <si>
    <t>DİSK ATMA</t>
  </si>
  <si>
    <t>CİRİT ATMA</t>
  </si>
  <si>
    <t>GENEL PUAN TABLOSU 1.GÜN</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</si>
  <si>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</si>
  <si>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</si>
  <si>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</si>
  <si>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</si>
  <si>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</si>
  <si>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</si>
  <si>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</si>
  <si>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</si>
  <si>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</si>
  <si>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</si>
  <si>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</si>
  <si>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</si>
  <si>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</si>
  <si>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</si>
  <si>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</si>
  <si>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</si>
  <si>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</si>
  <si>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</si>
  <si>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</si>
  <si>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</si>
  <si>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</si>
  <si>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</si>
  <si>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</si>
  <si>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</si>
  <si>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</si>
  <si>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ARA DERECE</t>
  </si>
  <si>
    <t>Rekor:</t>
  </si>
  <si>
    <t xml:space="preserve">KKTC Atletizm Federasyonu
</t>
  </si>
  <si>
    <t>26 Eylül 2014 - 15.00</t>
  </si>
  <si>
    <t>26 Eylül 2014 - 16.00</t>
  </si>
  <si>
    <t>100 Metre
100 meters</t>
  </si>
  <si>
    <t>1500 Metre
1500 Meters</t>
  </si>
  <si>
    <t>Üçadım Atlama
Triple Jump</t>
  </si>
  <si>
    <t>Cirit Atma
Javelin Throw</t>
  </si>
  <si>
    <t>26 Eylül 2014 - 15.40</t>
  </si>
  <si>
    <t>Disk Atma
Discus Throw</t>
  </si>
  <si>
    <t>26 Eylül 2014 - 16.40</t>
  </si>
  <si>
    <r>
      <t>Tarih-Saat.</t>
    </r>
    <r>
      <rPr>
        <b/>
        <sz val="12"/>
        <color indexed="10"/>
        <rFont val="Cambria"/>
        <family val="1"/>
      </rPr>
      <t>Date-Time</t>
    </r>
    <r>
      <rPr>
        <b/>
        <sz val="12"/>
        <rFont val="Cambria"/>
        <family val="1"/>
      </rPr>
      <t xml:space="preserve"> :</t>
    </r>
  </si>
  <si>
    <r>
      <t>Rekor-</t>
    </r>
    <r>
      <rPr>
        <b/>
        <sz val="12"/>
        <color indexed="10"/>
        <rFont val="Cambria"/>
        <family val="1"/>
      </rPr>
      <t>Record</t>
    </r>
    <r>
      <rPr>
        <b/>
        <sz val="12"/>
        <color indexed="8"/>
        <rFont val="Cambria"/>
        <family val="1"/>
      </rPr>
      <t>:</t>
    </r>
  </si>
  <si>
    <r>
      <t>Kategori-</t>
    </r>
    <r>
      <rPr>
        <b/>
        <sz val="12"/>
        <color indexed="10"/>
        <rFont val="Cambria"/>
        <family val="1"/>
      </rPr>
      <t>Category</t>
    </r>
    <r>
      <rPr>
        <b/>
        <sz val="12"/>
        <rFont val="Cambria"/>
        <family val="1"/>
      </rPr>
      <t xml:space="preserve"> :</t>
    </r>
  </si>
  <si>
    <r>
      <t>Yarışma-</t>
    </r>
    <r>
      <rPr>
        <b/>
        <sz val="12"/>
        <color indexed="10"/>
        <rFont val="Cambria"/>
        <family val="1"/>
      </rPr>
      <t>Event</t>
    </r>
    <r>
      <rPr>
        <b/>
        <sz val="12"/>
        <rFont val="Cambria"/>
        <family val="1"/>
      </rPr>
      <t xml:space="preserve"> :</t>
    </r>
  </si>
  <si>
    <r>
      <t>Rüzgar-</t>
    </r>
    <r>
      <rPr>
        <b/>
        <sz val="11"/>
        <color indexed="10"/>
        <rFont val="Cambria"/>
        <family val="1"/>
      </rPr>
      <t>Wind</t>
    </r>
    <r>
      <rPr>
        <b/>
        <sz val="11"/>
        <color indexed="23"/>
        <rFont val="Cambria"/>
        <family val="1"/>
      </rPr>
      <t>:</t>
    </r>
  </si>
  <si>
    <r>
      <t xml:space="preserve">Puan
</t>
    </r>
    <r>
      <rPr>
        <b/>
        <sz val="10"/>
        <color indexed="10"/>
        <rFont val="Cambria"/>
        <family val="1"/>
      </rPr>
      <t>Point</t>
    </r>
  </si>
  <si>
    <r>
      <t xml:space="preserve">Derece
</t>
    </r>
    <r>
      <rPr>
        <b/>
        <sz val="10"/>
        <color indexed="10"/>
        <rFont val="Cambria"/>
        <family val="1"/>
      </rPr>
      <t>Result</t>
    </r>
  </si>
  <si>
    <r>
      <t xml:space="preserve">Adı ve Soyadı
</t>
    </r>
    <r>
      <rPr>
        <b/>
        <sz val="10"/>
        <color indexed="10"/>
        <rFont val="Cambria"/>
        <family val="1"/>
      </rPr>
      <t>Name Surname</t>
    </r>
  </si>
  <si>
    <t>Rank</t>
  </si>
  <si>
    <t>Bib Number</t>
  </si>
  <si>
    <r>
      <t xml:space="preserve">Doğum Tarihi
</t>
    </r>
    <r>
      <rPr>
        <sz val="10"/>
        <color indexed="56"/>
        <rFont val="Cambria"/>
        <family val="1"/>
      </rPr>
      <t xml:space="preserve">Gün/Ay/Yıl
</t>
    </r>
    <r>
      <rPr>
        <b/>
        <sz val="10"/>
        <color indexed="10"/>
        <rFont val="Cambria"/>
        <family val="1"/>
      </rPr>
      <t>Date</t>
    </r>
  </si>
  <si>
    <r>
      <t xml:space="preserve">Doğum Tarihi
</t>
    </r>
    <r>
      <rPr>
        <b/>
        <sz val="10"/>
        <color indexed="10"/>
        <rFont val="Cambria"/>
        <family val="1"/>
      </rPr>
      <t>Date</t>
    </r>
  </si>
  <si>
    <r>
      <t xml:space="preserve">Geliş
</t>
    </r>
    <r>
      <rPr>
        <b/>
        <sz val="10"/>
        <color indexed="10"/>
        <rFont val="Cambria"/>
        <family val="1"/>
      </rPr>
      <t>Arrivals</t>
    </r>
  </si>
  <si>
    <t>Lane</t>
  </si>
  <si>
    <t>RESULT</t>
  </si>
  <si>
    <t>Koşular Baş hakemi</t>
  </si>
  <si>
    <t>Koşular Sekreteri</t>
  </si>
  <si>
    <t>Kronometre hakemi</t>
  </si>
  <si>
    <t>Varış Hakemi</t>
  </si>
  <si>
    <t>Koşular Lideri</t>
  </si>
  <si>
    <t>Atlamalar Başhakemi</t>
  </si>
  <si>
    <t>Uzun Atlama Lideri</t>
  </si>
  <si>
    <t>Sekreteri</t>
  </si>
  <si>
    <t>Uzun Atlama Hakemleri</t>
  </si>
  <si>
    <t>-</t>
  </si>
  <si>
    <t>GÖREVLİ HAKEMLER</t>
  </si>
  <si>
    <t>Erkekler-Men</t>
  </si>
  <si>
    <t>Atmalar Başhakemi</t>
  </si>
  <si>
    <t>Cirit Atma Lideri</t>
  </si>
  <si>
    <t>Disk Atma Lideri</t>
  </si>
  <si>
    <t>ÜÇADIM</t>
  </si>
  <si>
    <t>ÜÇADIM ATLAMA-TRIPLE JUMP</t>
  </si>
  <si>
    <t>CİRİT ATMA-JAVELIN THROW</t>
  </si>
  <si>
    <t>DİSK ATMA-DISCUS THROW</t>
  </si>
  <si>
    <t>100 METRE-100 METERS</t>
  </si>
  <si>
    <t>1500 METRE-1500 METERS</t>
  </si>
  <si>
    <t>ERKEKLER  START LİSTELERİ-MEN START LİST</t>
  </si>
  <si>
    <t>RANK</t>
  </si>
  <si>
    <t>BİB NUMBER</t>
  </si>
  <si>
    <r>
      <t xml:space="preserve">DOĞUM TARİHİ
</t>
    </r>
    <r>
      <rPr>
        <sz val="8"/>
        <color indexed="56"/>
        <rFont val="Cambria"/>
        <family val="1"/>
      </rPr>
      <t xml:space="preserve">Gün/Ay/Yıl
</t>
    </r>
    <r>
      <rPr>
        <sz val="11"/>
        <color indexed="10"/>
        <rFont val="Cambria"/>
        <family val="1"/>
      </rPr>
      <t>DATE</t>
    </r>
  </si>
  <si>
    <r>
      <t xml:space="preserve">ADI VE SOYADI
</t>
    </r>
    <r>
      <rPr>
        <b/>
        <sz val="10"/>
        <color indexed="10"/>
        <rFont val="Cambria"/>
        <family val="1"/>
      </rPr>
      <t>NAME SURNAME</t>
    </r>
  </si>
  <si>
    <r>
      <t>A  T  L A M  A  L  A  R-</t>
    </r>
    <r>
      <rPr>
        <b/>
        <sz val="12"/>
        <color indexed="10"/>
        <rFont val="Cambria"/>
        <family val="1"/>
      </rPr>
      <t>JUMPS</t>
    </r>
  </si>
  <si>
    <r>
      <t xml:space="preserve">SONUÇ
</t>
    </r>
    <r>
      <rPr>
        <b/>
        <sz val="10"/>
        <color indexed="10"/>
        <rFont val="Cambria"/>
        <family val="1"/>
      </rPr>
      <t>RESULT</t>
    </r>
  </si>
  <si>
    <r>
      <t xml:space="preserve">PUAN
</t>
    </r>
    <r>
      <rPr>
        <b/>
        <sz val="10"/>
        <color indexed="10"/>
        <rFont val="Cambria"/>
        <family val="1"/>
      </rPr>
      <t>POINT</t>
    </r>
  </si>
  <si>
    <r>
      <t xml:space="preserve">RÜZGAR
</t>
    </r>
    <r>
      <rPr>
        <b/>
        <sz val="10"/>
        <color indexed="10"/>
        <rFont val="Cambria"/>
        <family val="1"/>
      </rPr>
      <t>WIND</t>
    </r>
  </si>
  <si>
    <r>
      <t xml:space="preserve">A  T  M  A  L  A  R- </t>
    </r>
    <r>
      <rPr>
        <b/>
        <sz val="12"/>
        <color indexed="10"/>
        <rFont val="Cambria"/>
        <family val="1"/>
      </rPr>
      <t>T H R O W</t>
    </r>
  </si>
  <si>
    <t>CLASMAN</t>
  </si>
  <si>
    <t>ÜÇ ADIM ATLAMA</t>
  </si>
  <si>
    <t>FOTO FİNİSH</t>
  </si>
  <si>
    <t>100m</t>
  </si>
  <si>
    <t>1500m</t>
  </si>
  <si>
    <t>Üçadım</t>
  </si>
  <si>
    <t>Disk</t>
  </si>
  <si>
    <t>Cirit</t>
  </si>
  <si>
    <t>DNS</t>
  </si>
  <si>
    <t>DNF</t>
  </si>
  <si>
    <t>NM</t>
  </si>
  <si>
    <t>DQ</t>
  </si>
  <si>
    <t>1400</t>
  </si>
  <si>
    <t>1399</t>
  </si>
  <si>
    <t>1398</t>
  </si>
  <si>
    <t>1397</t>
  </si>
  <si>
    <t>1396</t>
  </si>
  <si>
    <t>1395</t>
  </si>
  <si>
    <t>1394</t>
  </si>
  <si>
    <t>1393</t>
  </si>
  <si>
    <t>1392</t>
  </si>
  <si>
    <t>1391</t>
  </si>
  <si>
    <t>1390</t>
  </si>
  <si>
    <t>1389</t>
  </si>
  <si>
    <t>1388</t>
  </si>
  <si>
    <t>1387</t>
  </si>
  <si>
    <t>1386</t>
  </si>
  <si>
    <t>1385</t>
  </si>
  <si>
    <t>1384</t>
  </si>
  <si>
    <t>1383</t>
  </si>
  <si>
    <t>1382</t>
  </si>
  <si>
    <t>1381</t>
  </si>
  <si>
    <t>1380</t>
  </si>
  <si>
    <t>1379</t>
  </si>
  <si>
    <t>1378</t>
  </si>
  <si>
    <t>1377</t>
  </si>
  <si>
    <t>1376</t>
  </si>
  <si>
    <t>1375</t>
  </si>
  <si>
    <t>1374</t>
  </si>
  <si>
    <t>1373</t>
  </si>
  <si>
    <t>1372</t>
  </si>
  <si>
    <t>1371</t>
  </si>
  <si>
    <t>1370</t>
  </si>
  <si>
    <t>1369</t>
  </si>
  <si>
    <t>1368</t>
  </si>
  <si>
    <t>1367</t>
  </si>
  <si>
    <t>1366</t>
  </si>
  <si>
    <t>1365</t>
  </si>
  <si>
    <t>1364</t>
  </si>
  <si>
    <t>1363</t>
  </si>
  <si>
    <t>1362</t>
  </si>
  <si>
    <t>1361</t>
  </si>
  <si>
    <t>1360</t>
  </si>
  <si>
    <t>1359</t>
  </si>
  <si>
    <t>1358</t>
  </si>
  <si>
    <t>1357</t>
  </si>
  <si>
    <t>1356</t>
  </si>
  <si>
    <t>1355</t>
  </si>
  <si>
    <t>1354</t>
  </si>
  <si>
    <t>1353</t>
  </si>
  <si>
    <t>1352</t>
  </si>
  <si>
    <t>1351</t>
  </si>
  <si>
    <t>1350</t>
  </si>
  <si>
    <t>1349</t>
  </si>
  <si>
    <t>1348</t>
  </si>
  <si>
    <t>1347</t>
  </si>
  <si>
    <t>1346</t>
  </si>
  <si>
    <t>1345</t>
  </si>
  <si>
    <t>1344</t>
  </si>
  <si>
    <t>1343</t>
  </si>
  <si>
    <t>1342</t>
  </si>
  <si>
    <t>1341</t>
  </si>
  <si>
    <t>1340</t>
  </si>
  <si>
    <t>1339</t>
  </si>
  <si>
    <t>1338</t>
  </si>
  <si>
    <t>1337</t>
  </si>
  <si>
    <t>1336</t>
  </si>
  <si>
    <t>1335</t>
  </si>
  <si>
    <t>1334</t>
  </si>
  <si>
    <t>1333</t>
  </si>
  <si>
    <t>1332</t>
  </si>
  <si>
    <t>1331</t>
  </si>
  <si>
    <t>1330</t>
  </si>
  <si>
    <t>1329</t>
  </si>
  <si>
    <t>1328</t>
  </si>
  <si>
    <t>1327</t>
  </si>
  <si>
    <t>1326</t>
  </si>
  <si>
    <t>1325</t>
  </si>
  <si>
    <t>1324</t>
  </si>
  <si>
    <t>1323</t>
  </si>
  <si>
    <t>1322</t>
  </si>
  <si>
    <t>1321</t>
  </si>
  <si>
    <t>1320</t>
  </si>
  <si>
    <t>1319</t>
  </si>
  <si>
    <t>1318</t>
  </si>
  <si>
    <t>1317</t>
  </si>
  <si>
    <t>1316</t>
  </si>
  <si>
    <t>1315</t>
  </si>
  <si>
    <t>1314</t>
  </si>
  <si>
    <t>1313</t>
  </si>
  <si>
    <t>1312</t>
  </si>
  <si>
    <t>1311</t>
  </si>
  <si>
    <t>1310</t>
  </si>
  <si>
    <t>1309</t>
  </si>
  <si>
    <t>1308</t>
  </si>
  <si>
    <t>1307</t>
  </si>
  <si>
    <t>1306</t>
  </si>
  <si>
    <t>1305</t>
  </si>
  <si>
    <t>1304</t>
  </si>
  <si>
    <t>1303</t>
  </si>
  <si>
    <t>1302</t>
  </si>
  <si>
    <t>1301</t>
  </si>
  <si>
    <t>1300</t>
  </si>
  <si>
    <t>1299</t>
  </si>
  <si>
    <t>1298</t>
  </si>
  <si>
    <t>1297</t>
  </si>
  <si>
    <t>1296</t>
  </si>
  <si>
    <t>1295</t>
  </si>
  <si>
    <t>1294</t>
  </si>
  <si>
    <t>1293</t>
  </si>
  <si>
    <t>1292</t>
  </si>
  <si>
    <t>1291</t>
  </si>
  <si>
    <t>1290</t>
  </si>
  <si>
    <t>1289</t>
  </si>
  <si>
    <t>1288</t>
  </si>
  <si>
    <t>1287</t>
  </si>
  <si>
    <t>1286</t>
  </si>
  <si>
    <t>1285</t>
  </si>
  <si>
    <t>1284</t>
  </si>
  <si>
    <t>1283</t>
  </si>
  <si>
    <t>1282</t>
  </si>
  <si>
    <t>1281</t>
  </si>
  <si>
    <t>1280</t>
  </si>
  <si>
    <t>1279</t>
  </si>
  <si>
    <t>1278</t>
  </si>
  <si>
    <t>1277</t>
  </si>
  <si>
    <t>1276</t>
  </si>
  <si>
    <t>1275</t>
  </si>
  <si>
    <t>1274</t>
  </si>
  <si>
    <t>1273</t>
  </si>
  <si>
    <t>1272</t>
  </si>
  <si>
    <t>1271</t>
  </si>
  <si>
    <t>1270</t>
  </si>
  <si>
    <t>1269</t>
  </si>
  <si>
    <t>1268</t>
  </si>
  <si>
    <t>1267</t>
  </si>
  <si>
    <t>1266</t>
  </si>
  <si>
    <t>1265</t>
  </si>
  <si>
    <t>1264</t>
  </si>
  <si>
    <t>1263</t>
  </si>
  <si>
    <t>1262</t>
  </si>
  <si>
    <t>1261</t>
  </si>
  <si>
    <t>1260</t>
  </si>
  <si>
    <t>1259</t>
  </si>
  <si>
    <t>1258</t>
  </si>
  <si>
    <t>1257</t>
  </si>
  <si>
    <t>1256</t>
  </si>
  <si>
    <t>1255</t>
  </si>
  <si>
    <t>1254</t>
  </si>
  <si>
    <t>1253</t>
  </si>
  <si>
    <t>1252</t>
  </si>
  <si>
    <t>1251</t>
  </si>
  <si>
    <t>1250</t>
  </si>
  <si>
    <t>1249</t>
  </si>
  <si>
    <t>1248</t>
  </si>
  <si>
    <t>1247</t>
  </si>
  <si>
    <t>1246</t>
  </si>
  <si>
    <t>1245</t>
  </si>
  <si>
    <t>1244</t>
  </si>
  <si>
    <t>1243</t>
  </si>
  <si>
    <t>1242</t>
  </si>
  <si>
    <t>1241</t>
  </si>
  <si>
    <t>1240</t>
  </si>
  <si>
    <t>1239</t>
  </si>
  <si>
    <t>1238</t>
  </si>
  <si>
    <t>1237</t>
  </si>
  <si>
    <t>1236</t>
  </si>
  <si>
    <t>1235</t>
  </si>
  <si>
    <t>1234</t>
  </si>
  <si>
    <t>1233</t>
  </si>
  <si>
    <t>1232</t>
  </si>
  <si>
    <t>1231</t>
  </si>
  <si>
    <t>1230</t>
  </si>
  <si>
    <t>1229</t>
  </si>
  <si>
    <t>1228</t>
  </si>
  <si>
    <t>1227</t>
  </si>
  <si>
    <t>1226</t>
  </si>
  <si>
    <t>1225</t>
  </si>
  <si>
    <t>1224</t>
  </si>
  <si>
    <t>1223</t>
  </si>
  <si>
    <t>1222</t>
  </si>
  <si>
    <t>1221</t>
  </si>
  <si>
    <t>1220</t>
  </si>
  <si>
    <t>1219</t>
  </si>
  <si>
    <t>1218</t>
  </si>
  <si>
    <t>1217</t>
  </si>
  <si>
    <t>1216</t>
  </si>
  <si>
    <t>1215</t>
  </si>
  <si>
    <t>1214</t>
  </si>
  <si>
    <t>1213</t>
  </si>
  <si>
    <t>1212</t>
  </si>
  <si>
    <t>1211</t>
  </si>
  <si>
    <t>1210</t>
  </si>
  <si>
    <t>1209</t>
  </si>
  <si>
    <t>1208</t>
  </si>
  <si>
    <t>1207</t>
  </si>
  <si>
    <t>1206</t>
  </si>
  <si>
    <t>1205</t>
  </si>
  <si>
    <t>1204</t>
  </si>
  <si>
    <t>1203</t>
  </si>
  <si>
    <t>1202</t>
  </si>
  <si>
    <t>1201</t>
  </si>
  <si>
    <t>1200</t>
  </si>
  <si>
    <t>1199</t>
  </si>
  <si>
    <t>1198</t>
  </si>
  <si>
    <t>1197</t>
  </si>
  <si>
    <t>1196</t>
  </si>
  <si>
    <t>1195</t>
  </si>
  <si>
    <t>1194</t>
  </si>
  <si>
    <t>1193</t>
  </si>
  <si>
    <t>1192</t>
  </si>
  <si>
    <t>1191</t>
  </si>
  <si>
    <t>1190</t>
  </si>
  <si>
    <t>1189</t>
  </si>
  <si>
    <t>1188</t>
  </si>
  <si>
    <t>1187</t>
  </si>
  <si>
    <t>1186</t>
  </si>
  <si>
    <t>1185</t>
  </si>
  <si>
    <t>1184</t>
  </si>
  <si>
    <t>1183</t>
  </si>
  <si>
    <t>1182</t>
  </si>
  <si>
    <t>1181</t>
  </si>
  <si>
    <t>1180</t>
  </si>
  <si>
    <t>1179</t>
  </si>
  <si>
    <t>1178</t>
  </si>
  <si>
    <t>1177</t>
  </si>
  <si>
    <t>1176</t>
  </si>
  <si>
    <t>1175</t>
  </si>
  <si>
    <t>1174</t>
  </si>
  <si>
    <t>1173</t>
  </si>
  <si>
    <t>1172</t>
  </si>
  <si>
    <t>1171</t>
  </si>
  <si>
    <t>1170</t>
  </si>
  <si>
    <t>1169</t>
  </si>
  <si>
    <t>1168</t>
  </si>
  <si>
    <t>1167</t>
  </si>
  <si>
    <t>1166</t>
  </si>
  <si>
    <t>1165</t>
  </si>
  <si>
    <t>1164</t>
  </si>
  <si>
    <t>1163</t>
  </si>
  <si>
    <t>1162</t>
  </si>
  <si>
    <t>1161</t>
  </si>
  <si>
    <t>1160</t>
  </si>
  <si>
    <t>1159</t>
  </si>
  <si>
    <t>1158</t>
  </si>
  <si>
    <t>1157</t>
  </si>
  <si>
    <t>1156</t>
  </si>
  <si>
    <t>1155</t>
  </si>
  <si>
    <t>1154</t>
  </si>
  <si>
    <t>1153</t>
  </si>
  <si>
    <t>1152</t>
  </si>
  <si>
    <t>1151</t>
  </si>
  <si>
    <t>1150</t>
  </si>
  <si>
    <t>1149</t>
  </si>
  <si>
    <t>1148</t>
  </si>
  <si>
    <t>1147</t>
  </si>
  <si>
    <t>1146</t>
  </si>
  <si>
    <t>1145</t>
  </si>
  <si>
    <t>1144</t>
  </si>
  <si>
    <t>1143</t>
  </si>
  <si>
    <t>1142</t>
  </si>
  <si>
    <t>1141</t>
  </si>
  <si>
    <t>1140</t>
  </si>
  <si>
    <t>1139</t>
  </si>
  <si>
    <t>1138</t>
  </si>
  <si>
    <t>1137</t>
  </si>
  <si>
    <t>1136</t>
  </si>
  <si>
    <t>1135</t>
  </si>
  <si>
    <t>1134</t>
  </si>
  <si>
    <t>1133</t>
  </si>
  <si>
    <t>1132</t>
  </si>
  <si>
    <t>1131</t>
  </si>
  <si>
    <t>1130</t>
  </si>
  <si>
    <t>1129</t>
  </si>
  <si>
    <t>1128</t>
  </si>
  <si>
    <t>1127</t>
  </si>
  <si>
    <t>1126</t>
  </si>
  <si>
    <t>1125</t>
  </si>
  <si>
    <t>1124</t>
  </si>
  <si>
    <t>1123</t>
  </si>
  <si>
    <t>1122</t>
  </si>
  <si>
    <t>1121</t>
  </si>
  <si>
    <t>1120</t>
  </si>
  <si>
    <t>1119</t>
  </si>
  <si>
    <t>1118</t>
  </si>
  <si>
    <t>1117</t>
  </si>
  <si>
    <t>1116</t>
  </si>
  <si>
    <t>1115</t>
  </si>
  <si>
    <t>1114</t>
  </si>
  <si>
    <t>1113</t>
  </si>
  <si>
    <t>1112</t>
  </si>
  <si>
    <t>1111</t>
  </si>
  <si>
    <t>1110</t>
  </si>
  <si>
    <t>1109</t>
  </si>
  <si>
    <t>1108</t>
  </si>
  <si>
    <t>1107</t>
  </si>
  <si>
    <t>1106</t>
  </si>
  <si>
    <t>1105</t>
  </si>
  <si>
    <t>1104</t>
  </si>
  <si>
    <t>1103</t>
  </si>
  <si>
    <t>1102</t>
  </si>
  <si>
    <t>1101</t>
  </si>
  <si>
    <t>1100</t>
  </si>
  <si>
    <t>1099</t>
  </si>
  <si>
    <t>1098</t>
  </si>
  <si>
    <t>1097</t>
  </si>
  <si>
    <t>1096</t>
  </si>
  <si>
    <t>1095</t>
  </si>
  <si>
    <t>1094</t>
  </si>
  <si>
    <t>1093</t>
  </si>
  <si>
    <t>1092</t>
  </si>
  <si>
    <t>1091</t>
  </si>
  <si>
    <t>1090</t>
  </si>
  <si>
    <t>1089</t>
  </si>
  <si>
    <t>1088</t>
  </si>
  <si>
    <t>1087</t>
  </si>
  <si>
    <t>1086</t>
  </si>
  <si>
    <t>1085</t>
  </si>
  <si>
    <t>1084</t>
  </si>
  <si>
    <t>1083</t>
  </si>
  <si>
    <t>1082</t>
  </si>
  <si>
    <t>1081</t>
  </si>
  <si>
    <t>1080</t>
  </si>
  <si>
    <t>1079</t>
  </si>
  <si>
    <t>1078</t>
  </si>
  <si>
    <t>1077</t>
  </si>
  <si>
    <t>1076</t>
  </si>
  <si>
    <t>1075</t>
  </si>
  <si>
    <t>1074</t>
  </si>
  <si>
    <t>1073</t>
  </si>
  <si>
    <t>1072</t>
  </si>
  <si>
    <t>1071</t>
  </si>
  <si>
    <t>1070</t>
  </si>
  <si>
    <t>1069</t>
  </si>
  <si>
    <t>1068</t>
  </si>
  <si>
    <t>1067</t>
  </si>
  <si>
    <t>1066</t>
  </si>
  <si>
    <t>1065</t>
  </si>
  <si>
    <t>1064</t>
  </si>
  <si>
    <t>1063</t>
  </si>
  <si>
    <t>1062</t>
  </si>
  <si>
    <t>1061</t>
  </si>
  <si>
    <t>1060</t>
  </si>
  <si>
    <t>1059</t>
  </si>
  <si>
    <t>1058</t>
  </si>
  <si>
    <t>1057</t>
  </si>
  <si>
    <t>1056</t>
  </si>
  <si>
    <t>1055</t>
  </si>
  <si>
    <t>1054</t>
  </si>
  <si>
    <t>1053</t>
  </si>
  <si>
    <t>1052</t>
  </si>
  <si>
    <t>1051</t>
  </si>
  <si>
    <t>1050</t>
  </si>
  <si>
    <t>1049</t>
  </si>
  <si>
    <t>1048</t>
  </si>
  <si>
    <t>1047</t>
  </si>
  <si>
    <t>1046</t>
  </si>
  <si>
    <t>1045</t>
  </si>
  <si>
    <t>1044</t>
  </si>
  <si>
    <t>1043</t>
  </si>
  <si>
    <t>1042</t>
  </si>
  <si>
    <t>1041</t>
  </si>
  <si>
    <t>1040</t>
  </si>
  <si>
    <t>1039</t>
  </si>
  <si>
    <t>1038</t>
  </si>
  <si>
    <t>1037</t>
  </si>
  <si>
    <t>1036</t>
  </si>
  <si>
    <t>1035</t>
  </si>
  <si>
    <t>1034</t>
  </si>
  <si>
    <t>1033</t>
  </si>
  <si>
    <t>1032</t>
  </si>
  <si>
    <t>1031</t>
  </si>
  <si>
    <t>1030</t>
  </si>
  <si>
    <t>1029</t>
  </si>
  <si>
    <t>1028</t>
  </si>
  <si>
    <t>1027</t>
  </si>
  <si>
    <t>1026</t>
  </si>
  <si>
    <t>1025</t>
  </si>
  <si>
    <t>1024</t>
  </si>
  <si>
    <t>1023</t>
  </si>
  <si>
    <t>1022</t>
  </si>
  <si>
    <t>1021</t>
  </si>
  <si>
    <t>1020</t>
  </si>
  <si>
    <t>1019</t>
  </si>
  <si>
    <t>1018</t>
  </si>
  <si>
    <t>1017</t>
  </si>
  <si>
    <t>1016</t>
  </si>
  <si>
    <t>1015</t>
  </si>
  <si>
    <t>1014</t>
  </si>
  <si>
    <t>1013</t>
  </si>
  <si>
    <t>1012</t>
  </si>
  <si>
    <t>1011</t>
  </si>
  <si>
    <t>1010</t>
  </si>
  <si>
    <t>1009</t>
  </si>
  <si>
    <t>1008</t>
  </si>
  <si>
    <t>1007</t>
  </si>
  <si>
    <t>1006</t>
  </si>
  <si>
    <t>1005</t>
  </si>
  <si>
    <t>1004</t>
  </si>
  <si>
    <t>1003</t>
  </si>
  <si>
    <t>1002</t>
  </si>
  <si>
    <t>1001</t>
  </si>
  <si>
    <t>1000</t>
  </si>
  <si>
    <t>999</t>
  </si>
  <si>
    <t>998</t>
  </si>
  <si>
    <t>997</t>
  </si>
  <si>
    <t>996</t>
  </si>
  <si>
    <t>995</t>
  </si>
  <si>
    <t>994</t>
  </si>
  <si>
    <t>993</t>
  </si>
  <si>
    <t>992</t>
  </si>
  <si>
    <t>991</t>
  </si>
  <si>
    <t>990</t>
  </si>
  <si>
    <t>989</t>
  </si>
  <si>
    <t>988</t>
  </si>
  <si>
    <t>987</t>
  </si>
  <si>
    <t>986</t>
  </si>
  <si>
    <t>985</t>
  </si>
  <si>
    <t>984</t>
  </si>
  <si>
    <t>983</t>
  </si>
  <si>
    <t>982</t>
  </si>
  <si>
    <t>981</t>
  </si>
  <si>
    <t>980</t>
  </si>
  <si>
    <t>979</t>
  </si>
  <si>
    <t>978</t>
  </si>
  <si>
    <t>977</t>
  </si>
  <si>
    <t>976</t>
  </si>
  <si>
    <t>975</t>
  </si>
  <si>
    <t>974</t>
  </si>
  <si>
    <t>973</t>
  </si>
  <si>
    <t>972</t>
  </si>
  <si>
    <t>971</t>
  </si>
  <si>
    <t>970</t>
  </si>
  <si>
    <t>969</t>
  </si>
  <si>
    <t>968</t>
  </si>
  <si>
    <t>967</t>
  </si>
  <si>
    <t>966</t>
  </si>
  <si>
    <t>965</t>
  </si>
  <si>
    <t>964</t>
  </si>
  <si>
    <t>963</t>
  </si>
  <si>
    <t>962</t>
  </si>
  <si>
    <t>961</t>
  </si>
  <si>
    <t>960</t>
  </si>
  <si>
    <t>959</t>
  </si>
  <si>
    <t>958</t>
  </si>
  <si>
    <t>957</t>
  </si>
  <si>
    <t>956</t>
  </si>
  <si>
    <t>955</t>
  </si>
  <si>
    <t>954</t>
  </si>
  <si>
    <t>953</t>
  </si>
  <si>
    <t>952</t>
  </si>
  <si>
    <t>951</t>
  </si>
  <si>
    <t>950</t>
  </si>
  <si>
    <t>949</t>
  </si>
  <si>
    <t>948</t>
  </si>
  <si>
    <t>947</t>
  </si>
  <si>
    <t>946</t>
  </si>
  <si>
    <t>945</t>
  </si>
  <si>
    <t>944</t>
  </si>
  <si>
    <t>943</t>
  </si>
  <si>
    <t>942</t>
  </si>
  <si>
    <t>941</t>
  </si>
  <si>
    <t>940</t>
  </si>
  <si>
    <t>939</t>
  </si>
  <si>
    <t>938</t>
  </si>
  <si>
    <t>937</t>
  </si>
  <si>
    <t>936</t>
  </si>
  <si>
    <t>935</t>
  </si>
  <si>
    <t>934</t>
  </si>
  <si>
    <t>933</t>
  </si>
  <si>
    <t>932</t>
  </si>
  <si>
    <t>931</t>
  </si>
  <si>
    <t>930</t>
  </si>
  <si>
    <t>929</t>
  </si>
  <si>
    <t>928</t>
  </si>
  <si>
    <t>927</t>
  </si>
  <si>
    <t>926</t>
  </si>
  <si>
    <t>925</t>
  </si>
  <si>
    <t>924</t>
  </si>
  <si>
    <t>923</t>
  </si>
  <si>
    <t>922</t>
  </si>
  <si>
    <t>921</t>
  </si>
  <si>
    <t>920</t>
  </si>
  <si>
    <t>919</t>
  </si>
  <si>
    <t>918</t>
  </si>
  <si>
    <t>917</t>
  </si>
  <si>
    <t>916</t>
  </si>
  <si>
    <t>915</t>
  </si>
  <si>
    <t>914</t>
  </si>
  <si>
    <t>913</t>
  </si>
  <si>
    <t>912</t>
  </si>
  <si>
    <t>911</t>
  </si>
  <si>
    <t>910</t>
  </si>
  <si>
    <t>909</t>
  </si>
  <si>
    <t>908</t>
  </si>
  <si>
    <t>907</t>
  </si>
  <si>
    <t>906</t>
  </si>
  <si>
    <t>905</t>
  </si>
  <si>
    <t>904</t>
  </si>
  <si>
    <t>903</t>
  </si>
  <si>
    <t>902</t>
  </si>
  <si>
    <t>901</t>
  </si>
  <si>
    <t>900</t>
  </si>
  <si>
    <t>899</t>
  </si>
  <si>
    <t>898</t>
  </si>
  <si>
    <t>897</t>
  </si>
  <si>
    <t>896</t>
  </si>
  <si>
    <t>895</t>
  </si>
  <si>
    <t>894</t>
  </si>
  <si>
    <t>893</t>
  </si>
  <si>
    <t>892</t>
  </si>
  <si>
    <t>891</t>
  </si>
  <si>
    <t>890</t>
  </si>
  <si>
    <t>889</t>
  </si>
  <si>
    <t>888</t>
  </si>
  <si>
    <t>887</t>
  </si>
  <si>
    <t>886</t>
  </si>
  <si>
    <t>885</t>
  </si>
  <si>
    <t>884</t>
  </si>
  <si>
    <t>883</t>
  </si>
  <si>
    <t>882</t>
  </si>
  <si>
    <t>881</t>
  </si>
  <si>
    <t>880</t>
  </si>
  <si>
    <t>879</t>
  </si>
  <si>
    <t>878</t>
  </si>
  <si>
    <t>877</t>
  </si>
  <si>
    <t>876</t>
  </si>
  <si>
    <t>875</t>
  </si>
  <si>
    <t>874</t>
  </si>
  <si>
    <t>873</t>
  </si>
  <si>
    <t>872</t>
  </si>
  <si>
    <t>871</t>
  </si>
  <si>
    <t>870</t>
  </si>
  <si>
    <t>869</t>
  </si>
  <si>
    <t>868</t>
  </si>
  <si>
    <t>867</t>
  </si>
  <si>
    <t>866</t>
  </si>
  <si>
    <t>865</t>
  </si>
  <si>
    <t>864</t>
  </si>
  <si>
    <t>863</t>
  </si>
  <si>
    <t>862</t>
  </si>
  <si>
    <t>861</t>
  </si>
  <si>
    <t>860</t>
  </si>
  <si>
    <t>859</t>
  </si>
  <si>
    <t>858</t>
  </si>
  <si>
    <t>857</t>
  </si>
  <si>
    <t>856</t>
  </si>
  <si>
    <t>855</t>
  </si>
  <si>
    <t>854</t>
  </si>
  <si>
    <t>853</t>
  </si>
  <si>
    <t>852</t>
  </si>
  <si>
    <t>851</t>
  </si>
  <si>
    <t>850</t>
  </si>
  <si>
    <t>849</t>
  </si>
  <si>
    <t>848</t>
  </si>
  <si>
    <t>847</t>
  </si>
  <si>
    <t>846</t>
  </si>
  <si>
    <t>845</t>
  </si>
  <si>
    <t>844</t>
  </si>
  <si>
    <t>843</t>
  </si>
  <si>
    <t>842</t>
  </si>
  <si>
    <t>841</t>
  </si>
  <si>
    <t>840</t>
  </si>
  <si>
    <t>839</t>
  </si>
  <si>
    <t>838</t>
  </si>
  <si>
    <t>837</t>
  </si>
  <si>
    <t>836</t>
  </si>
  <si>
    <t>835</t>
  </si>
  <si>
    <t>834</t>
  </si>
  <si>
    <t>833</t>
  </si>
  <si>
    <t>832</t>
  </si>
  <si>
    <t>831</t>
  </si>
  <si>
    <t>830</t>
  </si>
  <si>
    <t>829</t>
  </si>
  <si>
    <t>828</t>
  </si>
  <si>
    <t>827</t>
  </si>
  <si>
    <t>826</t>
  </si>
  <si>
    <t>825</t>
  </si>
  <si>
    <t>824</t>
  </si>
  <si>
    <t>823</t>
  </si>
  <si>
    <t>822</t>
  </si>
  <si>
    <t>821</t>
  </si>
  <si>
    <t>820</t>
  </si>
  <si>
    <t>819</t>
  </si>
  <si>
    <t>818</t>
  </si>
  <si>
    <t>817</t>
  </si>
  <si>
    <t>816</t>
  </si>
  <si>
    <t>815</t>
  </si>
  <si>
    <t>814</t>
  </si>
  <si>
    <t>813</t>
  </si>
  <si>
    <t>812</t>
  </si>
  <si>
    <t>811</t>
  </si>
  <si>
    <t>810</t>
  </si>
  <si>
    <t>809</t>
  </si>
  <si>
    <t>808</t>
  </si>
  <si>
    <t>807</t>
  </si>
  <si>
    <t>806</t>
  </si>
  <si>
    <t>805</t>
  </si>
  <si>
    <t>804</t>
  </si>
  <si>
    <t>803</t>
  </si>
  <si>
    <t>802</t>
  </si>
  <si>
    <t>801</t>
  </si>
  <si>
    <t>800</t>
  </si>
  <si>
    <t>799</t>
  </si>
  <si>
    <t>798</t>
  </si>
  <si>
    <t>797</t>
  </si>
  <si>
    <t>796</t>
  </si>
  <si>
    <t>795</t>
  </si>
  <si>
    <t>794</t>
  </si>
  <si>
    <t>793</t>
  </si>
  <si>
    <t>792</t>
  </si>
  <si>
    <t>791</t>
  </si>
  <si>
    <t>790</t>
  </si>
  <si>
    <t>789</t>
  </si>
  <si>
    <t>788</t>
  </si>
  <si>
    <t>787</t>
  </si>
  <si>
    <t>786</t>
  </si>
  <si>
    <t>785</t>
  </si>
  <si>
    <t>784</t>
  </si>
  <si>
    <t>783</t>
  </si>
  <si>
    <t>782</t>
  </si>
  <si>
    <t>781</t>
  </si>
  <si>
    <t>780</t>
  </si>
  <si>
    <t>779</t>
  </si>
  <si>
    <t>778</t>
  </si>
  <si>
    <t>777</t>
  </si>
  <si>
    <t>776</t>
  </si>
  <si>
    <t>775</t>
  </si>
  <si>
    <t>774</t>
  </si>
  <si>
    <t>773</t>
  </si>
  <si>
    <t>772</t>
  </si>
  <si>
    <t>771</t>
  </si>
  <si>
    <t>770</t>
  </si>
  <si>
    <t>769</t>
  </si>
  <si>
    <t>768</t>
  </si>
  <si>
    <t>767</t>
  </si>
  <si>
    <t>766</t>
  </si>
  <si>
    <t>765</t>
  </si>
  <si>
    <t>764</t>
  </si>
  <si>
    <t>763</t>
  </si>
  <si>
    <t>762</t>
  </si>
  <si>
    <t>761</t>
  </si>
  <si>
    <t>760</t>
  </si>
  <si>
    <t>759</t>
  </si>
  <si>
    <t>758</t>
  </si>
  <si>
    <t>757</t>
  </si>
  <si>
    <t>756</t>
  </si>
  <si>
    <t>755</t>
  </si>
  <si>
    <t>754</t>
  </si>
  <si>
    <t>753</t>
  </si>
  <si>
    <t>752</t>
  </si>
  <si>
    <t>751</t>
  </si>
  <si>
    <t>750</t>
  </si>
  <si>
    <t>749</t>
  </si>
  <si>
    <t>748</t>
  </si>
  <si>
    <t>747</t>
  </si>
  <si>
    <t>746</t>
  </si>
  <si>
    <t>745</t>
  </si>
  <si>
    <t>744</t>
  </si>
  <si>
    <t>743</t>
  </si>
  <si>
    <t>742</t>
  </si>
  <si>
    <t>741</t>
  </si>
  <si>
    <t>740</t>
  </si>
  <si>
    <t>739</t>
  </si>
  <si>
    <t>738</t>
  </si>
  <si>
    <t>737</t>
  </si>
  <si>
    <t>736</t>
  </si>
  <si>
    <t>735</t>
  </si>
  <si>
    <t>734</t>
  </si>
  <si>
    <t>733</t>
  </si>
  <si>
    <t>732</t>
  </si>
  <si>
    <t>731</t>
  </si>
  <si>
    <t>730</t>
  </si>
  <si>
    <t>729</t>
  </si>
  <si>
    <t>728</t>
  </si>
  <si>
    <t>727</t>
  </si>
  <si>
    <t>726</t>
  </si>
  <si>
    <t>725</t>
  </si>
  <si>
    <t>724</t>
  </si>
  <si>
    <t>723</t>
  </si>
  <si>
    <t>722</t>
  </si>
  <si>
    <t>721</t>
  </si>
  <si>
    <t>720</t>
  </si>
  <si>
    <t>719</t>
  </si>
  <si>
    <t>718</t>
  </si>
  <si>
    <t>717</t>
  </si>
  <si>
    <t>716</t>
  </si>
  <si>
    <t>715</t>
  </si>
  <si>
    <t>714</t>
  </si>
  <si>
    <t>713</t>
  </si>
  <si>
    <t>712</t>
  </si>
  <si>
    <t>711</t>
  </si>
  <si>
    <t>710</t>
  </si>
  <si>
    <t>709</t>
  </si>
  <si>
    <t>708</t>
  </si>
  <si>
    <t>707</t>
  </si>
  <si>
    <t>706</t>
  </si>
  <si>
    <t>705</t>
  </si>
  <si>
    <t>704</t>
  </si>
  <si>
    <t>703</t>
  </si>
  <si>
    <t>702</t>
  </si>
  <si>
    <t>701</t>
  </si>
  <si>
    <t>700</t>
  </si>
  <si>
    <t>699</t>
  </si>
  <si>
    <t>698</t>
  </si>
  <si>
    <t>697</t>
  </si>
  <si>
    <t>696</t>
  </si>
  <si>
    <t>695</t>
  </si>
  <si>
    <t>694</t>
  </si>
  <si>
    <t>693</t>
  </si>
  <si>
    <t>692</t>
  </si>
  <si>
    <t>691</t>
  </si>
  <si>
    <t>690</t>
  </si>
  <si>
    <t>689</t>
  </si>
  <si>
    <t>688</t>
  </si>
  <si>
    <t>687</t>
  </si>
  <si>
    <t>686</t>
  </si>
  <si>
    <t>685</t>
  </si>
  <si>
    <t>684</t>
  </si>
  <si>
    <t>683</t>
  </si>
  <si>
    <t>682</t>
  </si>
  <si>
    <t>681</t>
  </si>
  <si>
    <t>680</t>
  </si>
  <si>
    <t>679</t>
  </si>
  <si>
    <t>678</t>
  </si>
  <si>
    <t>677</t>
  </si>
  <si>
    <t>676</t>
  </si>
  <si>
    <t>675</t>
  </si>
  <si>
    <t>674</t>
  </si>
  <si>
    <t>673</t>
  </si>
  <si>
    <t>672</t>
  </si>
  <si>
    <t>671</t>
  </si>
  <si>
    <t>670</t>
  </si>
  <si>
    <t>669</t>
  </si>
  <si>
    <t>668</t>
  </si>
  <si>
    <t>667</t>
  </si>
  <si>
    <t>666</t>
  </si>
  <si>
    <t>665</t>
  </si>
  <si>
    <t>664</t>
  </si>
  <si>
    <t>663</t>
  </si>
  <si>
    <t>662</t>
  </si>
  <si>
    <t>661</t>
  </si>
  <si>
    <t>660</t>
  </si>
  <si>
    <t>659</t>
  </si>
  <si>
    <t>658</t>
  </si>
  <si>
    <t>657</t>
  </si>
  <si>
    <t>656</t>
  </si>
  <si>
    <t>655</t>
  </si>
  <si>
    <t>654</t>
  </si>
  <si>
    <t>653</t>
  </si>
  <si>
    <t>652</t>
  </si>
  <si>
    <t>651</t>
  </si>
  <si>
    <t>650</t>
  </si>
  <si>
    <t>649</t>
  </si>
  <si>
    <t>648</t>
  </si>
  <si>
    <t>647</t>
  </si>
  <si>
    <t>646</t>
  </si>
  <si>
    <t>645</t>
  </si>
  <si>
    <t>644</t>
  </si>
  <si>
    <t>643</t>
  </si>
  <si>
    <t>642</t>
  </si>
  <si>
    <t>641</t>
  </si>
  <si>
    <t>640</t>
  </si>
  <si>
    <t>639</t>
  </si>
  <si>
    <t>638</t>
  </si>
  <si>
    <t>637</t>
  </si>
  <si>
    <t>636</t>
  </si>
  <si>
    <t>635</t>
  </si>
  <si>
    <t>634</t>
  </si>
  <si>
    <t>633</t>
  </si>
  <si>
    <t>632</t>
  </si>
  <si>
    <t>631</t>
  </si>
  <si>
    <t>630</t>
  </si>
  <si>
    <t>629</t>
  </si>
  <si>
    <t>628</t>
  </si>
  <si>
    <t>627</t>
  </si>
  <si>
    <t>626</t>
  </si>
  <si>
    <t>625</t>
  </si>
  <si>
    <t>624</t>
  </si>
  <si>
    <t>623</t>
  </si>
  <si>
    <t>622</t>
  </si>
  <si>
    <t>621</t>
  </si>
  <si>
    <t>620</t>
  </si>
  <si>
    <t>619</t>
  </si>
  <si>
    <t>618</t>
  </si>
  <si>
    <t>617</t>
  </si>
  <si>
    <t>616</t>
  </si>
  <si>
    <t>615</t>
  </si>
  <si>
    <t>614</t>
  </si>
  <si>
    <t>613</t>
  </si>
  <si>
    <t>612</t>
  </si>
  <si>
    <t>611</t>
  </si>
  <si>
    <t>610</t>
  </si>
  <si>
    <t>609</t>
  </si>
  <si>
    <t>608</t>
  </si>
  <si>
    <t>607</t>
  </si>
  <si>
    <t>606</t>
  </si>
  <si>
    <t>605</t>
  </si>
  <si>
    <t>604</t>
  </si>
  <si>
    <t>603</t>
  </si>
  <si>
    <t>602</t>
  </si>
  <si>
    <t>601</t>
  </si>
  <si>
    <t>600</t>
  </si>
  <si>
    <t>599</t>
  </si>
  <si>
    <t>598</t>
  </si>
  <si>
    <t>597</t>
  </si>
  <si>
    <t>596</t>
  </si>
  <si>
    <t>595</t>
  </si>
  <si>
    <t>594</t>
  </si>
  <si>
    <t>593</t>
  </si>
  <si>
    <t>592</t>
  </si>
  <si>
    <t>591</t>
  </si>
  <si>
    <t>590</t>
  </si>
  <si>
    <t>589</t>
  </si>
  <si>
    <t>588</t>
  </si>
  <si>
    <t>587</t>
  </si>
  <si>
    <t>586</t>
  </si>
  <si>
    <t>585</t>
  </si>
  <si>
    <t>584</t>
  </si>
  <si>
    <t>583</t>
  </si>
  <si>
    <t>582</t>
  </si>
  <si>
    <t>581</t>
  </si>
  <si>
    <t>580</t>
  </si>
  <si>
    <t>579</t>
  </si>
  <si>
    <t>578</t>
  </si>
  <si>
    <t>577</t>
  </si>
  <si>
    <t>576</t>
  </si>
  <si>
    <t>575</t>
  </si>
  <si>
    <t>574</t>
  </si>
  <si>
    <t>573</t>
  </si>
  <si>
    <t>572</t>
  </si>
  <si>
    <t>571</t>
  </si>
  <si>
    <t>570</t>
  </si>
  <si>
    <t>569</t>
  </si>
  <si>
    <t>568</t>
  </si>
  <si>
    <t>567</t>
  </si>
  <si>
    <t>566</t>
  </si>
  <si>
    <t>565</t>
  </si>
  <si>
    <t>564</t>
  </si>
  <si>
    <t>563</t>
  </si>
  <si>
    <t>562</t>
  </si>
  <si>
    <t>561</t>
  </si>
  <si>
    <t>560</t>
  </si>
  <si>
    <t>559</t>
  </si>
  <si>
    <t>558</t>
  </si>
  <si>
    <t>557</t>
  </si>
  <si>
    <t>556</t>
  </si>
  <si>
    <t>555</t>
  </si>
  <si>
    <t>554</t>
  </si>
  <si>
    <t>553</t>
  </si>
  <si>
    <t>552</t>
  </si>
  <si>
    <t>551</t>
  </si>
  <si>
    <t>550</t>
  </si>
  <si>
    <t>549</t>
  </si>
  <si>
    <t>548</t>
  </si>
  <si>
    <t>547</t>
  </si>
  <si>
    <t>546</t>
  </si>
  <si>
    <t>545</t>
  </si>
  <si>
    <t>544</t>
  </si>
  <si>
    <t>543</t>
  </si>
  <si>
    <t>542</t>
  </si>
  <si>
    <t>541</t>
  </si>
  <si>
    <t>540</t>
  </si>
  <si>
    <t>539</t>
  </si>
  <si>
    <t>538</t>
  </si>
  <si>
    <t>537</t>
  </si>
  <si>
    <t>536</t>
  </si>
  <si>
    <t>535</t>
  </si>
  <si>
    <t>534</t>
  </si>
  <si>
    <t>533</t>
  </si>
  <si>
    <t>532</t>
  </si>
  <si>
    <t>531</t>
  </si>
  <si>
    <t>530</t>
  </si>
  <si>
    <t>529</t>
  </si>
  <si>
    <t>528</t>
  </si>
  <si>
    <t>527</t>
  </si>
  <si>
    <t>526</t>
  </si>
  <si>
    <t>525</t>
  </si>
  <si>
    <t>524</t>
  </si>
  <si>
    <t>523</t>
  </si>
  <si>
    <t>522</t>
  </si>
  <si>
    <t>521</t>
  </si>
  <si>
    <t>520</t>
  </si>
  <si>
    <t>519</t>
  </si>
  <si>
    <t>518</t>
  </si>
  <si>
    <t>517</t>
  </si>
  <si>
    <t>516</t>
  </si>
  <si>
    <t>515</t>
  </si>
  <si>
    <t>514</t>
  </si>
  <si>
    <t>513</t>
  </si>
  <si>
    <t>512</t>
  </si>
  <si>
    <t>511</t>
  </si>
  <si>
    <t>510</t>
  </si>
  <si>
    <t>509</t>
  </si>
  <si>
    <t>508</t>
  </si>
  <si>
    <t>507</t>
  </si>
  <si>
    <t>506</t>
  </si>
  <si>
    <t>505</t>
  </si>
  <si>
    <t>504</t>
  </si>
  <si>
    <t>503</t>
  </si>
  <si>
    <t>502</t>
  </si>
  <si>
    <t>501</t>
  </si>
  <si>
    <t>500</t>
  </si>
  <si>
    <t>499</t>
  </si>
  <si>
    <t>498</t>
  </si>
  <si>
    <t>497</t>
  </si>
  <si>
    <t>496</t>
  </si>
  <si>
    <t>495</t>
  </si>
  <si>
    <t>494</t>
  </si>
  <si>
    <t>493</t>
  </si>
  <si>
    <t>492</t>
  </si>
  <si>
    <t>491</t>
  </si>
  <si>
    <t>490</t>
  </si>
  <si>
    <t>489</t>
  </si>
  <si>
    <t>488</t>
  </si>
  <si>
    <t>487</t>
  </si>
  <si>
    <t>486</t>
  </si>
  <si>
    <t>485</t>
  </si>
  <si>
    <t>484</t>
  </si>
  <si>
    <t>483</t>
  </si>
  <si>
    <t>482</t>
  </si>
  <si>
    <t>481</t>
  </si>
  <si>
    <t>480</t>
  </si>
  <si>
    <t>479</t>
  </si>
  <si>
    <t>478</t>
  </si>
  <si>
    <t>477</t>
  </si>
  <si>
    <t>476</t>
  </si>
  <si>
    <t>475</t>
  </si>
  <si>
    <t>474</t>
  </si>
  <si>
    <t>473</t>
  </si>
  <si>
    <t>472</t>
  </si>
  <si>
    <t>471</t>
  </si>
  <si>
    <t>470</t>
  </si>
  <si>
    <t>469</t>
  </si>
  <si>
    <t>468</t>
  </si>
  <si>
    <t>467</t>
  </si>
  <si>
    <t>466</t>
  </si>
  <si>
    <t>465</t>
  </si>
  <si>
    <t>464</t>
  </si>
  <si>
    <t>463</t>
  </si>
  <si>
    <t>462</t>
  </si>
  <si>
    <t>461</t>
  </si>
  <si>
    <t>460</t>
  </si>
  <si>
    <t>459</t>
  </si>
  <si>
    <t>458</t>
  </si>
  <si>
    <t>457</t>
  </si>
  <si>
    <t>456</t>
  </si>
  <si>
    <t>455</t>
  </si>
  <si>
    <t>454</t>
  </si>
  <si>
    <t>453</t>
  </si>
  <si>
    <t>452</t>
  </si>
  <si>
    <t>451</t>
  </si>
  <si>
    <t>450</t>
  </si>
  <si>
    <t>449</t>
  </si>
  <si>
    <t>448</t>
  </si>
  <si>
    <t>447</t>
  </si>
  <si>
    <t>446</t>
  </si>
  <si>
    <t>445</t>
  </si>
  <si>
    <t>444</t>
  </si>
  <si>
    <t>443</t>
  </si>
  <si>
    <t>442</t>
  </si>
  <si>
    <t>441</t>
  </si>
  <si>
    <t>440</t>
  </si>
  <si>
    <t>439</t>
  </si>
  <si>
    <t>438</t>
  </si>
  <si>
    <t>437</t>
  </si>
  <si>
    <t>436</t>
  </si>
  <si>
    <t>435</t>
  </si>
  <si>
    <t>434</t>
  </si>
  <si>
    <t>433</t>
  </si>
  <si>
    <t>432</t>
  </si>
  <si>
    <t>431</t>
  </si>
  <si>
    <t>430</t>
  </si>
  <si>
    <t>429</t>
  </si>
  <si>
    <t>428</t>
  </si>
  <si>
    <t>427</t>
  </si>
  <si>
    <t>426</t>
  </si>
  <si>
    <t>425</t>
  </si>
  <si>
    <t>424</t>
  </si>
  <si>
    <t>423</t>
  </si>
  <si>
    <t>422</t>
  </si>
  <si>
    <t>421</t>
  </si>
  <si>
    <t>420</t>
  </si>
  <si>
    <t>419</t>
  </si>
  <si>
    <t>418</t>
  </si>
  <si>
    <t>417</t>
  </si>
  <si>
    <t>416</t>
  </si>
  <si>
    <t>415</t>
  </si>
  <si>
    <t>414</t>
  </si>
  <si>
    <t>413</t>
  </si>
  <si>
    <t>412</t>
  </si>
  <si>
    <t>411</t>
  </si>
  <si>
    <t>410</t>
  </si>
  <si>
    <t>409</t>
  </si>
  <si>
    <t>408</t>
  </si>
  <si>
    <t>407</t>
  </si>
  <si>
    <t>406</t>
  </si>
  <si>
    <t>405</t>
  </si>
  <si>
    <t>404</t>
  </si>
  <si>
    <t>403</t>
  </si>
  <si>
    <t>402</t>
  </si>
  <si>
    <t>401</t>
  </si>
  <si>
    <t>400</t>
  </si>
  <si>
    <t>399</t>
  </si>
  <si>
    <t>398</t>
  </si>
  <si>
    <t>397</t>
  </si>
  <si>
    <t>396</t>
  </si>
  <si>
    <t>395</t>
  </si>
  <si>
    <t>394</t>
  </si>
  <si>
    <t>393</t>
  </si>
  <si>
    <t>392</t>
  </si>
  <si>
    <t>391</t>
  </si>
  <si>
    <t>390</t>
  </si>
  <si>
    <t>389</t>
  </si>
  <si>
    <t>388</t>
  </si>
  <si>
    <t>387</t>
  </si>
  <si>
    <t>386</t>
  </si>
  <si>
    <t>385</t>
  </si>
  <si>
    <t>384</t>
  </si>
  <si>
    <t>383</t>
  </si>
  <si>
    <t>382</t>
  </si>
  <si>
    <t>381</t>
  </si>
  <si>
    <t>380</t>
  </si>
  <si>
    <t>379</t>
  </si>
  <si>
    <t>378</t>
  </si>
  <si>
    <t>377</t>
  </si>
  <si>
    <t>376</t>
  </si>
  <si>
    <t>375</t>
  </si>
  <si>
    <t>374</t>
  </si>
  <si>
    <t>373</t>
  </si>
  <si>
    <t>372</t>
  </si>
  <si>
    <t>371</t>
  </si>
  <si>
    <t>370</t>
  </si>
  <si>
    <t>369</t>
  </si>
  <si>
    <t>368</t>
  </si>
  <si>
    <t>367</t>
  </si>
  <si>
    <t>366</t>
  </si>
  <si>
    <t>365</t>
  </si>
  <si>
    <t>364</t>
  </si>
  <si>
    <t>363</t>
  </si>
  <si>
    <t>362</t>
  </si>
  <si>
    <t>361</t>
  </si>
  <si>
    <t>360</t>
  </si>
  <si>
    <t>359</t>
  </si>
  <si>
    <t>358</t>
  </si>
  <si>
    <t>357</t>
  </si>
  <si>
    <t>356</t>
  </si>
  <si>
    <t>355</t>
  </si>
  <si>
    <t>354</t>
  </si>
  <si>
    <t>353</t>
  </si>
  <si>
    <t>352</t>
  </si>
  <si>
    <t>351</t>
  </si>
  <si>
    <t>350</t>
  </si>
  <si>
    <t>349</t>
  </si>
  <si>
    <t>348</t>
  </si>
  <si>
    <t>347</t>
  </si>
  <si>
    <t>346</t>
  </si>
  <si>
    <t>345</t>
  </si>
  <si>
    <t>344</t>
  </si>
  <si>
    <t>343</t>
  </si>
  <si>
    <t>342</t>
  </si>
  <si>
    <t>341</t>
  </si>
  <si>
    <t>340</t>
  </si>
  <si>
    <t>339</t>
  </si>
  <si>
    <t>338</t>
  </si>
  <si>
    <t>337</t>
  </si>
  <si>
    <t>336</t>
  </si>
  <si>
    <t>335</t>
  </si>
  <si>
    <t>334</t>
  </si>
  <si>
    <t>333</t>
  </si>
  <si>
    <t>332</t>
  </si>
  <si>
    <t>331</t>
  </si>
  <si>
    <t>330</t>
  </si>
  <si>
    <t>329</t>
  </si>
  <si>
    <t>328</t>
  </si>
  <si>
    <t>327</t>
  </si>
  <si>
    <t>326</t>
  </si>
  <si>
    <t>325</t>
  </si>
  <si>
    <t>324</t>
  </si>
  <si>
    <t>323</t>
  </si>
  <si>
    <t>322</t>
  </si>
  <si>
    <t>321</t>
  </si>
  <si>
    <t>320</t>
  </si>
  <si>
    <t>319</t>
  </si>
  <si>
    <t>318</t>
  </si>
  <si>
    <t>317</t>
  </si>
  <si>
    <t>316</t>
  </si>
  <si>
    <t>315</t>
  </si>
  <si>
    <t>314</t>
  </si>
  <si>
    <t>313</t>
  </si>
  <si>
    <t>312</t>
  </si>
  <si>
    <t>311</t>
  </si>
  <si>
    <t>310</t>
  </si>
  <si>
    <t>309</t>
  </si>
  <si>
    <t>308</t>
  </si>
  <si>
    <t>307</t>
  </si>
  <si>
    <t>306</t>
  </si>
  <si>
    <t>305</t>
  </si>
  <si>
    <t>304</t>
  </si>
  <si>
    <t>303</t>
  </si>
  <si>
    <t>302</t>
  </si>
  <si>
    <t>301</t>
  </si>
  <si>
    <t>300</t>
  </si>
  <si>
    <t>299</t>
  </si>
  <si>
    <t>298</t>
  </si>
  <si>
    <t>297</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</si>
  <si>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</si>
  <si>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</si>
  <si>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</si>
  <si>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</si>
  <si>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</si>
  <si>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</si>
  <si>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</si>
  <si>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</si>
  <si>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</si>
  <si>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</si>
  <si>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</si>
  <si>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</si>
  <si>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</si>
  <si>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</si>
  <si>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</si>
  <si>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</si>
  <si>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</si>
  <si>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</si>
  <si>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</si>
  <si>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</si>
  <si>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</si>
  <si>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</si>
  <si>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</si>
  <si>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</si>
  <si>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</si>
  <si>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</si>
  <si>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</si>
  <si>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</si>
  <si>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</si>
  <si>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</si>
  <si>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</si>
  <si>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</si>
  <si>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</si>
  <si>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</si>
  <si>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</si>
  <si>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</si>
  <si>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</si>
  <si>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</si>
  <si>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</si>
  <si>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</si>
  <si>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</si>
  <si>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</si>
  <si>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</si>
  <si>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</si>
  <si>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</si>
  <si>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</si>
  <si>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</si>
  <si>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</si>
  <si>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</si>
  <si>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</si>
  <si>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</si>
  <si>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</si>
  <si>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</si>
  <si>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</si>
  <si>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</si>
  <si>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</si>
  <si>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</si>
  <si>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</si>
  <si>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238</t>
  </si>
  <si>
    <t>237</t>
  </si>
  <si>
    <t>236</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</si>
  <si>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</si>
  <si>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</si>
  <si>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</si>
  <si>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</si>
  <si>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</si>
  <si>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</si>
  <si>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</si>
  <si>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</si>
  <si>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</si>
  <si>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</si>
  <si>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</si>
  <si>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</si>
  <si>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</si>
  <si>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</si>
  <si>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</si>
  <si>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</si>
  <si>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</si>
  <si>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</si>
  <si>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</si>
  <si>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</si>
  <si>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</si>
  <si>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</si>
  <si>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</si>
  <si>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</si>
  <si>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</si>
  <si>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</si>
  <si>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</si>
  <si>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</si>
  <si>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</si>
  <si>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</si>
  <si>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</si>
  <si>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</si>
  <si>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</si>
  <si>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</si>
  <si>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</si>
  <si>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</si>
  <si>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</si>
  <si>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</si>
  <si>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</si>
  <si>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196</t>
  </si>
  <si>
    <t>195</t>
  </si>
  <si>
    <t>194</t>
  </si>
  <si>
    <t>193</t>
  </si>
  <si>
    <t>192</t>
  </si>
  <si>
    <t>191</t>
  </si>
  <si>
    <t>190</t>
  </si>
  <si>
    <t>189</t>
  </si>
  <si>
    <t>188</t>
  </si>
  <si>
    <t>187</t>
  </si>
  <si>
    <t>186</t>
  </si>
  <si>
    <t>185</t>
  </si>
  <si>
    <t>184</t>
  </si>
  <si>
    <t>183</t>
  </si>
  <si>
    <t>182</t>
  </si>
  <si>
    <t>181</t>
  </si>
  <si>
    <t>180</t>
  </si>
  <si>
    <t>179</t>
  </si>
  <si>
    <t>178</t>
  </si>
  <si>
    <t>177</t>
  </si>
  <si>
    <t>176</t>
  </si>
  <si>
    <t>175</t>
  </si>
  <si>
    <t>174</t>
  </si>
  <si>
    <t>173</t>
  </si>
  <si>
    <t>172</t>
  </si>
  <si>
    <t>171</t>
  </si>
  <si>
    <t>170</t>
  </si>
  <si>
    <t>169</t>
  </si>
  <si>
    <t>168</t>
  </si>
  <si>
    <t>167</t>
  </si>
  <si>
    <t>166</t>
  </si>
  <si>
    <t>165</t>
  </si>
  <si>
    <t>164</t>
  </si>
  <si>
    <t>163</t>
  </si>
  <si>
    <t>162</t>
  </si>
  <si>
    <t>161</t>
  </si>
  <si>
    <t>160</t>
  </si>
  <si>
    <t>159</t>
  </si>
  <si>
    <t>158</t>
  </si>
  <si>
    <t>157</t>
  </si>
  <si>
    <t>156</t>
  </si>
  <si>
    <t>155</t>
  </si>
  <si>
    <t>154</t>
  </si>
  <si>
    <t>153</t>
  </si>
  <si>
    <t>152</t>
  </si>
  <si>
    <t>151</t>
  </si>
  <si>
    <t>150</t>
  </si>
  <si>
    <t>149</t>
  </si>
  <si>
    <t>148</t>
  </si>
  <si>
    <t>147</t>
  </si>
  <si>
    <t>146</t>
  </si>
  <si>
    <t>145</t>
  </si>
  <si>
    <t>144</t>
  </si>
  <si>
    <t>143</t>
  </si>
  <si>
    <t>142</t>
  </si>
  <si>
    <t>141</t>
  </si>
  <si>
    <t>140</t>
  </si>
  <si>
    <t>139</t>
  </si>
  <si>
    <t>138</t>
  </si>
  <si>
    <t>137</t>
  </si>
  <si>
    <t>136</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</si>
  <si>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</si>
  <si>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</si>
  <si>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</si>
  <si>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</si>
  <si>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</si>
  <si>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</si>
  <si>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</si>
  <si>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</si>
  <si>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</si>
  <si>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</si>
  <si>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</si>
  <si>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</si>
  <si>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</si>
  <si>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</si>
  <si>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</si>
  <si>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</si>
  <si>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</si>
  <si>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</si>
  <si>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</si>
  <si>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</si>
  <si>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</si>
  <si>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</si>
  <si>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</si>
  <si>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</si>
  <si>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</si>
  <si>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</si>
  <si>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</si>
  <si>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</si>
  <si>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</si>
  <si>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</si>
  <si>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</si>
  <si>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</si>
  <si>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</si>
  <si>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</si>
  <si>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</si>
  <si>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</si>
  <si>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</si>
  <si>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</si>
  <si>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</si>
  <si>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</si>
  <si>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</si>
  <si>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</si>
  <si>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</si>
  <si>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</si>
  <si>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</si>
  <si>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</si>
  <si>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</si>
  <si>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</si>
  <si>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</si>
  <si>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</si>
  <si>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</si>
  <si>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</si>
  <si>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</si>
  <si>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</si>
  <si>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</si>
  <si>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</si>
  <si>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</si>
  <si>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</si>
  <si>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</si>
  <si>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</si>
  <si>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</si>
  <si>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</si>
  <si>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</si>
  <si>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</si>
  <si>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</si>
  <si>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</si>
  <si>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</si>
  <si>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</si>
  <si>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</si>
  <si>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</si>
  <si>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</si>
  <si>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</si>
  <si>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</si>
  <si>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</si>
  <si>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</si>
  <si>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</si>
  <si>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</si>
  <si>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</si>
  <si>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</si>
  <si>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</si>
  <si>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</si>
  <si>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</si>
  <si>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</si>
  <si>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</si>
  <si>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</si>
  <si>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</si>
  <si>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</si>
  <si>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</si>
  <si>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</si>
  <si>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</si>
  <si>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</si>
  <si>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</si>
  <si>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</si>
  <si>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</si>
  <si>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</si>
  <si>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</si>
  <si>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</si>
  <si>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</si>
  <si>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</si>
  <si>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</si>
  <si>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</si>
  <si>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</si>
  <si>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</si>
  <si>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</si>
  <si>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</si>
  <si>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</si>
  <si>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</si>
  <si>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</si>
  <si>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</si>
  <si>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</si>
  <si>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</si>
  <si>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</si>
  <si>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</si>
  <si>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</si>
  <si>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</si>
  <si>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</si>
  <si>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</si>
  <si>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</si>
  <si>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</si>
  <si>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</si>
  <si>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</si>
  <si>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</si>
  <si>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</si>
  <si>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</si>
  <si>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</si>
  <si>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</si>
  <si>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</si>
  <si>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</si>
  <si>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</si>
  <si>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</si>
  <si>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</si>
  <si>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</si>
  <si>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</si>
  <si>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</si>
  <si>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</si>
  <si>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t>ÜÇADIM-26</t>
  </si>
  <si>
    <t>ÜÇADIM-27</t>
  </si>
  <si>
    <t>ÜÇADIM-28</t>
  </si>
  <si>
    <t>ÜÇADIM-29</t>
  </si>
  <si>
    <t>ÜÇADIM-30</t>
  </si>
  <si>
    <t>ÜÇADIM-31</t>
  </si>
  <si>
    <t>ÜÇADIM-32</t>
  </si>
  <si>
    <t>ÜÇADIM-33</t>
  </si>
  <si>
    <t>ÜÇADIM-34</t>
  </si>
  <si>
    <t>ÜÇADIM-35</t>
  </si>
  <si>
    <t>ÜÇADIM-36</t>
  </si>
  <si>
    <t>ÜÇADIM-37</t>
  </si>
  <si>
    <t>ÜÇADIM-38</t>
  </si>
  <si>
    <t>İAAF POİNT TABLE</t>
  </si>
  <si>
    <t>Kıbrıs-Lefkoşa</t>
  </si>
  <si>
    <t>EN İYİ PUAN</t>
  </si>
  <si>
    <t xml:space="preserve">ALAKSANDER LINNIK                    </t>
  </si>
  <si>
    <t>BLR</t>
  </si>
  <si>
    <t xml:space="preserve">TURAN CENK                                </t>
  </si>
  <si>
    <t>KKTC</t>
  </si>
  <si>
    <t xml:space="preserve">DİNÇER ŞÖFÖROĞLU                  </t>
  </si>
  <si>
    <t xml:space="preserve">KENNEDY DEDE               </t>
  </si>
  <si>
    <t>NGR</t>
  </si>
  <si>
    <t xml:space="preserve">JITEH GIDEON UGHOJOR            </t>
  </si>
  <si>
    <t xml:space="preserve">WATOSİN AVODOJI OGEDON     </t>
  </si>
  <si>
    <t xml:space="preserve">FATİH AKTAŞ                                 </t>
  </si>
  <si>
    <t>TUR</t>
  </si>
  <si>
    <t xml:space="preserve">RAMİL GULİEV                              </t>
  </si>
  <si>
    <t xml:space="preserve">ZAFER ATİKOĞLU        </t>
  </si>
  <si>
    <t xml:space="preserve">MÜNÜR ÇAVUŞ          </t>
  </si>
  <si>
    <t xml:space="preserve">TUNCAY YILDIRIM      </t>
  </si>
  <si>
    <t xml:space="preserve">VALENTIN SMIRNOV </t>
  </si>
  <si>
    <t>RUS</t>
  </si>
  <si>
    <t xml:space="preserve">ZAN KOZAN                 </t>
  </si>
  <si>
    <t>SLO</t>
  </si>
  <si>
    <t xml:space="preserve">LEVENT ATEŞ              </t>
  </si>
  <si>
    <t xml:space="preserve">YURIY KISCHENKO      </t>
  </si>
  <si>
    <t>UKR</t>
  </si>
  <si>
    <t xml:space="preserve">OSMAN TEZ             </t>
  </si>
  <si>
    <t xml:space="preserve">İBRAHİM  ÇAPRAZ   </t>
  </si>
  <si>
    <t xml:space="preserve">ILYA KOROTKOV       </t>
  </si>
  <si>
    <t xml:space="preserve">MUSTAFA TAN        </t>
  </si>
  <si>
    <t xml:space="preserve">FATİH AVAN             </t>
  </si>
  <si>
    <t xml:space="preserve">MAKSYM BOHDAN  </t>
  </si>
  <si>
    <t xml:space="preserve">MARTIN KUPPER </t>
  </si>
  <si>
    <t>EST</t>
  </si>
  <si>
    <t>ALEKSANDER TAMMERT</t>
  </si>
  <si>
    <t xml:space="preserve">ROBERT SZIKSZAI             </t>
  </si>
  <si>
    <t>HUN</t>
  </si>
  <si>
    <t xml:space="preserve">KUTAY KIRMIZI                 </t>
  </si>
  <si>
    <t xml:space="preserve">İRFAN YILDIRIM                </t>
  </si>
  <si>
    <t xml:space="preserve">MEHMET BAYKENT         </t>
  </si>
  <si>
    <t xml:space="preserve">LEBİ PSALM                      </t>
  </si>
  <si>
    <t>IGOR SPASOVKHODSKIY</t>
  </si>
  <si>
    <t xml:space="preserve">MUSA TÜZEN                    </t>
  </si>
  <si>
    <t xml:space="preserve">VIKTOR KUZNIETSOV      </t>
  </si>
  <si>
    <t>Ülke-Nation</t>
  </si>
  <si>
    <t>Ülke-Nation
NATION- TEAM</t>
  </si>
  <si>
    <t>Ülke-Nation
Nation-Team</t>
  </si>
  <si>
    <t>Adı Soyadı</t>
  </si>
  <si>
    <t>14. Dr. Fazıl Küçük Spor Oyunları Yarışmaları</t>
  </si>
  <si>
    <t>X</t>
  </si>
  <si>
    <t>0</t>
  </si>
  <si>
    <t/>
  </si>
  <si>
    <t>+0.1</t>
  </si>
  <si>
    <t xml:space="preserve"> </t>
  </si>
</sst>
</file>

<file path=xl/styles.xml><?xml version="1.0" encoding="utf-8"?>
<styleSheet xmlns="http://schemas.openxmlformats.org/spreadsheetml/2006/main">
  <numFmts count="6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dese\rm\l"/>
  </numFmts>
  <fonts count="127">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b/>
      <sz val="10"/>
      <color indexed="10"/>
      <name val="Cambria"/>
      <family val="1"/>
    </font>
    <font>
      <b/>
      <sz val="11"/>
      <color indexed="23"/>
      <name val="Cambria"/>
      <family val="1"/>
    </font>
    <font>
      <b/>
      <sz val="11"/>
      <color indexed="10"/>
      <name val="Cambria"/>
      <family val="1"/>
    </font>
    <font>
      <b/>
      <sz val="8"/>
      <name val="Cambria"/>
      <family val="1"/>
    </font>
    <font>
      <sz val="11"/>
      <color indexed="10"/>
      <name val="Cambria"/>
      <family val="1"/>
    </font>
    <font>
      <sz val="16"/>
      <name val="Arial"/>
      <family val="2"/>
    </font>
    <font>
      <sz val="16"/>
      <name val="Cambria"/>
      <family val="1"/>
    </font>
    <font>
      <u val="single"/>
      <sz val="8.5"/>
      <color indexed="12"/>
      <name val="Arial"/>
      <family val="2"/>
    </font>
    <font>
      <sz val="8"/>
      <name val="Cambria"/>
      <family val="1"/>
    </font>
    <font>
      <sz val="10"/>
      <color indexed="8"/>
      <name val="Cambria"/>
      <family val="1"/>
    </font>
    <font>
      <b/>
      <sz val="10"/>
      <color indexed="56"/>
      <name val="Cambria"/>
      <family val="1"/>
    </font>
    <font>
      <b/>
      <sz val="9"/>
      <color indexed="56"/>
      <name val="Cambria"/>
      <family val="1"/>
    </font>
    <font>
      <sz val="15"/>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1"/>
      <color indexed="8"/>
      <name val="Cambria"/>
      <family val="1"/>
    </font>
    <font>
      <b/>
      <sz val="10"/>
      <color indexed="8"/>
      <name val="Cambria"/>
      <family val="1"/>
    </font>
    <font>
      <b/>
      <sz val="12"/>
      <color indexed="9"/>
      <name val="Cambria"/>
      <family val="1"/>
    </font>
    <font>
      <sz val="12"/>
      <color indexed="9"/>
      <name val="Cambria"/>
      <family val="1"/>
    </font>
    <font>
      <b/>
      <sz val="11"/>
      <color indexed="56"/>
      <name val="Cambria"/>
      <family val="1"/>
    </font>
    <font>
      <sz val="12"/>
      <color indexed="8"/>
      <name val="Cambria"/>
      <family val="1"/>
    </font>
    <font>
      <b/>
      <sz val="12"/>
      <color indexed="56"/>
      <name val="Cambria"/>
      <family val="1"/>
    </font>
    <font>
      <b/>
      <sz val="9"/>
      <color indexed="10"/>
      <name val="Cambria"/>
      <family val="1"/>
    </font>
    <font>
      <b/>
      <sz val="16"/>
      <color indexed="8"/>
      <name val="Cambria"/>
      <family val="1"/>
    </font>
    <font>
      <sz val="16"/>
      <color indexed="10"/>
      <name val="Cambria"/>
      <family val="1"/>
    </font>
    <font>
      <b/>
      <sz val="20"/>
      <color indexed="10"/>
      <name val="Cambria"/>
      <family val="1"/>
    </font>
    <font>
      <sz val="16"/>
      <color indexed="8"/>
      <name val="Cambria"/>
      <family val="1"/>
    </font>
    <font>
      <sz val="16"/>
      <color indexed="9"/>
      <name val="Cambria"/>
      <family val="1"/>
    </font>
    <font>
      <b/>
      <sz val="16"/>
      <color indexed="9"/>
      <name val="Cambria"/>
      <family val="1"/>
    </font>
    <font>
      <b/>
      <sz val="14"/>
      <color indexed="8"/>
      <name val="Cambria"/>
      <family val="1"/>
    </font>
    <font>
      <b/>
      <sz val="12"/>
      <color indexed="30"/>
      <name val="Cambria"/>
      <family val="1"/>
    </font>
    <font>
      <b/>
      <sz val="22"/>
      <color indexed="30"/>
      <name val="Cambria"/>
      <family val="1"/>
    </font>
    <font>
      <sz val="20"/>
      <color indexed="10"/>
      <name val="Cambria"/>
      <family val="1"/>
    </font>
    <font>
      <b/>
      <sz val="14"/>
      <name val="Cambria"/>
      <family val="1"/>
    </font>
    <font>
      <b/>
      <sz val="13"/>
      <color indexed="8"/>
      <name val="Cambria"/>
      <family val="1"/>
    </font>
    <font>
      <b/>
      <sz val="18"/>
      <name val="Cambria"/>
      <family val="1"/>
    </font>
    <font>
      <b/>
      <u val="single"/>
      <sz val="12"/>
      <color indexed="10"/>
      <name val="Arial"/>
      <family val="2"/>
    </font>
    <font>
      <b/>
      <u val="single"/>
      <sz val="12"/>
      <color indexed="10"/>
      <name val="Cambria"/>
      <family val="1"/>
    </font>
    <font>
      <b/>
      <u val="single"/>
      <sz val="12"/>
      <color indexed="8"/>
      <name val="Cambria"/>
      <family val="1"/>
    </font>
    <font>
      <b/>
      <sz val="22"/>
      <color indexed="10"/>
      <name val="Cambria"/>
      <family val="1"/>
    </font>
    <font>
      <b/>
      <sz val="22"/>
      <color indexed="8"/>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2"/>
      <color theme="0"/>
      <name val="Cambria"/>
      <family val="1"/>
    </font>
    <font>
      <sz val="12"/>
      <color theme="0"/>
      <name val="Cambria"/>
      <family val="1"/>
    </font>
    <font>
      <b/>
      <sz val="11"/>
      <color rgb="FF002060"/>
      <name val="Cambria"/>
      <family val="1"/>
    </font>
    <font>
      <sz val="12"/>
      <color theme="1"/>
      <name val="Cambria"/>
      <family val="1"/>
    </font>
    <font>
      <b/>
      <sz val="12"/>
      <color rgb="FF002060"/>
      <name val="Cambria"/>
      <family val="1"/>
    </font>
    <font>
      <b/>
      <sz val="11"/>
      <color theme="1" tint="0.49998000264167786"/>
      <name val="Cambria"/>
      <family val="1"/>
    </font>
    <font>
      <sz val="11"/>
      <color theme="1"/>
      <name val="Cambria"/>
      <family val="1"/>
    </font>
    <font>
      <b/>
      <sz val="11"/>
      <color rgb="FFFF0000"/>
      <name val="Cambria"/>
      <family val="1"/>
    </font>
    <font>
      <b/>
      <sz val="9"/>
      <color rgb="FFFF0000"/>
      <name val="Cambria"/>
      <family val="1"/>
    </font>
    <font>
      <b/>
      <sz val="16"/>
      <color theme="1"/>
      <name val="Cambria"/>
      <family val="1"/>
    </font>
    <font>
      <sz val="16"/>
      <color rgb="FFFF0000"/>
      <name val="Cambria"/>
      <family val="1"/>
    </font>
    <font>
      <b/>
      <sz val="20"/>
      <color rgb="FFFF0000"/>
      <name val="Cambria"/>
      <family val="1"/>
    </font>
    <font>
      <sz val="16"/>
      <color theme="1"/>
      <name val="Cambria"/>
      <family val="1"/>
    </font>
    <font>
      <sz val="16"/>
      <color theme="0"/>
      <name val="Cambria"/>
      <family val="1"/>
    </font>
    <font>
      <b/>
      <sz val="16"/>
      <color theme="0"/>
      <name val="Cambria"/>
      <family val="1"/>
    </font>
    <font>
      <b/>
      <sz val="14"/>
      <color theme="1"/>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2"/>
      <color rgb="FFFF0000"/>
      <name val="Arial"/>
      <family val="2"/>
    </font>
    <font>
      <b/>
      <u val="single"/>
      <sz val="12"/>
      <color rgb="FFFF0000"/>
      <name val="Cambria"/>
      <family val="1"/>
    </font>
    <font>
      <b/>
      <u val="single"/>
      <sz val="12"/>
      <color theme="1"/>
      <name val="Cambria"/>
      <family val="1"/>
    </font>
    <font>
      <b/>
      <sz val="22"/>
      <color rgb="FFFF0000"/>
      <name val="Cambria"/>
      <family val="1"/>
    </font>
    <font>
      <b/>
      <sz val="22"/>
      <color theme="1"/>
      <name val="Cambria"/>
      <family val="1"/>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theme="0"/>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D9F1FF"/>
        <bgColor indexed="64"/>
      </pattern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gradientFill degree="90">
        <stop position="0">
          <color theme="0"/>
        </stop>
        <stop position="1">
          <color theme="0" tint="-0.14901000261306763"/>
        </stop>
      </gradientFill>
    </fill>
    <fill>
      <gradientFill degree="90">
        <stop position="0">
          <color theme="0"/>
        </stop>
        <stop position="1">
          <color theme="4" tint="0.40000998973846436"/>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rgb="FFFFFF00"/>
        <bgColor indexed="64"/>
      </pattern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theme="7" tint="0.7999799847602844"/>
        <bgColor indexed="64"/>
      </patternFill>
    </fill>
    <fill>
      <gradientFill degree="90">
        <stop position="0">
          <color theme="0"/>
        </stop>
        <stop position="1">
          <color rgb="FFFFFF00"/>
        </stop>
      </gradientFill>
    </fill>
    <fill>
      <gradientFill degree="90">
        <stop position="0">
          <color theme="0"/>
        </stop>
        <stop position="1">
          <color rgb="FFFFFF00"/>
        </stop>
      </gradientFill>
    </fill>
    <fill>
      <gradientFill degree="90">
        <stop position="0">
          <color theme="0"/>
        </stop>
        <stop position="1">
          <color rgb="FFFFFF00"/>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s>
  <borders count="5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medium"/>
      <top/>
      <bottom style="thin"/>
    </border>
    <border>
      <left style="medium"/>
      <right style="medium"/>
      <top style="thin"/>
      <bottom style="thin"/>
    </border>
    <border>
      <left/>
      <right/>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border>
    <border>
      <left style="thin"/>
      <right style="thin"/>
      <top style="thin"/>
      <bottom>
        <color indexed="63"/>
      </bottom>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color indexed="63"/>
      </top>
      <bottom style="thin"/>
    </border>
    <border>
      <left>
        <color indexed="63"/>
      </left>
      <right>
        <color indexed="63"/>
      </right>
      <top style="dashDot"/>
      <bottom style="thin"/>
    </border>
    <border>
      <left/>
      <right/>
      <top style="dashDot"/>
      <bottom style="dashDot"/>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76">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3"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9" fillId="0" borderId="0" xfId="52" applyFont="1" applyFill="1" applyAlignment="1">
      <alignment vertical="center"/>
      <protection/>
    </xf>
    <xf numFmtId="0" fontId="26" fillId="0" borderId="11" xfId="52" applyFont="1" applyFill="1" applyBorder="1" applyAlignment="1">
      <alignment horizontal="center" vertical="center"/>
      <protection/>
    </xf>
    <xf numFmtId="0" fontId="89"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89"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91" fillId="25" borderId="11" xfId="52" applyFont="1" applyFill="1" applyBorder="1" applyAlignment="1">
      <alignment horizontal="center" vertical="center" wrapText="1"/>
      <protection/>
    </xf>
    <xf numFmtId="14" fontId="91" fillId="25" borderId="11" xfId="52" applyNumberFormat="1" applyFont="1" applyFill="1" applyBorder="1" applyAlignment="1">
      <alignment horizontal="center" vertical="center" wrapText="1"/>
      <protection/>
    </xf>
    <xf numFmtId="0" fontId="91" fillId="25" borderId="11" xfId="52" applyNumberFormat="1" applyFont="1" applyFill="1" applyBorder="1" applyAlignment="1">
      <alignment horizontal="center" vertical="center" wrapText="1"/>
      <protection/>
    </xf>
    <xf numFmtId="0" fontId="92"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37" fillId="0" borderId="11" xfId="52" applyFont="1" applyFill="1" applyBorder="1" applyAlignment="1">
      <alignment horizontal="center" vertical="center"/>
      <protection/>
    </xf>
    <xf numFmtId="0" fontId="53" fillId="0" borderId="11" xfId="52" applyFont="1" applyFill="1" applyBorder="1" applyAlignment="1">
      <alignment horizontal="center" vertical="center"/>
      <protection/>
    </xf>
    <xf numFmtId="0" fontId="25" fillId="25" borderId="12"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7" fillId="0" borderId="11" xfId="52" applyFont="1" applyFill="1" applyBorder="1" applyAlignment="1" applyProtection="1">
      <alignment horizontal="center" vertical="center" wrapText="1"/>
      <protection locked="0"/>
    </xf>
    <xf numFmtId="0" fontId="93" fillId="0" borderId="11" xfId="52"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0" fontId="55"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6" fillId="0" borderId="11" xfId="0" applyFont="1" applyBorder="1" applyAlignment="1">
      <alignment vertical="center" wrapText="1"/>
    </xf>
    <xf numFmtId="0" fontId="56" fillId="0" borderId="0" xfId="0" applyFont="1" applyAlignment="1">
      <alignment vertical="center" wrapText="1"/>
    </xf>
    <xf numFmtId="0" fontId="57" fillId="5" borderId="0" xfId="0" applyFont="1" applyFill="1" applyAlignment="1">
      <alignment horizontal="center" vertical="center"/>
    </xf>
    <xf numFmtId="181" fontId="94" fillId="26" borderId="11" xfId="0" applyNumberFormat="1" applyFont="1" applyFill="1" applyBorder="1" applyAlignment="1">
      <alignment horizontal="center" vertical="center" wrapText="1"/>
    </xf>
    <xf numFmtId="0" fontId="95" fillId="27" borderId="11" xfId="47" applyFont="1" applyFill="1" applyBorder="1" applyAlignment="1" applyProtection="1">
      <alignment horizontal="center" vertical="center" wrapText="1"/>
      <protection/>
    </xf>
    <xf numFmtId="0" fontId="57"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96" fillId="25" borderId="11" xfId="0" applyFont="1" applyFill="1" applyBorder="1" applyAlignment="1">
      <alignment horizontal="left" vertical="center" wrapText="1"/>
    </xf>
    <xf numFmtId="0" fontId="96" fillId="25" borderId="11" xfId="0" applyFont="1" applyFill="1" applyBorder="1" applyAlignment="1">
      <alignment vertical="center" wrapText="1"/>
    </xf>
    <xf numFmtId="0" fontId="97" fillId="28"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protection/>
    </xf>
    <xf numFmtId="14" fontId="92" fillId="25" borderId="11" xfId="52" applyNumberFormat="1" applyFont="1" applyFill="1" applyBorder="1" applyAlignment="1">
      <alignment horizontal="center" vertical="center" wrapText="1"/>
      <protection/>
    </xf>
    <xf numFmtId="0" fontId="92"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6" borderId="11" xfId="52" applyFont="1" applyFill="1" applyBorder="1" applyAlignment="1" applyProtection="1">
      <alignment horizontal="center" vertical="center" wrapText="1"/>
      <protection locked="0"/>
    </xf>
    <xf numFmtId="0" fontId="98" fillId="26"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96" fillId="27" borderId="11" xfId="47" applyFont="1" applyFill="1" applyBorder="1" applyAlignment="1" applyProtection="1">
      <alignment horizontal="left" vertical="center" wrapText="1"/>
      <protection/>
    </xf>
    <xf numFmtId="0" fontId="96" fillId="27" borderId="11" xfId="47" applyFont="1" applyFill="1" applyBorder="1" applyAlignment="1" applyProtection="1">
      <alignment horizontal="center" vertical="center" wrapText="1"/>
      <protection/>
    </xf>
    <xf numFmtId="0" fontId="99" fillId="2" borderId="11" xfId="0" applyFont="1" applyFill="1" applyBorder="1" applyAlignment="1">
      <alignment horizontal="center" vertical="center" wrapText="1"/>
    </xf>
    <xf numFmtId="0" fontId="22" fillId="29" borderId="13" xfId="0" applyFont="1" applyFill="1" applyBorder="1" applyAlignment="1">
      <alignment/>
    </xf>
    <xf numFmtId="0" fontId="22" fillId="29" borderId="14" xfId="0" applyFont="1" applyFill="1" applyBorder="1" applyAlignment="1">
      <alignment/>
    </xf>
    <xf numFmtId="0" fontId="22" fillId="29" borderId="15" xfId="0" applyFont="1" applyFill="1" applyBorder="1" applyAlignment="1">
      <alignment/>
    </xf>
    <xf numFmtId="0" fontId="26" fillId="29" borderId="16" xfId="0" applyFont="1" applyFill="1" applyBorder="1" applyAlignment="1">
      <alignment/>
    </xf>
    <xf numFmtId="0" fontId="26" fillId="29" borderId="0" xfId="0" applyFont="1" applyFill="1" applyBorder="1" applyAlignment="1">
      <alignment/>
    </xf>
    <xf numFmtId="0" fontId="26" fillId="29" borderId="17" xfId="0" applyFont="1" applyFill="1" applyBorder="1" applyAlignment="1">
      <alignment/>
    </xf>
    <xf numFmtId="0" fontId="22" fillId="29" borderId="16" xfId="0" applyFont="1" applyFill="1" applyBorder="1" applyAlignment="1">
      <alignment/>
    </xf>
    <xf numFmtId="0" fontId="22" fillId="29" borderId="0" xfId="0" applyFont="1" applyFill="1" applyBorder="1" applyAlignment="1">
      <alignment/>
    </xf>
    <xf numFmtId="0" fontId="22" fillId="29" borderId="17" xfId="0" applyFont="1" applyFill="1" applyBorder="1" applyAlignment="1">
      <alignment/>
    </xf>
    <xf numFmtId="180" fontId="100" fillId="29" borderId="18" xfId="0" applyNumberFormat="1" applyFont="1" applyFill="1" applyBorder="1" applyAlignment="1">
      <alignment vertical="center" wrapText="1"/>
    </xf>
    <xf numFmtId="180" fontId="100" fillId="29" borderId="19" xfId="0" applyNumberFormat="1" applyFont="1" applyFill="1" applyBorder="1" applyAlignment="1">
      <alignment vertical="center" wrapText="1"/>
    </xf>
    <xf numFmtId="0" fontId="22" fillId="29" borderId="20" xfId="0" applyFont="1" applyFill="1" applyBorder="1" applyAlignment="1">
      <alignment/>
    </xf>
    <xf numFmtId="0" fontId="22" fillId="29" borderId="21" xfId="0" applyFont="1" applyFill="1" applyBorder="1" applyAlignment="1">
      <alignment/>
    </xf>
    <xf numFmtId="0" fontId="22" fillId="29" borderId="22" xfId="0" applyFont="1" applyFill="1" applyBorder="1" applyAlignment="1">
      <alignment/>
    </xf>
    <xf numFmtId="203" fontId="22" fillId="26" borderId="11" xfId="52" applyNumberFormat="1" applyFont="1" applyFill="1" applyBorder="1" applyAlignment="1" applyProtection="1">
      <alignment horizontal="center" vertical="center" wrapText="1"/>
      <protection locked="0"/>
    </xf>
    <xf numFmtId="49" fontId="28" fillId="26" borderId="11" xfId="52" applyNumberFormat="1" applyFont="1" applyFill="1" applyBorder="1" applyAlignment="1" applyProtection="1">
      <alignment horizontal="center" vertical="center" wrapText="1"/>
      <protection locked="0"/>
    </xf>
    <xf numFmtId="1" fontId="28" fillId="26" borderId="11" xfId="52" applyNumberFormat="1" applyFont="1" applyFill="1" applyBorder="1" applyAlignment="1" applyProtection="1">
      <alignment horizontal="center" vertical="center" wrapText="1"/>
      <protection locked="0"/>
    </xf>
    <xf numFmtId="0" fontId="101" fillId="26" borderId="11" xfId="52" applyFont="1" applyFill="1" applyBorder="1" applyAlignment="1" applyProtection="1">
      <alignment horizontal="center" vertical="center" wrapText="1"/>
      <protection locked="0"/>
    </xf>
    <xf numFmtId="0" fontId="94" fillId="0" borderId="0" xfId="52" applyFont="1" applyFill="1" applyAlignment="1" applyProtection="1">
      <alignment horizontal="center" wrapText="1"/>
      <protection locked="0"/>
    </xf>
    <xf numFmtId="1" fontId="95" fillId="0" borderId="0" xfId="52" applyNumberFormat="1" applyFont="1" applyFill="1" applyAlignment="1" applyProtection="1">
      <alignment horizontal="center" wrapText="1"/>
      <protection locked="0"/>
    </xf>
    <xf numFmtId="207" fontId="37" fillId="0" borderId="11" xfId="52" applyNumberFormat="1" applyFont="1" applyFill="1" applyBorder="1" applyAlignment="1" applyProtection="1">
      <alignment horizontal="center" vertical="center" wrapText="1"/>
      <protection locked="0"/>
    </xf>
    <xf numFmtId="0" fontId="34" fillId="30" borderId="23" xfId="52" applyFont="1" applyFill="1" applyBorder="1" applyAlignment="1" applyProtection="1">
      <alignment vertical="center" wrapText="1"/>
      <protection locked="0"/>
    </xf>
    <xf numFmtId="206" fontId="92"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102" fillId="0" borderId="11" xfId="52" applyNumberFormat="1" applyFont="1" applyFill="1" applyBorder="1" applyAlignment="1" applyProtection="1">
      <alignment horizontal="center" vertical="center" wrapText="1"/>
      <protection hidden="1"/>
    </xf>
    <xf numFmtId="207" fontId="103"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pplyProtection="1">
      <alignment horizontal="lef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34" fillId="30" borderId="23" xfId="52" applyFont="1" applyFill="1" applyBorder="1" applyAlignment="1" applyProtection="1">
      <alignment horizontal="center" vertical="center" wrapText="1"/>
      <protection locked="0"/>
    </xf>
    <xf numFmtId="0" fontId="95"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96" fillId="27" borderId="11" xfId="47" applyNumberFormat="1" applyFont="1" applyFill="1" applyBorder="1" applyAlignment="1" applyProtection="1">
      <alignment horizontal="center" vertical="center" wrapText="1"/>
      <protection/>
    </xf>
    <xf numFmtId="0" fontId="104" fillId="25" borderId="11" xfId="52" applyFont="1" applyFill="1" applyBorder="1" applyAlignment="1">
      <alignment horizontal="center" vertical="center" wrapText="1"/>
      <protection/>
    </xf>
    <xf numFmtId="14" fontId="104" fillId="25" borderId="11" xfId="52" applyNumberFormat="1" applyFont="1" applyFill="1" applyBorder="1" applyAlignment="1">
      <alignment horizontal="center" vertical="center" wrapText="1"/>
      <protection/>
    </xf>
    <xf numFmtId="0" fontId="104" fillId="25" borderId="11" xfId="52" applyNumberFormat="1" applyFont="1" applyFill="1" applyBorder="1" applyAlignment="1">
      <alignment horizontal="center" vertical="center" wrapText="1"/>
      <protection/>
    </xf>
    <xf numFmtId="0" fontId="25" fillId="31" borderId="11" xfId="0" applyFont="1" applyFill="1" applyBorder="1" applyAlignment="1">
      <alignment horizontal="center" vertical="center"/>
    </xf>
    <xf numFmtId="0" fontId="25" fillId="26" borderId="11" xfId="0" applyFont="1" applyFill="1" applyBorder="1" applyAlignment="1">
      <alignment horizontal="center" vertical="center"/>
    </xf>
    <xf numFmtId="203" fontId="47" fillId="0" borderId="11" xfId="0" applyNumberFormat="1" applyFont="1" applyBorder="1" applyAlignment="1">
      <alignment horizontal="center" vertical="center"/>
    </xf>
    <xf numFmtId="207" fontId="47" fillId="32" borderId="11" xfId="0" applyNumberFormat="1" applyFont="1" applyFill="1" applyBorder="1" applyAlignment="1">
      <alignment horizontal="center" vertical="center"/>
    </xf>
    <xf numFmtId="207" fontId="105" fillId="0" borderId="11" xfId="52" applyNumberFormat="1" applyFont="1" applyFill="1" applyBorder="1" applyAlignment="1" applyProtection="1">
      <alignment horizontal="center" vertical="center" wrapText="1"/>
      <protection locked="0"/>
    </xf>
    <xf numFmtId="0" fontId="93" fillId="0" borderId="11" xfId="52" applyFont="1" applyFill="1" applyBorder="1" applyAlignment="1">
      <alignment horizontal="center" vertical="center"/>
      <protection/>
    </xf>
    <xf numFmtId="0" fontId="37" fillId="0" borderId="11" xfId="52" applyNumberFormat="1" applyFont="1" applyFill="1" applyBorder="1" applyAlignment="1">
      <alignment horizontal="left" vertical="center" wrapText="1"/>
      <protection/>
    </xf>
    <xf numFmtId="0" fontId="105" fillId="0" borderId="11" xfId="52" applyFont="1" applyFill="1" applyBorder="1" applyAlignment="1">
      <alignment horizontal="center" vertical="center" wrapText="1"/>
      <protection/>
    </xf>
    <xf numFmtId="207" fontId="95" fillId="25" borderId="10" xfId="52" applyNumberFormat="1" applyFont="1" applyFill="1" applyBorder="1" applyAlignment="1" applyProtection="1">
      <alignment vertical="center" wrapText="1"/>
      <protection locked="0"/>
    </xf>
    <xf numFmtId="207" fontId="95" fillId="25" borderId="12" xfId="52" applyNumberFormat="1" applyFont="1" applyFill="1" applyBorder="1" applyAlignment="1" applyProtection="1">
      <alignment vertical="center" wrapText="1"/>
      <protection locked="0"/>
    </xf>
    <xf numFmtId="0" fontId="106" fillId="33" borderId="11" xfId="52" applyFont="1" applyFill="1" applyBorder="1" applyAlignment="1" applyProtection="1">
      <alignment horizontal="center" vertical="center" wrapText="1"/>
      <protection locked="0"/>
    </xf>
    <xf numFmtId="0" fontId="98" fillId="30" borderId="11" xfId="52" applyFont="1" applyFill="1" applyBorder="1" applyAlignment="1" applyProtection="1">
      <alignment horizontal="left" vertical="center" wrapText="1"/>
      <protection hidden="1"/>
    </xf>
    <xf numFmtId="0" fontId="25" fillId="30" borderId="0" xfId="52" applyFont="1" applyFill="1" applyAlignment="1" applyProtection="1">
      <alignment vertical="center" wrapText="1"/>
      <protection locked="0"/>
    </xf>
    <xf numFmtId="207" fontId="95" fillId="25" borderId="10" xfId="52" applyNumberFormat="1" applyFont="1" applyFill="1" applyBorder="1" applyAlignment="1" applyProtection="1">
      <alignment horizontal="left" vertical="center" wrapText="1"/>
      <protection locked="0"/>
    </xf>
    <xf numFmtId="0" fontId="0" fillId="32" borderId="0" xfId="0" applyFill="1" applyAlignment="1">
      <alignment/>
    </xf>
    <xf numFmtId="0" fontId="40" fillId="32" borderId="0" xfId="0" applyFont="1" applyFill="1" applyAlignment="1">
      <alignment/>
    </xf>
    <xf numFmtId="0" fontId="24" fillId="32" borderId="0" xfId="0" applyFont="1" applyFill="1" applyBorder="1" applyAlignment="1">
      <alignment horizontal="center" vertical="center"/>
    </xf>
    <xf numFmtId="0" fontId="96" fillId="32" borderId="0" xfId="52" applyFont="1" applyFill="1" applyBorder="1" applyAlignment="1">
      <alignment horizontal="center" vertical="center"/>
      <protection/>
    </xf>
    <xf numFmtId="0" fontId="91" fillId="32" borderId="0" xfId="52" applyFont="1" applyFill="1" applyBorder="1" applyAlignment="1">
      <alignment horizontal="center" vertical="center" wrapText="1"/>
      <protection/>
    </xf>
    <xf numFmtId="203" fontId="26" fillId="32" borderId="0" xfId="52" applyNumberFormat="1" applyFont="1" applyFill="1" applyBorder="1" applyAlignment="1">
      <alignment horizontal="center" vertical="center"/>
      <protection/>
    </xf>
    <xf numFmtId="0" fontId="0" fillId="30" borderId="0" xfId="0" applyFill="1" applyAlignment="1">
      <alignment/>
    </xf>
    <xf numFmtId="0" fontId="33" fillId="18" borderId="10" xfId="52" applyNumberFormat="1" applyFont="1" applyFill="1" applyBorder="1" applyAlignment="1" applyProtection="1">
      <alignment horizontal="right" vertical="center" wrapText="1"/>
      <protection locked="0"/>
    </xf>
    <xf numFmtId="0" fontId="106" fillId="33" borderId="11" xfId="52" applyFont="1" applyFill="1" applyBorder="1" applyAlignment="1" applyProtection="1">
      <alignment horizontal="center" vertical="center" wrapText="1"/>
      <protection locked="0"/>
    </xf>
    <xf numFmtId="0" fontId="106" fillId="33" borderId="11" xfId="52" applyFont="1" applyFill="1" applyBorder="1" applyAlignment="1" applyProtection="1">
      <alignment horizontal="center" vertical="center" wrapText="1"/>
      <protection locked="0"/>
    </xf>
    <xf numFmtId="0" fontId="91" fillId="33" borderId="11" xfId="52" applyFont="1" applyFill="1" applyBorder="1" applyAlignment="1" applyProtection="1">
      <alignment horizontal="center" vertical="center" wrapText="1"/>
      <protection locked="0"/>
    </xf>
    <xf numFmtId="0" fontId="97" fillId="26"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1" fontId="95" fillId="0" borderId="11" xfId="52" applyNumberFormat="1" applyFont="1" applyFill="1" applyBorder="1" applyAlignment="1" applyProtection="1">
      <alignment horizontal="center" vertical="center" wrapText="1"/>
      <protection locked="0"/>
    </xf>
    <xf numFmtId="0" fontId="97" fillId="0" borderId="11" xfId="0" applyFont="1" applyBorder="1" applyAlignment="1">
      <alignment horizontal="center" vertical="center"/>
    </xf>
    <xf numFmtId="0" fontId="97" fillId="32" borderId="11" xfId="0" applyFont="1" applyFill="1" applyBorder="1" applyAlignment="1">
      <alignment horizontal="center" vertical="center"/>
    </xf>
    <xf numFmtId="0" fontId="35" fillId="25" borderId="0" xfId="52"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right" vertical="center" wrapText="1"/>
      <protection locked="0"/>
    </xf>
    <xf numFmtId="0" fontId="96" fillId="28" borderId="24" xfId="52" applyFont="1" applyFill="1" applyBorder="1" applyAlignment="1">
      <alignment vertical="center"/>
      <protection/>
    </xf>
    <xf numFmtId="0" fontId="96" fillId="28" borderId="23" xfId="52" applyFont="1" applyFill="1" applyBorder="1" applyAlignment="1">
      <alignment vertical="center"/>
      <protection/>
    </xf>
    <xf numFmtId="0" fontId="96" fillId="28" borderId="25"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07" fillId="28" borderId="23" xfId="52" applyFont="1" applyFill="1" applyBorder="1" applyAlignment="1">
      <alignment horizontal="right" vertical="center"/>
      <protection/>
    </xf>
    <xf numFmtId="49" fontId="28" fillId="0" borderId="11" xfId="52" applyNumberFormat="1" applyFont="1" applyFill="1" applyBorder="1" applyAlignment="1" applyProtection="1">
      <alignment vertical="center" wrapText="1"/>
      <protection locked="0"/>
    </xf>
    <xf numFmtId="0" fontId="26" fillId="0" borderId="11" xfId="52" applyFont="1" applyFill="1" applyBorder="1" applyAlignment="1">
      <alignment horizontal="left" vertical="center" wrapText="1"/>
      <protection/>
    </xf>
    <xf numFmtId="0" fontId="108" fillId="0" borderId="11" xfId="52" applyFont="1" applyFill="1" applyBorder="1" applyAlignment="1">
      <alignment horizontal="left" vertical="center" wrapText="1"/>
      <protection/>
    </xf>
    <xf numFmtId="1" fontId="95" fillId="0" borderId="11" xfId="52" applyNumberFormat="1" applyFont="1" applyFill="1" applyBorder="1" applyAlignment="1">
      <alignment horizontal="center" vertical="center"/>
      <protection/>
    </xf>
    <xf numFmtId="1" fontId="109" fillId="0" borderId="11" xfId="52" applyNumberFormat="1" applyFont="1" applyFill="1" applyBorder="1" applyAlignment="1">
      <alignment horizontal="center" vertical="center"/>
      <protection/>
    </xf>
    <xf numFmtId="0" fontId="109" fillId="0" borderId="11" xfId="52" applyFont="1" applyFill="1" applyBorder="1" applyAlignment="1">
      <alignment horizontal="center" vertical="center"/>
      <protection/>
    </xf>
    <xf numFmtId="0" fontId="110" fillId="25" borderId="11" xfId="52" applyFont="1" applyFill="1" applyBorder="1" applyAlignment="1">
      <alignment horizontal="center" vertical="center" wrapText="1"/>
      <protection/>
    </xf>
    <xf numFmtId="0" fontId="91" fillId="33" borderId="11" xfId="52" applyFont="1" applyFill="1" applyBorder="1" applyAlignment="1" applyProtection="1">
      <alignment horizontal="center" vertical="center" wrapText="1"/>
      <protection locked="0"/>
    </xf>
    <xf numFmtId="0" fontId="106" fillId="33" borderId="11" xfId="52" applyFont="1" applyFill="1" applyBorder="1" applyAlignment="1" applyProtection="1">
      <alignment horizontal="center" vertical="center" wrapText="1"/>
      <protection locked="0"/>
    </xf>
    <xf numFmtId="0" fontId="28" fillId="0" borderId="14" xfId="52" applyFont="1" applyFill="1" applyBorder="1" applyAlignment="1" applyProtection="1">
      <alignment vertical="center" wrapText="1"/>
      <protection locked="0"/>
    </xf>
    <xf numFmtId="0" fontId="98" fillId="30" borderId="11" xfId="52" applyFont="1" applyFill="1" applyBorder="1" applyAlignment="1" applyProtection="1">
      <alignment horizontal="center" vertical="center" wrapText="1"/>
      <protection hidden="1"/>
    </xf>
    <xf numFmtId="14" fontId="22" fillId="30" borderId="11" xfId="52" applyNumberFormat="1" applyFont="1" applyFill="1" applyBorder="1" applyAlignment="1" applyProtection="1">
      <alignment horizontal="center" vertical="center" wrapText="1"/>
      <protection locked="0"/>
    </xf>
    <xf numFmtId="0" fontId="22" fillId="30" borderId="11" xfId="52" applyFont="1" applyFill="1" applyBorder="1" applyAlignment="1" applyProtection="1">
      <alignment vertical="center" wrapText="1"/>
      <protection locked="0"/>
    </xf>
    <xf numFmtId="0" fontId="22" fillId="30" borderId="11" xfId="52" applyFont="1" applyFill="1" applyBorder="1" applyAlignment="1" applyProtection="1">
      <alignment horizontal="left" vertical="center" wrapText="1"/>
      <protection locked="0"/>
    </xf>
    <xf numFmtId="0" fontId="90" fillId="30" borderId="11" xfId="52" applyFont="1" applyFill="1" applyBorder="1" applyAlignment="1" applyProtection="1">
      <alignment horizontal="center" vertical="center" wrapText="1"/>
      <protection locked="0"/>
    </xf>
    <xf numFmtId="203" fontId="22" fillId="30" borderId="11" xfId="52" applyNumberFormat="1" applyFont="1" applyFill="1" applyBorder="1" applyAlignment="1" applyProtection="1">
      <alignment horizontal="center" vertical="center" wrapText="1"/>
      <protection locked="0"/>
    </xf>
    <xf numFmtId="49" fontId="22" fillId="30" borderId="11" xfId="52" applyNumberFormat="1" applyFont="1" applyFill="1" applyBorder="1" applyAlignment="1" applyProtection="1">
      <alignment horizontal="center" vertical="center" wrapText="1"/>
      <protection locked="0"/>
    </xf>
    <xf numFmtId="1" fontId="22" fillId="30" borderId="11" xfId="52" applyNumberFormat="1" applyFont="1" applyFill="1" applyBorder="1" applyAlignment="1" applyProtection="1">
      <alignment horizontal="center" vertical="center" wrapText="1"/>
      <protection locked="0"/>
    </xf>
    <xf numFmtId="0" fontId="22" fillId="0" borderId="11" xfId="0" applyFont="1" applyBorder="1" applyAlignment="1">
      <alignment/>
    </xf>
    <xf numFmtId="0" fontId="22" fillId="0" borderId="11" xfId="0" applyNumberFormat="1" applyFont="1" applyBorder="1" applyAlignment="1">
      <alignment horizontal="left" vertical="center"/>
    </xf>
    <xf numFmtId="0" fontId="44" fillId="0" borderId="0" xfId="52" applyFont="1" applyFill="1" applyAlignment="1" applyProtection="1">
      <alignment horizontal="center" vertical="center" wrapText="1"/>
      <protection locked="0"/>
    </xf>
    <xf numFmtId="0" fontId="44" fillId="0" borderId="0" xfId="52" applyFont="1" applyFill="1" applyAlignment="1" applyProtection="1">
      <alignment vertical="center" wrapText="1"/>
      <protection locked="0"/>
    </xf>
    <xf numFmtId="0" fontId="94" fillId="34" borderId="26" xfId="0" applyFont="1" applyFill="1" applyBorder="1" applyAlignment="1">
      <alignment horizontal="center" vertical="center" wrapText="1"/>
    </xf>
    <xf numFmtId="0" fontId="94" fillId="35" borderId="27" xfId="0" applyFont="1" applyFill="1" applyBorder="1" applyAlignment="1">
      <alignment horizontal="center" vertical="center" wrapText="1"/>
    </xf>
    <xf numFmtId="0" fontId="94" fillId="36" borderId="28" xfId="0" applyFont="1" applyFill="1" applyBorder="1" applyAlignment="1">
      <alignment horizontal="center" vertical="center" wrapText="1"/>
    </xf>
    <xf numFmtId="221" fontId="25" fillId="37" borderId="29" xfId="52" applyNumberFormat="1" applyFont="1" applyFill="1" applyBorder="1" applyAlignment="1" applyProtection="1">
      <alignment horizontal="center" vertical="center"/>
      <protection locked="0"/>
    </xf>
    <xf numFmtId="221" fontId="25" fillId="38" borderId="25" xfId="52" applyNumberFormat="1" applyFont="1" applyFill="1" applyBorder="1" applyAlignment="1" applyProtection="1">
      <alignment horizontal="center" vertical="center"/>
      <protection locked="0"/>
    </xf>
    <xf numFmtId="221" fontId="25" fillId="39" borderId="11" xfId="52" applyNumberFormat="1" applyFont="1" applyFill="1" applyBorder="1" applyAlignment="1" applyProtection="1">
      <alignment horizontal="center" vertical="center"/>
      <protection locked="0"/>
    </xf>
    <xf numFmtId="221" fontId="25" fillId="40" borderId="11" xfId="52" applyNumberFormat="1" applyFont="1" applyFill="1" applyBorder="1" applyAlignment="1" applyProtection="1">
      <alignment horizontal="center" vertical="center" wrapText="1"/>
      <protection locked="0"/>
    </xf>
    <xf numFmtId="221" fontId="25" fillId="41" borderId="30" xfId="52" applyNumberFormat="1" applyFont="1" applyFill="1" applyBorder="1" applyAlignment="1" applyProtection="1">
      <alignment horizontal="center" vertical="center"/>
      <protection locked="0"/>
    </xf>
    <xf numFmtId="221" fontId="29" fillId="42" borderId="29" xfId="52" applyNumberFormat="1" applyFont="1" applyFill="1" applyBorder="1" applyAlignment="1" applyProtection="1">
      <alignment horizontal="center" vertical="center"/>
      <protection locked="0"/>
    </xf>
    <xf numFmtId="221" fontId="29" fillId="43" borderId="25" xfId="52" applyNumberFormat="1" applyFont="1" applyFill="1" applyBorder="1" applyAlignment="1" applyProtection="1">
      <alignment horizontal="center" vertical="center"/>
      <protection locked="0"/>
    </xf>
    <xf numFmtId="221" fontId="29" fillId="44" borderId="11" xfId="52" applyNumberFormat="1" applyFont="1" applyFill="1" applyBorder="1" applyAlignment="1" applyProtection="1">
      <alignment horizontal="center" vertical="center"/>
      <protection locked="0"/>
    </xf>
    <xf numFmtId="221" fontId="29" fillId="45" borderId="30" xfId="52" applyNumberFormat="1" applyFont="1" applyFill="1" applyBorder="1" applyAlignment="1" applyProtection="1">
      <alignment horizontal="center" vertical="center"/>
      <protection locked="0"/>
    </xf>
    <xf numFmtId="221" fontId="25" fillId="46" borderId="31" xfId="52" applyNumberFormat="1" applyFont="1" applyFill="1" applyBorder="1" applyAlignment="1" applyProtection="1">
      <alignment vertical="center"/>
      <protection locked="0"/>
    </xf>
    <xf numFmtId="221" fontId="25" fillId="47" borderId="31" xfId="52" applyNumberFormat="1" applyFont="1" applyFill="1" applyBorder="1" applyAlignment="1" applyProtection="1">
      <alignment horizontal="center" vertical="center"/>
      <protection locked="0"/>
    </xf>
    <xf numFmtId="1" fontId="25" fillId="48" borderId="32" xfId="52" applyNumberFormat="1" applyFont="1" applyFill="1" applyBorder="1" applyAlignment="1" applyProtection="1">
      <alignment horizontal="center" vertical="center"/>
      <protection locked="0"/>
    </xf>
    <xf numFmtId="203" fontId="37" fillId="49" borderId="29" xfId="52" applyNumberFormat="1" applyFont="1" applyFill="1" applyBorder="1" applyAlignment="1" applyProtection="1">
      <alignment horizontal="center" vertical="center"/>
      <protection locked="0"/>
    </xf>
    <xf numFmtId="1" fontId="25" fillId="46" borderId="32" xfId="52" applyNumberFormat="1" applyFont="1" applyFill="1" applyBorder="1" applyAlignment="1" applyProtection="1">
      <alignment horizontal="center" vertical="center"/>
      <protection locked="0"/>
    </xf>
    <xf numFmtId="0" fontId="111" fillId="50" borderId="33" xfId="0" applyFont="1" applyFill="1" applyBorder="1" applyAlignment="1">
      <alignment horizontal="center" vertical="center"/>
    </xf>
    <xf numFmtId="1" fontId="95" fillId="0" borderId="11" xfId="52" applyNumberFormat="1" applyFont="1" applyFill="1" applyBorder="1" applyAlignment="1" applyProtection="1" quotePrefix="1">
      <alignment horizontal="center" vertical="center"/>
      <protection locked="0"/>
    </xf>
    <xf numFmtId="207" fontId="25" fillId="0" borderId="11" xfId="52" applyNumberFormat="1" applyFont="1" applyFill="1" applyBorder="1" applyAlignment="1" applyProtection="1">
      <alignment horizontal="center" vertical="center" wrapText="1"/>
      <protection hidden="1"/>
    </xf>
    <xf numFmtId="1" fontId="24" fillId="48" borderId="32" xfId="52" applyNumberFormat="1" applyFont="1" applyFill="1" applyBorder="1" applyAlignment="1" applyProtection="1">
      <alignment horizontal="center" vertical="center"/>
      <protection locked="0"/>
    </xf>
    <xf numFmtId="203" fontId="47" fillId="0" borderId="29" xfId="52" applyNumberFormat="1" applyFont="1" applyFill="1" applyBorder="1" applyAlignment="1" applyProtection="1">
      <alignment horizontal="center" vertical="center"/>
      <protection locked="0"/>
    </xf>
    <xf numFmtId="206" fontId="112" fillId="0" borderId="11" xfId="52" applyNumberFormat="1" applyFont="1" applyFill="1" applyBorder="1" applyAlignment="1" applyProtection="1">
      <alignment horizontal="center" vertical="center"/>
      <protection locked="0"/>
    </xf>
    <xf numFmtId="207" fontId="47" fillId="0" borderId="11" xfId="52" applyNumberFormat="1" applyFont="1" applyFill="1" applyBorder="1" applyAlignment="1" applyProtection="1">
      <alignment horizontal="center" vertical="center"/>
      <protection locked="0"/>
    </xf>
    <xf numFmtId="203" fontId="47" fillId="51" borderId="11" xfId="52" applyNumberFormat="1" applyFont="1" applyFill="1" applyBorder="1" applyAlignment="1" applyProtection="1">
      <alignment horizontal="center" vertical="center"/>
      <protection locked="0"/>
    </xf>
    <xf numFmtId="203" fontId="47" fillId="52" borderId="30" xfId="52" applyNumberFormat="1" applyFont="1" applyFill="1" applyBorder="1" applyAlignment="1" applyProtection="1">
      <alignment horizontal="center" vertical="center"/>
      <protection locked="0"/>
    </xf>
    <xf numFmtId="1" fontId="24" fillId="46" borderId="32" xfId="52" applyNumberFormat="1" applyFont="1" applyFill="1" applyBorder="1" applyAlignment="1" applyProtection="1">
      <alignment horizontal="center" vertical="center"/>
      <protection locked="0"/>
    </xf>
    <xf numFmtId="1" fontId="24" fillId="47" borderId="32" xfId="52" applyNumberFormat="1" applyFont="1" applyFill="1" applyBorder="1" applyAlignment="1" applyProtection="1">
      <alignment horizontal="center" vertical="center"/>
      <protection locked="0"/>
    </xf>
    <xf numFmtId="203" fontId="47" fillId="53" borderId="29" xfId="52" applyNumberFormat="1" applyFont="1" applyFill="1" applyBorder="1" applyAlignment="1" applyProtection="1">
      <alignment horizontal="center" vertical="center"/>
      <protection locked="0"/>
    </xf>
    <xf numFmtId="207" fontId="47" fillId="54" borderId="11" xfId="52" applyNumberFormat="1" applyFont="1" applyFill="1" applyBorder="1" applyAlignment="1" applyProtection="1">
      <alignment horizontal="center" vertical="center"/>
      <protection locked="0"/>
    </xf>
    <xf numFmtId="203" fontId="47" fillId="0" borderId="11" xfId="52" applyNumberFormat="1" applyFont="1" applyFill="1" applyBorder="1" applyAlignment="1" applyProtection="1">
      <alignment horizontal="center" vertical="center"/>
      <protection locked="0"/>
    </xf>
    <xf numFmtId="203" fontId="47" fillId="0" borderId="30" xfId="52" applyNumberFormat="1" applyFont="1" applyFill="1" applyBorder="1" applyAlignment="1" applyProtection="1">
      <alignment horizontal="center" vertical="center"/>
      <protection locked="0"/>
    </xf>
    <xf numFmtId="1" fontId="24" fillId="55" borderId="32" xfId="52" applyNumberFormat="1" applyFont="1" applyFill="1" applyBorder="1" applyAlignment="1" applyProtection="1">
      <alignment horizontal="center" vertical="center"/>
      <protection locked="0"/>
    </xf>
    <xf numFmtId="1" fontId="24" fillId="47" borderId="34" xfId="52" applyNumberFormat="1" applyFont="1" applyFill="1" applyBorder="1" applyAlignment="1" applyProtection="1">
      <alignment horizontal="center" vertical="center"/>
      <protection locked="0"/>
    </xf>
    <xf numFmtId="203" fontId="47" fillId="56" borderId="35" xfId="52" applyNumberFormat="1" applyFont="1" applyFill="1" applyBorder="1" applyAlignment="1" applyProtection="1">
      <alignment horizontal="center" vertical="center"/>
      <protection locked="0"/>
    </xf>
    <xf numFmtId="206" fontId="112" fillId="0" borderId="36" xfId="52" applyNumberFormat="1" applyFont="1" applyFill="1" applyBorder="1" applyAlignment="1" applyProtection="1">
      <alignment horizontal="center" vertical="center"/>
      <protection locked="0"/>
    </xf>
    <xf numFmtId="207" fontId="47" fillId="0" borderId="36" xfId="52" applyNumberFormat="1" applyFont="1" applyFill="1" applyBorder="1" applyAlignment="1" applyProtection="1">
      <alignment horizontal="center" vertical="center"/>
      <protection locked="0"/>
    </xf>
    <xf numFmtId="203" fontId="47" fillId="0" borderId="36" xfId="52" applyNumberFormat="1" applyFont="1" applyFill="1" applyBorder="1" applyAlignment="1" applyProtection="1">
      <alignment horizontal="center" vertical="center"/>
      <protection locked="0"/>
    </xf>
    <xf numFmtId="203" fontId="47" fillId="0" borderId="37" xfId="52" applyNumberFormat="1" applyFont="1" applyFill="1" applyBorder="1" applyAlignment="1" applyProtection="1">
      <alignment horizontal="center" vertical="center"/>
      <protection locked="0"/>
    </xf>
    <xf numFmtId="1" fontId="24" fillId="55" borderId="34" xfId="52" applyNumberFormat="1" applyFont="1" applyFill="1" applyBorder="1" applyAlignment="1" applyProtection="1">
      <alignment horizontal="center" vertical="center"/>
      <protection locked="0"/>
    </xf>
    <xf numFmtId="1" fontId="24" fillId="47" borderId="0" xfId="52" applyNumberFormat="1" applyFont="1" applyFill="1" applyBorder="1" applyAlignment="1" applyProtection="1">
      <alignment horizontal="center" vertical="center"/>
      <protection locked="0"/>
    </xf>
    <xf numFmtId="203" fontId="47" fillId="57" borderId="0" xfId="52" applyNumberFormat="1" applyFont="1" applyFill="1" applyBorder="1" applyAlignment="1" applyProtection="1">
      <alignment horizontal="center" vertical="center"/>
      <protection locked="0"/>
    </xf>
    <xf numFmtId="206" fontId="112" fillId="0" borderId="0" xfId="52" applyNumberFormat="1" applyFont="1" applyFill="1" applyBorder="1" applyAlignment="1" applyProtection="1">
      <alignment horizontal="center" vertical="center"/>
      <protection locked="0"/>
    </xf>
    <xf numFmtId="1" fontId="24" fillId="47" borderId="38" xfId="52" applyNumberFormat="1" applyFont="1" applyFill="1" applyBorder="1" applyAlignment="1" applyProtection="1">
      <alignment horizontal="center" vertical="center"/>
      <protection locked="0"/>
    </xf>
    <xf numFmtId="207" fontId="47" fillId="0" borderId="0" xfId="52" applyNumberFormat="1" applyFont="1" applyFill="1" applyBorder="1" applyAlignment="1" applyProtection="1">
      <alignment horizontal="center" vertical="center"/>
      <protection locked="0"/>
    </xf>
    <xf numFmtId="203" fontId="47" fillId="0" borderId="0" xfId="52" applyNumberFormat="1" applyFont="1" applyFill="1" applyBorder="1" applyAlignment="1" applyProtection="1">
      <alignment horizontal="center" vertical="center"/>
      <protection locked="0"/>
    </xf>
    <xf numFmtId="1" fontId="24" fillId="55" borderId="38" xfId="52" applyNumberFormat="1" applyFont="1" applyFill="1" applyBorder="1" applyAlignment="1" applyProtection="1">
      <alignment horizontal="center" vertical="center"/>
      <protection locked="0"/>
    </xf>
    <xf numFmtId="0" fontId="46" fillId="0" borderId="0" xfId="0" applyFont="1" applyAlignment="1">
      <alignment/>
    </xf>
    <xf numFmtId="1" fontId="24" fillId="48" borderId="38" xfId="52" applyNumberFormat="1" applyFont="1" applyFill="1" applyBorder="1" applyAlignment="1" applyProtection="1">
      <alignment horizontal="center" vertical="center"/>
      <protection locked="0"/>
    </xf>
    <xf numFmtId="1" fontId="24" fillId="46" borderId="38" xfId="52" applyNumberFormat="1" applyFont="1" applyFill="1" applyBorder="1" applyAlignment="1" applyProtection="1">
      <alignment horizontal="center" vertical="center"/>
      <protection locked="0"/>
    </xf>
    <xf numFmtId="0" fontId="46" fillId="0" borderId="0" xfId="0" applyFont="1" applyFill="1" applyBorder="1" applyAlignment="1">
      <alignment/>
    </xf>
    <xf numFmtId="0" fontId="96" fillId="28" borderId="23" xfId="52" applyFont="1" applyFill="1" applyBorder="1" applyAlignment="1">
      <alignment horizontal="center" vertical="center"/>
      <protection/>
    </xf>
    <xf numFmtId="0" fontId="106" fillId="28" borderId="39" xfId="52" applyFont="1" applyFill="1" applyBorder="1" applyAlignment="1">
      <alignment horizontal="center" vertical="center" wrapText="1"/>
      <protection/>
    </xf>
    <xf numFmtId="0" fontId="97" fillId="26" borderId="0" xfId="47" applyFont="1" applyFill="1" applyBorder="1" applyAlignment="1" applyProtection="1">
      <alignment horizontal="center" vertical="center"/>
      <protection/>
    </xf>
    <xf numFmtId="1" fontId="113" fillId="31" borderId="11" xfId="0" applyNumberFormat="1" applyFont="1" applyFill="1" applyBorder="1" applyAlignment="1">
      <alignment horizontal="center" vertical="center"/>
    </xf>
    <xf numFmtId="206" fontId="47" fillId="30" borderId="11" xfId="0" applyNumberFormat="1" applyFont="1" applyFill="1" applyBorder="1" applyAlignment="1">
      <alignment horizontal="center" vertical="center"/>
    </xf>
    <xf numFmtId="1" fontId="97" fillId="30" borderId="11" xfId="0" applyNumberFormat="1" applyFont="1" applyFill="1" applyBorder="1" applyAlignment="1">
      <alignment horizontal="center" vertical="center"/>
    </xf>
    <xf numFmtId="207" fontId="47" fillId="30" borderId="11" xfId="0" applyNumberFormat="1" applyFont="1" applyFill="1" applyBorder="1" applyAlignment="1">
      <alignment horizontal="center" vertical="center"/>
    </xf>
    <xf numFmtId="0" fontId="97" fillId="30" borderId="11" xfId="0" applyFont="1" applyFill="1" applyBorder="1" applyAlignment="1">
      <alignment horizontal="center" vertical="center"/>
    </xf>
    <xf numFmtId="206" fontId="22" fillId="30" borderId="11" xfId="52" applyNumberFormat="1" applyFont="1" applyFill="1" applyBorder="1" applyAlignment="1" applyProtection="1">
      <alignment horizontal="center" vertical="center" wrapText="1"/>
      <protection locked="0"/>
    </xf>
    <xf numFmtId="0" fontId="47" fillId="0" borderId="11" xfId="52" applyFont="1" applyFill="1" applyBorder="1" applyAlignment="1">
      <alignment horizontal="center" vertical="center"/>
      <protection/>
    </xf>
    <xf numFmtId="0" fontId="112" fillId="0" borderId="11" xfId="52" applyFont="1" applyFill="1" applyBorder="1" applyAlignment="1">
      <alignment horizontal="center" vertical="center"/>
      <protection/>
    </xf>
    <xf numFmtId="1" fontId="97" fillId="0" borderId="11" xfId="52" applyNumberFormat="1" applyFont="1" applyFill="1" applyBorder="1" applyAlignment="1">
      <alignment horizontal="center" vertical="center"/>
      <protection/>
    </xf>
    <xf numFmtId="14" fontId="47" fillId="0" borderId="11" xfId="52" applyNumberFormat="1" applyFont="1" applyFill="1" applyBorder="1" applyAlignment="1">
      <alignment horizontal="center" vertical="center"/>
      <protection/>
    </xf>
    <xf numFmtId="0" fontId="47" fillId="0" borderId="11" xfId="52" applyNumberFormat="1" applyFont="1" applyFill="1" applyBorder="1" applyAlignment="1">
      <alignment horizontal="left" vertical="center" wrapText="1"/>
      <protection/>
    </xf>
    <xf numFmtId="203" fontId="47" fillId="0" borderId="11" xfId="52" applyNumberFormat="1" applyFont="1" applyFill="1" applyBorder="1" applyAlignment="1">
      <alignment horizontal="center" vertical="center"/>
      <protection/>
    </xf>
    <xf numFmtId="1" fontId="97" fillId="0" borderId="11" xfId="52" applyNumberFormat="1" applyFont="1" applyFill="1" applyBorder="1" applyAlignment="1">
      <alignment horizontal="center" vertical="center" wrapText="1"/>
      <protection/>
    </xf>
    <xf numFmtId="14" fontId="114" fillId="0" borderId="11" xfId="52" applyNumberFormat="1" applyFont="1" applyFill="1" applyBorder="1" applyAlignment="1">
      <alignment horizontal="center" vertical="center" wrapText="1"/>
      <protection/>
    </xf>
    <xf numFmtId="0" fontId="114" fillId="0" borderId="11" xfId="52" applyFont="1" applyFill="1" applyBorder="1" applyAlignment="1">
      <alignment vertical="center" wrapText="1"/>
      <protection/>
    </xf>
    <xf numFmtId="0" fontId="114" fillId="0" borderId="11" xfId="52" applyFont="1" applyFill="1" applyBorder="1" applyAlignment="1">
      <alignment horizontal="center" vertical="center" wrapText="1"/>
      <protection/>
    </xf>
    <xf numFmtId="0" fontId="47" fillId="0" borderId="11" xfId="52" applyNumberFormat="1" applyFont="1" applyFill="1" applyBorder="1" applyAlignment="1">
      <alignment horizontal="center" vertical="center" wrapText="1"/>
      <protection/>
    </xf>
    <xf numFmtId="0" fontId="37" fillId="0" borderId="11" xfId="52" applyNumberFormat="1" applyFont="1" applyFill="1" applyBorder="1" applyAlignment="1">
      <alignment horizontal="center" vertical="center" wrapText="1"/>
      <protection/>
    </xf>
    <xf numFmtId="0" fontId="26" fillId="0" borderId="11" xfId="52" applyNumberFormat="1" applyFont="1" applyFill="1" applyBorder="1" applyAlignment="1">
      <alignment horizontal="center" vertical="center" wrapText="1"/>
      <protection/>
    </xf>
    <xf numFmtId="0" fontId="0" fillId="0" borderId="0" xfId="0" applyAlignment="1">
      <alignment horizontal="center"/>
    </xf>
    <xf numFmtId="0" fontId="47" fillId="0" borderId="11" xfId="52" applyFont="1" applyFill="1" applyBorder="1" applyAlignment="1" applyProtection="1">
      <alignment horizontal="center" vertical="center" wrapText="1"/>
      <protection locked="0"/>
    </xf>
    <xf numFmtId="0" fontId="112" fillId="0" borderId="11" xfId="52" applyFont="1" applyFill="1" applyBorder="1" applyAlignment="1" applyProtection="1">
      <alignment horizontal="center" vertical="center" wrapText="1"/>
      <protection locked="0"/>
    </xf>
    <xf numFmtId="1" fontId="97" fillId="0" borderId="11" xfId="52" applyNumberFormat="1" applyFont="1" applyFill="1" applyBorder="1" applyAlignment="1" applyProtection="1">
      <alignment horizontal="center" vertical="center" wrapText="1"/>
      <protection locked="0"/>
    </xf>
    <xf numFmtId="14" fontId="47" fillId="0" borderId="11" xfId="52" applyNumberFormat="1" applyFont="1" applyFill="1" applyBorder="1" applyAlignment="1" applyProtection="1">
      <alignment horizontal="center" vertical="center" wrapText="1"/>
      <protection locked="0"/>
    </xf>
    <xf numFmtId="0" fontId="47" fillId="0" borderId="11" xfId="52" applyFont="1" applyFill="1" applyBorder="1" applyAlignment="1" applyProtection="1">
      <alignment horizontal="left" vertical="center" wrapText="1"/>
      <protection locked="0"/>
    </xf>
    <xf numFmtId="0" fontId="106" fillId="28" borderId="39" xfId="52" applyFont="1" applyFill="1" applyBorder="1" applyAlignment="1">
      <alignment vertical="center" wrapText="1"/>
      <protection/>
    </xf>
    <xf numFmtId="0" fontId="106" fillId="28" borderId="39" xfId="52" applyFont="1" applyFill="1" applyBorder="1" applyAlignment="1">
      <alignment textRotation="90"/>
      <protection/>
    </xf>
    <xf numFmtId="0" fontId="24" fillId="55" borderId="21" xfId="0" applyFont="1" applyFill="1" applyBorder="1" applyAlignment="1">
      <alignment vertical="center"/>
    </xf>
    <xf numFmtId="0" fontId="24" fillId="55" borderId="23" xfId="0" applyFont="1" applyFill="1" applyBorder="1" applyAlignment="1">
      <alignment vertical="center"/>
    </xf>
    <xf numFmtId="207" fontId="47" fillId="0" borderId="11" xfId="52" applyNumberFormat="1" applyFont="1" applyFill="1" applyBorder="1" applyAlignment="1" applyProtection="1">
      <alignment horizontal="center" vertical="center" wrapText="1"/>
      <protection locked="0"/>
    </xf>
    <xf numFmtId="207" fontId="24" fillId="0" borderId="11" xfId="52" applyNumberFormat="1" applyFont="1" applyFill="1" applyBorder="1" applyAlignment="1" applyProtection="1">
      <alignment horizontal="center" vertical="center" wrapText="1"/>
      <protection hidden="1"/>
    </xf>
    <xf numFmtId="207" fontId="114" fillId="0" borderId="11" xfId="52" applyNumberFormat="1" applyFont="1" applyFill="1" applyBorder="1" applyAlignment="1" applyProtection="1">
      <alignment horizontal="center" vertical="center" wrapText="1"/>
      <protection locked="0"/>
    </xf>
    <xf numFmtId="49" fontId="24" fillId="0" borderId="11" xfId="52" applyNumberFormat="1" applyFont="1" applyFill="1" applyBorder="1" applyAlignment="1" applyProtection="1">
      <alignment vertical="center" wrapText="1"/>
      <protection locked="0"/>
    </xf>
    <xf numFmtId="0" fontId="33" fillId="25" borderId="10" xfId="52" applyFont="1" applyFill="1" applyBorder="1" applyAlignment="1" applyProtection="1">
      <alignment horizontal="center" vertical="center" wrapText="1"/>
      <protection locked="0"/>
    </xf>
    <xf numFmtId="0" fontId="30" fillId="25" borderId="12" xfId="52" applyFont="1" applyFill="1" applyBorder="1" applyAlignment="1" applyProtection="1">
      <alignment horizontal="center" vertical="center" wrapText="1"/>
      <protection locked="0"/>
    </xf>
    <xf numFmtId="0" fontId="28" fillId="24" borderId="0" xfId="52" applyFont="1" applyFill="1" applyBorder="1" applyAlignment="1" applyProtection="1">
      <alignment horizontal="center" wrapText="1"/>
      <protection locked="0"/>
    </xf>
    <xf numFmtId="207" fontId="115" fillId="0" borderId="11" xfId="52" applyNumberFormat="1" applyFont="1" applyFill="1" applyBorder="1" applyAlignment="1" applyProtection="1">
      <alignment horizontal="center" vertical="center" wrapText="1"/>
      <protection locked="0"/>
    </xf>
    <xf numFmtId="207" fontId="116" fillId="0" borderId="11" xfId="52" applyNumberFormat="1" applyFont="1" applyFill="1" applyBorder="1" applyAlignment="1" applyProtection="1">
      <alignment horizontal="center" vertical="center" wrapText="1"/>
      <protection hidden="1"/>
    </xf>
    <xf numFmtId="0" fontId="94" fillId="25" borderId="12" xfId="52" applyFont="1" applyFill="1" applyBorder="1" applyAlignment="1" applyProtection="1">
      <alignment horizontal="center" vertical="center" wrapText="1"/>
      <protection locked="0"/>
    </xf>
    <xf numFmtId="0" fontId="28" fillId="24" borderId="0" xfId="52" applyFont="1" applyFill="1" applyBorder="1" applyAlignment="1" applyProtection="1">
      <alignment horizontal="center" vertical="center" wrapText="1"/>
      <protection locked="0"/>
    </xf>
    <xf numFmtId="206" fontId="37" fillId="0" borderId="11" xfId="52" applyNumberFormat="1" applyFont="1" applyFill="1" applyBorder="1" applyAlignment="1">
      <alignment horizontal="center" vertical="center"/>
      <protection/>
    </xf>
    <xf numFmtId="1" fontId="37" fillId="0" borderId="11" xfId="52" applyNumberFormat="1" applyFont="1" applyFill="1" applyBorder="1" applyAlignment="1">
      <alignment horizontal="center" vertical="center"/>
      <protection/>
    </xf>
    <xf numFmtId="0" fontId="95" fillId="0" borderId="11" xfId="52" applyFont="1" applyFill="1" applyBorder="1" applyAlignment="1">
      <alignment horizontal="center" vertical="center"/>
      <protection/>
    </xf>
    <xf numFmtId="0" fontId="37" fillId="0" borderId="11" xfId="52" applyFont="1" applyFill="1" applyBorder="1" applyAlignment="1">
      <alignment horizontal="left" vertical="center" wrapText="1"/>
      <protection/>
    </xf>
    <xf numFmtId="0" fontId="105" fillId="0" borderId="11" xfId="52" applyFont="1" applyFill="1" applyBorder="1" applyAlignment="1">
      <alignment horizontal="left" vertical="center" wrapText="1"/>
      <protection/>
    </xf>
    <xf numFmtId="0" fontId="26" fillId="0" borderId="0" xfId="52" applyNumberFormat="1" applyFont="1" applyFill="1" applyBorder="1" applyAlignment="1">
      <alignment horizontal="center" vertical="center" wrapText="1"/>
      <protection/>
    </xf>
    <xf numFmtId="0" fontId="108" fillId="0" borderId="11" xfId="52" applyFont="1" applyFill="1" applyBorder="1" applyAlignment="1">
      <alignment horizontal="center" vertical="center" wrapText="1"/>
      <protection/>
    </xf>
    <xf numFmtId="0" fontId="28" fillId="24" borderId="0" xfId="52" applyFont="1" applyFill="1" applyBorder="1" applyAlignment="1" applyProtection="1">
      <alignment horizontal="center" vertical="center" wrapText="1"/>
      <protection locked="0"/>
    </xf>
    <xf numFmtId="0" fontId="22" fillId="0" borderId="0" xfId="52" applyFont="1" applyFill="1" applyAlignment="1">
      <alignment horizontal="center" vertical="center" wrapText="1"/>
      <protection/>
    </xf>
    <xf numFmtId="49" fontId="109" fillId="28" borderId="23" xfId="52" applyNumberFormat="1" applyFont="1" applyFill="1" applyBorder="1" applyAlignment="1">
      <alignment horizontal="center" vertical="center"/>
      <protection/>
    </xf>
    <xf numFmtId="0" fontId="23" fillId="0" borderId="11" xfId="0" applyFont="1" applyBorder="1" applyAlignment="1">
      <alignment horizontal="center" vertical="center"/>
    </xf>
    <xf numFmtId="0" fontId="23" fillId="0" borderId="11" xfId="0" applyFont="1" applyBorder="1" applyAlignment="1">
      <alignment horizontal="left" vertical="center"/>
    </xf>
    <xf numFmtId="0" fontId="117" fillId="29" borderId="40" xfId="0" applyNumberFormat="1" applyFont="1" applyFill="1" applyBorder="1" applyAlignment="1">
      <alignment horizontal="center" vertical="center" wrapText="1"/>
    </xf>
    <xf numFmtId="49" fontId="24" fillId="0" borderId="11" xfId="52" applyNumberFormat="1" applyFont="1" applyFill="1" applyBorder="1" applyAlignment="1" applyProtection="1">
      <alignment horizontal="center" vertical="center" wrapText="1"/>
      <protection locked="0"/>
    </xf>
    <xf numFmtId="49" fontId="28" fillId="0" borderId="11" xfId="52" applyNumberFormat="1" applyFont="1" applyFill="1" applyBorder="1" applyAlignment="1" applyProtection="1">
      <alignment horizontal="center" vertical="center" wrapText="1"/>
      <protection locked="0"/>
    </xf>
    <xf numFmtId="180" fontId="100" fillId="29" borderId="40" xfId="0" applyNumberFormat="1" applyFont="1" applyFill="1" applyBorder="1" applyAlignment="1">
      <alignment horizontal="left" vertical="center" wrapText="1"/>
    </xf>
    <xf numFmtId="180" fontId="100" fillId="29" borderId="18" xfId="0" applyNumberFormat="1" applyFont="1" applyFill="1" applyBorder="1" applyAlignment="1">
      <alignment horizontal="left" vertical="center" wrapText="1"/>
    </xf>
    <xf numFmtId="180" fontId="100" fillId="29" borderId="19" xfId="0" applyNumberFormat="1" applyFont="1" applyFill="1" applyBorder="1" applyAlignment="1">
      <alignment horizontal="left" vertical="center" wrapText="1"/>
    </xf>
    <xf numFmtId="180" fontId="118" fillId="29" borderId="41" xfId="0" applyNumberFormat="1" applyFont="1" applyFill="1" applyBorder="1" applyAlignment="1">
      <alignment horizontal="right" vertical="center"/>
    </xf>
    <xf numFmtId="180" fontId="118" fillId="29" borderId="42" xfId="0" applyNumberFormat="1" applyFont="1" applyFill="1" applyBorder="1" applyAlignment="1">
      <alignment horizontal="right" vertical="center"/>
    </xf>
    <xf numFmtId="180" fontId="118" fillId="29" borderId="43" xfId="0" applyNumberFormat="1" applyFont="1" applyFill="1" applyBorder="1" applyAlignment="1">
      <alignment horizontal="right" vertical="center"/>
    </xf>
    <xf numFmtId="180" fontId="118" fillId="29" borderId="16" xfId="0" applyNumberFormat="1" applyFont="1" applyFill="1" applyBorder="1" applyAlignment="1">
      <alignment horizontal="right" vertical="center"/>
    </xf>
    <xf numFmtId="180" fontId="118" fillId="29" borderId="0" xfId="0" applyNumberFormat="1" applyFont="1" applyFill="1" applyBorder="1" applyAlignment="1">
      <alignment horizontal="right" vertical="center"/>
    </xf>
    <xf numFmtId="180" fontId="118" fillId="29" borderId="44" xfId="0" applyNumberFormat="1" applyFont="1" applyFill="1" applyBorder="1" applyAlignment="1">
      <alignment horizontal="right" vertical="center"/>
    </xf>
    <xf numFmtId="180" fontId="24" fillId="29" borderId="16" xfId="0" applyNumberFormat="1" applyFont="1" applyFill="1" applyBorder="1" applyAlignment="1">
      <alignment horizontal="center"/>
    </xf>
    <xf numFmtId="180" fontId="24" fillId="29" borderId="0" xfId="0" applyNumberFormat="1" applyFont="1" applyFill="1" applyBorder="1" applyAlignment="1">
      <alignment horizontal="center"/>
    </xf>
    <xf numFmtId="180" fontId="24" fillId="29" borderId="17" xfId="0" applyNumberFormat="1" applyFont="1" applyFill="1" applyBorder="1" applyAlignment="1">
      <alignment horizontal="center"/>
    </xf>
    <xf numFmtId="0" fontId="24" fillId="29" borderId="16" xfId="0" applyFont="1" applyFill="1" applyBorder="1" applyAlignment="1">
      <alignment horizontal="center"/>
    </xf>
    <xf numFmtId="0" fontId="24" fillId="29" borderId="0" xfId="0" applyFont="1" applyFill="1" applyBorder="1" applyAlignment="1">
      <alignment horizontal="center"/>
    </xf>
    <xf numFmtId="0" fontId="24" fillId="29" borderId="17" xfId="0" applyFont="1" applyFill="1" applyBorder="1" applyAlignment="1">
      <alignment horizontal="center"/>
    </xf>
    <xf numFmtId="180" fontId="118" fillId="29" borderId="45" xfId="0" applyNumberFormat="1" applyFont="1" applyFill="1" applyBorder="1" applyAlignment="1">
      <alignment horizontal="right" vertical="center"/>
    </xf>
    <xf numFmtId="180" fontId="118" fillId="29" borderId="46" xfId="0" applyNumberFormat="1" applyFont="1" applyFill="1" applyBorder="1" applyAlignment="1">
      <alignment horizontal="right" vertical="center"/>
    </xf>
    <xf numFmtId="180" fontId="118" fillId="29" borderId="47" xfId="0" applyNumberFormat="1" applyFont="1" applyFill="1" applyBorder="1" applyAlignment="1">
      <alignment horizontal="right" vertical="center"/>
    </xf>
    <xf numFmtId="180" fontId="95" fillId="29" borderId="16" xfId="0" applyNumberFormat="1" applyFont="1" applyFill="1" applyBorder="1" applyAlignment="1">
      <alignment horizontal="right"/>
    </xf>
    <xf numFmtId="180" fontId="95" fillId="29" borderId="0" xfId="0" applyNumberFormat="1" applyFont="1" applyFill="1" applyBorder="1" applyAlignment="1">
      <alignment horizontal="right"/>
    </xf>
    <xf numFmtId="180" fontId="25" fillId="29" borderId="0" xfId="0" applyNumberFormat="1" applyFont="1" applyFill="1" applyBorder="1" applyAlignment="1">
      <alignment/>
    </xf>
    <xf numFmtId="180" fontId="25" fillId="29" borderId="17" xfId="0" applyNumberFormat="1" applyFont="1" applyFill="1" applyBorder="1" applyAlignment="1">
      <alignment/>
    </xf>
    <xf numFmtId="0" fontId="118" fillId="29" borderId="16" xfId="0" applyFont="1" applyFill="1" applyBorder="1" applyAlignment="1">
      <alignment horizontal="center" vertical="center" wrapText="1"/>
    </xf>
    <xf numFmtId="0" fontId="118" fillId="29" borderId="0" xfId="0" applyFont="1" applyFill="1" applyBorder="1" applyAlignment="1">
      <alignment horizontal="center" vertical="center" wrapText="1"/>
    </xf>
    <xf numFmtId="0" fontId="118" fillId="29" borderId="17" xfId="0" applyFont="1" applyFill="1" applyBorder="1" applyAlignment="1">
      <alignment horizontal="center" vertical="center" wrapText="1"/>
    </xf>
    <xf numFmtId="0" fontId="27" fillId="29" borderId="16" xfId="0" applyFont="1" applyFill="1" applyBorder="1" applyAlignment="1">
      <alignment horizontal="center" vertical="center" wrapText="1"/>
    </xf>
    <xf numFmtId="0" fontId="27" fillId="29" borderId="0" xfId="0" applyFont="1" applyFill="1" applyBorder="1" applyAlignment="1">
      <alignment horizontal="center" vertical="center" wrapText="1"/>
    </xf>
    <xf numFmtId="0" fontId="27" fillId="29" borderId="17" xfId="0" applyFont="1" applyFill="1" applyBorder="1" applyAlignment="1">
      <alignment horizontal="center" vertical="center" wrapText="1"/>
    </xf>
    <xf numFmtId="180" fontId="25" fillId="29" borderId="16" xfId="0" applyNumberFormat="1" applyFont="1" applyFill="1" applyBorder="1" applyAlignment="1">
      <alignment horizontal="center" vertical="center" wrapText="1"/>
    </xf>
    <xf numFmtId="180" fontId="25" fillId="29" borderId="0" xfId="0" applyNumberFormat="1" applyFont="1" applyFill="1" applyBorder="1" applyAlignment="1">
      <alignment horizontal="center" vertical="center"/>
    </xf>
    <xf numFmtId="180" fontId="25" fillId="29" borderId="17" xfId="0" applyNumberFormat="1" applyFont="1" applyFill="1" applyBorder="1" applyAlignment="1">
      <alignment horizontal="center" vertical="center"/>
    </xf>
    <xf numFmtId="180" fontId="119" fillId="29" borderId="16" xfId="0" applyNumberFormat="1" applyFont="1" applyFill="1" applyBorder="1" applyAlignment="1">
      <alignment horizontal="center" vertical="center" wrapText="1"/>
    </xf>
    <xf numFmtId="0" fontId="119" fillId="29" borderId="0" xfId="0" applyFont="1" applyFill="1" applyBorder="1" applyAlignment="1">
      <alignment horizontal="center" vertical="center" wrapText="1"/>
    </xf>
    <xf numFmtId="0" fontId="119" fillId="29" borderId="17" xfId="0" applyFont="1" applyFill="1" applyBorder="1" applyAlignment="1">
      <alignment horizontal="center" vertical="center" wrapText="1"/>
    </xf>
    <xf numFmtId="180" fontId="99" fillId="25" borderId="48" xfId="0" applyNumberFormat="1" applyFont="1" applyFill="1" applyBorder="1" applyAlignment="1">
      <alignment horizontal="center" vertical="center"/>
    </xf>
    <xf numFmtId="180" fontId="99" fillId="25" borderId="49" xfId="0" applyNumberFormat="1" applyFont="1" applyFill="1" applyBorder="1" applyAlignment="1">
      <alignment horizontal="center" vertical="center"/>
    </xf>
    <xf numFmtId="180" fontId="99" fillId="25" borderId="50" xfId="0" applyNumberFormat="1" applyFont="1" applyFill="1" applyBorder="1" applyAlignment="1">
      <alignment horizontal="center" vertical="center"/>
    </xf>
    <xf numFmtId="0" fontId="23" fillId="29" borderId="16" xfId="0" applyFont="1" applyFill="1" applyBorder="1" applyAlignment="1">
      <alignment horizontal="center"/>
    </xf>
    <xf numFmtId="0" fontId="23" fillId="29" borderId="0" xfId="0" applyFont="1" applyFill="1" applyBorder="1" applyAlignment="1">
      <alignment horizontal="center"/>
    </xf>
    <xf numFmtId="0" fontId="23" fillId="29" borderId="17" xfId="0" applyFont="1" applyFill="1" applyBorder="1" applyAlignment="1">
      <alignment horizontal="center"/>
    </xf>
    <xf numFmtId="180" fontId="23" fillId="29" borderId="16" xfId="0" applyNumberFormat="1" applyFont="1" applyFill="1" applyBorder="1" applyAlignment="1">
      <alignment horizontal="center"/>
    </xf>
    <xf numFmtId="180" fontId="23" fillId="29" borderId="0" xfId="0" applyNumberFormat="1" applyFont="1" applyFill="1" applyBorder="1" applyAlignment="1">
      <alignment horizontal="center"/>
    </xf>
    <xf numFmtId="180" fontId="23" fillId="29" borderId="17" xfId="0" applyNumberFormat="1" applyFont="1" applyFill="1" applyBorder="1" applyAlignment="1">
      <alignment horizontal="center"/>
    </xf>
    <xf numFmtId="0" fontId="113" fillId="28" borderId="11" xfId="0" applyFont="1" applyFill="1" applyBorder="1" applyAlignment="1">
      <alignment horizontal="center" vertical="center" wrapText="1"/>
    </xf>
    <xf numFmtId="0" fontId="120" fillId="28" borderId="11" xfId="0" applyFont="1" applyFill="1" applyBorder="1" applyAlignment="1">
      <alignment horizontal="center" vertical="center" wrapText="1"/>
    </xf>
    <xf numFmtId="0" fontId="69" fillId="25" borderId="20" xfId="0" applyFont="1" applyFill="1" applyBorder="1" applyAlignment="1">
      <alignment horizontal="right" vertical="center" wrapText="1"/>
    </xf>
    <xf numFmtId="0" fontId="69" fillId="25" borderId="21" xfId="0" applyFont="1" applyFill="1" applyBorder="1" applyAlignment="1">
      <alignment horizontal="right" vertical="center" wrapText="1"/>
    </xf>
    <xf numFmtId="0" fontId="69" fillId="25" borderId="21" xfId="0" applyFont="1" applyFill="1" applyBorder="1" applyAlignment="1">
      <alignment horizontal="left" vertical="center" wrapText="1"/>
    </xf>
    <xf numFmtId="0" fontId="69" fillId="25" borderId="22" xfId="0" applyFont="1" applyFill="1" applyBorder="1" applyAlignment="1">
      <alignment horizontal="left" vertical="center" wrapText="1"/>
    </xf>
    <xf numFmtId="0" fontId="79" fillId="2" borderId="16" xfId="0" applyFont="1" applyFill="1" applyBorder="1" applyAlignment="1">
      <alignment horizontal="center" vertical="center" wrapText="1"/>
    </xf>
    <xf numFmtId="0" fontId="79" fillId="2" borderId="0" xfId="0" applyFont="1" applyFill="1" applyBorder="1" applyAlignment="1">
      <alignment horizontal="center" vertical="center" wrapText="1"/>
    </xf>
    <xf numFmtId="0" fontId="79"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2" borderId="16" xfId="0" applyFont="1" applyFill="1" applyBorder="1" applyAlignment="1">
      <alignment horizontal="center" vertical="center" wrapText="1"/>
    </xf>
    <xf numFmtId="0" fontId="29" fillId="32" borderId="0" xfId="0" applyFont="1" applyFill="1" applyBorder="1" applyAlignment="1">
      <alignment horizontal="center" vertical="center" wrapText="1"/>
    </xf>
    <xf numFmtId="0" fontId="29" fillId="32" borderId="17"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30" borderId="23" xfId="52" applyFont="1" applyFill="1" applyBorder="1" applyAlignment="1" applyProtection="1">
      <alignment horizontal="right" vertical="center" wrapText="1"/>
      <protection locked="0"/>
    </xf>
    <xf numFmtId="190" fontId="34" fillId="30" borderId="23" xfId="52" applyNumberFormat="1" applyFont="1" applyFill="1" applyBorder="1" applyAlignment="1" applyProtection="1">
      <alignment horizontal="center" vertical="center" wrapText="1"/>
      <protection locked="0"/>
    </xf>
    <xf numFmtId="0" fontId="24" fillId="55" borderId="23" xfId="0" applyFont="1" applyFill="1" applyBorder="1" applyAlignment="1">
      <alignment horizontal="center" vertical="center"/>
    </xf>
    <xf numFmtId="0" fontId="106" fillId="28" borderId="39" xfId="52" applyFont="1" applyFill="1" applyBorder="1" applyAlignment="1">
      <alignment horizontal="center" vertical="center" wrapText="1"/>
      <protection/>
    </xf>
    <xf numFmtId="0" fontId="106" fillId="28" borderId="51" xfId="52" applyFont="1" applyFill="1" applyBorder="1" applyAlignment="1">
      <alignment horizontal="center" vertical="center" wrapText="1"/>
      <protection/>
    </xf>
    <xf numFmtId="0" fontId="24" fillId="55" borderId="21" xfId="0" applyFont="1" applyFill="1" applyBorder="1" applyAlignment="1">
      <alignment horizontal="center" vertical="center"/>
    </xf>
    <xf numFmtId="0" fontId="121" fillId="25" borderId="0" xfId="52" applyFont="1" applyFill="1" applyBorder="1" applyAlignment="1" applyProtection="1">
      <alignment horizontal="center" vertical="center" wrapText="1"/>
      <protection locked="0"/>
    </xf>
    <xf numFmtId="0" fontId="34" fillId="28" borderId="0" xfId="52" applyFont="1" applyFill="1" applyBorder="1" applyAlignment="1" applyProtection="1">
      <alignment horizontal="center" vertical="center" wrapText="1"/>
      <protection locked="0"/>
    </xf>
    <xf numFmtId="0" fontId="81" fillId="26" borderId="0" xfId="0" applyFont="1" applyFill="1" applyBorder="1" applyAlignment="1">
      <alignment horizontal="center" vertical="center"/>
    </xf>
    <xf numFmtId="0" fontId="24" fillId="55" borderId="24" xfId="0" applyFont="1" applyFill="1" applyBorder="1" applyAlignment="1">
      <alignment horizontal="center" vertical="center"/>
    </xf>
    <xf numFmtId="0" fontId="35" fillId="25"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22" fillId="25" borderId="10" xfId="47" applyFont="1" applyFill="1" applyBorder="1" applyAlignment="1" applyProtection="1">
      <alignment horizontal="left" vertical="center" wrapText="1"/>
      <protection locked="0"/>
    </xf>
    <xf numFmtId="0" fontId="91" fillId="33" borderId="11" xfId="52" applyFont="1" applyFill="1" applyBorder="1" applyAlignment="1" applyProtection="1">
      <alignment horizontal="center" vertical="center" wrapText="1"/>
      <protection locked="0"/>
    </xf>
    <xf numFmtId="0" fontId="30" fillId="25" borderId="12" xfId="52" applyFont="1" applyFill="1" applyBorder="1" applyAlignment="1" applyProtection="1">
      <alignment horizontal="left" vertical="center" wrapText="1"/>
      <protection locked="0"/>
    </xf>
    <xf numFmtId="0" fontId="44" fillId="0" borderId="0" xfId="52" applyFont="1" applyFill="1" applyAlignment="1" applyProtection="1">
      <alignment horizontal="center" wrapText="1"/>
      <protection locked="0"/>
    </xf>
    <xf numFmtId="14" fontId="91" fillId="33"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right" vertical="center" wrapText="1"/>
      <protection locked="0"/>
    </xf>
    <xf numFmtId="0" fontId="28" fillId="0" borderId="0" xfId="52" applyFont="1" applyFill="1" applyAlignment="1" applyProtection="1">
      <alignment horizontal="center" wrapText="1"/>
      <protection locked="0"/>
    </xf>
    <xf numFmtId="0" fontId="109" fillId="25" borderId="10" xfId="52"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0" fontId="106" fillId="33" borderId="11" xfId="52" applyFont="1" applyFill="1" applyBorder="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2" fontId="91" fillId="33" borderId="11" xfId="52" applyNumberFormat="1" applyFont="1" applyFill="1" applyBorder="1" applyAlignment="1" applyProtection="1">
      <alignment horizontal="center" vertical="center" wrapText="1"/>
      <protection locked="0"/>
    </xf>
    <xf numFmtId="0" fontId="34" fillId="33" borderId="0" xfId="52" applyFont="1" applyFill="1" applyBorder="1" applyAlignment="1" applyProtection="1">
      <alignment horizontal="center" vertical="center" wrapText="1"/>
      <protection locked="0"/>
    </xf>
    <xf numFmtId="190" fontId="25" fillId="24" borderId="52"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horizontal="center" vertical="center" wrapText="1"/>
      <protection locked="0"/>
    </xf>
    <xf numFmtId="0" fontId="34" fillId="33" borderId="53" xfId="52" applyFont="1" applyFill="1" applyBorder="1" applyAlignment="1" applyProtection="1">
      <alignment horizontal="center" vertical="center" wrapText="1"/>
      <protection locked="0"/>
    </xf>
    <xf numFmtId="203" fontId="95" fillId="25" borderId="10" xfId="52" applyNumberFormat="1" applyFont="1" applyFill="1" applyBorder="1" applyAlignment="1" applyProtection="1">
      <alignment horizontal="left" vertical="center" wrapText="1"/>
      <protection locked="0"/>
    </xf>
    <xf numFmtId="0" fontId="95" fillId="25" borderId="10" xfId="52" applyFont="1" applyFill="1" applyBorder="1" applyAlignment="1" applyProtection="1">
      <alignment horizontal="center" vertical="center" wrapText="1"/>
      <protection locked="0"/>
    </xf>
    <xf numFmtId="0" fontId="43" fillId="18" borderId="10" xfId="52"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91" fillId="28" borderId="39" xfId="52" applyFont="1" applyFill="1" applyBorder="1" applyAlignment="1">
      <alignment horizontal="center" vertical="center" wrapText="1"/>
      <protection/>
    </xf>
    <xf numFmtId="0" fontId="91" fillId="28" borderId="51" xfId="52" applyFont="1" applyFill="1" applyBorder="1" applyAlignment="1">
      <alignment horizontal="center" vertical="center" wrapText="1"/>
      <protection/>
    </xf>
    <xf numFmtId="206" fontId="91" fillId="28" borderId="11" xfId="52" applyNumberFormat="1" applyFont="1" applyFill="1" applyBorder="1" applyAlignment="1">
      <alignment horizontal="center" vertical="center" wrapText="1"/>
      <protection/>
    </xf>
    <xf numFmtId="0" fontId="91" fillId="28" borderId="11" xfId="52" applyFont="1" applyFill="1" applyBorder="1" applyAlignment="1" applyProtection="1">
      <alignment horizontal="center" vertical="center" wrapText="1"/>
      <protection locked="0"/>
    </xf>
    <xf numFmtId="0" fontId="91" fillId="28" borderId="11" xfId="52" applyFont="1" applyFill="1" applyBorder="1" applyAlignment="1">
      <alignment horizontal="center" vertical="center" wrapText="1"/>
      <protection/>
    </xf>
    <xf numFmtId="0" fontId="92" fillId="28" borderId="11" xfId="52" applyFont="1" applyFill="1" applyBorder="1" applyAlignment="1">
      <alignment horizontal="center" textRotation="90" wrapText="1"/>
      <protection/>
    </xf>
    <xf numFmtId="0" fontId="92" fillId="28" borderId="39" xfId="52" applyFont="1" applyFill="1" applyBorder="1" applyAlignment="1">
      <alignment horizontal="center" textRotation="90" wrapText="1"/>
      <protection/>
    </xf>
    <xf numFmtId="0" fontId="92" fillId="28" borderId="51" xfId="52" applyFont="1" applyFill="1" applyBorder="1" applyAlignment="1">
      <alignment horizontal="center" textRotation="90" wrapText="1"/>
      <protection/>
    </xf>
    <xf numFmtId="0" fontId="34" fillId="28" borderId="53"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23"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30" fillId="18" borderId="10" xfId="52" applyNumberFormat="1" applyFont="1" applyFill="1" applyBorder="1" applyAlignment="1" applyProtection="1">
      <alignment horizontal="left" vertical="center" wrapText="1"/>
      <protection locked="0"/>
    </xf>
    <xf numFmtId="0" fontId="95" fillId="25" borderId="10" xfId="52" applyFont="1" applyFill="1" applyBorder="1" applyAlignment="1" applyProtection="1">
      <alignment horizontal="left" vertical="center" wrapText="1"/>
      <protection locked="0"/>
    </xf>
    <xf numFmtId="190" fontId="28" fillId="24" borderId="52" xfId="52" applyNumberFormat="1" applyFont="1" applyFill="1" applyBorder="1" applyAlignment="1" applyProtection="1">
      <alignment horizontal="center" vertical="center" wrapText="1"/>
      <protection locked="0"/>
    </xf>
    <xf numFmtId="0" fontId="94" fillId="18" borderId="10" xfId="52" applyNumberFormat="1" applyFont="1" applyFill="1" applyBorder="1" applyAlignment="1" applyProtection="1">
      <alignment horizontal="left" vertical="center" wrapText="1"/>
      <protection locked="0"/>
    </xf>
    <xf numFmtId="0" fontId="94" fillId="25" borderId="12" xfId="52" applyNumberFormat="1" applyFont="1" applyFill="1" applyBorder="1" applyAlignment="1" applyProtection="1">
      <alignment horizontal="left" vertical="center" wrapText="1"/>
      <protection locked="0"/>
    </xf>
    <xf numFmtId="0" fontId="110" fillId="28" borderId="39" xfId="52" applyFont="1" applyFill="1" applyBorder="1" applyAlignment="1">
      <alignment horizontal="center" textRotation="90" wrapText="1"/>
      <protection/>
    </xf>
    <xf numFmtId="0" fontId="110" fillId="28" borderId="51" xfId="52" applyFont="1" applyFill="1" applyBorder="1" applyAlignment="1">
      <alignment horizontal="center" textRotation="90" wrapText="1"/>
      <protection/>
    </xf>
    <xf numFmtId="0" fontId="25" fillId="25" borderId="12" xfId="52" applyNumberFormat="1" applyFont="1" applyFill="1" applyBorder="1" applyAlignment="1" applyProtection="1">
      <alignment horizontal="center" vertical="center" wrapText="1"/>
      <protection locked="0"/>
    </xf>
    <xf numFmtId="0" fontId="24" fillId="24" borderId="52" xfId="52" applyFont="1" applyFill="1" applyBorder="1" applyAlignment="1" applyProtection="1">
      <alignment horizontal="center" vertical="center" wrapText="1"/>
      <protection locked="0"/>
    </xf>
    <xf numFmtId="0" fontId="22" fillId="0" borderId="0" xfId="52" applyFont="1" applyFill="1" applyAlignment="1">
      <alignment horizontal="left" vertical="center"/>
      <protection/>
    </xf>
    <xf numFmtId="0" fontId="124" fillId="18" borderId="10" xfId="47" applyFont="1" applyFill="1" applyBorder="1" applyAlignment="1" applyProtection="1">
      <alignment horizontal="left" vertical="center" wrapText="1"/>
      <protection locked="0"/>
    </xf>
    <xf numFmtId="0" fontId="94" fillId="25" borderId="12" xfId="52" applyFont="1" applyFill="1" applyBorder="1" applyAlignment="1" applyProtection="1">
      <alignment horizontal="left" vertical="center" wrapText="1"/>
      <protection locked="0"/>
    </xf>
    <xf numFmtId="0" fontId="110" fillId="28" borderId="11" xfId="52" applyFont="1" applyFill="1" applyBorder="1" applyAlignment="1">
      <alignment horizontal="center" textRotation="90" wrapText="1"/>
      <protection/>
    </xf>
    <xf numFmtId="0" fontId="25" fillId="32" borderId="11" xfId="0" applyFont="1" applyFill="1" applyBorder="1" applyAlignment="1">
      <alignment horizontal="center" vertical="center"/>
    </xf>
    <xf numFmtId="0" fontId="79" fillId="58" borderId="39" xfId="0" applyFont="1" applyFill="1" applyBorder="1" applyAlignment="1">
      <alignment horizontal="center" vertical="center"/>
    </xf>
    <xf numFmtId="0" fontId="79" fillId="58" borderId="51" xfId="0" applyFont="1" applyFill="1" applyBorder="1" applyAlignment="1">
      <alignment horizontal="center" vertical="center"/>
    </xf>
    <xf numFmtId="0" fontId="25" fillId="32" borderId="24" xfId="0" applyFont="1" applyFill="1" applyBorder="1" applyAlignment="1">
      <alignment horizontal="center" vertical="center"/>
    </xf>
    <xf numFmtId="0" fontId="25" fillId="32" borderId="25" xfId="0" applyFont="1" applyFill="1" applyBorder="1" applyAlignment="1">
      <alignment horizontal="center" vertical="center"/>
    </xf>
    <xf numFmtId="0" fontId="97" fillId="26" borderId="0" xfId="47" applyFont="1" applyFill="1" applyBorder="1" applyAlignment="1" applyProtection="1">
      <alignment horizontal="center" vertical="center"/>
      <protection/>
    </xf>
    <xf numFmtId="0" fontId="125" fillId="26" borderId="0" xfId="47" applyFont="1" applyFill="1" applyBorder="1" applyAlignment="1" applyProtection="1">
      <alignment horizontal="center" vertical="center"/>
      <protection/>
    </xf>
    <xf numFmtId="22" fontId="97" fillId="26" borderId="0" xfId="47" applyNumberFormat="1" applyFont="1" applyFill="1" applyBorder="1" applyAlignment="1" applyProtection="1">
      <alignment horizontal="center" vertical="center"/>
      <protection/>
    </xf>
    <xf numFmtId="0" fontId="117" fillId="25" borderId="0" xfId="52" applyFont="1" applyFill="1" applyBorder="1" applyAlignment="1" applyProtection="1">
      <alignment horizontal="center" vertical="center" wrapText="1"/>
      <protection locked="0"/>
    </xf>
    <xf numFmtId="0" fontId="32" fillId="28" borderId="0" xfId="52" applyFont="1" applyFill="1" applyBorder="1" applyAlignment="1" applyProtection="1">
      <alignment horizontal="center" vertical="center" wrapText="1"/>
      <protection locked="0"/>
    </xf>
    <xf numFmtId="0" fontId="25" fillId="58" borderId="11" xfId="0" applyFont="1" applyFill="1" applyBorder="1" applyAlignment="1">
      <alignment horizontal="center" vertical="center" wrapText="1"/>
    </xf>
    <xf numFmtId="0" fontId="79" fillId="58" borderId="11" xfId="0" applyFont="1" applyFill="1" applyBorder="1" applyAlignment="1">
      <alignment horizontal="center" vertical="center"/>
    </xf>
    <xf numFmtId="0" fontId="28" fillId="0" borderId="11" xfId="0" applyFont="1" applyBorder="1" applyAlignment="1">
      <alignment horizontal="center"/>
    </xf>
    <xf numFmtId="0" fontId="126" fillId="59" borderId="54" xfId="0" applyFont="1" applyFill="1" applyBorder="1" applyAlignment="1">
      <alignment horizontal="center" vertical="center"/>
    </xf>
    <xf numFmtId="0" fontId="126" fillId="60" borderId="55" xfId="0" applyFont="1" applyFill="1" applyBorder="1" applyAlignment="1">
      <alignment horizontal="center" vertical="center"/>
    </xf>
    <xf numFmtId="0" fontId="126" fillId="61" borderId="56" xfId="0" applyFont="1" applyFill="1" applyBorder="1" applyAlignment="1">
      <alignment horizontal="center" vertical="center"/>
    </xf>
    <xf numFmtId="221" fontId="25" fillId="47" borderId="57" xfId="52" applyNumberFormat="1" applyFont="1" applyFill="1" applyBorder="1" applyAlignment="1" applyProtection="1">
      <alignment horizontal="center" vertical="center"/>
      <protection locked="0"/>
    </xf>
    <xf numFmtId="221" fontId="25" fillId="47" borderId="38" xfId="52" applyNumberFormat="1" applyFont="1" applyFill="1" applyBorder="1" applyAlignment="1" applyProtection="1">
      <alignment horizontal="center" vertical="center"/>
      <protection locked="0"/>
    </xf>
    <xf numFmtId="221" fontId="25" fillId="47" borderId="31" xfId="52" applyNumberFormat="1" applyFont="1" applyFill="1" applyBorder="1" applyAlignment="1" applyProtection="1">
      <alignment horizontal="center" vertical="center"/>
      <protection locked="0"/>
    </xf>
    <xf numFmtId="0" fontId="111" fillId="62" borderId="33" xfId="0" applyFont="1" applyFill="1" applyBorder="1" applyAlignment="1">
      <alignment horizontal="center" vertical="center"/>
    </xf>
    <xf numFmtId="0" fontId="111" fillId="63" borderId="58" xfId="0" applyFont="1" applyFill="1" applyBorder="1" applyAlignment="1">
      <alignment horizontal="center" vertical="center"/>
    </xf>
    <xf numFmtId="221" fontId="25" fillId="46" borderId="57" xfId="52" applyNumberFormat="1" applyFont="1" applyFill="1" applyBorder="1" applyAlignment="1" applyProtection="1">
      <alignment horizontal="center" vertical="center"/>
      <protection locked="0"/>
    </xf>
    <xf numFmtId="221" fontId="25" fillId="46" borderId="38" xfId="52" applyNumberFormat="1" applyFont="1" applyFill="1" applyBorder="1" applyAlignment="1" applyProtection="1">
      <alignment horizontal="center" vertical="center"/>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42">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b/>
        <i val="0"/>
      </font>
      <fill>
        <patternFill>
          <fgColor rgb="FF5AF8A1"/>
          <bgColor rgb="FF55F5A9"/>
        </patternFill>
      </fill>
    </dxf>
    <dxf>
      <font>
        <color theme="0"/>
      </font>
    </dxf>
    <dxf>
      <font>
        <color theme="0"/>
      </font>
    </dxf>
    <dxf>
      <font>
        <color theme="0"/>
      </font>
    </dxf>
    <dxf>
      <font>
        <b/>
        <i val="0"/>
      </font>
      <fill>
        <patternFill>
          <fgColor rgb="FF5AF8A1"/>
          <bgColor rgb="FF55F5A9"/>
        </patternFill>
      </fill>
    </dxf>
    <dxf>
      <font>
        <color theme="0"/>
      </font>
    </dxf>
    <dxf>
      <font>
        <color theme="0"/>
      </font>
    </dxf>
    <dxf>
      <font>
        <b/>
        <i val="0"/>
      </font>
      <fill>
        <patternFill>
          <fgColor rgb="FF5AF8A1"/>
          <bgColor rgb="FF55F5A9"/>
        </patternFill>
      </fill>
    </dxf>
    <dxf>
      <font>
        <color theme="0"/>
      </font>
    </dxf>
    <dxf>
      <font>
        <color theme="0"/>
      </font>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1362075</xdr:rowOff>
    </xdr:from>
    <xdr:to>
      <xdr:col>6</xdr:col>
      <xdr:colOff>323850</xdr:colOff>
      <xdr:row>9</xdr:row>
      <xdr:rowOff>19050</xdr:rowOff>
    </xdr:to>
    <xdr:pic>
      <xdr:nvPicPr>
        <xdr:cNvPr id="1" name="Resim 1"/>
        <xdr:cNvPicPr preferRelativeResize="1">
          <a:picLocks noChangeAspect="1"/>
        </xdr:cNvPicPr>
      </xdr:nvPicPr>
      <xdr:blipFill>
        <a:blip r:embed="rId1"/>
        <a:stretch>
          <a:fillRect/>
        </a:stretch>
      </xdr:blipFill>
      <xdr:spPr>
        <a:xfrm>
          <a:off x="2628900" y="1524000"/>
          <a:ext cx="1209675"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1409700</xdr:colOff>
      <xdr:row>0</xdr:row>
      <xdr:rowOff>28575</xdr:rowOff>
    </xdr:from>
    <xdr:to>
      <xdr:col>15</xdr:col>
      <xdr:colOff>609600</xdr:colOff>
      <xdr:row>3</xdr:row>
      <xdr:rowOff>28575</xdr:rowOff>
    </xdr:to>
    <xdr:pic>
      <xdr:nvPicPr>
        <xdr:cNvPr id="1" name="Resim 1"/>
        <xdr:cNvPicPr preferRelativeResize="1">
          <a:picLocks noChangeAspect="1"/>
        </xdr:cNvPicPr>
      </xdr:nvPicPr>
      <xdr:blipFill>
        <a:blip r:embed="rId1"/>
        <a:stretch>
          <a:fillRect/>
        </a:stretch>
      </xdr:blipFill>
      <xdr:spPr>
        <a:xfrm>
          <a:off x="11420475" y="28575"/>
          <a:ext cx="91440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228600</xdr:colOff>
      <xdr:row>0</xdr:row>
      <xdr:rowOff>85725</xdr:rowOff>
    </xdr:from>
    <xdr:to>
      <xdr:col>14</xdr:col>
      <xdr:colOff>438150</xdr:colOff>
      <xdr:row>2</xdr:row>
      <xdr:rowOff>95250</xdr:rowOff>
    </xdr:to>
    <xdr:pic>
      <xdr:nvPicPr>
        <xdr:cNvPr id="1" name="Resim 1"/>
        <xdr:cNvPicPr preferRelativeResize="1">
          <a:picLocks noChangeAspect="1"/>
        </xdr:cNvPicPr>
      </xdr:nvPicPr>
      <xdr:blipFill>
        <a:blip r:embed="rId1"/>
        <a:stretch>
          <a:fillRect/>
        </a:stretch>
      </xdr:blipFill>
      <xdr:spPr>
        <a:xfrm>
          <a:off x="11544300" y="85725"/>
          <a:ext cx="9144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190500</xdr:colOff>
      <xdr:row>0</xdr:row>
      <xdr:rowOff>19050</xdr:rowOff>
    </xdr:from>
    <xdr:to>
      <xdr:col>14</xdr:col>
      <xdr:colOff>342900</xdr:colOff>
      <xdr:row>2</xdr:row>
      <xdr:rowOff>47625</xdr:rowOff>
    </xdr:to>
    <xdr:pic>
      <xdr:nvPicPr>
        <xdr:cNvPr id="1" name="Resim 1"/>
        <xdr:cNvPicPr preferRelativeResize="1">
          <a:picLocks noChangeAspect="1"/>
        </xdr:cNvPicPr>
      </xdr:nvPicPr>
      <xdr:blipFill>
        <a:blip r:embed="rId1"/>
        <a:stretch>
          <a:fillRect/>
        </a:stretch>
      </xdr:blipFill>
      <xdr:spPr>
        <a:xfrm>
          <a:off x="11010900" y="19050"/>
          <a:ext cx="91440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1152525</xdr:colOff>
      <xdr:row>0</xdr:row>
      <xdr:rowOff>76200</xdr:rowOff>
    </xdr:from>
    <xdr:to>
      <xdr:col>15</xdr:col>
      <xdr:colOff>152400</xdr:colOff>
      <xdr:row>2</xdr:row>
      <xdr:rowOff>85725</xdr:rowOff>
    </xdr:to>
    <xdr:pic>
      <xdr:nvPicPr>
        <xdr:cNvPr id="1" name="Resim 1"/>
        <xdr:cNvPicPr preferRelativeResize="1">
          <a:picLocks noChangeAspect="1"/>
        </xdr:cNvPicPr>
      </xdr:nvPicPr>
      <xdr:blipFill>
        <a:blip r:embed="rId1"/>
        <a:stretch>
          <a:fillRect/>
        </a:stretch>
      </xdr:blipFill>
      <xdr:spPr>
        <a:xfrm>
          <a:off x="11134725" y="76200"/>
          <a:ext cx="91440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342900</xdr:colOff>
      <xdr:row>0</xdr:row>
      <xdr:rowOff>28575</xdr:rowOff>
    </xdr:from>
    <xdr:to>
      <xdr:col>14</xdr:col>
      <xdr:colOff>457200</xdr:colOff>
      <xdr:row>2</xdr:row>
      <xdr:rowOff>47625</xdr:rowOff>
    </xdr:to>
    <xdr:pic>
      <xdr:nvPicPr>
        <xdr:cNvPr id="1" name="Resim 1"/>
        <xdr:cNvPicPr preferRelativeResize="1">
          <a:picLocks noChangeAspect="1"/>
        </xdr:cNvPicPr>
      </xdr:nvPicPr>
      <xdr:blipFill>
        <a:blip r:embed="rId1"/>
        <a:stretch>
          <a:fillRect/>
        </a:stretch>
      </xdr:blipFill>
      <xdr:spPr>
        <a:xfrm>
          <a:off x="10829925" y="28575"/>
          <a:ext cx="914400" cy="96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66675</xdr:rowOff>
    </xdr:from>
    <xdr:to>
      <xdr:col>15</xdr:col>
      <xdr:colOff>266700</xdr:colOff>
      <xdr:row>2</xdr:row>
      <xdr:rowOff>47625</xdr:rowOff>
    </xdr:to>
    <xdr:pic>
      <xdr:nvPicPr>
        <xdr:cNvPr id="1" name="Resim 1"/>
        <xdr:cNvPicPr preferRelativeResize="1">
          <a:picLocks noChangeAspect="1"/>
        </xdr:cNvPicPr>
      </xdr:nvPicPr>
      <xdr:blipFill>
        <a:blip r:embed="rId1"/>
        <a:stretch>
          <a:fillRect/>
        </a:stretch>
      </xdr:blipFill>
      <xdr:spPr>
        <a:xfrm>
          <a:off x="10858500" y="66675"/>
          <a:ext cx="904875" cy="971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266700</xdr:colOff>
      <xdr:row>0</xdr:row>
      <xdr:rowOff>209550</xdr:rowOff>
    </xdr:from>
    <xdr:to>
      <xdr:col>12</xdr:col>
      <xdr:colOff>752475</xdr:colOff>
      <xdr:row>3</xdr:row>
      <xdr:rowOff>190500</xdr:rowOff>
    </xdr:to>
    <xdr:pic>
      <xdr:nvPicPr>
        <xdr:cNvPr id="1" name="Resim 1"/>
        <xdr:cNvPicPr preferRelativeResize="1">
          <a:picLocks noChangeAspect="1"/>
        </xdr:cNvPicPr>
      </xdr:nvPicPr>
      <xdr:blipFill>
        <a:blip r:embed="rId1"/>
        <a:stretch>
          <a:fillRect/>
        </a:stretch>
      </xdr:blipFill>
      <xdr:spPr>
        <a:xfrm>
          <a:off x="12553950" y="209550"/>
          <a:ext cx="1323975" cy="1362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4.Dr.Faz&#305;l%20K&#252;&#231;&#252;k%20Spor%20Oyunlar&#305;%20Bayanlar%20Yar&#305;&#351;ma%20&#199;izelgele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YARIŞMA BİLGİLERİ"/>
      <sheetName val="YARIŞMA PROGRAMI"/>
      <sheetName val="KAYIT LİSTESİ"/>
      <sheetName val="Start Listesi"/>
      <sheetName val="100m.Eng"/>
      <sheetName val="400m."/>
      <sheetName val="1500m."/>
      <sheetName val="Uzun"/>
      <sheetName val="100m."/>
      <sheetName val="Genel Puan Tablosu"/>
      <sheetName val="Görevli Hakemler"/>
      <sheetName val="PU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6">
      <selection activeCell="Q21" sqref="Q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13"/>
      <c r="B1" s="114"/>
      <c r="C1" s="114"/>
      <c r="D1" s="114"/>
      <c r="E1" s="114"/>
      <c r="F1" s="114"/>
      <c r="G1" s="114"/>
      <c r="H1" s="114"/>
      <c r="I1" s="114"/>
      <c r="J1" s="114"/>
      <c r="K1" s="115"/>
    </row>
    <row r="2" spans="1:11" ht="116.25" customHeight="1">
      <c r="A2" s="356" t="s">
        <v>222</v>
      </c>
      <c r="B2" s="357"/>
      <c r="C2" s="357"/>
      <c r="D2" s="357"/>
      <c r="E2" s="357"/>
      <c r="F2" s="357"/>
      <c r="G2" s="357"/>
      <c r="H2" s="357"/>
      <c r="I2" s="357"/>
      <c r="J2" s="357"/>
      <c r="K2" s="358"/>
    </row>
    <row r="3" spans="1:11" ht="14.25">
      <c r="A3" s="116"/>
      <c r="B3" s="117"/>
      <c r="C3" s="117"/>
      <c r="D3" s="117"/>
      <c r="E3" s="117"/>
      <c r="F3" s="117"/>
      <c r="G3" s="117"/>
      <c r="H3" s="117"/>
      <c r="I3" s="117"/>
      <c r="J3" s="117"/>
      <c r="K3" s="118"/>
    </row>
    <row r="4" spans="1:11" ht="12.75">
      <c r="A4" s="119"/>
      <c r="B4" s="120"/>
      <c r="C4" s="120"/>
      <c r="D4" s="120"/>
      <c r="E4" s="120"/>
      <c r="F4" s="120"/>
      <c r="G4" s="120"/>
      <c r="H4" s="120"/>
      <c r="I4" s="120"/>
      <c r="J4" s="120"/>
      <c r="K4" s="121"/>
    </row>
    <row r="5" spans="1:11" ht="12.75">
      <c r="A5" s="119"/>
      <c r="B5" s="120"/>
      <c r="C5" s="120"/>
      <c r="D5" s="120"/>
      <c r="E5" s="120"/>
      <c r="F5" s="120"/>
      <c r="G5" s="120"/>
      <c r="H5" s="120"/>
      <c r="I5" s="120"/>
      <c r="J5" s="120"/>
      <c r="K5" s="121"/>
    </row>
    <row r="6" spans="1:11" ht="12.75">
      <c r="A6" s="119"/>
      <c r="B6" s="120"/>
      <c r="C6" s="120"/>
      <c r="D6" s="120"/>
      <c r="E6" s="120"/>
      <c r="F6" s="120"/>
      <c r="G6" s="120"/>
      <c r="H6" s="120"/>
      <c r="I6" s="120"/>
      <c r="J6" s="120"/>
      <c r="K6" s="121"/>
    </row>
    <row r="7" spans="1:11" ht="12.75">
      <c r="A7" s="119"/>
      <c r="B7" s="120"/>
      <c r="C7" s="120"/>
      <c r="D7" s="120"/>
      <c r="E7" s="120"/>
      <c r="F7" s="120"/>
      <c r="G7" s="120"/>
      <c r="H7" s="120"/>
      <c r="I7" s="120"/>
      <c r="J7" s="120"/>
      <c r="K7" s="121"/>
    </row>
    <row r="8" spans="1:11" ht="12.75">
      <c r="A8" s="119"/>
      <c r="B8" s="120"/>
      <c r="C8" s="120"/>
      <c r="D8" s="120"/>
      <c r="E8" s="120"/>
      <c r="F8" s="120"/>
      <c r="G8" s="120"/>
      <c r="H8" s="120"/>
      <c r="I8" s="120"/>
      <c r="J8" s="120"/>
      <c r="K8" s="121"/>
    </row>
    <row r="9" spans="1:11" ht="12.75">
      <c r="A9" s="119"/>
      <c r="B9" s="120"/>
      <c r="C9" s="120"/>
      <c r="D9" s="120"/>
      <c r="E9" s="120"/>
      <c r="F9" s="120"/>
      <c r="G9" s="120"/>
      <c r="H9" s="120"/>
      <c r="I9" s="120"/>
      <c r="J9" s="120"/>
      <c r="K9" s="121"/>
    </row>
    <row r="10" spans="1:11" ht="12.75">
      <c r="A10" s="119"/>
      <c r="B10" s="120"/>
      <c r="C10" s="120"/>
      <c r="D10" s="120"/>
      <c r="E10" s="120"/>
      <c r="F10" s="120"/>
      <c r="G10" s="120"/>
      <c r="H10" s="120"/>
      <c r="I10" s="120"/>
      <c r="J10" s="120"/>
      <c r="K10" s="121"/>
    </row>
    <row r="11" spans="1:11" ht="12.75">
      <c r="A11" s="119"/>
      <c r="B11" s="120"/>
      <c r="C11" s="120"/>
      <c r="D11" s="120"/>
      <c r="E11" s="120"/>
      <c r="F11" s="120"/>
      <c r="G11" s="120"/>
      <c r="H11" s="120"/>
      <c r="I11" s="120"/>
      <c r="J11" s="120"/>
      <c r="K11" s="121"/>
    </row>
    <row r="12" spans="1:11" ht="51.75" customHeight="1">
      <c r="A12" s="371"/>
      <c r="B12" s="372"/>
      <c r="C12" s="372"/>
      <c r="D12" s="372"/>
      <c r="E12" s="372"/>
      <c r="F12" s="372"/>
      <c r="G12" s="372"/>
      <c r="H12" s="372"/>
      <c r="I12" s="372"/>
      <c r="J12" s="372"/>
      <c r="K12" s="373"/>
    </row>
    <row r="13" spans="1:11" ht="71.25" customHeight="1">
      <c r="A13" s="359"/>
      <c r="B13" s="360"/>
      <c r="C13" s="360"/>
      <c r="D13" s="360"/>
      <c r="E13" s="360"/>
      <c r="F13" s="360"/>
      <c r="G13" s="360"/>
      <c r="H13" s="360"/>
      <c r="I13" s="360"/>
      <c r="J13" s="360"/>
      <c r="K13" s="361"/>
    </row>
    <row r="14" spans="1:11" ht="72" customHeight="1">
      <c r="A14" s="365" t="str">
        <f>F19</f>
        <v>14. Dr. Fazıl Küçük Spor Oyunları Yarışmaları</v>
      </c>
      <c r="B14" s="366"/>
      <c r="C14" s="366"/>
      <c r="D14" s="366"/>
      <c r="E14" s="366"/>
      <c r="F14" s="366"/>
      <c r="G14" s="366"/>
      <c r="H14" s="366"/>
      <c r="I14" s="366"/>
      <c r="J14" s="366"/>
      <c r="K14" s="367"/>
    </row>
    <row r="15" spans="1:11" ht="51.75" customHeight="1">
      <c r="A15" s="362"/>
      <c r="B15" s="363"/>
      <c r="C15" s="363"/>
      <c r="D15" s="363"/>
      <c r="E15" s="363"/>
      <c r="F15" s="363"/>
      <c r="G15" s="363"/>
      <c r="H15" s="363"/>
      <c r="I15" s="363"/>
      <c r="J15" s="363"/>
      <c r="K15" s="364"/>
    </row>
    <row r="16" spans="1:11" ht="12.75">
      <c r="A16" s="119"/>
      <c r="B16" s="120"/>
      <c r="C16" s="120"/>
      <c r="D16" s="120"/>
      <c r="E16" s="120"/>
      <c r="F16" s="120"/>
      <c r="G16" s="120"/>
      <c r="H16" s="120"/>
      <c r="I16" s="120"/>
      <c r="J16" s="120"/>
      <c r="K16" s="121"/>
    </row>
    <row r="17" spans="1:11" ht="25.5">
      <c r="A17" s="374"/>
      <c r="B17" s="375"/>
      <c r="C17" s="375"/>
      <c r="D17" s="375"/>
      <c r="E17" s="375"/>
      <c r="F17" s="375"/>
      <c r="G17" s="375"/>
      <c r="H17" s="375"/>
      <c r="I17" s="375"/>
      <c r="J17" s="375"/>
      <c r="K17" s="376"/>
    </row>
    <row r="18" spans="1:11" ht="24.75" customHeight="1">
      <c r="A18" s="368" t="s">
        <v>44</v>
      </c>
      <c r="B18" s="369"/>
      <c r="C18" s="369"/>
      <c r="D18" s="369"/>
      <c r="E18" s="369"/>
      <c r="F18" s="369"/>
      <c r="G18" s="369"/>
      <c r="H18" s="369"/>
      <c r="I18" s="369"/>
      <c r="J18" s="369"/>
      <c r="K18" s="370"/>
    </row>
    <row r="19" spans="1:11" s="34" customFormat="1" ht="35.25" customHeight="1">
      <c r="A19" s="337" t="s">
        <v>40</v>
      </c>
      <c r="B19" s="338"/>
      <c r="C19" s="338"/>
      <c r="D19" s="338"/>
      <c r="E19" s="339"/>
      <c r="F19" s="334" t="s">
        <v>1750</v>
      </c>
      <c r="G19" s="335"/>
      <c r="H19" s="335"/>
      <c r="I19" s="335"/>
      <c r="J19" s="335"/>
      <c r="K19" s="336"/>
    </row>
    <row r="20" spans="1:11" s="34" customFormat="1" ht="35.25" customHeight="1">
      <c r="A20" s="340" t="s">
        <v>41</v>
      </c>
      <c r="B20" s="341"/>
      <c r="C20" s="341"/>
      <c r="D20" s="341"/>
      <c r="E20" s="342"/>
      <c r="F20" s="334" t="s">
        <v>1704</v>
      </c>
      <c r="G20" s="335"/>
      <c r="H20" s="335"/>
      <c r="I20" s="335"/>
      <c r="J20" s="335"/>
      <c r="K20" s="336"/>
    </row>
    <row r="21" spans="1:11" s="34" customFormat="1" ht="35.25" customHeight="1">
      <c r="A21" s="340" t="s">
        <v>42</v>
      </c>
      <c r="B21" s="341"/>
      <c r="C21" s="341"/>
      <c r="D21" s="341"/>
      <c r="E21" s="342"/>
      <c r="F21" s="334" t="s">
        <v>258</v>
      </c>
      <c r="G21" s="335"/>
      <c r="H21" s="335"/>
      <c r="I21" s="335"/>
      <c r="J21" s="335"/>
      <c r="K21" s="336"/>
    </row>
    <row r="22" spans="1:11" s="34" customFormat="1" ht="35.25" customHeight="1">
      <c r="A22" s="340" t="s">
        <v>43</v>
      </c>
      <c r="B22" s="341"/>
      <c r="C22" s="341"/>
      <c r="D22" s="341"/>
      <c r="E22" s="342"/>
      <c r="F22" s="334">
        <v>41908</v>
      </c>
      <c r="G22" s="335"/>
      <c r="H22" s="335"/>
      <c r="I22" s="335"/>
      <c r="J22" s="335"/>
      <c r="K22" s="336"/>
    </row>
    <row r="23" spans="1:11" s="34" customFormat="1" ht="35.25" customHeight="1">
      <c r="A23" s="349" t="s">
        <v>45</v>
      </c>
      <c r="B23" s="350"/>
      <c r="C23" s="350"/>
      <c r="D23" s="350"/>
      <c r="E23" s="351"/>
      <c r="F23" s="331">
        <v>31</v>
      </c>
      <c r="G23" s="122"/>
      <c r="H23" s="122"/>
      <c r="I23" s="122"/>
      <c r="J23" s="122"/>
      <c r="K23" s="123"/>
    </row>
    <row r="24" spans="1:11" ht="15.75">
      <c r="A24" s="352"/>
      <c r="B24" s="353"/>
      <c r="C24" s="353"/>
      <c r="D24" s="353"/>
      <c r="E24" s="353"/>
      <c r="F24" s="354"/>
      <c r="G24" s="354"/>
      <c r="H24" s="354"/>
      <c r="I24" s="354"/>
      <c r="J24" s="354"/>
      <c r="K24" s="355"/>
    </row>
    <row r="25" spans="1:11" ht="20.25">
      <c r="A25" s="346"/>
      <c r="B25" s="347"/>
      <c r="C25" s="347"/>
      <c r="D25" s="347"/>
      <c r="E25" s="347"/>
      <c r="F25" s="347"/>
      <c r="G25" s="347"/>
      <c r="H25" s="347"/>
      <c r="I25" s="347"/>
      <c r="J25" s="347"/>
      <c r="K25" s="348"/>
    </row>
    <row r="26" spans="1:11" ht="12.75">
      <c r="A26" s="119"/>
      <c r="B26" s="120"/>
      <c r="C26" s="120"/>
      <c r="D26" s="120"/>
      <c r="E26" s="120"/>
      <c r="F26" s="120"/>
      <c r="G26" s="120"/>
      <c r="H26" s="120"/>
      <c r="I26" s="120"/>
      <c r="J26" s="120"/>
      <c r="K26" s="121"/>
    </row>
    <row r="27" spans="1:11" ht="20.25">
      <c r="A27" s="343"/>
      <c r="B27" s="344"/>
      <c r="C27" s="344"/>
      <c r="D27" s="344"/>
      <c r="E27" s="344"/>
      <c r="F27" s="344"/>
      <c r="G27" s="344"/>
      <c r="H27" s="344"/>
      <c r="I27" s="344"/>
      <c r="J27" s="344"/>
      <c r="K27" s="345"/>
    </row>
    <row r="28" spans="1:11" ht="12.75">
      <c r="A28" s="119"/>
      <c r="B28" s="120"/>
      <c r="C28" s="120"/>
      <c r="D28" s="120"/>
      <c r="E28" s="120"/>
      <c r="F28" s="120"/>
      <c r="G28" s="120"/>
      <c r="H28" s="120"/>
      <c r="I28" s="120"/>
      <c r="J28" s="120"/>
      <c r="K28" s="121"/>
    </row>
    <row r="29" spans="1:11" ht="12.75">
      <c r="A29" s="119"/>
      <c r="B29" s="120"/>
      <c r="C29" s="120"/>
      <c r="D29" s="120"/>
      <c r="E29" s="120"/>
      <c r="F29" s="120"/>
      <c r="G29" s="120"/>
      <c r="H29" s="120"/>
      <c r="I29" s="120"/>
      <c r="J29" s="120"/>
      <c r="K29" s="121"/>
    </row>
    <row r="30" spans="1:11" ht="12.75">
      <c r="A30" s="124"/>
      <c r="B30" s="125"/>
      <c r="C30" s="125"/>
      <c r="D30" s="125"/>
      <c r="E30" s="125"/>
      <c r="F30" s="125"/>
      <c r="G30" s="125"/>
      <c r="H30" s="125"/>
      <c r="I30" s="125"/>
      <c r="J30" s="125"/>
      <c r="K30" s="126"/>
    </row>
  </sheetData>
  <sheetProtection/>
  <mergeCells count="21">
    <mergeCell ref="A2:K2"/>
    <mergeCell ref="A13:K13"/>
    <mergeCell ref="A15:K15"/>
    <mergeCell ref="A14:K14"/>
    <mergeCell ref="A18:K18"/>
    <mergeCell ref="A12:K12"/>
    <mergeCell ref="A17:K17"/>
    <mergeCell ref="A27:K27"/>
    <mergeCell ref="A25:K25"/>
    <mergeCell ref="A23:E23"/>
    <mergeCell ref="A22:E22"/>
    <mergeCell ref="A24:E24"/>
    <mergeCell ref="F22:K22"/>
    <mergeCell ref="F24:K24"/>
    <mergeCell ref="F21:H21"/>
    <mergeCell ref="I21:K21"/>
    <mergeCell ref="F19:K19"/>
    <mergeCell ref="F20:K20"/>
    <mergeCell ref="A19:E19"/>
    <mergeCell ref="A20:E20"/>
    <mergeCell ref="A21:E21"/>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R38"/>
  <sheetViews>
    <sheetView tabSelected="1" view="pageBreakPreview" zoomScale="50" zoomScaleSheetLayoutView="50" zoomScalePageLayoutView="0" workbookViewId="0" topLeftCell="A1">
      <selection activeCell="F15" sqref="F15"/>
    </sheetView>
  </sheetViews>
  <sheetFormatPr defaultColWidth="9.140625" defaultRowHeight="12.75"/>
  <cols>
    <col min="2" max="2" width="58.421875" style="0" bestFit="1" customWidth="1"/>
    <col min="3" max="3" width="20.00390625" style="298" customWidth="1"/>
    <col min="4" max="4" width="14.421875" style="0" customWidth="1"/>
    <col min="5" max="5" width="9.00390625" style="0" customWidth="1"/>
    <col min="6" max="6" width="14.140625" style="0" customWidth="1"/>
    <col min="7" max="7" width="9.8515625" style="0" bestFit="1" customWidth="1"/>
    <col min="8" max="8" width="14.140625" style="0" customWidth="1"/>
    <col min="9" max="9" width="9.421875" style="0" customWidth="1"/>
    <col min="10" max="10" width="14.57421875" style="0" customWidth="1"/>
    <col min="11" max="11" width="11.140625" style="0" customWidth="1"/>
    <col min="12" max="12" width="12.57421875" style="0" customWidth="1"/>
    <col min="13" max="13" width="13.140625" style="0" customWidth="1"/>
    <col min="14" max="14" width="15.7109375" style="0" customWidth="1"/>
  </cols>
  <sheetData>
    <row r="1" spans="1:14" ht="57.75" customHeight="1">
      <c r="A1" s="461" t="str">
        <f>('YARIŞMA BİLGİLERİ'!A2)</f>
        <v>KKTC Atletizm Federasyonu
</v>
      </c>
      <c r="B1" s="461"/>
      <c r="C1" s="461"/>
      <c r="D1" s="461"/>
      <c r="E1" s="461"/>
      <c r="F1" s="461"/>
      <c r="G1" s="461"/>
      <c r="H1" s="461"/>
      <c r="I1" s="461"/>
      <c r="J1" s="461"/>
      <c r="K1" s="461"/>
      <c r="L1" s="461"/>
      <c r="M1" s="461"/>
      <c r="N1" s="461"/>
    </row>
    <row r="2" spans="1:14" ht="27.75" customHeight="1">
      <c r="A2" s="462" t="str">
        <f>'YARIŞMA BİLGİLERİ'!F19</f>
        <v>14. Dr. Fazıl Küçük Spor Oyunları Yarışmaları</v>
      </c>
      <c r="B2" s="462"/>
      <c r="C2" s="462"/>
      <c r="D2" s="462"/>
      <c r="E2" s="462"/>
      <c r="F2" s="462"/>
      <c r="G2" s="462"/>
      <c r="H2" s="462"/>
      <c r="I2" s="462"/>
      <c r="J2" s="462"/>
      <c r="K2" s="462"/>
      <c r="L2" s="462"/>
      <c r="M2" s="462"/>
      <c r="N2" s="462"/>
    </row>
    <row r="3" spans="1:14" ht="23.25" customHeight="1">
      <c r="A3" s="458" t="s">
        <v>194</v>
      </c>
      <c r="B3" s="458"/>
      <c r="C3" s="458"/>
      <c r="D3" s="458"/>
      <c r="E3" s="458"/>
      <c r="F3" s="458"/>
      <c r="G3" s="458"/>
      <c r="H3" s="458"/>
      <c r="I3" s="458"/>
      <c r="J3" s="458"/>
      <c r="K3" s="458"/>
      <c r="L3" s="458"/>
      <c r="M3" s="458"/>
      <c r="N3" s="458"/>
    </row>
    <row r="4" spans="1:14" ht="23.25" customHeight="1">
      <c r="A4" s="459" t="str">
        <f>'YARIŞMA BİLGİLERİ'!F21</f>
        <v>Erkekler-Men</v>
      </c>
      <c r="B4" s="459"/>
      <c r="C4" s="459"/>
      <c r="D4" s="459"/>
      <c r="E4" s="459"/>
      <c r="F4" s="459"/>
      <c r="G4" s="459"/>
      <c r="H4" s="459"/>
      <c r="I4" s="459"/>
      <c r="J4" s="459"/>
      <c r="K4" s="459"/>
      <c r="L4" s="459"/>
      <c r="M4" s="459"/>
      <c r="N4" s="459"/>
    </row>
    <row r="5" spans="1:14" ht="23.25" customHeight="1">
      <c r="A5" s="183"/>
      <c r="B5" s="183"/>
      <c r="C5" s="278"/>
      <c r="D5" s="183"/>
      <c r="E5" s="183"/>
      <c r="F5" s="183"/>
      <c r="G5" s="183"/>
      <c r="H5" s="183"/>
      <c r="I5" s="183"/>
      <c r="J5" s="460">
        <v>41908.858199421295</v>
      </c>
      <c r="K5" s="460"/>
      <c r="L5" s="460"/>
      <c r="M5" s="460"/>
      <c r="N5" s="460"/>
    </row>
    <row r="6" spans="1:18" ht="36.75" customHeight="1">
      <c r="A6" s="464" t="s">
        <v>99</v>
      </c>
      <c r="B6" s="464" t="s">
        <v>1749</v>
      </c>
      <c r="C6" s="454" t="s">
        <v>1746</v>
      </c>
      <c r="D6" s="453" t="s">
        <v>97</v>
      </c>
      <c r="E6" s="453"/>
      <c r="F6" s="456" t="s">
        <v>279</v>
      </c>
      <c r="G6" s="457"/>
      <c r="H6" s="456" t="s">
        <v>191</v>
      </c>
      <c r="I6" s="457"/>
      <c r="J6" s="456" t="s">
        <v>192</v>
      </c>
      <c r="K6" s="457"/>
      <c r="L6" s="456" t="s">
        <v>193</v>
      </c>
      <c r="M6" s="457"/>
      <c r="N6" s="463" t="s">
        <v>1705</v>
      </c>
      <c r="O6" s="178"/>
      <c r="P6" s="178"/>
      <c r="Q6" s="178"/>
      <c r="R6" s="178"/>
    </row>
    <row r="7" spans="1:18" ht="27" customHeight="1">
      <c r="A7" s="464"/>
      <c r="B7" s="464"/>
      <c r="C7" s="455"/>
      <c r="D7" s="158" t="s">
        <v>22</v>
      </c>
      <c r="E7" s="159" t="s">
        <v>71</v>
      </c>
      <c r="F7" s="158" t="s">
        <v>22</v>
      </c>
      <c r="G7" s="159" t="s">
        <v>71</v>
      </c>
      <c r="H7" s="158" t="s">
        <v>22</v>
      </c>
      <c r="I7" s="159" t="s">
        <v>71</v>
      </c>
      <c r="J7" s="158" t="s">
        <v>22</v>
      </c>
      <c r="K7" s="159" t="s">
        <v>71</v>
      </c>
      <c r="L7" s="158" t="s">
        <v>22</v>
      </c>
      <c r="M7" s="159" t="s">
        <v>71</v>
      </c>
      <c r="N7" s="463"/>
      <c r="O7" s="178"/>
      <c r="P7" s="178"/>
      <c r="Q7" s="178"/>
      <c r="R7" s="178"/>
    </row>
    <row r="8" spans="1:18" ht="52.5" customHeight="1">
      <c r="A8" s="329">
        <v>1</v>
      </c>
      <c r="B8" s="330" t="s">
        <v>1745</v>
      </c>
      <c r="C8" s="329" t="s">
        <v>1727</v>
      </c>
      <c r="D8" s="160" t="s">
        <v>1753</v>
      </c>
      <c r="E8" s="194" t="s">
        <v>1753</v>
      </c>
      <c r="F8" s="161">
        <v>1629</v>
      </c>
      <c r="G8" s="195">
        <v>1078</v>
      </c>
      <c r="H8" s="280" t="s">
        <v>1753</v>
      </c>
      <c r="I8" s="281" t="s">
        <v>1753</v>
      </c>
      <c r="J8" s="161" t="s">
        <v>1753</v>
      </c>
      <c r="K8" s="195" t="s">
        <v>1753</v>
      </c>
      <c r="L8" s="282" t="s">
        <v>1753</v>
      </c>
      <c r="M8" s="283" t="s">
        <v>1753</v>
      </c>
      <c r="N8" s="279">
        <v>1078</v>
      </c>
      <c r="O8" s="178"/>
      <c r="P8" s="178"/>
      <c r="Q8" s="178"/>
      <c r="R8" s="178"/>
    </row>
    <row r="9" spans="1:18" ht="52.5" customHeight="1">
      <c r="A9" s="329">
        <v>2</v>
      </c>
      <c r="B9" s="330" t="s">
        <v>1734</v>
      </c>
      <c r="C9" s="329" t="s">
        <v>1735</v>
      </c>
      <c r="D9" s="160" t="s">
        <v>1753</v>
      </c>
      <c r="E9" s="194" t="s">
        <v>1753</v>
      </c>
      <c r="F9" s="161" t="s">
        <v>1755</v>
      </c>
      <c r="G9" s="195" t="s">
        <v>1755</v>
      </c>
      <c r="H9" s="280" t="s">
        <v>1753</v>
      </c>
      <c r="I9" s="281" t="s">
        <v>1753</v>
      </c>
      <c r="J9" s="161">
        <v>5726</v>
      </c>
      <c r="K9" s="195">
        <v>1006</v>
      </c>
      <c r="L9" s="282" t="s">
        <v>1753</v>
      </c>
      <c r="M9" s="283" t="s">
        <v>1753</v>
      </c>
      <c r="N9" s="279">
        <v>1006</v>
      </c>
      <c r="O9" s="178"/>
      <c r="P9" s="178"/>
      <c r="Q9" s="178"/>
      <c r="R9" s="178"/>
    </row>
    <row r="10" spans="1:18" ht="52.5" customHeight="1">
      <c r="A10" s="329">
        <v>3</v>
      </c>
      <c r="B10" s="330" t="s">
        <v>1736</v>
      </c>
      <c r="C10" s="329" t="s">
        <v>1735</v>
      </c>
      <c r="D10" s="160" t="s">
        <v>1753</v>
      </c>
      <c r="E10" s="194" t="s">
        <v>1753</v>
      </c>
      <c r="F10" s="161" t="s">
        <v>1755</v>
      </c>
      <c r="G10" s="195" t="s">
        <v>1755</v>
      </c>
      <c r="H10" s="280" t="s">
        <v>1753</v>
      </c>
      <c r="I10" s="281" t="s">
        <v>1753</v>
      </c>
      <c r="J10" s="161">
        <v>5687</v>
      </c>
      <c r="K10" s="195">
        <v>998</v>
      </c>
      <c r="L10" s="282" t="s">
        <v>1753</v>
      </c>
      <c r="M10" s="283" t="s">
        <v>1753</v>
      </c>
      <c r="N10" s="279">
        <v>998</v>
      </c>
      <c r="O10" s="178"/>
      <c r="P10" s="178"/>
      <c r="Q10" s="178"/>
      <c r="R10" s="178"/>
    </row>
    <row r="11" spans="1:18" ht="52.5" customHeight="1">
      <c r="A11" s="329">
        <v>4</v>
      </c>
      <c r="B11" s="330" t="s">
        <v>1740</v>
      </c>
      <c r="C11" s="329" t="s">
        <v>1716</v>
      </c>
      <c r="D11" s="160" t="s">
        <v>1753</v>
      </c>
      <c r="E11" s="194" t="s">
        <v>1753</v>
      </c>
      <c r="F11" s="161" t="s">
        <v>1755</v>
      </c>
      <c r="G11" s="195" t="s">
        <v>1755</v>
      </c>
      <c r="H11" s="280" t="s">
        <v>1753</v>
      </c>
      <c r="I11" s="281" t="s">
        <v>1753</v>
      </c>
      <c r="J11" s="161">
        <v>5609</v>
      </c>
      <c r="K11" s="195">
        <v>984</v>
      </c>
      <c r="L11" s="282" t="s">
        <v>1753</v>
      </c>
      <c r="M11" s="283" t="s">
        <v>1753</v>
      </c>
      <c r="N11" s="279">
        <v>984</v>
      </c>
      <c r="O11" s="178"/>
      <c r="P11" s="178"/>
      <c r="Q11" s="178"/>
      <c r="R11" s="178"/>
    </row>
    <row r="12" spans="1:18" ht="52.5" customHeight="1">
      <c r="A12" s="329">
        <v>5</v>
      </c>
      <c r="B12" s="330" t="s">
        <v>1737</v>
      </c>
      <c r="C12" s="329" t="s">
        <v>1738</v>
      </c>
      <c r="D12" s="160" t="s">
        <v>1753</v>
      </c>
      <c r="E12" s="194" t="s">
        <v>1753</v>
      </c>
      <c r="F12" s="161" t="s">
        <v>1755</v>
      </c>
      <c r="G12" s="195" t="s">
        <v>1755</v>
      </c>
      <c r="H12" s="280" t="s">
        <v>1753</v>
      </c>
      <c r="I12" s="281" t="s">
        <v>1753</v>
      </c>
      <c r="J12" s="161">
        <v>5479</v>
      </c>
      <c r="K12" s="195">
        <v>960</v>
      </c>
      <c r="L12" s="282" t="s">
        <v>1753</v>
      </c>
      <c r="M12" s="283" t="s">
        <v>1753</v>
      </c>
      <c r="N12" s="279">
        <v>960</v>
      </c>
      <c r="O12" s="178"/>
      <c r="P12" s="178"/>
      <c r="Q12" s="178"/>
      <c r="R12" s="178"/>
    </row>
    <row r="13" spans="1:18" ht="52.5" customHeight="1">
      <c r="A13" s="329">
        <v>6</v>
      </c>
      <c r="B13" s="330" t="s">
        <v>1744</v>
      </c>
      <c r="C13" s="329" t="s">
        <v>1716</v>
      </c>
      <c r="D13" s="160" t="s">
        <v>1753</v>
      </c>
      <c r="E13" s="194" t="s">
        <v>1753</v>
      </c>
      <c r="F13" s="161">
        <v>1510</v>
      </c>
      <c r="G13" s="195">
        <v>950</v>
      </c>
      <c r="H13" s="280" t="s">
        <v>1753</v>
      </c>
      <c r="I13" s="281" t="s">
        <v>1753</v>
      </c>
      <c r="J13" s="161" t="s">
        <v>1753</v>
      </c>
      <c r="K13" s="195" t="s">
        <v>1753</v>
      </c>
      <c r="L13" s="282" t="s">
        <v>1753</v>
      </c>
      <c r="M13" s="283" t="s">
        <v>1753</v>
      </c>
      <c r="N13" s="279">
        <v>950</v>
      </c>
      <c r="O13" s="178"/>
      <c r="P13" s="178"/>
      <c r="Q13" s="178"/>
      <c r="R13" s="178"/>
    </row>
    <row r="14" spans="1:18" ht="52.5" customHeight="1">
      <c r="A14" s="329">
        <v>7</v>
      </c>
      <c r="B14" s="330" t="s">
        <v>1732</v>
      </c>
      <c r="C14" s="329" t="s">
        <v>1716</v>
      </c>
      <c r="D14" s="160" t="s">
        <v>1753</v>
      </c>
      <c r="E14" s="194" t="s">
        <v>1753</v>
      </c>
      <c r="F14" s="161" t="s">
        <v>1755</v>
      </c>
      <c r="G14" s="195" t="s">
        <v>1755</v>
      </c>
      <c r="H14" s="280" t="s">
        <v>1753</v>
      </c>
      <c r="I14" s="281" t="s">
        <v>1753</v>
      </c>
      <c r="J14" s="161" t="s">
        <v>1753</v>
      </c>
      <c r="K14" s="195" t="s">
        <v>1753</v>
      </c>
      <c r="L14" s="282">
        <v>6910</v>
      </c>
      <c r="M14" s="283">
        <v>934</v>
      </c>
      <c r="N14" s="279">
        <v>934</v>
      </c>
      <c r="O14" s="178"/>
      <c r="P14" s="178"/>
      <c r="Q14" s="178"/>
      <c r="R14" s="178"/>
    </row>
    <row r="15" spans="1:18" ht="52.5" customHeight="1">
      <c r="A15" s="329">
        <v>8</v>
      </c>
      <c r="B15" s="330" t="s">
        <v>1743</v>
      </c>
      <c r="C15" s="329" t="s">
        <v>1722</v>
      </c>
      <c r="D15" s="160" t="s">
        <v>1753</v>
      </c>
      <c r="E15" s="194" t="s">
        <v>1753</v>
      </c>
      <c r="F15" s="161">
        <v>1470</v>
      </c>
      <c r="G15" s="195">
        <v>908</v>
      </c>
      <c r="H15" s="280" t="s">
        <v>1753</v>
      </c>
      <c r="I15" s="281" t="s">
        <v>1753</v>
      </c>
      <c r="J15" s="161" t="s">
        <v>1753</v>
      </c>
      <c r="K15" s="195" t="s">
        <v>1753</v>
      </c>
      <c r="L15" s="282" t="s">
        <v>1753</v>
      </c>
      <c r="M15" s="283" t="s">
        <v>1753</v>
      </c>
      <c r="N15" s="279">
        <v>908</v>
      </c>
      <c r="O15" s="178"/>
      <c r="P15" s="178"/>
      <c r="Q15" s="178"/>
      <c r="R15" s="178"/>
    </row>
    <row r="16" spans="1:18" ht="52.5" customHeight="1">
      <c r="A16" s="329">
        <v>9</v>
      </c>
      <c r="B16" s="330" t="s">
        <v>1730</v>
      </c>
      <c r="C16" s="329" t="s">
        <v>1722</v>
      </c>
      <c r="D16" s="160" t="s">
        <v>1753</v>
      </c>
      <c r="E16" s="194" t="s">
        <v>1753</v>
      </c>
      <c r="F16" s="161" t="s">
        <v>1755</v>
      </c>
      <c r="G16" s="195" t="s">
        <v>1755</v>
      </c>
      <c r="H16" s="280" t="s">
        <v>1753</v>
      </c>
      <c r="I16" s="281" t="s">
        <v>1753</v>
      </c>
      <c r="J16" s="161" t="s">
        <v>1753</v>
      </c>
      <c r="K16" s="195" t="s">
        <v>1753</v>
      </c>
      <c r="L16" s="282">
        <v>6720</v>
      </c>
      <c r="M16" s="283">
        <v>907</v>
      </c>
      <c r="N16" s="279">
        <v>907</v>
      </c>
      <c r="O16" s="178"/>
      <c r="P16" s="178"/>
      <c r="Q16" s="178"/>
      <c r="R16" s="178"/>
    </row>
    <row r="17" spans="1:18" ht="52.5" customHeight="1">
      <c r="A17" s="329">
        <v>10</v>
      </c>
      <c r="B17" s="330" t="s">
        <v>1717</v>
      </c>
      <c r="C17" s="329" t="s">
        <v>1716</v>
      </c>
      <c r="D17" s="160">
        <v>1093</v>
      </c>
      <c r="E17" s="194">
        <v>907</v>
      </c>
      <c r="F17" s="161" t="s">
        <v>1755</v>
      </c>
      <c r="G17" s="195" t="s">
        <v>1755</v>
      </c>
      <c r="H17" s="280" t="s">
        <v>1753</v>
      </c>
      <c r="I17" s="281" t="s">
        <v>1753</v>
      </c>
      <c r="J17" s="161" t="s">
        <v>1753</v>
      </c>
      <c r="K17" s="195" t="s">
        <v>1753</v>
      </c>
      <c r="L17" s="282" t="s">
        <v>1753</v>
      </c>
      <c r="M17" s="283" t="s">
        <v>1753</v>
      </c>
      <c r="N17" s="279">
        <v>907</v>
      </c>
      <c r="O17" s="178"/>
      <c r="P17" s="178"/>
      <c r="Q17" s="178"/>
      <c r="R17" s="178"/>
    </row>
    <row r="18" spans="1:18" ht="52.5" customHeight="1">
      <c r="A18" s="329">
        <v>11</v>
      </c>
      <c r="B18" s="330" t="s">
        <v>1726</v>
      </c>
      <c r="C18" s="329" t="s">
        <v>1727</v>
      </c>
      <c r="D18" s="160" t="s">
        <v>1753</v>
      </c>
      <c r="E18" s="194" t="s">
        <v>1753</v>
      </c>
      <c r="F18" s="161" t="s">
        <v>1755</v>
      </c>
      <c r="G18" s="195" t="s">
        <v>1755</v>
      </c>
      <c r="H18" s="280">
        <v>35835</v>
      </c>
      <c r="I18" s="281">
        <v>874</v>
      </c>
      <c r="J18" s="161" t="s">
        <v>1753</v>
      </c>
      <c r="K18" s="195" t="s">
        <v>1753</v>
      </c>
      <c r="L18" s="282" t="s">
        <v>1753</v>
      </c>
      <c r="M18" s="283" t="s">
        <v>1753</v>
      </c>
      <c r="N18" s="279">
        <v>874</v>
      </c>
      <c r="O18" s="178"/>
      <c r="P18" s="178"/>
      <c r="Q18" s="178"/>
      <c r="R18" s="178"/>
    </row>
    <row r="19" spans="1:18" ht="52.5" customHeight="1">
      <c r="A19" s="329">
        <v>12</v>
      </c>
      <c r="B19" s="330" t="s">
        <v>1725</v>
      </c>
      <c r="C19" s="329" t="s">
        <v>1716</v>
      </c>
      <c r="D19" s="160" t="s">
        <v>1753</v>
      </c>
      <c r="E19" s="194" t="s">
        <v>1753</v>
      </c>
      <c r="F19" s="161" t="s">
        <v>1755</v>
      </c>
      <c r="G19" s="195" t="s">
        <v>1755</v>
      </c>
      <c r="H19" s="280">
        <v>35847</v>
      </c>
      <c r="I19" s="281">
        <v>873</v>
      </c>
      <c r="J19" s="161" t="s">
        <v>1753</v>
      </c>
      <c r="K19" s="195" t="s">
        <v>1753</v>
      </c>
      <c r="L19" s="282" t="s">
        <v>1753</v>
      </c>
      <c r="M19" s="283" t="s">
        <v>1753</v>
      </c>
      <c r="N19" s="279">
        <v>873</v>
      </c>
      <c r="O19" s="178"/>
      <c r="P19" s="178"/>
      <c r="Q19" s="178"/>
      <c r="R19" s="178"/>
    </row>
    <row r="20" spans="1:18" ht="52.5" customHeight="1">
      <c r="A20" s="329">
        <v>13</v>
      </c>
      <c r="B20" s="330" t="s">
        <v>1721</v>
      </c>
      <c r="C20" s="329" t="s">
        <v>1722</v>
      </c>
      <c r="D20" s="160" t="s">
        <v>1753</v>
      </c>
      <c r="E20" s="194" t="s">
        <v>1753</v>
      </c>
      <c r="F20" s="161" t="s">
        <v>1755</v>
      </c>
      <c r="G20" s="195" t="s">
        <v>1755</v>
      </c>
      <c r="H20" s="280">
        <v>35840</v>
      </c>
      <c r="I20" s="281">
        <v>873</v>
      </c>
      <c r="J20" s="161" t="s">
        <v>1753</v>
      </c>
      <c r="K20" s="195" t="s">
        <v>1753</v>
      </c>
      <c r="L20" s="282" t="s">
        <v>1753</v>
      </c>
      <c r="M20" s="283" t="s">
        <v>1753</v>
      </c>
      <c r="N20" s="279">
        <v>873</v>
      </c>
      <c r="O20" s="178"/>
      <c r="P20" s="178"/>
      <c r="Q20" s="178"/>
      <c r="R20" s="178"/>
    </row>
    <row r="21" spans="1:18" ht="52.5" customHeight="1">
      <c r="A21" s="329">
        <v>14</v>
      </c>
      <c r="B21" s="330" t="s">
        <v>1715</v>
      </c>
      <c r="C21" s="329" t="s">
        <v>1716</v>
      </c>
      <c r="D21" s="160">
        <v>1106</v>
      </c>
      <c r="E21" s="194">
        <v>869</v>
      </c>
      <c r="F21" s="161" t="s">
        <v>1755</v>
      </c>
      <c r="G21" s="195" t="s">
        <v>1755</v>
      </c>
      <c r="H21" s="280" t="s">
        <v>1753</v>
      </c>
      <c r="I21" s="281" t="s">
        <v>1753</v>
      </c>
      <c r="J21" s="161" t="s">
        <v>1753</v>
      </c>
      <c r="K21" s="195" t="s">
        <v>1753</v>
      </c>
      <c r="L21" s="282" t="s">
        <v>1753</v>
      </c>
      <c r="M21" s="283" t="s">
        <v>1753</v>
      </c>
      <c r="N21" s="279">
        <v>869</v>
      </c>
      <c r="O21" s="178"/>
      <c r="P21" s="178"/>
      <c r="Q21" s="178"/>
      <c r="R21" s="178"/>
    </row>
    <row r="22" spans="1:18" ht="52.5" customHeight="1">
      <c r="A22" s="329">
        <v>15</v>
      </c>
      <c r="B22" s="330" t="s">
        <v>1706</v>
      </c>
      <c r="C22" s="329" t="s">
        <v>1707</v>
      </c>
      <c r="D22" s="160">
        <v>1108</v>
      </c>
      <c r="E22" s="194">
        <v>863</v>
      </c>
      <c r="F22" s="161" t="s">
        <v>1755</v>
      </c>
      <c r="G22" s="195" t="s">
        <v>1755</v>
      </c>
      <c r="H22" s="280" t="s">
        <v>1753</v>
      </c>
      <c r="I22" s="281" t="s">
        <v>1753</v>
      </c>
      <c r="J22" s="161" t="s">
        <v>1753</v>
      </c>
      <c r="K22" s="195" t="s">
        <v>1753</v>
      </c>
      <c r="L22" s="282" t="s">
        <v>1753</v>
      </c>
      <c r="M22" s="283" t="s">
        <v>1753</v>
      </c>
      <c r="N22" s="279">
        <v>863</v>
      </c>
      <c r="O22" s="178"/>
      <c r="P22" s="178"/>
      <c r="Q22" s="178"/>
      <c r="R22" s="178"/>
    </row>
    <row r="23" spans="1:14" ht="52.5" customHeight="1">
      <c r="A23" s="329">
        <v>16</v>
      </c>
      <c r="B23" s="330" t="s">
        <v>1742</v>
      </c>
      <c r="C23" s="329" t="s">
        <v>1712</v>
      </c>
      <c r="D23" s="160" t="s">
        <v>1753</v>
      </c>
      <c r="E23" s="194" t="s">
        <v>1753</v>
      </c>
      <c r="F23" s="161">
        <v>1426</v>
      </c>
      <c r="G23" s="195">
        <v>861</v>
      </c>
      <c r="H23" s="280" t="s">
        <v>1753</v>
      </c>
      <c r="I23" s="281" t="s">
        <v>1753</v>
      </c>
      <c r="J23" s="161" t="s">
        <v>1753</v>
      </c>
      <c r="K23" s="195" t="s">
        <v>1753</v>
      </c>
      <c r="L23" s="282" t="s">
        <v>1753</v>
      </c>
      <c r="M23" s="283" t="s">
        <v>1753</v>
      </c>
      <c r="N23" s="279">
        <v>861</v>
      </c>
    </row>
    <row r="24" spans="1:14" ht="52.5" customHeight="1">
      <c r="A24" s="329">
        <v>17</v>
      </c>
      <c r="B24" s="330" t="s">
        <v>1713</v>
      </c>
      <c r="C24" s="329" t="s">
        <v>1712</v>
      </c>
      <c r="D24" s="160">
        <v>1114</v>
      </c>
      <c r="E24" s="194">
        <v>845</v>
      </c>
      <c r="F24" s="161" t="s">
        <v>1755</v>
      </c>
      <c r="G24" s="195" t="s">
        <v>1755</v>
      </c>
      <c r="H24" s="280" t="s">
        <v>1753</v>
      </c>
      <c r="I24" s="281" t="s">
        <v>1753</v>
      </c>
      <c r="J24" s="161" t="s">
        <v>1753</v>
      </c>
      <c r="K24" s="195" t="s">
        <v>1753</v>
      </c>
      <c r="L24" s="282" t="s">
        <v>1753</v>
      </c>
      <c r="M24" s="283" t="s">
        <v>1753</v>
      </c>
      <c r="N24" s="279">
        <v>845</v>
      </c>
    </row>
    <row r="25" spans="1:14" ht="52.5" customHeight="1">
      <c r="A25" s="329">
        <v>18</v>
      </c>
      <c r="B25" s="330" t="s">
        <v>1739</v>
      </c>
      <c r="C25" s="329" t="s">
        <v>1709</v>
      </c>
      <c r="D25" s="160" t="s">
        <v>1753</v>
      </c>
      <c r="E25" s="194" t="s">
        <v>1753</v>
      </c>
      <c r="F25" s="161" t="s">
        <v>1755</v>
      </c>
      <c r="G25" s="195" t="s">
        <v>1755</v>
      </c>
      <c r="H25" s="280" t="s">
        <v>1753</v>
      </c>
      <c r="I25" s="281" t="s">
        <v>1753</v>
      </c>
      <c r="J25" s="161">
        <v>4848</v>
      </c>
      <c r="K25" s="195">
        <v>845</v>
      </c>
      <c r="L25" s="282" t="s">
        <v>1753</v>
      </c>
      <c r="M25" s="283" t="s">
        <v>1753</v>
      </c>
      <c r="N25" s="279">
        <v>845</v>
      </c>
    </row>
    <row r="26" spans="1:14" ht="52.5" customHeight="1">
      <c r="A26" s="329">
        <v>19</v>
      </c>
      <c r="B26" s="330" t="s">
        <v>1714</v>
      </c>
      <c r="C26" s="329" t="s">
        <v>1712</v>
      </c>
      <c r="D26" s="160">
        <v>1114</v>
      </c>
      <c r="E26" s="194">
        <v>845</v>
      </c>
      <c r="F26" s="161" t="s">
        <v>1755</v>
      </c>
      <c r="G26" s="195" t="s">
        <v>1755</v>
      </c>
      <c r="H26" s="280" t="s">
        <v>1753</v>
      </c>
      <c r="I26" s="281" t="s">
        <v>1753</v>
      </c>
      <c r="J26" s="161" t="s">
        <v>1753</v>
      </c>
      <c r="K26" s="195" t="s">
        <v>1753</v>
      </c>
      <c r="L26" s="282" t="s">
        <v>1753</v>
      </c>
      <c r="M26" s="283" t="s">
        <v>1753</v>
      </c>
      <c r="N26" s="279">
        <v>845</v>
      </c>
    </row>
    <row r="27" spans="1:14" ht="52.5" customHeight="1">
      <c r="A27" s="329">
        <v>20</v>
      </c>
      <c r="B27" s="330" t="s">
        <v>1731</v>
      </c>
      <c r="C27" s="329" t="s">
        <v>1716</v>
      </c>
      <c r="D27" s="160" t="s">
        <v>1753</v>
      </c>
      <c r="E27" s="194" t="s">
        <v>1753</v>
      </c>
      <c r="F27" s="161" t="s">
        <v>1755</v>
      </c>
      <c r="G27" s="195" t="s">
        <v>1755</v>
      </c>
      <c r="H27" s="280" t="s">
        <v>1753</v>
      </c>
      <c r="I27" s="281" t="s">
        <v>1753</v>
      </c>
      <c r="J27" s="161" t="s">
        <v>1753</v>
      </c>
      <c r="K27" s="195" t="s">
        <v>1753</v>
      </c>
      <c r="L27" s="282">
        <v>6265</v>
      </c>
      <c r="M27" s="283">
        <v>844</v>
      </c>
      <c r="N27" s="279">
        <v>844</v>
      </c>
    </row>
    <row r="28" spans="1:14" ht="52.5" customHeight="1">
      <c r="A28" s="329">
        <v>21</v>
      </c>
      <c r="B28" s="330" t="s">
        <v>1741</v>
      </c>
      <c r="C28" s="329" t="s">
        <v>1709</v>
      </c>
      <c r="D28" s="160" t="s">
        <v>1753</v>
      </c>
      <c r="E28" s="194" t="s">
        <v>1753</v>
      </c>
      <c r="F28" s="161">
        <v>1378</v>
      </c>
      <c r="G28" s="195">
        <v>810</v>
      </c>
      <c r="H28" s="280" t="s">
        <v>1753</v>
      </c>
      <c r="I28" s="281" t="s">
        <v>1753</v>
      </c>
      <c r="J28" s="161" t="s">
        <v>1753</v>
      </c>
      <c r="K28" s="195" t="s">
        <v>1753</v>
      </c>
      <c r="L28" s="282" t="s">
        <v>1753</v>
      </c>
      <c r="M28" s="283" t="s">
        <v>1753</v>
      </c>
      <c r="N28" s="279">
        <v>810</v>
      </c>
    </row>
    <row r="29" spans="1:14" ht="52.5" customHeight="1">
      <c r="A29" s="329">
        <v>22</v>
      </c>
      <c r="B29" s="330" t="s">
        <v>1733</v>
      </c>
      <c r="C29" s="329" t="s">
        <v>1727</v>
      </c>
      <c r="D29" s="160" t="s">
        <v>1753</v>
      </c>
      <c r="E29" s="194" t="s">
        <v>1753</v>
      </c>
      <c r="F29" s="161" t="s">
        <v>1755</v>
      </c>
      <c r="G29" s="195" t="s">
        <v>1755</v>
      </c>
      <c r="H29" s="280" t="s">
        <v>1753</v>
      </c>
      <c r="I29" s="281" t="s">
        <v>1753</v>
      </c>
      <c r="J29" s="161" t="s">
        <v>1753</v>
      </c>
      <c r="K29" s="195" t="s">
        <v>1753</v>
      </c>
      <c r="L29" s="282">
        <v>6011</v>
      </c>
      <c r="M29" s="283">
        <v>808</v>
      </c>
      <c r="N29" s="279">
        <v>808</v>
      </c>
    </row>
    <row r="30" spans="1:14" ht="52.5" customHeight="1">
      <c r="A30" s="329">
        <v>23</v>
      </c>
      <c r="B30" s="330" t="s">
        <v>1723</v>
      </c>
      <c r="C30" s="329" t="s">
        <v>1724</v>
      </c>
      <c r="D30" s="160" t="s">
        <v>1753</v>
      </c>
      <c r="E30" s="194" t="s">
        <v>1753</v>
      </c>
      <c r="F30" s="161" t="s">
        <v>1755</v>
      </c>
      <c r="G30" s="195" t="s">
        <v>1755</v>
      </c>
      <c r="H30" s="280">
        <v>40565</v>
      </c>
      <c r="I30" s="281">
        <v>789</v>
      </c>
      <c r="J30" s="161" t="s">
        <v>1753</v>
      </c>
      <c r="K30" s="195" t="s">
        <v>1753</v>
      </c>
      <c r="L30" s="282" t="s">
        <v>1753</v>
      </c>
      <c r="M30" s="283" t="s">
        <v>1753</v>
      </c>
      <c r="N30" s="279">
        <v>789</v>
      </c>
    </row>
    <row r="31" spans="1:14" ht="52.5" customHeight="1">
      <c r="A31" s="329">
        <v>24</v>
      </c>
      <c r="B31" s="330" t="s">
        <v>1708</v>
      </c>
      <c r="C31" s="329" t="s">
        <v>1709</v>
      </c>
      <c r="D31" s="160">
        <v>1145</v>
      </c>
      <c r="E31" s="194">
        <v>758</v>
      </c>
      <c r="F31" s="161" t="s">
        <v>1755</v>
      </c>
      <c r="G31" s="195" t="s">
        <v>1755</v>
      </c>
      <c r="H31" s="280" t="s">
        <v>1753</v>
      </c>
      <c r="I31" s="281" t="s">
        <v>1753</v>
      </c>
      <c r="J31" s="161" t="s">
        <v>1753</v>
      </c>
      <c r="K31" s="195" t="s">
        <v>1753</v>
      </c>
      <c r="L31" s="282" t="s">
        <v>1753</v>
      </c>
      <c r="M31" s="283" t="s">
        <v>1753</v>
      </c>
      <c r="N31" s="279">
        <v>758</v>
      </c>
    </row>
    <row r="32" spans="1:14" ht="52.5" customHeight="1">
      <c r="A32" s="329">
        <v>25</v>
      </c>
      <c r="B32" s="330" t="s">
        <v>1711</v>
      </c>
      <c r="C32" s="329" t="s">
        <v>1712</v>
      </c>
      <c r="D32" s="160">
        <v>1149</v>
      </c>
      <c r="E32" s="194">
        <v>747</v>
      </c>
      <c r="F32" s="161" t="s">
        <v>288</v>
      </c>
      <c r="G32" s="195">
        <v>0</v>
      </c>
      <c r="H32" s="280" t="s">
        <v>1753</v>
      </c>
      <c r="I32" s="281" t="s">
        <v>1753</v>
      </c>
      <c r="J32" s="161" t="s">
        <v>1753</v>
      </c>
      <c r="K32" s="195" t="s">
        <v>1753</v>
      </c>
      <c r="L32" s="282" t="s">
        <v>1753</v>
      </c>
      <c r="M32" s="283" t="s">
        <v>1753</v>
      </c>
      <c r="N32" s="279">
        <v>747</v>
      </c>
    </row>
    <row r="33" spans="1:14" ht="52.5" customHeight="1">
      <c r="A33" s="329">
        <v>26</v>
      </c>
      <c r="B33" s="330" t="s">
        <v>1729</v>
      </c>
      <c r="C33" s="329" t="s">
        <v>1709</v>
      </c>
      <c r="D33" s="160" t="s">
        <v>1753</v>
      </c>
      <c r="E33" s="194" t="s">
        <v>1753</v>
      </c>
      <c r="F33" s="161" t="s">
        <v>1755</v>
      </c>
      <c r="G33" s="195" t="s">
        <v>1755</v>
      </c>
      <c r="H33" s="280" t="s">
        <v>1753</v>
      </c>
      <c r="I33" s="281" t="s">
        <v>1753</v>
      </c>
      <c r="J33" s="161" t="s">
        <v>1753</v>
      </c>
      <c r="K33" s="195" t="s">
        <v>1753</v>
      </c>
      <c r="L33" s="282">
        <v>4953</v>
      </c>
      <c r="M33" s="283">
        <v>661</v>
      </c>
      <c r="N33" s="279">
        <v>661</v>
      </c>
    </row>
    <row r="34" spans="1:14" ht="52.5" customHeight="1">
      <c r="A34" s="329">
        <v>27</v>
      </c>
      <c r="B34" s="330" t="s">
        <v>1710</v>
      </c>
      <c r="C34" s="329" t="s">
        <v>1709</v>
      </c>
      <c r="D34" s="160">
        <v>1183</v>
      </c>
      <c r="E34" s="194">
        <v>658</v>
      </c>
      <c r="F34" s="161" t="s">
        <v>1755</v>
      </c>
      <c r="G34" s="195" t="s">
        <v>1755</v>
      </c>
      <c r="H34" s="280" t="s">
        <v>1753</v>
      </c>
      <c r="I34" s="281" t="s">
        <v>1753</v>
      </c>
      <c r="J34" s="161" t="s">
        <v>1753</v>
      </c>
      <c r="K34" s="195" t="s">
        <v>1753</v>
      </c>
      <c r="L34" s="282" t="s">
        <v>1753</v>
      </c>
      <c r="M34" s="283" t="s">
        <v>1753</v>
      </c>
      <c r="N34" s="279">
        <v>658</v>
      </c>
    </row>
    <row r="35" spans="1:14" ht="52.5" customHeight="1">
      <c r="A35" s="329">
        <v>28</v>
      </c>
      <c r="B35" s="330" t="s">
        <v>1728</v>
      </c>
      <c r="C35" s="329" t="s">
        <v>1709</v>
      </c>
      <c r="D35" s="160" t="s">
        <v>1753</v>
      </c>
      <c r="E35" s="194" t="s">
        <v>1753</v>
      </c>
      <c r="F35" s="161" t="s">
        <v>1755</v>
      </c>
      <c r="G35" s="195" t="s">
        <v>1755</v>
      </c>
      <c r="H35" s="280" t="s">
        <v>1753</v>
      </c>
      <c r="I35" s="281" t="s">
        <v>1753</v>
      </c>
      <c r="J35" s="161" t="s">
        <v>1753</v>
      </c>
      <c r="K35" s="195" t="s">
        <v>1753</v>
      </c>
      <c r="L35" s="282">
        <v>4885</v>
      </c>
      <c r="M35" s="283">
        <v>652</v>
      </c>
      <c r="N35" s="279">
        <v>652</v>
      </c>
    </row>
    <row r="36" spans="1:14" ht="52.5" customHeight="1">
      <c r="A36" s="329">
        <v>29</v>
      </c>
      <c r="B36" s="330" t="s">
        <v>1720</v>
      </c>
      <c r="C36" s="329" t="s">
        <v>1709</v>
      </c>
      <c r="D36" s="160" t="s">
        <v>1753</v>
      </c>
      <c r="E36" s="194" t="s">
        <v>1753</v>
      </c>
      <c r="F36" s="161" t="s">
        <v>1755</v>
      </c>
      <c r="G36" s="195" t="s">
        <v>1755</v>
      </c>
      <c r="H36" s="280">
        <v>43067</v>
      </c>
      <c r="I36" s="281">
        <v>531</v>
      </c>
      <c r="J36" s="161" t="s">
        <v>1753</v>
      </c>
      <c r="K36" s="195" t="s">
        <v>1753</v>
      </c>
      <c r="L36" s="282" t="s">
        <v>1753</v>
      </c>
      <c r="M36" s="283" t="s">
        <v>1753</v>
      </c>
      <c r="N36" s="279">
        <v>531</v>
      </c>
    </row>
    <row r="37" spans="1:14" ht="52.5" customHeight="1">
      <c r="A37" s="329">
        <v>30</v>
      </c>
      <c r="B37" s="330" t="s">
        <v>1719</v>
      </c>
      <c r="C37" s="329" t="s">
        <v>1709</v>
      </c>
      <c r="D37" s="160" t="s">
        <v>1753</v>
      </c>
      <c r="E37" s="194" t="s">
        <v>1753</v>
      </c>
      <c r="F37" s="161" t="s">
        <v>1755</v>
      </c>
      <c r="G37" s="195" t="s">
        <v>1755</v>
      </c>
      <c r="H37" s="280">
        <v>43558</v>
      </c>
      <c r="I37" s="281">
        <v>486</v>
      </c>
      <c r="J37" s="161" t="s">
        <v>1753</v>
      </c>
      <c r="K37" s="195" t="s">
        <v>1753</v>
      </c>
      <c r="L37" s="282" t="s">
        <v>1753</v>
      </c>
      <c r="M37" s="283" t="s">
        <v>1753</v>
      </c>
      <c r="N37" s="279">
        <v>486</v>
      </c>
    </row>
    <row r="38" spans="1:14" ht="52.5" customHeight="1">
      <c r="A38" s="329">
        <v>31</v>
      </c>
      <c r="B38" s="330" t="s">
        <v>1718</v>
      </c>
      <c r="C38" s="329" t="s">
        <v>1709</v>
      </c>
      <c r="D38" s="160" t="s">
        <v>1753</v>
      </c>
      <c r="E38" s="194" t="s">
        <v>1753</v>
      </c>
      <c r="F38" s="161" t="str">
        <f>_xlfn.IFERROR(VLOOKUP(B38,Üçadım!$E$8:$N$1000,10,0)," ")</f>
        <v> </v>
      </c>
      <c r="G38" s="195" t="str">
        <f>_xlfn.IFERROR(VLOOKUP(B38,Üçadım!$E$8:$O$1000,11,0)," ")</f>
        <v> </v>
      </c>
      <c r="H38" s="280">
        <v>44185</v>
      </c>
      <c r="I38" s="281">
        <v>432</v>
      </c>
      <c r="J38" s="161" t="s">
        <v>1753</v>
      </c>
      <c r="K38" s="195" t="s">
        <v>1753</v>
      </c>
      <c r="L38" s="282" t="s">
        <v>1753</v>
      </c>
      <c r="M38" s="283" t="s">
        <v>1753</v>
      </c>
      <c r="N38" s="279">
        <v>432</v>
      </c>
    </row>
  </sheetData>
  <sheetProtection/>
  <mergeCells count="14">
    <mergeCell ref="A1:N1"/>
    <mergeCell ref="A2:N2"/>
    <mergeCell ref="N6:N7"/>
    <mergeCell ref="A6:A7"/>
    <mergeCell ref="B6:B7"/>
    <mergeCell ref="H6:I6"/>
    <mergeCell ref="D6:E6"/>
    <mergeCell ref="C6:C7"/>
    <mergeCell ref="F6:G6"/>
    <mergeCell ref="A3:N3"/>
    <mergeCell ref="A4:N4"/>
    <mergeCell ref="J5:N5"/>
    <mergeCell ref="L6:M6"/>
    <mergeCell ref="J6:K6"/>
  </mergeCells>
  <hyperlinks>
    <hyperlink ref="A3:J3"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39" r:id="rId2"/>
  <drawing r:id="rId1"/>
</worksheet>
</file>

<file path=xl/worksheets/sheet11.xml><?xml version="1.0" encoding="utf-8"?>
<worksheet xmlns="http://schemas.openxmlformats.org/spreadsheetml/2006/main" xmlns:r="http://schemas.openxmlformats.org/officeDocument/2006/relationships">
  <dimension ref="A1:B33"/>
  <sheetViews>
    <sheetView view="pageBreakPreview" zoomScale="130" zoomScaleSheetLayoutView="130" zoomScalePageLayoutView="0" workbookViewId="0" topLeftCell="A1">
      <selection activeCell="F13" sqref="F13"/>
    </sheetView>
  </sheetViews>
  <sheetFormatPr defaultColWidth="9.140625" defaultRowHeight="12.75"/>
  <cols>
    <col min="1" max="1" width="24.8515625" style="0" customWidth="1"/>
    <col min="2" max="2" width="34.8515625" style="0" customWidth="1"/>
  </cols>
  <sheetData>
    <row r="1" spans="1:2" ht="12.75">
      <c r="A1" s="465" t="s">
        <v>257</v>
      </c>
      <c r="B1" s="465"/>
    </row>
    <row r="2" spans="1:2" ht="12.75">
      <c r="A2" s="221" t="s">
        <v>17</v>
      </c>
      <c r="B2" s="222">
        <f>'100m.'!A38</f>
        <v>0</v>
      </c>
    </row>
    <row r="3" spans="1:2" ht="12.75">
      <c r="A3" s="221" t="s">
        <v>247</v>
      </c>
      <c r="B3" s="222">
        <f>'100m.'!E38</f>
        <v>0</v>
      </c>
    </row>
    <row r="4" spans="1:2" ht="12.75">
      <c r="A4" s="221" t="s">
        <v>251</v>
      </c>
      <c r="B4" s="222">
        <f>'100m.'!F38</f>
        <v>0</v>
      </c>
    </row>
    <row r="5" spans="1:2" ht="12.75">
      <c r="A5" s="221" t="s">
        <v>248</v>
      </c>
      <c r="B5" s="222">
        <f>'100m.'!H38</f>
        <v>0</v>
      </c>
    </row>
    <row r="6" spans="1:2" ht="12.75">
      <c r="A6" s="221" t="s">
        <v>249</v>
      </c>
      <c r="B6" s="222">
        <f>'100m.'!L38</f>
        <v>0</v>
      </c>
    </row>
    <row r="7" spans="1:2" ht="12.75">
      <c r="A7" s="221" t="s">
        <v>249</v>
      </c>
      <c r="B7" s="222">
        <f>'100m.'!N38</f>
        <v>0</v>
      </c>
    </row>
    <row r="8" spans="1:2" ht="12.75">
      <c r="A8" s="221"/>
      <c r="B8" s="222"/>
    </row>
    <row r="9" spans="1:2" ht="12.75">
      <c r="A9" s="221"/>
      <c r="B9" s="222"/>
    </row>
    <row r="10" spans="1:2" ht="12.75">
      <c r="A10" s="221" t="s">
        <v>250</v>
      </c>
      <c r="B10" s="222">
        <f>'100m.'!O38</f>
        <v>0</v>
      </c>
    </row>
    <row r="11" spans="1:2" ht="12.75">
      <c r="A11" s="221" t="s">
        <v>250</v>
      </c>
      <c r="B11" s="222"/>
    </row>
    <row r="12" spans="1:2" ht="12.75">
      <c r="A12" s="221"/>
      <c r="B12" s="222"/>
    </row>
    <row r="13" spans="1:2" ht="12.75">
      <c r="A13" s="221" t="s">
        <v>252</v>
      </c>
      <c r="B13" s="222">
        <f>Üçadım!E47</f>
        <v>0</v>
      </c>
    </row>
    <row r="14" spans="1:2" ht="12.75">
      <c r="A14" s="221" t="s">
        <v>253</v>
      </c>
      <c r="B14" s="222">
        <f>Üçadım!F47</f>
        <v>0</v>
      </c>
    </row>
    <row r="15" spans="1:2" ht="12.75">
      <c r="A15" s="221" t="s">
        <v>254</v>
      </c>
      <c r="B15" s="222">
        <f>Üçadım!G47</f>
        <v>0</v>
      </c>
    </row>
    <row r="16" spans="1:2" ht="12.75">
      <c r="A16" s="221" t="s">
        <v>255</v>
      </c>
      <c r="B16" s="222">
        <f>Üçadım!I47</f>
        <v>0</v>
      </c>
    </row>
    <row r="17" spans="1:2" ht="12.75">
      <c r="A17" s="221" t="s">
        <v>255</v>
      </c>
      <c r="B17" s="222">
        <f>Üçadım!K47</f>
        <v>0</v>
      </c>
    </row>
    <row r="18" spans="1:2" ht="12.75">
      <c r="A18" s="221" t="s">
        <v>255</v>
      </c>
      <c r="B18" s="222">
        <f>Üçadım!M47</f>
        <v>0</v>
      </c>
    </row>
    <row r="19" spans="1:2" ht="12.75">
      <c r="A19" s="221" t="s">
        <v>255</v>
      </c>
      <c r="B19" s="222">
        <f>Üçadım!N47</f>
        <v>0</v>
      </c>
    </row>
    <row r="20" spans="1:2" ht="12.75">
      <c r="A20" s="221" t="s">
        <v>259</v>
      </c>
      <c r="B20" s="222">
        <f>Disk!E34</f>
        <v>0</v>
      </c>
    </row>
    <row r="21" spans="1:2" ht="12.75">
      <c r="A21" s="221" t="s">
        <v>260</v>
      </c>
      <c r="B21" s="222">
        <f>Cirit!F34</f>
        <v>0</v>
      </c>
    </row>
    <row r="22" spans="1:2" ht="12.75">
      <c r="A22" s="221" t="s">
        <v>254</v>
      </c>
      <c r="B22" s="222">
        <f>Cirit!G34</f>
        <v>0</v>
      </c>
    </row>
    <row r="23" spans="1:2" ht="12.75">
      <c r="A23" s="221" t="s">
        <v>255</v>
      </c>
      <c r="B23" s="222">
        <f>Cirit!I34</f>
        <v>0</v>
      </c>
    </row>
    <row r="24" spans="1:2" ht="12.75">
      <c r="A24" s="221" t="s">
        <v>255</v>
      </c>
      <c r="B24" s="222">
        <f>Cirit!K34</f>
        <v>0</v>
      </c>
    </row>
    <row r="25" spans="1:2" ht="12.75">
      <c r="A25" s="221" t="s">
        <v>255</v>
      </c>
      <c r="B25" s="222">
        <f>Cirit!M34</f>
        <v>0</v>
      </c>
    </row>
    <row r="26" spans="1:2" ht="12.75">
      <c r="A26" s="221" t="s">
        <v>255</v>
      </c>
      <c r="B26" s="222">
        <f>Cirit!N34</f>
        <v>0</v>
      </c>
    </row>
    <row r="27" spans="1:2" ht="12.75">
      <c r="A27" s="221" t="s">
        <v>261</v>
      </c>
      <c r="B27" s="222">
        <f>Disk!F34</f>
        <v>0</v>
      </c>
    </row>
    <row r="28" spans="1:2" ht="12.75">
      <c r="A28" s="221" t="s">
        <v>254</v>
      </c>
      <c r="B28" s="222">
        <f>Disk!G34</f>
        <v>0</v>
      </c>
    </row>
    <row r="29" spans="1:2" ht="12.75">
      <c r="A29" s="221" t="s">
        <v>255</v>
      </c>
      <c r="B29" s="222">
        <f>Disk!I34</f>
        <v>0</v>
      </c>
    </row>
    <row r="30" spans="1:2" ht="12.75">
      <c r="A30" s="221" t="s">
        <v>255</v>
      </c>
      <c r="B30" s="222">
        <f>Disk!K34</f>
        <v>0</v>
      </c>
    </row>
    <row r="31" spans="1:2" ht="12.75">
      <c r="A31" s="221" t="s">
        <v>255</v>
      </c>
      <c r="B31" s="222">
        <f>Disk!M34</f>
        <v>0</v>
      </c>
    </row>
    <row r="32" spans="1:2" ht="12.75">
      <c r="A32" s="221" t="s">
        <v>255</v>
      </c>
      <c r="B32" s="222">
        <f>Disk!N34</f>
        <v>0</v>
      </c>
    </row>
    <row r="33" spans="1:2" ht="12.75">
      <c r="A33" s="221"/>
      <c r="B33" s="222"/>
    </row>
  </sheetData>
  <sheetProtection/>
  <mergeCells count="1">
    <mergeCell ref="A1:B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409"/>
  <sheetViews>
    <sheetView zoomScale="70" zoomScaleNormal="70" zoomScalePageLayoutView="0" workbookViewId="0" topLeftCell="A1">
      <selection activeCell="T22" sqref="T22"/>
    </sheetView>
  </sheetViews>
  <sheetFormatPr defaultColWidth="9.140625" defaultRowHeight="12.75"/>
  <cols>
    <col min="1" max="5" width="13.00390625" style="0" customWidth="1"/>
    <col min="6" max="6" width="13.00390625" style="0" hidden="1" customWidth="1"/>
    <col min="7" max="10" width="13.00390625" style="0" customWidth="1"/>
  </cols>
  <sheetData>
    <row r="1" spans="1:10" ht="27.75" thickBot="1">
      <c r="A1" s="466" t="s">
        <v>1703</v>
      </c>
      <c r="B1" s="467"/>
      <c r="C1" s="467"/>
      <c r="D1" s="467"/>
      <c r="E1" s="467"/>
      <c r="F1" s="467"/>
      <c r="G1" s="467"/>
      <c r="H1" s="467"/>
      <c r="I1" s="467"/>
      <c r="J1" s="468"/>
    </row>
    <row r="2" spans="1:10" ht="31.5">
      <c r="A2" s="469" t="s">
        <v>71</v>
      </c>
      <c r="B2" s="225" t="s">
        <v>280</v>
      </c>
      <c r="C2" s="226"/>
      <c r="D2" s="227" t="s">
        <v>280</v>
      </c>
      <c r="E2" s="227"/>
      <c r="F2" s="469" t="s">
        <v>71</v>
      </c>
      <c r="G2" s="242"/>
      <c r="H2" s="472"/>
      <c r="I2" s="473"/>
      <c r="J2" s="474" t="s">
        <v>71</v>
      </c>
    </row>
    <row r="3" spans="1:10" ht="15.75">
      <c r="A3" s="470"/>
      <c r="B3" s="228" t="s">
        <v>281</v>
      </c>
      <c r="C3" s="229"/>
      <c r="D3" s="230" t="s">
        <v>282</v>
      </c>
      <c r="E3" s="230"/>
      <c r="F3" s="470"/>
      <c r="G3" s="231" t="s">
        <v>283</v>
      </c>
      <c r="H3" s="230" t="s">
        <v>284</v>
      </c>
      <c r="I3" s="232" t="s">
        <v>285</v>
      </c>
      <c r="J3" s="475"/>
    </row>
    <row r="4" spans="1:10" ht="15.75">
      <c r="A4" s="471"/>
      <c r="B4" s="233" t="s">
        <v>22</v>
      </c>
      <c r="C4" s="234"/>
      <c r="D4" s="235" t="s">
        <v>22</v>
      </c>
      <c r="E4" s="235"/>
      <c r="F4" s="471"/>
      <c r="G4" s="235" t="s">
        <v>22</v>
      </c>
      <c r="H4" s="235" t="s">
        <v>22</v>
      </c>
      <c r="I4" s="236" t="s">
        <v>22</v>
      </c>
      <c r="J4" s="237"/>
    </row>
    <row r="5" spans="1:10" ht="15.75">
      <c r="A5" s="238"/>
      <c r="B5" s="233"/>
      <c r="C5" s="234"/>
      <c r="D5" s="235"/>
      <c r="E5" s="235"/>
      <c r="F5" s="239">
        <v>0</v>
      </c>
      <c r="G5" s="240">
        <v>100</v>
      </c>
      <c r="H5" s="240">
        <v>100</v>
      </c>
      <c r="I5" s="240">
        <v>100</v>
      </c>
      <c r="J5" s="241">
        <v>0</v>
      </c>
    </row>
    <row r="6" spans="1:10" ht="20.25">
      <c r="A6" s="245" t="s">
        <v>290</v>
      </c>
      <c r="B6" s="246">
        <v>946</v>
      </c>
      <c r="C6" s="245" t="s">
        <v>290</v>
      </c>
      <c r="D6" s="247">
        <v>31944</v>
      </c>
      <c r="E6" s="245" t="s">
        <v>290</v>
      </c>
      <c r="F6" s="245" t="s">
        <v>290</v>
      </c>
      <c r="G6" s="248">
        <v>583</v>
      </c>
      <c r="H6" s="249">
        <v>156</v>
      </c>
      <c r="I6" s="250">
        <v>155</v>
      </c>
      <c r="J6" s="251" t="s">
        <v>1689</v>
      </c>
    </row>
    <row r="7" spans="1:10" ht="20.25">
      <c r="A7" s="252" t="s">
        <v>291</v>
      </c>
      <c r="B7" s="253" t="s">
        <v>256</v>
      </c>
      <c r="C7" s="252" t="s">
        <v>291</v>
      </c>
      <c r="D7" s="247">
        <v>31950</v>
      </c>
      <c r="E7" s="252" t="s">
        <v>291</v>
      </c>
      <c r="F7" s="252" t="s">
        <v>291</v>
      </c>
      <c r="G7" s="254">
        <v>584</v>
      </c>
      <c r="H7" s="255">
        <v>162</v>
      </c>
      <c r="I7" s="256">
        <v>163</v>
      </c>
      <c r="J7" s="257" t="s">
        <v>1688</v>
      </c>
    </row>
    <row r="8" spans="1:10" ht="20.25">
      <c r="A8" s="245" t="s">
        <v>292</v>
      </c>
      <c r="B8" s="246" t="s">
        <v>256</v>
      </c>
      <c r="C8" s="245" t="s">
        <v>292</v>
      </c>
      <c r="D8" s="247">
        <v>31957</v>
      </c>
      <c r="E8" s="245" t="s">
        <v>292</v>
      </c>
      <c r="F8" s="245" t="s">
        <v>292</v>
      </c>
      <c r="G8" s="254">
        <v>586</v>
      </c>
      <c r="H8" s="249">
        <v>167</v>
      </c>
      <c r="I8" s="250">
        <v>170</v>
      </c>
      <c r="J8" s="251" t="s">
        <v>1687</v>
      </c>
    </row>
    <row r="9" spans="1:10" ht="20.25">
      <c r="A9" s="252" t="s">
        <v>293</v>
      </c>
      <c r="B9" s="253" t="s">
        <v>256</v>
      </c>
      <c r="C9" s="252" t="s">
        <v>293</v>
      </c>
      <c r="D9" s="247">
        <v>31964</v>
      </c>
      <c r="E9" s="252" t="s">
        <v>293</v>
      </c>
      <c r="F9" s="252" t="s">
        <v>293</v>
      </c>
      <c r="G9" s="248">
        <v>587</v>
      </c>
      <c r="H9" s="255">
        <v>173</v>
      </c>
      <c r="I9" s="256">
        <v>177</v>
      </c>
      <c r="J9" s="257" t="s">
        <v>1686</v>
      </c>
    </row>
    <row r="10" spans="1:10" ht="20.25">
      <c r="A10" s="245" t="s">
        <v>294</v>
      </c>
      <c r="B10" s="246">
        <v>947</v>
      </c>
      <c r="C10" s="245" t="s">
        <v>294</v>
      </c>
      <c r="D10" s="247">
        <v>31970</v>
      </c>
      <c r="E10" s="245" t="s">
        <v>294</v>
      </c>
      <c r="F10" s="245" t="s">
        <v>294</v>
      </c>
      <c r="G10" s="254">
        <v>588</v>
      </c>
      <c r="H10" s="249">
        <v>179</v>
      </c>
      <c r="I10" s="250">
        <v>185</v>
      </c>
      <c r="J10" s="251" t="s">
        <v>1685</v>
      </c>
    </row>
    <row r="11" spans="1:10" ht="20.25">
      <c r="A11" s="252" t="s">
        <v>295</v>
      </c>
      <c r="B11" s="253" t="s">
        <v>256</v>
      </c>
      <c r="C11" s="252" t="s">
        <v>295</v>
      </c>
      <c r="D11" s="247">
        <v>31977</v>
      </c>
      <c r="E11" s="252" t="s">
        <v>295</v>
      </c>
      <c r="F11" s="252" t="s">
        <v>295</v>
      </c>
      <c r="G11" s="248">
        <v>589</v>
      </c>
      <c r="H11" s="255">
        <v>184</v>
      </c>
      <c r="I11" s="256">
        <v>192</v>
      </c>
      <c r="J11" s="257" t="s">
        <v>1684</v>
      </c>
    </row>
    <row r="12" spans="1:10" ht="20.25">
      <c r="A12" s="245" t="s">
        <v>296</v>
      </c>
      <c r="B12" s="246" t="s">
        <v>256</v>
      </c>
      <c r="C12" s="245" t="s">
        <v>296</v>
      </c>
      <c r="D12" s="247">
        <v>31983</v>
      </c>
      <c r="E12" s="245" t="s">
        <v>296</v>
      </c>
      <c r="F12" s="245" t="s">
        <v>296</v>
      </c>
      <c r="G12" s="254">
        <v>590</v>
      </c>
      <c r="H12" s="249">
        <v>190</v>
      </c>
      <c r="I12" s="250">
        <v>199</v>
      </c>
      <c r="J12" s="251" t="s">
        <v>1683</v>
      </c>
    </row>
    <row r="13" spans="1:10" ht="20.25">
      <c r="A13" s="252" t="s">
        <v>297</v>
      </c>
      <c r="B13" s="253" t="s">
        <v>256</v>
      </c>
      <c r="C13" s="252" t="s">
        <v>297</v>
      </c>
      <c r="D13" s="247">
        <v>31990</v>
      </c>
      <c r="E13" s="252" t="s">
        <v>297</v>
      </c>
      <c r="F13" s="252" t="s">
        <v>297</v>
      </c>
      <c r="G13" s="248">
        <v>591</v>
      </c>
      <c r="H13" s="255">
        <v>195</v>
      </c>
      <c r="I13" s="256">
        <v>206</v>
      </c>
      <c r="J13" s="257" t="s">
        <v>1682</v>
      </c>
    </row>
    <row r="14" spans="1:10" ht="20.25">
      <c r="A14" s="245" t="s">
        <v>298</v>
      </c>
      <c r="B14" s="246">
        <v>948</v>
      </c>
      <c r="C14" s="245" t="s">
        <v>298</v>
      </c>
      <c r="D14" s="247">
        <v>31997</v>
      </c>
      <c r="E14" s="245" t="s">
        <v>298</v>
      </c>
      <c r="F14" s="245" t="s">
        <v>298</v>
      </c>
      <c r="G14" s="254">
        <v>592</v>
      </c>
      <c r="H14" s="249">
        <v>201</v>
      </c>
      <c r="I14" s="250">
        <v>214</v>
      </c>
      <c r="J14" s="251" t="s">
        <v>1681</v>
      </c>
    </row>
    <row r="15" spans="1:10" ht="20.25">
      <c r="A15" s="252" t="s">
        <v>299</v>
      </c>
      <c r="B15" s="253" t="s">
        <v>256</v>
      </c>
      <c r="C15" s="252" t="s">
        <v>299</v>
      </c>
      <c r="D15" s="247">
        <v>32003</v>
      </c>
      <c r="E15" s="252" t="s">
        <v>299</v>
      </c>
      <c r="F15" s="252" t="s">
        <v>299</v>
      </c>
      <c r="G15" s="248">
        <v>593</v>
      </c>
      <c r="H15" s="255">
        <v>207</v>
      </c>
      <c r="I15" s="256">
        <v>221</v>
      </c>
      <c r="J15" s="257" t="s">
        <v>1680</v>
      </c>
    </row>
    <row r="16" spans="1:10" ht="20.25">
      <c r="A16" s="245" t="s">
        <v>300</v>
      </c>
      <c r="B16" s="246" t="s">
        <v>256</v>
      </c>
      <c r="C16" s="245" t="s">
        <v>300</v>
      </c>
      <c r="D16" s="247">
        <v>32010</v>
      </c>
      <c r="E16" s="245" t="s">
        <v>300</v>
      </c>
      <c r="F16" s="245" t="s">
        <v>300</v>
      </c>
      <c r="G16" s="254">
        <v>594</v>
      </c>
      <c r="H16" s="249">
        <v>212</v>
      </c>
      <c r="I16" s="250">
        <v>228</v>
      </c>
      <c r="J16" s="251" t="s">
        <v>1679</v>
      </c>
    </row>
    <row r="17" spans="1:10" ht="20.25">
      <c r="A17" s="252" t="s">
        <v>301</v>
      </c>
      <c r="B17" s="253">
        <v>949</v>
      </c>
      <c r="C17" s="252" t="s">
        <v>301</v>
      </c>
      <c r="D17" s="247">
        <v>32017</v>
      </c>
      <c r="E17" s="252" t="s">
        <v>301</v>
      </c>
      <c r="F17" s="252" t="s">
        <v>301</v>
      </c>
      <c r="G17" s="248">
        <v>595</v>
      </c>
      <c r="H17" s="255">
        <v>218</v>
      </c>
      <c r="I17" s="256">
        <v>236</v>
      </c>
      <c r="J17" s="257" t="s">
        <v>1678</v>
      </c>
    </row>
    <row r="18" spans="1:10" ht="20.25">
      <c r="A18" s="245" t="s">
        <v>302</v>
      </c>
      <c r="B18" s="246" t="s">
        <v>256</v>
      </c>
      <c r="C18" s="245" t="s">
        <v>302</v>
      </c>
      <c r="D18" s="247">
        <v>32023</v>
      </c>
      <c r="E18" s="245" t="s">
        <v>302</v>
      </c>
      <c r="F18" s="245" t="s">
        <v>302</v>
      </c>
      <c r="G18" s="254">
        <v>596</v>
      </c>
      <c r="H18" s="249">
        <v>224</v>
      </c>
      <c r="I18" s="250">
        <v>243</v>
      </c>
      <c r="J18" s="251" t="s">
        <v>1677</v>
      </c>
    </row>
    <row r="19" spans="1:10" ht="20.25">
      <c r="A19" s="252" t="s">
        <v>303</v>
      </c>
      <c r="B19" s="253" t="s">
        <v>256</v>
      </c>
      <c r="C19" s="252" t="s">
        <v>303</v>
      </c>
      <c r="D19" s="247">
        <v>32030</v>
      </c>
      <c r="E19" s="252" t="s">
        <v>303</v>
      </c>
      <c r="F19" s="252" t="s">
        <v>303</v>
      </c>
      <c r="G19" s="248">
        <v>597</v>
      </c>
      <c r="H19" s="255">
        <v>229</v>
      </c>
      <c r="I19" s="256">
        <v>250</v>
      </c>
      <c r="J19" s="257" t="s">
        <v>1676</v>
      </c>
    </row>
    <row r="20" spans="1:10" ht="20.25">
      <c r="A20" s="245" t="s">
        <v>304</v>
      </c>
      <c r="B20" s="246" t="s">
        <v>256</v>
      </c>
      <c r="C20" s="245" t="s">
        <v>304</v>
      </c>
      <c r="D20" s="247">
        <v>32037</v>
      </c>
      <c r="E20" s="245" t="s">
        <v>304</v>
      </c>
      <c r="F20" s="245" t="s">
        <v>304</v>
      </c>
      <c r="G20" s="254">
        <v>598</v>
      </c>
      <c r="H20" s="249">
        <v>235</v>
      </c>
      <c r="I20" s="250">
        <v>258</v>
      </c>
      <c r="J20" s="251" t="s">
        <v>1675</v>
      </c>
    </row>
    <row r="21" spans="1:10" ht="20.25">
      <c r="A21" s="252" t="s">
        <v>305</v>
      </c>
      <c r="B21" s="253">
        <v>950</v>
      </c>
      <c r="C21" s="252" t="s">
        <v>305</v>
      </c>
      <c r="D21" s="247">
        <v>32043</v>
      </c>
      <c r="E21" s="252" t="s">
        <v>305</v>
      </c>
      <c r="F21" s="252" t="s">
        <v>305</v>
      </c>
      <c r="G21" s="248">
        <v>599</v>
      </c>
      <c r="H21" s="255">
        <v>240</v>
      </c>
      <c r="I21" s="256">
        <v>265</v>
      </c>
      <c r="J21" s="257" t="s">
        <v>1674</v>
      </c>
    </row>
    <row r="22" spans="1:10" ht="20.25">
      <c r="A22" s="245" t="s">
        <v>306</v>
      </c>
      <c r="B22" s="246" t="s">
        <v>256</v>
      </c>
      <c r="C22" s="245" t="s">
        <v>306</v>
      </c>
      <c r="D22" s="247">
        <v>32050</v>
      </c>
      <c r="E22" s="245" t="s">
        <v>306</v>
      </c>
      <c r="F22" s="245" t="s">
        <v>306</v>
      </c>
      <c r="G22" s="254">
        <v>600</v>
      </c>
      <c r="H22" s="249">
        <v>246</v>
      </c>
      <c r="I22" s="250">
        <v>272</v>
      </c>
      <c r="J22" s="251" t="s">
        <v>1673</v>
      </c>
    </row>
    <row r="23" spans="1:10" ht="20.25">
      <c r="A23" s="252" t="s">
        <v>307</v>
      </c>
      <c r="B23" s="253" t="s">
        <v>256</v>
      </c>
      <c r="C23" s="252" t="s">
        <v>307</v>
      </c>
      <c r="D23" s="247">
        <v>32057</v>
      </c>
      <c r="E23" s="252" t="s">
        <v>307</v>
      </c>
      <c r="F23" s="252" t="s">
        <v>307</v>
      </c>
      <c r="G23" s="248">
        <v>601</v>
      </c>
      <c r="H23" s="255">
        <v>252</v>
      </c>
      <c r="I23" s="256">
        <v>280</v>
      </c>
      <c r="J23" s="257" t="s">
        <v>1672</v>
      </c>
    </row>
    <row r="24" spans="1:10" ht="20.25">
      <c r="A24" s="245" t="s">
        <v>308</v>
      </c>
      <c r="B24" s="246" t="s">
        <v>256</v>
      </c>
      <c r="C24" s="245" t="s">
        <v>308</v>
      </c>
      <c r="D24" s="247">
        <v>32063</v>
      </c>
      <c r="E24" s="245" t="s">
        <v>308</v>
      </c>
      <c r="F24" s="245" t="s">
        <v>308</v>
      </c>
      <c r="G24" s="254">
        <v>602</v>
      </c>
      <c r="H24" s="249">
        <v>257</v>
      </c>
      <c r="I24" s="250">
        <v>287</v>
      </c>
      <c r="J24" s="251" t="s">
        <v>1671</v>
      </c>
    </row>
    <row r="25" spans="1:10" ht="20.25">
      <c r="A25" s="252" t="s">
        <v>309</v>
      </c>
      <c r="B25" s="253">
        <v>951</v>
      </c>
      <c r="C25" s="252" t="s">
        <v>309</v>
      </c>
      <c r="D25" s="247">
        <v>32070</v>
      </c>
      <c r="E25" s="252" t="s">
        <v>309</v>
      </c>
      <c r="F25" s="252" t="s">
        <v>309</v>
      </c>
      <c r="G25" s="248">
        <v>603</v>
      </c>
      <c r="H25" s="255">
        <v>263</v>
      </c>
      <c r="I25" s="256">
        <v>294</v>
      </c>
      <c r="J25" s="257" t="s">
        <v>1670</v>
      </c>
    </row>
    <row r="26" spans="1:10" ht="20.25">
      <c r="A26" s="245" t="s">
        <v>310</v>
      </c>
      <c r="B26" s="246" t="s">
        <v>256</v>
      </c>
      <c r="C26" s="245" t="s">
        <v>310</v>
      </c>
      <c r="D26" s="247">
        <v>32077</v>
      </c>
      <c r="E26" s="245" t="s">
        <v>310</v>
      </c>
      <c r="F26" s="245" t="s">
        <v>310</v>
      </c>
      <c r="G26" s="254">
        <v>604</v>
      </c>
      <c r="H26" s="249">
        <v>268</v>
      </c>
      <c r="I26" s="250">
        <v>302</v>
      </c>
      <c r="J26" s="251" t="s">
        <v>1669</v>
      </c>
    </row>
    <row r="27" spans="1:10" ht="20.25">
      <c r="A27" s="252" t="s">
        <v>311</v>
      </c>
      <c r="B27" s="253" t="s">
        <v>256</v>
      </c>
      <c r="C27" s="252" t="s">
        <v>311</v>
      </c>
      <c r="D27" s="247">
        <v>32083</v>
      </c>
      <c r="E27" s="252" t="s">
        <v>311</v>
      </c>
      <c r="F27" s="252" t="s">
        <v>311</v>
      </c>
      <c r="G27" s="248">
        <v>605</v>
      </c>
      <c r="H27" s="255">
        <v>274</v>
      </c>
      <c r="I27" s="256">
        <v>309</v>
      </c>
      <c r="J27" s="257" t="s">
        <v>1668</v>
      </c>
    </row>
    <row r="28" spans="1:10" ht="20.25">
      <c r="A28" s="245" t="s">
        <v>312</v>
      </c>
      <c r="B28" s="246">
        <v>952</v>
      </c>
      <c r="C28" s="245" t="s">
        <v>312</v>
      </c>
      <c r="D28" s="247">
        <v>32090</v>
      </c>
      <c r="E28" s="245" t="s">
        <v>312</v>
      </c>
      <c r="F28" s="245" t="s">
        <v>312</v>
      </c>
      <c r="G28" s="254">
        <v>606</v>
      </c>
      <c r="H28" s="249">
        <v>280</v>
      </c>
      <c r="I28" s="250">
        <v>316</v>
      </c>
      <c r="J28" s="251" t="s">
        <v>1667</v>
      </c>
    </row>
    <row r="29" spans="1:10" ht="20.25">
      <c r="A29" s="252" t="s">
        <v>313</v>
      </c>
      <c r="B29" s="253" t="s">
        <v>256</v>
      </c>
      <c r="C29" s="252" t="s">
        <v>313</v>
      </c>
      <c r="D29" s="247">
        <v>32097</v>
      </c>
      <c r="E29" s="252" t="s">
        <v>313</v>
      </c>
      <c r="F29" s="252" t="s">
        <v>313</v>
      </c>
      <c r="G29" s="248">
        <v>607</v>
      </c>
      <c r="H29" s="255">
        <v>285</v>
      </c>
      <c r="I29" s="256">
        <v>324</v>
      </c>
      <c r="J29" s="257" t="s">
        <v>1666</v>
      </c>
    </row>
    <row r="30" spans="1:10" ht="20.25">
      <c r="A30" s="245" t="s">
        <v>314</v>
      </c>
      <c r="B30" s="246" t="s">
        <v>256</v>
      </c>
      <c r="C30" s="245" t="s">
        <v>314</v>
      </c>
      <c r="D30" s="247">
        <v>32103</v>
      </c>
      <c r="E30" s="245" t="s">
        <v>314</v>
      </c>
      <c r="F30" s="245" t="s">
        <v>314</v>
      </c>
      <c r="G30" s="254">
        <v>608</v>
      </c>
      <c r="H30" s="249">
        <v>291</v>
      </c>
      <c r="I30" s="250">
        <v>331</v>
      </c>
      <c r="J30" s="251" t="s">
        <v>1665</v>
      </c>
    </row>
    <row r="31" spans="1:10" ht="20.25">
      <c r="A31" s="252" t="s">
        <v>315</v>
      </c>
      <c r="B31" s="253" t="s">
        <v>256</v>
      </c>
      <c r="C31" s="252" t="s">
        <v>315</v>
      </c>
      <c r="D31" s="247">
        <v>32110</v>
      </c>
      <c r="E31" s="252" t="s">
        <v>315</v>
      </c>
      <c r="F31" s="252" t="s">
        <v>315</v>
      </c>
      <c r="G31" s="248">
        <v>609</v>
      </c>
      <c r="H31" s="255">
        <v>296</v>
      </c>
      <c r="I31" s="256">
        <v>338</v>
      </c>
      <c r="J31" s="257" t="s">
        <v>1664</v>
      </c>
    </row>
    <row r="32" spans="1:10" ht="20.25">
      <c r="A32" s="245" t="s">
        <v>316</v>
      </c>
      <c r="B32" s="246">
        <v>953</v>
      </c>
      <c r="C32" s="245" t="s">
        <v>316</v>
      </c>
      <c r="D32" s="247">
        <v>32117</v>
      </c>
      <c r="E32" s="245" t="s">
        <v>316</v>
      </c>
      <c r="F32" s="245" t="s">
        <v>316</v>
      </c>
      <c r="G32" s="254">
        <v>610</v>
      </c>
      <c r="H32" s="249">
        <v>302</v>
      </c>
      <c r="I32" s="250">
        <v>346</v>
      </c>
      <c r="J32" s="251" t="s">
        <v>1663</v>
      </c>
    </row>
    <row r="33" spans="1:10" ht="20.25">
      <c r="A33" s="252" t="s">
        <v>317</v>
      </c>
      <c r="B33" s="253" t="s">
        <v>256</v>
      </c>
      <c r="C33" s="252" t="s">
        <v>317</v>
      </c>
      <c r="D33" s="247">
        <v>32123</v>
      </c>
      <c r="E33" s="252" t="s">
        <v>317</v>
      </c>
      <c r="F33" s="252" t="s">
        <v>317</v>
      </c>
      <c r="G33" s="248">
        <v>611</v>
      </c>
      <c r="H33" s="255">
        <v>308</v>
      </c>
      <c r="I33" s="256">
        <v>353</v>
      </c>
      <c r="J33" s="257" t="s">
        <v>1662</v>
      </c>
    </row>
    <row r="34" spans="1:10" ht="20.25">
      <c r="A34" s="245" t="s">
        <v>318</v>
      </c>
      <c r="B34" s="246" t="s">
        <v>256</v>
      </c>
      <c r="C34" s="245" t="s">
        <v>318</v>
      </c>
      <c r="D34" s="247">
        <v>32130</v>
      </c>
      <c r="E34" s="245" t="s">
        <v>318</v>
      </c>
      <c r="F34" s="245" t="s">
        <v>318</v>
      </c>
      <c r="G34" s="254">
        <v>612</v>
      </c>
      <c r="H34" s="249">
        <v>313</v>
      </c>
      <c r="I34" s="250">
        <v>360</v>
      </c>
      <c r="J34" s="251" t="s">
        <v>1661</v>
      </c>
    </row>
    <row r="35" spans="1:10" ht="20.25">
      <c r="A35" s="252" t="s">
        <v>319</v>
      </c>
      <c r="B35" s="253" t="s">
        <v>256</v>
      </c>
      <c r="C35" s="252" t="s">
        <v>319</v>
      </c>
      <c r="D35" s="247">
        <v>32137</v>
      </c>
      <c r="E35" s="252" t="s">
        <v>319</v>
      </c>
      <c r="F35" s="252" t="s">
        <v>319</v>
      </c>
      <c r="G35" s="248">
        <v>613</v>
      </c>
      <c r="H35" s="255">
        <v>319</v>
      </c>
      <c r="I35" s="256">
        <v>367</v>
      </c>
      <c r="J35" s="257" t="s">
        <v>1660</v>
      </c>
    </row>
    <row r="36" spans="1:10" ht="20.25">
      <c r="A36" s="245" t="s">
        <v>320</v>
      </c>
      <c r="B36" s="246">
        <v>954</v>
      </c>
      <c r="C36" s="245" t="s">
        <v>320</v>
      </c>
      <c r="D36" s="247">
        <v>32144</v>
      </c>
      <c r="E36" s="245" t="s">
        <v>320</v>
      </c>
      <c r="F36" s="245" t="s">
        <v>320</v>
      </c>
      <c r="G36" s="254">
        <v>614</v>
      </c>
      <c r="H36" s="249">
        <v>324</v>
      </c>
      <c r="I36" s="250">
        <v>375</v>
      </c>
      <c r="J36" s="251" t="s">
        <v>1659</v>
      </c>
    </row>
    <row r="37" spans="1:10" ht="20.25">
      <c r="A37" s="252" t="s">
        <v>321</v>
      </c>
      <c r="B37" s="253" t="s">
        <v>256</v>
      </c>
      <c r="C37" s="252" t="s">
        <v>321</v>
      </c>
      <c r="D37" s="247">
        <v>32150</v>
      </c>
      <c r="E37" s="252" t="s">
        <v>321</v>
      </c>
      <c r="F37" s="252" t="s">
        <v>321</v>
      </c>
      <c r="G37" s="248">
        <v>615</v>
      </c>
      <c r="H37" s="255">
        <v>330</v>
      </c>
      <c r="I37" s="256">
        <v>382</v>
      </c>
      <c r="J37" s="257" t="s">
        <v>1658</v>
      </c>
    </row>
    <row r="38" spans="1:10" ht="20.25">
      <c r="A38" s="245" t="s">
        <v>322</v>
      </c>
      <c r="B38" s="246" t="s">
        <v>256</v>
      </c>
      <c r="C38" s="245" t="s">
        <v>322</v>
      </c>
      <c r="D38" s="247">
        <v>32157</v>
      </c>
      <c r="E38" s="245" t="s">
        <v>322</v>
      </c>
      <c r="F38" s="245" t="s">
        <v>322</v>
      </c>
      <c r="G38" s="254">
        <v>616</v>
      </c>
      <c r="H38" s="249">
        <v>336</v>
      </c>
      <c r="I38" s="250">
        <v>389</v>
      </c>
      <c r="J38" s="251" t="s">
        <v>1657</v>
      </c>
    </row>
    <row r="39" spans="1:10" ht="20.25">
      <c r="A39" s="252" t="s">
        <v>323</v>
      </c>
      <c r="B39" s="253">
        <v>955</v>
      </c>
      <c r="C39" s="252" t="s">
        <v>323</v>
      </c>
      <c r="D39" s="247">
        <v>32164</v>
      </c>
      <c r="E39" s="252" t="s">
        <v>323</v>
      </c>
      <c r="F39" s="252" t="s">
        <v>323</v>
      </c>
      <c r="G39" s="248">
        <v>617</v>
      </c>
      <c r="H39" s="255">
        <v>341</v>
      </c>
      <c r="I39" s="256">
        <v>397</v>
      </c>
      <c r="J39" s="257" t="s">
        <v>1656</v>
      </c>
    </row>
    <row r="40" spans="1:10" ht="20.25">
      <c r="A40" s="245" t="s">
        <v>324</v>
      </c>
      <c r="B40" s="246" t="s">
        <v>256</v>
      </c>
      <c r="C40" s="245" t="s">
        <v>324</v>
      </c>
      <c r="D40" s="247">
        <v>32170</v>
      </c>
      <c r="E40" s="245" t="s">
        <v>324</v>
      </c>
      <c r="F40" s="245" t="s">
        <v>324</v>
      </c>
      <c r="G40" s="254">
        <v>618</v>
      </c>
      <c r="H40" s="249">
        <v>347</v>
      </c>
      <c r="I40" s="250">
        <v>404</v>
      </c>
      <c r="J40" s="251" t="s">
        <v>1655</v>
      </c>
    </row>
    <row r="41" spans="1:10" ht="20.25">
      <c r="A41" s="252" t="s">
        <v>325</v>
      </c>
      <c r="B41" s="253" t="s">
        <v>256</v>
      </c>
      <c r="C41" s="252" t="s">
        <v>325</v>
      </c>
      <c r="D41" s="247">
        <v>32177</v>
      </c>
      <c r="E41" s="252" t="s">
        <v>325</v>
      </c>
      <c r="F41" s="252" t="s">
        <v>325</v>
      </c>
      <c r="G41" s="248">
        <v>619</v>
      </c>
      <c r="H41" s="255">
        <v>352</v>
      </c>
      <c r="I41" s="256">
        <v>411</v>
      </c>
      <c r="J41" s="257" t="s">
        <v>1654</v>
      </c>
    </row>
    <row r="42" spans="1:10" ht="20.25">
      <c r="A42" s="245" t="s">
        <v>326</v>
      </c>
      <c r="B42" s="246" t="s">
        <v>256</v>
      </c>
      <c r="C42" s="245" t="s">
        <v>326</v>
      </c>
      <c r="D42" s="247">
        <v>32184</v>
      </c>
      <c r="E42" s="245" t="s">
        <v>326</v>
      </c>
      <c r="F42" s="245" t="s">
        <v>326</v>
      </c>
      <c r="G42" s="254">
        <v>620</v>
      </c>
      <c r="H42" s="249">
        <v>358</v>
      </c>
      <c r="I42" s="250">
        <v>419</v>
      </c>
      <c r="J42" s="251" t="s">
        <v>1653</v>
      </c>
    </row>
    <row r="43" spans="1:10" ht="20.25">
      <c r="A43" s="252" t="s">
        <v>327</v>
      </c>
      <c r="B43" s="253">
        <v>956</v>
      </c>
      <c r="C43" s="252" t="s">
        <v>327</v>
      </c>
      <c r="D43" s="247">
        <v>32191</v>
      </c>
      <c r="E43" s="252" t="s">
        <v>327</v>
      </c>
      <c r="F43" s="252" t="s">
        <v>327</v>
      </c>
      <c r="G43" s="248">
        <v>621</v>
      </c>
      <c r="H43" s="255">
        <v>364</v>
      </c>
      <c r="I43" s="256">
        <v>426</v>
      </c>
      <c r="J43" s="257" t="s">
        <v>1652</v>
      </c>
    </row>
    <row r="44" spans="1:10" ht="20.25">
      <c r="A44" s="245" t="s">
        <v>328</v>
      </c>
      <c r="B44" s="246" t="s">
        <v>256</v>
      </c>
      <c r="C44" s="245" t="s">
        <v>328</v>
      </c>
      <c r="D44" s="247">
        <v>32197</v>
      </c>
      <c r="E44" s="245" t="s">
        <v>328</v>
      </c>
      <c r="F44" s="245" t="s">
        <v>328</v>
      </c>
      <c r="G44" s="254">
        <v>622</v>
      </c>
      <c r="H44" s="249">
        <v>369</v>
      </c>
      <c r="I44" s="250">
        <v>433</v>
      </c>
      <c r="J44" s="251" t="s">
        <v>1651</v>
      </c>
    </row>
    <row r="45" spans="1:10" ht="20.25">
      <c r="A45" s="252" t="s">
        <v>329</v>
      </c>
      <c r="B45" s="253" t="s">
        <v>256</v>
      </c>
      <c r="C45" s="252" t="s">
        <v>329</v>
      </c>
      <c r="D45" s="247">
        <v>32204</v>
      </c>
      <c r="E45" s="252" t="s">
        <v>329</v>
      </c>
      <c r="F45" s="252" t="s">
        <v>329</v>
      </c>
      <c r="G45" s="248">
        <v>623</v>
      </c>
      <c r="H45" s="255">
        <v>375</v>
      </c>
      <c r="I45" s="256">
        <v>441</v>
      </c>
      <c r="J45" s="257" t="s">
        <v>1650</v>
      </c>
    </row>
    <row r="46" spans="1:10" ht="20.25">
      <c r="A46" s="245" t="s">
        <v>330</v>
      </c>
      <c r="B46" s="246" t="s">
        <v>256</v>
      </c>
      <c r="C46" s="245" t="s">
        <v>330</v>
      </c>
      <c r="D46" s="247">
        <v>32211</v>
      </c>
      <c r="E46" s="245" t="s">
        <v>330</v>
      </c>
      <c r="F46" s="245" t="s">
        <v>330</v>
      </c>
      <c r="G46" s="254">
        <v>624</v>
      </c>
      <c r="H46" s="249">
        <v>381</v>
      </c>
      <c r="I46" s="250">
        <v>448</v>
      </c>
      <c r="J46" s="251" t="s">
        <v>1649</v>
      </c>
    </row>
    <row r="47" spans="1:10" ht="20.25">
      <c r="A47" s="252" t="s">
        <v>331</v>
      </c>
      <c r="B47" s="253">
        <v>957</v>
      </c>
      <c r="C47" s="252" t="s">
        <v>331</v>
      </c>
      <c r="D47" s="247">
        <v>32217</v>
      </c>
      <c r="E47" s="252" t="s">
        <v>331</v>
      </c>
      <c r="F47" s="252" t="s">
        <v>331</v>
      </c>
      <c r="G47" s="248">
        <v>625</v>
      </c>
      <c r="H47" s="255">
        <v>386</v>
      </c>
      <c r="I47" s="256">
        <v>455</v>
      </c>
      <c r="J47" s="257" t="s">
        <v>1648</v>
      </c>
    </row>
    <row r="48" spans="1:10" ht="20.25">
      <c r="A48" s="245" t="s">
        <v>332</v>
      </c>
      <c r="B48" s="246" t="s">
        <v>256</v>
      </c>
      <c r="C48" s="245" t="s">
        <v>332</v>
      </c>
      <c r="D48" s="247">
        <v>32224</v>
      </c>
      <c r="E48" s="245" t="s">
        <v>332</v>
      </c>
      <c r="F48" s="245" t="s">
        <v>332</v>
      </c>
      <c r="G48" s="254">
        <v>626</v>
      </c>
      <c r="H48" s="249">
        <v>392</v>
      </c>
      <c r="I48" s="250">
        <v>463</v>
      </c>
      <c r="J48" s="251" t="s">
        <v>1647</v>
      </c>
    </row>
    <row r="49" spans="1:10" ht="20.25">
      <c r="A49" s="252" t="s">
        <v>333</v>
      </c>
      <c r="B49" s="253" t="s">
        <v>256</v>
      </c>
      <c r="C49" s="252" t="s">
        <v>333</v>
      </c>
      <c r="D49" s="247">
        <v>32231</v>
      </c>
      <c r="E49" s="252" t="s">
        <v>333</v>
      </c>
      <c r="F49" s="252" t="s">
        <v>333</v>
      </c>
      <c r="G49" s="248">
        <v>627</v>
      </c>
      <c r="H49" s="255">
        <v>397</v>
      </c>
      <c r="I49" s="256">
        <v>470</v>
      </c>
      <c r="J49" s="257" t="s">
        <v>1646</v>
      </c>
    </row>
    <row r="50" spans="1:10" ht="20.25">
      <c r="A50" s="245" t="s">
        <v>334</v>
      </c>
      <c r="B50" s="246">
        <v>958</v>
      </c>
      <c r="C50" s="245" t="s">
        <v>334</v>
      </c>
      <c r="D50" s="247">
        <v>32238</v>
      </c>
      <c r="E50" s="245" t="s">
        <v>334</v>
      </c>
      <c r="F50" s="245" t="s">
        <v>334</v>
      </c>
      <c r="G50" s="254">
        <v>628</v>
      </c>
      <c r="H50" s="249">
        <v>403</v>
      </c>
      <c r="I50" s="250">
        <v>477</v>
      </c>
      <c r="J50" s="251" t="s">
        <v>1645</v>
      </c>
    </row>
    <row r="51" spans="1:10" ht="20.25">
      <c r="A51" s="252" t="s">
        <v>335</v>
      </c>
      <c r="B51" s="253" t="s">
        <v>256</v>
      </c>
      <c r="C51" s="252" t="s">
        <v>335</v>
      </c>
      <c r="D51" s="247">
        <v>32244</v>
      </c>
      <c r="E51" s="252" t="s">
        <v>335</v>
      </c>
      <c r="F51" s="252" t="s">
        <v>335</v>
      </c>
      <c r="G51" s="248">
        <v>629</v>
      </c>
      <c r="H51" s="255">
        <v>409</v>
      </c>
      <c r="I51" s="256">
        <v>485</v>
      </c>
      <c r="J51" s="257" t="s">
        <v>1644</v>
      </c>
    </row>
    <row r="52" spans="1:10" ht="20.25">
      <c r="A52" s="245" t="s">
        <v>336</v>
      </c>
      <c r="B52" s="246" t="s">
        <v>256</v>
      </c>
      <c r="C52" s="245" t="s">
        <v>336</v>
      </c>
      <c r="D52" s="247">
        <v>32251</v>
      </c>
      <c r="E52" s="245" t="s">
        <v>336</v>
      </c>
      <c r="F52" s="245" t="s">
        <v>336</v>
      </c>
      <c r="G52" s="254">
        <v>630</v>
      </c>
      <c r="H52" s="249">
        <v>414</v>
      </c>
      <c r="I52" s="250">
        <v>492</v>
      </c>
      <c r="J52" s="251" t="s">
        <v>1643</v>
      </c>
    </row>
    <row r="53" spans="1:10" ht="20.25">
      <c r="A53" s="252" t="s">
        <v>337</v>
      </c>
      <c r="B53" s="253" t="s">
        <v>256</v>
      </c>
      <c r="C53" s="252" t="s">
        <v>337</v>
      </c>
      <c r="D53" s="247">
        <v>32258</v>
      </c>
      <c r="E53" s="252" t="s">
        <v>337</v>
      </c>
      <c r="F53" s="252" t="s">
        <v>337</v>
      </c>
      <c r="G53" s="248">
        <v>631</v>
      </c>
      <c r="H53" s="255">
        <v>420</v>
      </c>
      <c r="I53" s="256">
        <v>499</v>
      </c>
      <c r="J53" s="257" t="s">
        <v>1642</v>
      </c>
    </row>
    <row r="54" spans="1:10" ht="20.25">
      <c r="A54" s="245" t="s">
        <v>338</v>
      </c>
      <c r="B54" s="246">
        <v>959</v>
      </c>
      <c r="C54" s="245" t="s">
        <v>338</v>
      </c>
      <c r="D54" s="247">
        <v>32265</v>
      </c>
      <c r="E54" s="245" t="s">
        <v>338</v>
      </c>
      <c r="F54" s="245" t="s">
        <v>338</v>
      </c>
      <c r="G54" s="254">
        <v>632</v>
      </c>
      <c r="H54" s="249">
        <v>425</v>
      </c>
      <c r="I54" s="250">
        <v>506</v>
      </c>
      <c r="J54" s="251" t="s">
        <v>1641</v>
      </c>
    </row>
    <row r="55" spans="1:10" ht="20.25">
      <c r="A55" s="252" t="s">
        <v>339</v>
      </c>
      <c r="B55" s="253" t="s">
        <v>256</v>
      </c>
      <c r="C55" s="252" t="s">
        <v>339</v>
      </c>
      <c r="D55" s="247">
        <v>32271</v>
      </c>
      <c r="E55" s="252" t="s">
        <v>339</v>
      </c>
      <c r="F55" s="252" t="s">
        <v>339</v>
      </c>
      <c r="G55" s="248">
        <v>633</v>
      </c>
      <c r="H55" s="255">
        <v>431</v>
      </c>
      <c r="I55" s="256">
        <v>514</v>
      </c>
      <c r="J55" s="257" t="s">
        <v>1640</v>
      </c>
    </row>
    <row r="56" spans="1:10" ht="20.25">
      <c r="A56" s="245" t="s">
        <v>340</v>
      </c>
      <c r="B56" s="246" t="s">
        <v>256</v>
      </c>
      <c r="C56" s="245" t="s">
        <v>340</v>
      </c>
      <c r="D56" s="247">
        <v>32278</v>
      </c>
      <c r="E56" s="245" t="s">
        <v>340</v>
      </c>
      <c r="F56" s="245" t="s">
        <v>340</v>
      </c>
      <c r="G56" s="254">
        <v>634</v>
      </c>
      <c r="H56" s="249">
        <v>437</v>
      </c>
      <c r="I56" s="250">
        <v>521</v>
      </c>
      <c r="J56" s="251" t="s">
        <v>1639</v>
      </c>
    </row>
    <row r="57" spans="1:10" ht="20.25">
      <c r="A57" s="252" t="s">
        <v>341</v>
      </c>
      <c r="B57" s="253" t="s">
        <v>256</v>
      </c>
      <c r="C57" s="252" t="s">
        <v>341</v>
      </c>
      <c r="D57" s="247">
        <v>32285</v>
      </c>
      <c r="E57" s="252" t="s">
        <v>341</v>
      </c>
      <c r="F57" s="252" t="s">
        <v>341</v>
      </c>
      <c r="G57" s="248">
        <v>635</v>
      </c>
      <c r="H57" s="255">
        <v>442</v>
      </c>
      <c r="I57" s="256">
        <v>528</v>
      </c>
      <c r="J57" s="257" t="s">
        <v>1638</v>
      </c>
    </row>
    <row r="58" spans="1:10" ht="20.25">
      <c r="A58" s="245" t="s">
        <v>342</v>
      </c>
      <c r="B58" s="246">
        <v>960</v>
      </c>
      <c r="C58" s="245" t="s">
        <v>342</v>
      </c>
      <c r="D58" s="247">
        <v>32292</v>
      </c>
      <c r="E58" s="245" t="s">
        <v>342</v>
      </c>
      <c r="F58" s="245" t="s">
        <v>342</v>
      </c>
      <c r="G58" s="254">
        <v>636</v>
      </c>
      <c r="H58" s="249">
        <v>448</v>
      </c>
      <c r="I58" s="250">
        <v>536</v>
      </c>
      <c r="J58" s="251" t="s">
        <v>1637</v>
      </c>
    </row>
    <row r="59" spans="1:10" ht="20.25">
      <c r="A59" s="252" t="s">
        <v>343</v>
      </c>
      <c r="B59" s="253" t="s">
        <v>256</v>
      </c>
      <c r="C59" s="252" t="s">
        <v>343</v>
      </c>
      <c r="D59" s="247">
        <v>32298</v>
      </c>
      <c r="E59" s="252" t="s">
        <v>343</v>
      </c>
      <c r="F59" s="252" t="s">
        <v>343</v>
      </c>
      <c r="G59" s="248">
        <v>637</v>
      </c>
      <c r="H59" s="255">
        <v>453</v>
      </c>
      <c r="I59" s="256">
        <v>543</v>
      </c>
      <c r="J59" s="257" t="s">
        <v>1636</v>
      </c>
    </row>
    <row r="60" spans="1:10" ht="20.25">
      <c r="A60" s="245" t="s">
        <v>344</v>
      </c>
      <c r="B60" s="246" t="s">
        <v>256</v>
      </c>
      <c r="C60" s="245" t="s">
        <v>344</v>
      </c>
      <c r="D60" s="247">
        <v>32305</v>
      </c>
      <c r="E60" s="245" t="s">
        <v>344</v>
      </c>
      <c r="F60" s="245" t="s">
        <v>344</v>
      </c>
      <c r="G60" s="254">
        <v>638</v>
      </c>
      <c r="H60" s="249">
        <v>459</v>
      </c>
      <c r="I60" s="250">
        <v>550</v>
      </c>
      <c r="J60" s="251" t="s">
        <v>1635</v>
      </c>
    </row>
    <row r="61" spans="1:10" ht="20.25">
      <c r="A61" s="252" t="s">
        <v>345</v>
      </c>
      <c r="B61" s="253">
        <v>961</v>
      </c>
      <c r="C61" s="252" t="s">
        <v>345</v>
      </c>
      <c r="D61" s="247">
        <v>32312</v>
      </c>
      <c r="E61" s="252" t="s">
        <v>345</v>
      </c>
      <c r="F61" s="252" t="s">
        <v>345</v>
      </c>
      <c r="G61" s="248">
        <v>639</v>
      </c>
      <c r="H61" s="255">
        <v>465</v>
      </c>
      <c r="I61" s="256">
        <v>558</v>
      </c>
      <c r="J61" s="257" t="s">
        <v>1634</v>
      </c>
    </row>
    <row r="62" spans="1:10" ht="20.25">
      <c r="A62" s="245" t="s">
        <v>346</v>
      </c>
      <c r="B62" s="246" t="s">
        <v>256</v>
      </c>
      <c r="C62" s="245" t="s">
        <v>346</v>
      </c>
      <c r="D62" s="247">
        <v>32319</v>
      </c>
      <c r="E62" s="245" t="s">
        <v>346</v>
      </c>
      <c r="F62" s="245" t="s">
        <v>346</v>
      </c>
      <c r="G62" s="254">
        <v>640</v>
      </c>
      <c r="H62" s="249">
        <v>470</v>
      </c>
      <c r="I62" s="250">
        <v>565</v>
      </c>
      <c r="J62" s="251" t="s">
        <v>1633</v>
      </c>
    </row>
    <row r="63" spans="1:10" ht="20.25">
      <c r="A63" s="252" t="s">
        <v>347</v>
      </c>
      <c r="B63" s="253" t="s">
        <v>256</v>
      </c>
      <c r="C63" s="252" t="s">
        <v>347</v>
      </c>
      <c r="D63" s="247">
        <v>32325</v>
      </c>
      <c r="E63" s="252" t="s">
        <v>347</v>
      </c>
      <c r="F63" s="252" t="s">
        <v>347</v>
      </c>
      <c r="G63" s="248">
        <v>641</v>
      </c>
      <c r="H63" s="255">
        <v>476</v>
      </c>
      <c r="I63" s="256">
        <v>572</v>
      </c>
      <c r="J63" s="257" t="s">
        <v>1632</v>
      </c>
    </row>
    <row r="64" spans="1:10" ht="20.25">
      <c r="A64" s="245" t="s">
        <v>348</v>
      </c>
      <c r="B64" s="246" t="s">
        <v>256</v>
      </c>
      <c r="C64" s="245" t="s">
        <v>348</v>
      </c>
      <c r="D64" s="247">
        <v>32332</v>
      </c>
      <c r="E64" s="245" t="s">
        <v>348</v>
      </c>
      <c r="F64" s="245" t="s">
        <v>348</v>
      </c>
      <c r="G64" s="254">
        <v>642</v>
      </c>
      <c r="H64" s="249">
        <v>481</v>
      </c>
      <c r="I64" s="250">
        <v>580</v>
      </c>
      <c r="J64" s="251" t="s">
        <v>1631</v>
      </c>
    </row>
    <row r="65" spans="1:10" ht="20.25">
      <c r="A65" s="252" t="s">
        <v>349</v>
      </c>
      <c r="B65" s="253">
        <v>962</v>
      </c>
      <c r="C65" s="252" t="s">
        <v>349</v>
      </c>
      <c r="D65" s="247">
        <v>32339</v>
      </c>
      <c r="E65" s="252" t="s">
        <v>349</v>
      </c>
      <c r="F65" s="252" t="s">
        <v>349</v>
      </c>
      <c r="G65" s="248">
        <v>643</v>
      </c>
      <c r="H65" s="255">
        <v>487</v>
      </c>
      <c r="I65" s="256">
        <v>587</v>
      </c>
      <c r="J65" s="257" t="s">
        <v>1630</v>
      </c>
    </row>
    <row r="66" spans="1:10" ht="20.25">
      <c r="A66" s="245" t="s">
        <v>350</v>
      </c>
      <c r="B66" s="246" t="s">
        <v>256</v>
      </c>
      <c r="C66" s="245" t="s">
        <v>350</v>
      </c>
      <c r="D66" s="247">
        <v>32346</v>
      </c>
      <c r="E66" s="245" t="s">
        <v>350</v>
      </c>
      <c r="F66" s="245" t="s">
        <v>350</v>
      </c>
      <c r="G66" s="254">
        <v>645</v>
      </c>
      <c r="H66" s="249">
        <v>493</v>
      </c>
      <c r="I66" s="250">
        <v>594</v>
      </c>
      <c r="J66" s="251" t="s">
        <v>1629</v>
      </c>
    </row>
    <row r="67" spans="1:10" ht="20.25">
      <c r="A67" s="252" t="s">
        <v>351</v>
      </c>
      <c r="B67" s="253" t="s">
        <v>256</v>
      </c>
      <c r="C67" s="252" t="s">
        <v>351</v>
      </c>
      <c r="D67" s="247">
        <v>32352</v>
      </c>
      <c r="E67" s="252" t="s">
        <v>351</v>
      </c>
      <c r="F67" s="252" t="s">
        <v>351</v>
      </c>
      <c r="G67" s="248">
        <v>646</v>
      </c>
      <c r="H67" s="255">
        <v>498</v>
      </c>
      <c r="I67" s="256">
        <v>601</v>
      </c>
      <c r="J67" s="257" t="s">
        <v>1628</v>
      </c>
    </row>
    <row r="68" spans="1:10" ht="20.25">
      <c r="A68" s="245" t="s">
        <v>352</v>
      </c>
      <c r="B68" s="246" t="s">
        <v>256</v>
      </c>
      <c r="C68" s="245" t="s">
        <v>352</v>
      </c>
      <c r="D68" s="247">
        <v>32359</v>
      </c>
      <c r="E68" s="245" t="s">
        <v>352</v>
      </c>
      <c r="F68" s="245" t="s">
        <v>352</v>
      </c>
      <c r="G68" s="254">
        <v>647</v>
      </c>
      <c r="H68" s="249">
        <v>504</v>
      </c>
      <c r="I68" s="250">
        <v>609</v>
      </c>
      <c r="J68" s="251" t="s">
        <v>1627</v>
      </c>
    </row>
    <row r="69" spans="1:10" ht="20.25">
      <c r="A69" s="252" t="s">
        <v>353</v>
      </c>
      <c r="B69" s="253">
        <v>963</v>
      </c>
      <c r="C69" s="252" t="s">
        <v>353</v>
      </c>
      <c r="D69" s="247">
        <v>32366</v>
      </c>
      <c r="E69" s="252" t="s">
        <v>353</v>
      </c>
      <c r="F69" s="252" t="s">
        <v>353</v>
      </c>
      <c r="G69" s="248">
        <v>648</v>
      </c>
      <c r="H69" s="255">
        <v>509</v>
      </c>
      <c r="I69" s="256">
        <v>616</v>
      </c>
      <c r="J69" s="257" t="s">
        <v>1626</v>
      </c>
    </row>
    <row r="70" spans="1:10" ht="20.25">
      <c r="A70" s="245" t="s">
        <v>354</v>
      </c>
      <c r="B70" s="246" t="s">
        <v>256</v>
      </c>
      <c r="C70" s="245" t="s">
        <v>354</v>
      </c>
      <c r="D70" s="247">
        <v>32373</v>
      </c>
      <c r="E70" s="245" t="s">
        <v>354</v>
      </c>
      <c r="F70" s="245" t="s">
        <v>354</v>
      </c>
      <c r="G70" s="254">
        <v>649</v>
      </c>
      <c r="H70" s="249">
        <v>515</v>
      </c>
      <c r="I70" s="250">
        <v>623</v>
      </c>
      <c r="J70" s="251" t="s">
        <v>1625</v>
      </c>
    </row>
    <row r="71" spans="1:10" ht="20.25">
      <c r="A71" s="252" t="s">
        <v>355</v>
      </c>
      <c r="B71" s="253" t="s">
        <v>256</v>
      </c>
      <c r="C71" s="252" t="s">
        <v>355</v>
      </c>
      <c r="D71" s="247">
        <v>32380</v>
      </c>
      <c r="E71" s="252" t="s">
        <v>355</v>
      </c>
      <c r="F71" s="252" t="s">
        <v>355</v>
      </c>
      <c r="G71" s="248">
        <v>650</v>
      </c>
      <c r="H71" s="255">
        <v>521</v>
      </c>
      <c r="I71" s="256">
        <v>631</v>
      </c>
      <c r="J71" s="257" t="s">
        <v>1624</v>
      </c>
    </row>
    <row r="72" spans="1:10" ht="20.25">
      <c r="A72" s="245" t="s">
        <v>356</v>
      </c>
      <c r="B72" s="246">
        <v>964</v>
      </c>
      <c r="C72" s="245" t="s">
        <v>356</v>
      </c>
      <c r="D72" s="247">
        <v>32386</v>
      </c>
      <c r="E72" s="245" t="s">
        <v>356</v>
      </c>
      <c r="F72" s="245" t="s">
        <v>356</v>
      </c>
      <c r="G72" s="254">
        <v>651</v>
      </c>
      <c r="H72" s="249">
        <v>526</v>
      </c>
      <c r="I72" s="250">
        <v>638</v>
      </c>
      <c r="J72" s="251" t="s">
        <v>1623</v>
      </c>
    </row>
    <row r="73" spans="1:10" ht="20.25">
      <c r="A73" s="252" t="s">
        <v>357</v>
      </c>
      <c r="B73" s="253" t="s">
        <v>256</v>
      </c>
      <c r="C73" s="252" t="s">
        <v>357</v>
      </c>
      <c r="D73" s="247">
        <v>32393</v>
      </c>
      <c r="E73" s="252" t="s">
        <v>357</v>
      </c>
      <c r="F73" s="252" t="s">
        <v>357</v>
      </c>
      <c r="G73" s="248">
        <v>652</v>
      </c>
      <c r="H73" s="255">
        <v>532</v>
      </c>
      <c r="I73" s="256">
        <v>645</v>
      </c>
      <c r="J73" s="257" t="s">
        <v>1622</v>
      </c>
    </row>
    <row r="74" spans="1:10" ht="20.25">
      <c r="A74" s="245" t="s">
        <v>358</v>
      </c>
      <c r="B74" s="246" t="s">
        <v>256</v>
      </c>
      <c r="C74" s="245" t="s">
        <v>358</v>
      </c>
      <c r="D74" s="247">
        <v>32400</v>
      </c>
      <c r="E74" s="245" t="s">
        <v>358</v>
      </c>
      <c r="F74" s="245" t="s">
        <v>358</v>
      </c>
      <c r="G74" s="254">
        <v>653</v>
      </c>
      <c r="H74" s="249">
        <v>537</v>
      </c>
      <c r="I74" s="250">
        <v>653</v>
      </c>
      <c r="J74" s="251" t="s">
        <v>1621</v>
      </c>
    </row>
    <row r="75" spans="1:10" ht="20.25">
      <c r="A75" s="252" t="s">
        <v>359</v>
      </c>
      <c r="B75" s="253" t="s">
        <v>256</v>
      </c>
      <c r="C75" s="252" t="s">
        <v>359</v>
      </c>
      <c r="D75" s="247">
        <v>32407</v>
      </c>
      <c r="E75" s="252" t="s">
        <v>359</v>
      </c>
      <c r="F75" s="252" t="s">
        <v>359</v>
      </c>
      <c r="G75" s="248">
        <v>654</v>
      </c>
      <c r="H75" s="255">
        <v>543</v>
      </c>
      <c r="I75" s="256">
        <v>660</v>
      </c>
      <c r="J75" s="257" t="s">
        <v>1620</v>
      </c>
    </row>
    <row r="76" spans="1:10" ht="20.25">
      <c r="A76" s="245" t="s">
        <v>360</v>
      </c>
      <c r="B76" s="246">
        <v>965</v>
      </c>
      <c r="C76" s="245" t="s">
        <v>360</v>
      </c>
      <c r="D76" s="247">
        <v>32414</v>
      </c>
      <c r="E76" s="245" t="s">
        <v>360</v>
      </c>
      <c r="F76" s="245" t="s">
        <v>360</v>
      </c>
      <c r="G76" s="254">
        <v>655</v>
      </c>
      <c r="H76" s="249">
        <v>549</v>
      </c>
      <c r="I76" s="250">
        <v>667</v>
      </c>
      <c r="J76" s="251" t="s">
        <v>1619</v>
      </c>
    </row>
    <row r="77" spans="1:10" ht="20.25">
      <c r="A77" s="252" t="s">
        <v>361</v>
      </c>
      <c r="B77" s="253" t="s">
        <v>256</v>
      </c>
      <c r="C77" s="252" t="s">
        <v>361</v>
      </c>
      <c r="D77" s="247">
        <v>32420</v>
      </c>
      <c r="E77" s="252" t="s">
        <v>361</v>
      </c>
      <c r="F77" s="252" t="s">
        <v>361</v>
      </c>
      <c r="G77" s="248">
        <v>656</v>
      </c>
      <c r="H77" s="255">
        <v>554</v>
      </c>
      <c r="I77" s="256">
        <v>675</v>
      </c>
      <c r="J77" s="257" t="s">
        <v>1618</v>
      </c>
    </row>
    <row r="78" spans="1:10" ht="20.25">
      <c r="A78" s="245" t="s">
        <v>362</v>
      </c>
      <c r="B78" s="246" t="s">
        <v>256</v>
      </c>
      <c r="C78" s="245" t="s">
        <v>362</v>
      </c>
      <c r="D78" s="247">
        <v>32427</v>
      </c>
      <c r="E78" s="245" t="s">
        <v>362</v>
      </c>
      <c r="F78" s="245" t="s">
        <v>362</v>
      </c>
      <c r="G78" s="254">
        <v>657</v>
      </c>
      <c r="H78" s="249">
        <v>560</v>
      </c>
      <c r="I78" s="250">
        <v>682</v>
      </c>
      <c r="J78" s="251" t="s">
        <v>1617</v>
      </c>
    </row>
    <row r="79" spans="1:10" ht="20.25">
      <c r="A79" s="252" t="s">
        <v>363</v>
      </c>
      <c r="B79" s="253" t="s">
        <v>256</v>
      </c>
      <c r="C79" s="252" t="s">
        <v>363</v>
      </c>
      <c r="D79" s="247">
        <v>32434</v>
      </c>
      <c r="E79" s="252" t="s">
        <v>363</v>
      </c>
      <c r="F79" s="252" t="s">
        <v>363</v>
      </c>
      <c r="G79" s="248">
        <v>658</v>
      </c>
      <c r="H79" s="255">
        <v>565</v>
      </c>
      <c r="I79" s="256">
        <v>689</v>
      </c>
      <c r="J79" s="257" t="s">
        <v>1616</v>
      </c>
    </row>
    <row r="80" spans="1:10" ht="20.25">
      <c r="A80" s="245" t="s">
        <v>364</v>
      </c>
      <c r="B80" s="246">
        <v>966</v>
      </c>
      <c r="C80" s="245" t="s">
        <v>364</v>
      </c>
      <c r="D80" s="247">
        <v>32441</v>
      </c>
      <c r="E80" s="245" t="s">
        <v>364</v>
      </c>
      <c r="F80" s="245" t="s">
        <v>364</v>
      </c>
      <c r="G80" s="254">
        <v>659</v>
      </c>
      <c r="H80" s="249">
        <v>571</v>
      </c>
      <c r="I80" s="250">
        <v>697</v>
      </c>
      <c r="J80" s="251" t="s">
        <v>1615</v>
      </c>
    </row>
    <row r="81" spans="1:10" ht="20.25">
      <c r="A81" s="252" t="s">
        <v>365</v>
      </c>
      <c r="B81" s="253" t="s">
        <v>256</v>
      </c>
      <c r="C81" s="252" t="s">
        <v>365</v>
      </c>
      <c r="D81" s="247">
        <v>32448</v>
      </c>
      <c r="E81" s="252" t="s">
        <v>365</v>
      </c>
      <c r="F81" s="252" t="s">
        <v>365</v>
      </c>
      <c r="G81" s="248">
        <v>660</v>
      </c>
      <c r="H81" s="255">
        <v>577</v>
      </c>
      <c r="I81" s="256">
        <v>704</v>
      </c>
      <c r="J81" s="257" t="s">
        <v>1614</v>
      </c>
    </row>
    <row r="82" spans="1:10" ht="20.25">
      <c r="A82" s="245" t="s">
        <v>366</v>
      </c>
      <c r="B82" s="246" t="s">
        <v>256</v>
      </c>
      <c r="C82" s="245" t="s">
        <v>366</v>
      </c>
      <c r="D82" s="247">
        <v>32454</v>
      </c>
      <c r="E82" s="245" t="s">
        <v>366</v>
      </c>
      <c r="F82" s="245" t="s">
        <v>366</v>
      </c>
      <c r="G82" s="254">
        <v>661</v>
      </c>
      <c r="H82" s="249">
        <v>582</v>
      </c>
      <c r="I82" s="250">
        <v>711</v>
      </c>
      <c r="J82" s="251" t="s">
        <v>1613</v>
      </c>
    </row>
    <row r="83" spans="1:10" ht="20.25">
      <c r="A83" s="252" t="s">
        <v>367</v>
      </c>
      <c r="B83" s="253">
        <v>967</v>
      </c>
      <c r="C83" s="252" t="s">
        <v>367</v>
      </c>
      <c r="D83" s="247">
        <v>32461</v>
      </c>
      <c r="E83" s="252" t="s">
        <v>367</v>
      </c>
      <c r="F83" s="252" t="s">
        <v>367</v>
      </c>
      <c r="G83" s="248">
        <v>662</v>
      </c>
      <c r="H83" s="255">
        <v>588</v>
      </c>
      <c r="I83" s="256">
        <v>718</v>
      </c>
      <c r="J83" s="257" t="s">
        <v>1612</v>
      </c>
    </row>
    <row r="84" spans="1:10" ht="20.25">
      <c r="A84" s="245" t="s">
        <v>368</v>
      </c>
      <c r="B84" s="246" t="s">
        <v>256</v>
      </c>
      <c r="C84" s="245" t="s">
        <v>368</v>
      </c>
      <c r="D84" s="247">
        <v>32468</v>
      </c>
      <c r="E84" s="245" t="s">
        <v>368</v>
      </c>
      <c r="F84" s="245" t="s">
        <v>368</v>
      </c>
      <c r="G84" s="254">
        <v>663</v>
      </c>
      <c r="H84" s="249">
        <v>593</v>
      </c>
      <c r="I84" s="250">
        <v>726</v>
      </c>
      <c r="J84" s="251" t="s">
        <v>1611</v>
      </c>
    </row>
    <row r="85" spans="1:10" ht="20.25">
      <c r="A85" s="252" t="s">
        <v>369</v>
      </c>
      <c r="B85" s="253" t="s">
        <v>256</v>
      </c>
      <c r="C85" s="252" t="s">
        <v>369</v>
      </c>
      <c r="D85" s="247">
        <v>32475</v>
      </c>
      <c r="E85" s="252" t="s">
        <v>369</v>
      </c>
      <c r="F85" s="252" t="s">
        <v>369</v>
      </c>
      <c r="G85" s="248">
        <v>664</v>
      </c>
      <c r="H85" s="255">
        <v>599</v>
      </c>
      <c r="I85" s="256">
        <v>733</v>
      </c>
      <c r="J85" s="257" t="s">
        <v>1610</v>
      </c>
    </row>
    <row r="86" spans="1:10" ht="20.25">
      <c r="A86" s="245" t="s">
        <v>370</v>
      </c>
      <c r="B86" s="246" t="s">
        <v>256</v>
      </c>
      <c r="C86" s="245" t="s">
        <v>370</v>
      </c>
      <c r="D86" s="247">
        <v>32482</v>
      </c>
      <c r="E86" s="245" t="s">
        <v>370</v>
      </c>
      <c r="F86" s="245" t="s">
        <v>370</v>
      </c>
      <c r="G86" s="254">
        <v>665</v>
      </c>
      <c r="H86" s="249">
        <v>605</v>
      </c>
      <c r="I86" s="250">
        <v>740</v>
      </c>
      <c r="J86" s="251" t="s">
        <v>1609</v>
      </c>
    </row>
    <row r="87" spans="1:10" ht="20.25">
      <c r="A87" s="252" t="s">
        <v>371</v>
      </c>
      <c r="B87" s="253">
        <v>968</v>
      </c>
      <c r="C87" s="252" t="s">
        <v>371</v>
      </c>
      <c r="D87" s="247">
        <v>32488</v>
      </c>
      <c r="E87" s="252" t="s">
        <v>371</v>
      </c>
      <c r="F87" s="252" t="s">
        <v>371</v>
      </c>
      <c r="G87" s="248">
        <v>666</v>
      </c>
      <c r="H87" s="255">
        <v>610</v>
      </c>
      <c r="I87" s="256">
        <v>748</v>
      </c>
      <c r="J87" s="257" t="s">
        <v>1608</v>
      </c>
    </row>
    <row r="88" spans="1:10" ht="20.25">
      <c r="A88" s="245" t="s">
        <v>372</v>
      </c>
      <c r="B88" s="246" t="s">
        <v>256</v>
      </c>
      <c r="C88" s="245" t="s">
        <v>372</v>
      </c>
      <c r="D88" s="247">
        <v>32495</v>
      </c>
      <c r="E88" s="245" t="s">
        <v>372</v>
      </c>
      <c r="F88" s="245" t="s">
        <v>372</v>
      </c>
      <c r="G88" s="254">
        <v>667</v>
      </c>
      <c r="H88" s="249">
        <v>616</v>
      </c>
      <c r="I88" s="250">
        <v>755</v>
      </c>
      <c r="J88" s="251" t="s">
        <v>1607</v>
      </c>
    </row>
    <row r="89" spans="1:10" ht="20.25">
      <c r="A89" s="252" t="s">
        <v>373</v>
      </c>
      <c r="B89" s="253" t="s">
        <v>256</v>
      </c>
      <c r="C89" s="252" t="s">
        <v>373</v>
      </c>
      <c r="D89" s="247">
        <v>32502</v>
      </c>
      <c r="E89" s="252" t="s">
        <v>373</v>
      </c>
      <c r="F89" s="252" t="s">
        <v>373</v>
      </c>
      <c r="G89" s="248">
        <v>668</v>
      </c>
      <c r="H89" s="255">
        <v>621</v>
      </c>
      <c r="I89" s="256">
        <v>762</v>
      </c>
      <c r="J89" s="257" t="s">
        <v>1606</v>
      </c>
    </row>
    <row r="90" spans="1:10" ht="20.25">
      <c r="A90" s="245" t="s">
        <v>374</v>
      </c>
      <c r="B90" s="246">
        <v>969</v>
      </c>
      <c r="C90" s="245" t="s">
        <v>374</v>
      </c>
      <c r="D90" s="247">
        <v>32509</v>
      </c>
      <c r="E90" s="245" t="s">
        <v>374</v>
      </c>
      <c r="F90" s="245" t="s">
        <v>374</v>
      </c>
      <c r="G90" s="254">
        <v>669</v>
      </c>
      <c r="H90" s="249">
        <v>627</v>
      </c>
      <c r="I90" s="250">
        <v>770</v>
      </c>
      <c r="J90" s="251" t="s">
        <v>1605</v>
      </c>
    </row>
    <row r="91" spans="1:10" ht="20.25">
      <c r="A91" s="252" t="s">
        <v>375</v>
      </c>
      <c r="B91" s="253" t="s">
        <v>256</v>
      </c>
      <c r="C91" s="252" t="s">
        <v>375</v>
      </c>
      <c r="D91" s="247">
        <v>32516</v>
      </c>
      <c r="E91" s="252" t="s">
        <v>375</v>
      </c>
      <c r="F91" s="252" t="s">
        <v>375</v>
      </c>
      <c r="G91" s="248">
        <v>670</v>
      </c>
      <c r="H91" s="255">
        <v>633</v>
      </c>
      <c r="I91" s="256">
        <v>777</v>
      </c>
      <c r="J91" s="257" t="s">
        <v>1604</v>
      </c>
    </row>
    <row r="92" spans="1:10" ht="20.25">
      <c r="A92" s="245" t="s">
        <v>376</v>
      </c>
      <c r="B92" s="246" t="s">
        <v>256</v>
      </c>
      <c r="C92" s="245" t="s">
        <v>376</v>
      </c>
      <c r="D92" s="247">
        <v>32523</v>
      </c>
      <c r="E92" s="245" t="s">
        <v>376</v>
      </c>
      <c r="F92" s="245" t="s">
        <v>376</v>
      </c>
      <c r="G92" s="254">
        <v>671</v>
      </c>
      <c r="H92" s="249">
        <v>638</v>
      </c>
      <c r="I92" s="250">
        <v>784</v>
      </c>
      <c r="J92" s="251" t="s">
        <v>1603</v>
      </c>
    </row>
    <row r="93" spans="1:10" ht="20.25">
      <c r="A93" s="252" t="s">
        <v>377</v>
      </c>
      <c r="B93" s="253" t="s">
        <v>256</v>
      </c>
      <c r="C93" s="252" t="s">
        <v>377</v>
      </c>
      <c r="D93" s="247">
        <v>32529</v>
      </c>
      <c r="E93" s="252" t="s">
        <v>377</v>
      </c>
      <c r="F93" s="252" t="s">
        <v>377</v>
      </c>
      <c r="G93" s="248">
        <v>672</v>
      </c>
      <c r="H93" s="255">
        <v>644</v>
      </c>
      <c r="I93" s="256">
        <v>791</v>
      </c>
      <c r="J93" s="257" t="s">
        <v>1602</v>
      </c>
    </row>
    <row r="94" spans="1:10" ht="20.25">
      <c r="A94" s="245" t="s">
        <v>378</v>
      </c>
      <c r="B94" s="246">
        <v>970</v>
      </c>
      <c r="C94" s="245" t="s">
        <v>378</v>
      </c>
      <c r="D94" s="247">
        <v>32536</v>
      </c>
      <c r="E94" s="245" t="s">
        <v>378</v>
      </c>
      <c r="F94" s="245" t="s">
        <v>378</v>
      </c>
      <c r="G94" s="254">
        <v>673</v>
      </c>
      <c r="H94" s="249">
        <v>649</v>
      </c>
      <c r="I94" s="250">
        <v>799</v>
      </c>
      <c r="J94" s="251" t="s">
        <v>1601</v>
      </c>
    </row>
    <row r="95" spans="1:10" ht="20.25">
      <c r="A95" s="252" t="s">
        <v>379</v>
      </c>
      <c r="B95" s="253" t="s">
        <v>256</v>
      </c>
      <c r="C95" s="252" t="s">
        <v>379</v>
      </c>
      <c r="D95" s="247">
        <v>32543</v>
      </c>
      <c r="E95" s="252" t="s">
        <v>379</v>
      </c>
      <c r="F95" s="252" t="s">
        <v>379</v>
      </c>
      <c r="G95" s="248">
        <v>674</v>
      </c>
      <c r="H95" s="255">
        <v>655</v>
      </c>
      <c r="I95" s="256">
        <v>806</v>
      </c>
      <c r="J95" s="257" t="s">
        <v>1600</v>
      </c>
    </row>
    <row r="96" spans="1:10" ht="20.25">
      <c r="A96" s="245" t="s">
        <v>380</v>
      </c>
      <c r="B96" s="246" t="s">
        <v>256</v>
      </c>
      <c r="C96" s="245" t="s">
        <v>380</v>
      </c>
      <c r="D96" s="247">
        <v>32550</v>
      </c>
      <c r="E96" s="245" t="s">
        <v>380</v>
      </c>
      <c r="F96" s="245" t="s">
        <v>380</v>
      </c>
      <c r="G96" s="254">
        <v>675</v>
      </c>
      <c r="H96" s="249">
        <v>661</v>
      </c>
      <c r="I96" s="250">
        <v>813</v>
      </c>
      <c r="J96" s="251" t="s">
        <v>1599</v>
      </c>
    </row>
    <row r="97" spans="1:10" ht="20.25">
      <c r="A97" s="252" t="s">
        <v>381</v>
      </c>
      <c r="B97" s="253" t="s">
        <v>256</v>
      </c>
      <c r="C97" s="252" t="s">
        <v>381</v>
      </c>
      <c r="D97" s="247">
        <v>32557</v>
      </c>
      <c r="E97" s="252" t="s">
        <v>381</v>
      </c>
      <c r="F97" s="252" t="s">
        <v>381</v>
      </c>
      <c r="G97" s="248">
        <v>676</v>
      </c>
      <c r="H97" s="255">
        <v>666</v>
      </c>
      <c r="I97" s="256">
        <v>821</v>
      </c>
      <c r="J97" s="257" t="s">
        <v>1598</v>
      </c>
    </row>
    <row r="98" spans="1:10" ht="20.25">
      <c r="A98" s="245" t="s">
        <v>382</v>
      </c>
      <c r="B98" s="246">
        <v>971</v>
      </c>
      <c r="C98" s="245" t="s">
        <v>382</v>
      </c>
      <c r="D98" s="247">
        <v>32564</v>
      </c>
      <c r="E98" s="245" t="s">
        <v>382</v>
      </c>
      <c r="F98" s="245" t="s">
        <v>382</v>
      </c>
      <c r="G98" s="254">
        <v>677</v>
      </c>
      <c r="H98" s="249">
        <v>672</v>
      </c>
      <c r="I98" s="250">
        <v>828</v>
      </c>
      <c r="J98" s="251" t="s">
        <v>1597</v>
      </c>
    </row>
    <row r="99" spans="1:10" ht="20.25">
      <c r="A99" s="252" t="s">
        <v>383</v>
      </c>
      <c r="B99" s="253" t="s">
        <v>256</v>
      </c>
      <c r="C99" s="252" t="s">
        <v>383</v>
      </c>
      <c r="D99" s="247">
        <v>32571</v>
      </c>
      <c r="E99" s="252" t="s">
        <v>383</v>
      </c>
      <c r="F99" s="252" t="s">
        <v>383</v>
      </c>
      <c r="G99" s="248">
        <v>678</v>
      </c>
      <c r="H99" s="255">
        <v>677</v>
      </c>
      <c r="I99" s="256">
        <v>835</v>
      </c>
      <c r="J99" s="257" t="s">
        <v>1596</v>
      </c>
    </row>
    <row r="100" spans="1:10" ht="20.25">
      <c r="A100" s="245" t="s">
        <v>384</v>
      </c>
      <c r="B100" s="246" t="s">
        <v>256</v>
      </c>
      <c r="C100" s="245" t="s">
        <v>384</v>
      </c>
      <c r="D100" s="247">
        <v>32577</v>
      </c>
      <c r="E100" s="245" t="s">
        <v>384</v>
      </c>
      <c r="F100" s="245" t="s">
        <v>384</v>
      </c>
      <c r="G100" s="254">
        <v>679</v>
      </c>
      <c r="H100" s="249">
        <v>683</v>
      </c>
      <c r="I100" s="250">
        <v>843</v>
      </c>
      <c r="J100" s="251" t="s">
        <v>1595</v>
      </c>
    </row>
    <row r="101" spans="1:10" ht="20.25">
      <c r="A101" s="252" t="s">
        <v>385</v>
      </c>
      <c r="B101" s="253">
        <v>972</v>
      </c>
      <c r="C101" s="252" t="s">
        <v>385</v>
      </c>
      <c r="D101" s="247">
        <v>32584</v>
      </c>
      <c r="E101" s="252" t="s">
        <v>385</v>
      </c>
      <c r="F101" s="252" t="s">
        <v>385</v>
      </c>
      <c r="G101" s="248">
        <v>680</v>
      </c>
      <c r="H101" s="255">
        <v>689</v>
      </c>
      <c r="I101" s="256">
        <v>850</v>
      </c>
      <c r="J101" s="257" t="s">
        <v>1594</v>
      </c>
    </row>
    <row r="102" spans="1:10" ht="20.25">
      <c r="A102" s="245" t="s">
        <v>386</v>
      </c>
      <c r="B102" s="246" t="s">
        <v>256</v>
      </c>
      <c r="C102" s="245" t="s">
        <v>386</v>
      </c>
      <c r="D102" s="247">
        <v>32591</v>
      </c>
      <c r="E102" s="245" t="s">
        <v>386</v>
      </c>
      <c r="F102" s="245" t="s">
        <v>386</v>
      </c>
      <c r="G102" s="254">
        <v>681</v>
      </c>
      <c r="H102" s="249">
        <v>694</v>
      </c>
      <c r="I102" s="250">
        <v>857</v>
      </c>
      <c r="J102" s="251" t="s">
        <v>1593</v>
      </c>
    </row>
    <row r="103" spans="1:10" ht="20.25">
      <c r="A103" s="252" t="s">
        <v>387</v>
      </c>
      <c r="B103" s="253" t="s">
        <v>256</v>
      </c>
      <c r="C103" s="252" t="s">
        <v>387</v>
      </c>
      <c r="D103" s="247">
        <v>32598</v>
      </c>
      <c r="E103" s="252" t="s">
        <v>387</v>
      </c>
      <c r="F103" s="252" t="s">
        <v>387</v>
      </c>
      <c r="G103" s="248">
        <v>682</v>
      </c>
      <c r="H103" s="255">
        <v>700</v>
      </c>
      <c r="I103" s="256">
        <v>865</v>
      </c>
      <c r="J103" s="257" t="s">
        <v>1592</v>
      </c>
    </row>
    <row r="104" spans="1:10" ht="20.25">
      <c r="A104" s="245" t="s">
        <v>388</v>
      </c>
      <c r="B104" s="246" t="s">
        <v>256</v>
      </c>
      <c r="C104" s="245" t="s">
        <v>388</v>
      </c>
      <c r="D104" s="247">
        <v>32605</v>
      </c>
      <c r="E104" s="245" t="s">
        <v>388</v>
      </c>
      <c r="F104" s="245" t="s">
        <v>388</v>
      </c>
      <c r="G104" s="254">
        <v>683</v>
      </c>
      <c r="H104" s="249">
        <v>705</v>
      </c>
      <c r="I104" s="250">
        <v>872</v>
      </c>
      <c r="J104" s="251" t="s">
        <v>1591</v>
      </c>
    </row>
    <row r="105" spans="1:10" ht="21" thickBot="1">
      <c r="A105" s="258" t="s">
        <v>389</v>
      </c>
      <c r="B105" s="259">
        <v>973</v>
      </c>
      <c r="C105" s="258" t="s">
        <v>389</v>
      </c>
      <c r="D105" s="260">
        <v>32612</v>
      </c>
      <c r="E105" s="258" t="s">
        <v>389</v>
      </c>
      <c r="F105" s="258" t="s">
        <v>389</v>
      </c>
      <c r="G105" s="261">
        <v>684</v>
      </c>
      <c r="H105" s="262">
        <v>711</v>
      </c>
      <c r="I105" s="263">
        <v>879</v>
      </c>
      <c r="J105" s="264" t="s">
        <v>1590</v>
      </c>
    </row>
    <row r="106" spans="1:10" ht="20.25">
      <c r="A106" s="265" t="s">
        <v>390</v>
      </c>
      <c r="B106" s="266" t="s">
        <v>256</v>
      </c>
      <c r="C106" s="265" t="s">
        <v>390</v>
      </c>
      <c r="D106" s="267">
        <v>32619</v>
      </c>
      <c r="E106" s="265" t="s">
        <v>390</v>
      </c>
      <c r="F106" s="268" t="s">
        <v>390</v>
      </c>
      <c r="G106" s="269">
        <v>685</v>
      </c>
      <c r="H106" s="270">
        <v>717</v>
      </c>
      <c r="I106" s="270">
        <v>886</v>
      </c>
      <c r="J106" s="271" t="s">
        <v>1589</v>
      </c>
    </row>
    <row r="107" spans="1:10" ht="20.25">
      <c r="A107" s="265" t="s">
        <v>391</v>
      </c>
      <c r="B107" s="266" t="s">
        <v>256</v>
      </c>
      <c r="C107" s="265" t="s">
        <v>391</v>
      </c>
      <c r="D107" s="267">
        <v>32626</v>
      </c>
      <c r="E107" s="265" t="s">
        <v>391</v>
      </c>
      <c r="F107" s="268" t="s">
        <v>391</v>
      </c>
      <c r="G107" s="269">
        <v>686</v>
      </c>
      <c r="H107" s="270">
        <v>722</v>
      </c>
      <c r="I107" s="270">
        <v>894</v>
      </c>
      <c r="J107" s="271" t="s">
        <v>1588</v>
      </c>
    </row>
    <row r="108" spans="1:10" ht="20.25">
      <c r="A108" s="265" t="s">
        <v>392</v>
      </c>
      <c r="B108" s="266">
        <v>974</v>
      </c>
      <c r="C108" s="265" t="s">
        <v>392</v>
      </c>
      <c r="D108" s="267">
        <v>32632</v>
      </c>
      <c r="E108" s="265" t="s">
        <v>392</v>
      </c>
      <c r="F108" s="268" t="s">
        <v>392</v>
      </c>
      <c r="G108" s="269">
        <v>687</v>
      </c>
      <c r="H108" s="270">
        <v>728</v>
      </c>
      <c r="I108" s="270">
        <v>901</v>
      </c>
      <c r="J108" s="271" t="s">
        <v>1587</v>
      </c>
    </row>
    <row r="109" spans="1:10" ht="20.25">
      <c r="A109" s="265" t="s">
        <v>393</v>
      </c>
      <c r="B109" s="266" t="s">
        <v>256</v>
      </c>
      <c r="C109" s="265" t="s">
        <v>393</v>
      </c>
      <c r="D109" s="267">
        <v>32639</v>
      </c>
      <c r="E109" s="265" t="s">
        <v>393</v>
      </c>
      <c r="F109" s="268" t="s">
        <v>393</v>
      </c>
      <c r="G109" s="269">
        <v>688</v>
      </c>
      <c r="H109" s="270">
        <v>733</v>
      </c>
      <c r="I109" s="270">
        <v>908</v>
      </c>
      <c r="J109" s="271" t="s">
        <v>1586</v>
      </c>
    </row>
    <row r="110" spans="1:10" ht="20.25">
      <c r="A110" s="265" t="s">
        <v>394</v>
      </c>
      <c r="B110" s="266" t="s">
        <v>256</v>
      </c>
      <c r="C110" s="265" t="s">
        <v>394</v>
      </c>
      <c r="D110" s="267">
        <v>32646</v>
      </c>
      <c r="E110" s="265" t="s">
        <v>394</v>
      </c>
      <c r="F110" s="268" t="s">
        <v>394</v>
      </c>
      <c r="G110" s="269">
        <v>689</v>
      </c>
      <c r="H110" s="270">
        <v>739</v>
      </c>
      <c r="I110" s="270">
        <v>916</v>
      </c>
      <c r="J110" s="271" t="s">
        <v>1585</v>
      </c>
    </row>
    <row r="111" spans="1:10" ht="20.25">
      <c r="A111" s="265" t="s">
        <v>395</v>
      </c>
      <c r="B111" s="266" t="s">
        <v>256</v>
      </c>
      <c r="C111" s="265" t="s">
        <v>395</v>
      </c>
      <c r="D111" s="267">
        <v>32653</v>
      </c>
      <c r="E111" s="265" t="s">
        <v>395</v>
      </c>
      <c r="F111" s="268" t="s">
        <v>395</v>
      </c>
      <c r="G111" s="269">
        <v>690</v>
      </c>
      <c r="H111" s="270">
        <v>745</v>
      </c>
      <c r="I111" s="270">
        <v>923</v>
      </c>
      <c r="J111" s="271" t="s">
        <v>1584</v>
      </c>
    </row>
    <row r="112" spans="1:10" ht="20.25">
      <c r="A112" s="265" t="s">
        <v>396</v>
      </c>
      <c r="B112" s="266">
        <v>975</v>
      </c>
      <c r="C112" s="265" t="s">
        <v>396</v>
      </c>
      <c r="D112" s="267">
        <v>32660</v>
      </c>
      <c r="E112" s="265" t="s">
        <v>396</v>
      </c>
      <c r="F112" s="268" t="s">
        <v>396</v>
      </c>
      <c r="G112" s="269">
        <v>691</v>
      </c>
      <c r="H112" s="270">
        <v>750</v>
      </c>
      <c r="I112" s="270">
        <v>930</v>
      </c>
      <c r="J112" s="271" t="s">
        <v>1583</v>
      </c>
    </row>
    <row r="113" spans="1:10" ht="20.25">
      <c r="A113" s="265" t="s">
        <v>397</v>
      </c>
      <c r="B113" s="266" t="s">
        <v>256</v>
      </c>
      <c r="C113" s="265" t="s">
        <v>397</v>
      </c>
      <c r="D113" s="267">
        <v>32667</v>
      </c>
      <c r="E113" s="265" t="s">
        <v>397</v>
      </c>
      <c r="F113" s="268" t="s">
        <v>397</v>
      </c>
      <c r="G113" s="269">
        <v>692</v>
      </c>
      <c r="H113" s="270">
        <v>756</v>
      </c>
      <c r="I113" s="270">
        <v>938</v>
      </c>
      <c r="J113" s="271" t="s">
        <v>1582</v>
      </c>
    </row>
    <row r="114" spans="1:10" ht="20.25">
      <c r="A114" s="265" t="s">
        <v>398</v>
      </c>
      <c r="B114" s="266" t="s">
        <v>256</v>
      </c>
      <c r="C114" s="265" t="s">
        <v>398</v>
      </c>
      <c r="D114" s="267">
        <v>32674</v>
      </c>
      <c r="E114" s="265" t="s">
        <v>398</v>
      </c>
      <c r="F114" s="268" t="s">
        <v>398</v>
      </c>
      <c r="G114" s="269">
        <v>693</v>
      </c>
      <c r="H114" s="270">
        <v>761</v>
      </c>
      <c r="I114" s="270">
        <v>945</v>
      </c>
      <c r="J114" s="271" t="s">
        <v>1581</v>
      </c>
    </row>
    <row r="115" spans="1:10" ht="20.25">
      <c r="A115" s="265" t="s">
        <v>399</v>
      </c>
      <c r="B115" s="266">
        <v>976</v>
      </c>
      <c r="C115" s="265" t="s">
        <v>399</v>
      </c>
      <c r="D115" s="267">
        <v>32681</v>
      </c>
      <c r="E115" s="265" t="s">
        <v>399</v>
      </c>
      <c r="F115" s="268" t="s">
        <v>399</v>
      </c>
      <c r="G115" s="269">
        <v>694</v>
      </c>
      <c r="H115" s="270">
        <v>767</v>
      </c>
      <c r="I115" s="270">
        <v>952</v>
      </c>
      <c r="J115" s="271" t="s">
        <v>1580</v>
      </c>
    </row>
    <row r="116" spans="1:10" ht="20.25">
      <c r="A116" s="265" t="s">
        <v>400</v>
      </c>
      <c r="B116" s="266" t="s">
        <v>256</v>
      </c>
      <c r="C116" s="265" t="s">
        <v>400</v>
      </c>
      <c r="D116" s="267">
        <v>32688</v>
      </c>
      <c r="E116" s="265" t="s">
        <v>400</v>
      </c>
      <c r="F116" s="268" t="s">
        <v>400</v>
      </c>
      <c r="G116" s="269">
        <v>695</v>
      </c>
      <c r="H116" s="270">
        <v>773</v>
      </c>
      <c r="I116" s="270">
        <v>959</v>
      </c>
      <c r="J116" s="271" t="s">
        <v>1579</v>
      </c>
    </row>
    <row r="117" spans="1:10" ht="20.25">
      <c r="A117" s="265" t="s">
        <v>401</v>
      </c>
      <c r="B117" s="266" t="s">
        <v>256</v>
      </c>
      <c r="C117" s="265" t="s">
        <v>401</v>
      </c>
      <c r="D117" s="267">
        <v>32694</v>
      </c>
      <c r="E117" s="265" t="s">
        <v>401</v>
      </c>
      <c r="F117" s="268" t="s">
        <v>401</v>
      </c>
      <c r="G117" s="269">
        <v>696</v>
      </c>
      <c r="H117" s="270">
        <v>778</v>
      </c>
      <c r="I117" s="270">
        <v>967</v>
      </c>
      <c r="J117" s="271" t="s">
        <v>1578</v>
      </c>
    </row>
    <row r="118" spans="1:10" ht="20.25">
      <c r="A118" s="265" t="s">
        <v>402</v>
      </c>
      <c r="B118" s="266" t="s">
        <v>256</v>
      </c>
      <c r="C118" s="265" t="s">
        <v>402</v>
      </c>
      <c r="D118" s="267">
        <v>32701</v>
      </c>
      <c r="E118" s="265" t="s">
        <v>402</v>
      </c>
      <c r="F118" s="268" t="s">
        <v>402</v>
      </c>
      <c r="G118" s="269">
        <v>697</v>
      </c>
      <c r="H118" s="270">
        <v>784</v>
      </c>
      <c r="I118" s="270">
        <v>974</v>
      </c>
      <c r="J118" s="271" t="s">
        <v>1577</v>
      </c>
    </row>
    <row r="119" spans="1:10" ht="20.25">
      <c r="A119" s="265" t="s">
        <v>403</v>
      </c>
      <c r="B119" s="266">
        <v>977</v>
      </c>
      <c r="C119" s="265" t="s">
        <v>403</v>
      </c>
      <c r="D119" s="267">
        <v>32708</v>
      </c>
      <c r="E119" s="265" t="s">
        <v>403</v>
      </c>
      <c r="F119" s="268" t="s">
        <v>403</v>
      </c>
      <c r="G119" s="269">
        <v>698</v>
      </c>
      <c r="H119" s="270">
        <v>789</v>
      </c>
      <c r="I119" s="270">
        <v>981</v>
      </c>
      <c r="J119" s="271" t="s">
        <v>1576</v>
      </c>
    </row>
    <row r="120" spans="1:10" ht="20.25">
      <c r="A120" s="265" t="s">
        <v>404</v>
      </c>
      <c r="B120" s="266" t="s">
        <v>256</v>
      </c>
      <c r="C120" s="265" t="s">
        <v>404</v>
      </c>
      <c r="D120" s="267">
        <v>32715</v>
      </c>
      <c r="E120" s="265" t="s">
        <v>404</v>
      </c>
      <c r="F120" s="268" t="s">
        <v>404</v>
      </c>
      <c r="G120" s="269">
        <v>699</v>
      </c>
      <c r="H120" s="270">
        <v>795</v>
      </c>
      <c r="I120" s="270">
        <v>989</v>
      </c>
      <c r="J120" s="271" t="s">
        <v>1575</v>
      </c>
    </row>
    <row r="121" spans="1:10" ht="20.25">
      <c r="A121" s="265" t="s">
        <v>405</v>
      </c>
      <c r="B121" s="266" t="s">
        <v>256</v>
      </c>
      <c r="C121" s="265" t="s">
        <v>405</v>
      </c>
      <c r="D121" s="267">
        <v>32722</v>
      </c>
      <c r="E121" s="265" t="s">
        <v>405</v>
      </c>
      <c r="F121" s="268" t="s">
        <v>405</v>
      </c>
      <c r="G121" s="269">
        <v>700</v>
      </c>
      <c r="H121" s="270">
        <v>801</v>
      </c>
      <c r="I121" s="270">
        <v>996</v>
      </c>
      <c r="J121" s="271" t="s">
        <v>1574</v>
      </c>
    </row>
    <row r="122" spans="1:10" ht="20.25">
      <c r="A122" s="265" t="s">
        <v>406</v>
      </c>
      <c r="B122" s="266" t="s">
        <v>256</v>
      </c>
      <c r="C122" s="265" t="s">
        <v>406</v>
      </c>
      <c r="D122" s="267">
        <v>32729</v>
      </c>
      <c r="E122" s="265" t="s">
        <v>406</v>
      </c>
      <c r="F122" s="268" t="s">
        <v>406</v>
      </c>
      <c r="G122" s="269">
        <v>701</v>
      </c>
      <c r="H122" s="270">
        <v>806</v>
      </c>
      <c r="I122" s="270">
        <v>1003</v>
      </c>
      <c r="J122" s="271" t="s">
        <v>1573</v>
      </c>
    </row>
    <row r="123" spans="1:10" ht="20.25">
      <c r="A123" s="265" t="s">
        <v>407</v>
      </c>
      <c r="B123" s="266">
        <v>978</v>
      </c>
      <c r="C123" s="265" t="s">
        <v>407</v>
      </c>
      <c r="D123" s="267">
        <v>32736</v>
      </c>
      <c r="E123" s="265" t="s">
        <v>407</v>
      </c>
      <c r="F123" s="268" t="s">
        <v>407</v>
      </c>
      <c r="G123" s="269">
        <v>702</v>
      </c>
      <c r="H123" s="270">
        <v>812</v>
      </c>
      <c r="I123" s="270">
        <v>1011</v>
      </c>
      <c r="J123" s="271" t="s">
        <v>1572</v>
      </c>
    </row>
    <row r="124" spans="1:10" ht="20.25">
      <c r="A124" s="265" t="s">
        <v>408</v>
      </c>
      <c r="B124" s="266" t="s">
        <v>256</v>
      </c>
      <c r="C124" s="265" t="s">
        <v>408</v>
      </c>
      <c r="D124" s="267">
        <v>32743</v>
      </c>
      <c r="E124" s="265" t="s">
        <v>408</v>
      </c>
      <c r="F124" s="268" t="s">
        <v>408</v>
      </c>
      <c r="G124" s="269">
        <v>703</v>
      </c>
      <c r="H124" s="270">
        <v>817</v>
      </c>
      <c r="I124" s="270">
        <v>1018</v>
      </c>
      <c r="J124" s="271" t="s">
        <v>1571</v>
      </c>
    </row>
    <row r="125" spans="1:10" ht="20.25">
      <c r="A125" s="265" t="s">
        <v>409</v>
      </c>
      <c r="B125" s="266" t="s">
        <v>256</v>
      </c>
      <c r="C125" s="265" t="s">
        <v>409</v>
      </c>
      <c r="D125" s="267">
        <v>32750</v>
      </c>
      <c r="E125" s="265" t="s">
        <v>409</v>
      </c>
      <c r="F125" s="268" t="s">
        <v>409</v>
      </c>
      <c r="G125" s="269">
        <v>704</v>
      </c>
      <c r="H125" s="270">
        <v>823</v>
      </c>
      <c r="I125" s="270">
        <v>1025</v>
      </c>
      <c r="J125" s="271" t="s">
        <v>1570</v>
      </c>
    </row>
    <row r="126" spans="1:10" ht="20.25">
      <c r="A126" s="265" t="s">
        <v>410</v>
      </c>
      <c r="B126" s="266">
        <v>979</v>
      </c>
      <c r="C126" s="265" t="s">
        <v>410</v>
      </c>
      <c r="D126" s="267">
        <v>32757</v>
      </c>
      <c r="E126" s="265" t="s">
        <v>410</v>
      </c>
      <c r="F126" s="268" t="s">
        <v>410</v>
      </c>
      <c r="G126" s="269">
        <v>705</v>
      </c>
      <c r="H126" s="270">
        <v>829</v>
      </c>
      <c r="I126" s="270">
        <v>1032</v>
      </c>
      <c r="J126" s="271" t="s">
        <v>1569</v>
      </c>
    </row>
    <row r="127" spans="1:10" ht="20.25">
      <c r="A127" s="265" t="s">
        <v>411</v>
      </c>
      <c r="B127" s="266" t="s">
        <v>256</v>
      </c>
      <c r="C127" s="265" t="s">
        <v>411</v>
      </c>
      <c r="D127" s="267">
        <v>32764</v>
      </c>
      <c r="E127" s="265" t="s">
        <v>411</v>
      </c>
      <c r="F127" s="268" t="s">
        <v>411</v>
      </c>
      <c r="G127" s="269">
        <v>706</v>
      </c>
      <c r="H127" s="270">
        <v>834</v>
      </c>
      <c r="I127" s="270">
        <v>1040</v>
      </c>
      <c r="J127" s="271" t="s">
        <v>1568</v>
      </c>
    </row>
    <row r="128" spans="1:10" ht="20.25">
      <c r="A128" s="265" t="s">
        <v>412</v>
      </c>
      <c r="B128" s="266" t="s">
        <v>256</v>
      </c>
      <c r="C128" s="265" t="s">
        <v>412</v>
      </c>
      <c r="D128" s="267">
        <v>32771</v>
      </c>
      <c r="E128" s="265" t="s">
        <v>412</v>
      </c>
      <c r="F128" s="268" t="s">
        <v>412</v>
      </c>
      <c r="G128" s="269">
        <v>707</v>
      </c>
      <c r="H128" s="270">
        <v>840</v>
      </c>
      <c r="I128" s="270">
        <v>1047</v>
      </c>
      <c r="J128" s="271" t="s">
        <v>1567</v>
      </c>
    </row>
    <row r="129" spans="1:10" ht="20.25">
      <c r="A129" s="265" t="s">
        <v>413</v>
      </c>
      <c r="B129" s="266" t="s">
        <v>256</v>
      </c>
      <c r="C129" s="265" t="s">
        <v>413</v>
      </c>
      <c r="D129" s="267">
        <v>32778</v>
      </c>
      <c r="E129" s="265" t="s">
        <v>413</v>
      </c>
      <c r="F129" s="268" t="s">
        <v>413</v>
      </c>
      <c r="G129" s="269">
        <v>708</v>
      </c>
      <c r="H129" s="270">
        <v>845</v>
      </c>
      <c r="I129" s="270">
        <v>1054</v>
      </c>
      <c r="J129" s="271" t="s">
        <v>1566</v>
      </c>
    </row>
    <row r="130" spans="1:10" ht="20.25">
      <c r="A130" s="265" t="s">
        <v>414</v>
      </c>
      <c r="B130" s="266">
        <v>980</v>
      </c>
      <c r="C130" s="265" t="s">
        <v>414</v>
      </c>
      <c r="D130" s="267">
        <v>32784</v>
      </c>
      <c r="E130" s="265" t="s">
        <v>414</v>
      </c>
      <c r="F130" s="268" t="s">
        <v>414</v>
      </c>
      <c r="G130" s="269">
        <v>709</v>
      </c>
      <c r="H130" s="270">
        <v>851</v>
      </c>
      <c r="I130" s="270">
        <v>1062</v>
      </c>
      <c r="J130" s="271" t="s">
        <v>1565</v>
      </c>
    </row>
    <row r="131" spans="1:10" ht="20.25">
      <c r="A131" s="265" t="s">
        <v>415</v>
      </c>
      <c r="B131" s="266" t="s">
        <v>256</v>
      </c>
      <c r="C131" s="265" t="s">
        <v>415</v>
      </c>
      <c r="D131" s="267">
        <v>32791</v>
      </c>
      <c r="E131" s="265" t="s">
        <v>415</v>
      </c>
      <c r="F131" s="268" t="s">
        <v>415</v>
      </c>
      <c r="G131" s="269">
        <v>710</v>
      </c>
      <c r="H131" s="270">
        <v>856</v>
      </c>
      <c r="I131" s="270">
        <v>1069</v>
      </c>
      <c r="J131" s="271" t="s">
        <v>1564</v>
      </c>
    </row>
    <row r="132" spans="1:10" ht="20.25">
      <c r="A132" s="265" t="s">
        <v>416</v>
      </c>
      <c r="B132" s="266" t="s">
        <v>256</v>
      </c>
      <c r="C132" s="265" t="s">
        <v>416</v>
      </c>
      <c r="D132" s="267">
        <v>32798</v>
      </c>
      <c r="E132" s="265" t="s">
        <v>416</v>
      </c>
      <c r="F132" s="268" t="s">
        <v>416</v>
      </c>
      <c r="G132" s="269">
        <v>711</v>
      </c>
      <c r="H132" s="270">
        <v>862</v>
      </c>
      <c r="I132" s="270">
        <v>1076</v>
      </c>
      <c r="J132" s="271" t="s">
        <v>1563</v>
      </c>
    </row>
    <row r="133" spans="1:10" ht="20.25">
      <c r="A133" s="265" t="s">
        <v>417</v>
      </c>
      <c r="B133" s="266">
        <v>981</v>
      </c>
      <c r="C133" s="265" t="s">
        <v>417</v>
      </c>
      <c r="D133" s="267">
        <v>32805</v>
      </c>
      <c r="E133" s="265" t="s">
        <v>417</v>
      </c>
      <c r="F133" s="268" t="s">
        <v>417</v>
      </c>
      <c r="G133" s="269">
        <v>712</v>
      </c>
      <c r="H133" s="270">
        <v>868</v>
      </c>
      <c r="I133" s="270">
        <v>1084</v>
      </c>
      <c r="J133" s="271" t="s">
        <v>1562</v>
      </c>
    </row>
    <row r="134" spans="1:10" ht="20.25">
      <c r="A134" s="265" t="s">
        <v>418</v>
      </c>
      <c r="B134" s="266" t="s">
        <v>256</v>
      </c>
      <c r="C134" s="265" t="s">
        <v>418</v>
      </c>
      <c r="D134" s="267">
        <v>32812</v>
      </c>
      <c r="E134" s="265" t="s">
        <v>418</v>
      </c>
      <c r="F134" s="268" t="s">
        <v>418</v>
      </c>
      <c r="G134" s="269">
        <v>713</v>
      </c>
      <c r="H134" s="270">
        <v>873</v>
      </c>
      <c r="I134" s="270">
        <v>1091</v>
      </c>
      <c r="J134" s="271" t="s">
        <v>1561</v>
      </c>
    </row>
    <row r="135" spans="1:10" ht="20.25">
      <c r="A135" s="265" t="s">
        <v>419</v>
      </c>
      <c r="B135" s="266" t="s">
        <v>256</v>
      </c>
      <c r="C135" s="265" t="s">
        <v>419</v>
      </c>
      <c r="D135" s="267">
        <v>32819</v>
      </c>
      <c r="E135" s="265" t="s">
        <v>419</v>
      </c>
      <c r="F135" s="268" t="s">
        <v>419</v>
      </c>
      <c r="G135" s="269">
        <v>714</v>
      </c>
      <c r="H135" s="270">
        <v>879</v>
      </c>
      <c r="I135" s="270">
        <v>1098</v>
      </c>
      <c r="J135" s="271" t="s">
        <v>1560</v>
      </c>
    </row>
    <row r="136" spans="1:10" ht="20.25">
      <c r="A136" s="265" t="s">
        <v>420</v>
      </c>
      <c r="B136" s="266" t="s">
        <v>256</v>
      </c>
      <c r="C136" s="265" t="s">
        <v>420</v>
      </c>
      <c r="D136" s="267">
        <v>32826</v>
      </c>
      <c r="E136" s="265" t="s">
        <v>420</v>
      </c>
      <c r="F136" s="268" t="s">
        <v>420</v>
      </c>
      <c r="G136" s="269">
        <v>715</v>
      </c>
      <c r="H136" s="270">
        <v>884</v>
      </c>
      <c r="I136" s="270">
        <v>1105</v>
      </c>
      <c r="J136" s="271" t="s">
        <v>1559</v>
      </c>
    </row>
    <row r="137" spans="1:10" ht="20.25">
      <c r="A137" s="265" t="s">
        <v>421</v>
      </c>
      <c r="B137" s="266">
        <v>982</v>
      </c>
      <c r="C137" s="265" t="s">
        <v>421</v>
      </c>
      <c r="D137" s="267">
        <v>32833</v>
      </c>
      <c r="E137" s="265" t="s">
        <v>421</v>
      </c>
      <c r="F137" s="268" t="s">
        <v>421</v>
      </c>
      <c r="G137" s="269">
        <v>716</v>
      </c>
      <c r="H137" s="270">
        <v>890</v>
      </c>
      <c r="I137" s="270">
        <v>1113</v>
      </c>
      <c r="J137" s="271" t="s">
        <v>1558</v>
      </c>
    </row>
    <row r="138" spans="1:10" ht="20.25">
      <c r="A138" s="265" t="s">
        <v>422</v>
      </c>
      <c r="B138" s="266" t="s">
        <v>256</v>
      </c>
      <c r="C138" s="265" t="s">
        <v>422</v>
      </c>
      <c r="D138" s="267">
        <v>32840</v>
      </c>
      <c r="E138" s="265" t="s">
        <v>422</v>
      </c>
      <c r="F138" s="268" t="s">
        <v>422</v>
      </c>
      <c r="G138" s="269">
        <v>717</v>
      </c>
      <c r="H138" s="270">
        <v>896</v>
      </c>
      <c r="I138" s="270">
        <v>1120</v>
      </c>
      <c r="J138" s="271" t="s">
        <v>1557</v>
      </c>
    </row>
    <row r="139" spans="1:10" ht="20.25">
      <c r="A139" s="265" t="s">
        <v>423</v>
      </c>
      <c r="B139" s="266" t="s">
        <v>256</v>
      </c>
      <c r="C139" s="265" t="s">
        <v>423</v>
      </c>
      <c r="D139" s="267">
        <v>32847</v>
      </c>
      <c r="E139" s="265" t="s">
        <v>423</v>
      </c>
      <c r="F139" s="268" t="s">
        <v>423</v>
      </c>
      <c r="G139" s="269">
        <v>718</v>
      </c>
      <c r="H139" s="270">
        <v>901</v>
      </c>
      <c r="I139" s="270">
        <v>1127</v>
      </c>
      <c r="J139" s="271" t="s">
        <v>1556</v>
      </c>
    </row>
    <row r="140" spans="1:10" ht="20.25">
      <c r="A140" s="265" t="s">
        <v>424</v>
      </c>
      <c r="B140" s="266">
        <v>983</v>
      </c>
      <c r="C140" s="265" t="s">
        <v>424</v>
      </c>
      <c r="D140" s="267">
        <v>32854</v>
      </c>
      <c r="E140" s="265" t="s">
        <v>424</v>
      </c>
      <c r="F140" s="268" t="s">
        <v>424</v>
      </c>
      <c r="G140" s="269">
        <v>719</v>
      </c>
      <c r="H140" s="270">
        <v>907</v>
      </c>
      <c r="I140" s="270">
        <v>1135</v>
      </c>
      <c r="J140" s="271" t="s">
        <v>1555</v>
      </c>
    </row>
    <row r="141" spans="1:10" ht="20.25">
      <c r="A141" s="265" t="s">
        <v>425</v>
      </c>
      <c r="B141" s="266" t="s">
        <v>256</v>
      </c>
      <c r="C141" s="265" t="s">
        <v>425</v>
      </c>
      <c r="D141" s="267">
        <v>32861</v>
      </c>
      <c r="E141" s="265" t="s">
        <v>425</v>
      </c>
      <c r="F141" s="268" t="s">
        <v>425</v>
      </c>
      <c r="G141" s="269">
        <v>720</v>
      </c>
      <c r="H141" s="270">
        <v>912</v>
      </c>
      <c r="I141" s="270">
        <v>1142</v>
      </c>
      <c r="J141" s="271" t="s">
        <v>1554</v>
      </c>
    </row>
    <row r="142" spans="1:10" ht="20.25">
      <c r="A142" s="265" t="s">
        <v>426</v>
      </c>
      <c r="B142" s="266" t="s">
        <v>256</v>
      </c>
      <c r="C142" s="265" t="s">
        <v>426</v>
      </c>
      <c r="D142" s="267">
        <v>32868</v>
      </c>
      <c r="E142" s="265" t="s">
        <v>426</v>
      </c>
      <c r="F142" s="268" t="s">
        <v>426</v>
      </c>
      <c r="G142" s="269">
        <v>721</v>
      </c>
      <c r="H142" s="270">
        <v>918</v>
      </c>
      <c r="I142" s="270">
        <v>1149</v>
      </c>
      <c r="J142" s="271" t="s">
        <v>1553</v>
      </c>
    </row>
    <row r="143" spans="1:10" ht="20.25">
      <c r="A143" s="265" t="s">
        <v>427</v>
      </c>
      <c r="B143" s="266" t="s">
        <v>256</v>
      </c>
      <c r="C143" s="265" t="s">
        <v>427</v>
      </c>
      <c r="D143" s="267">
        <v>32875</v>
      </c>
      <c r="E143" s="265" t="s">
        <v>427</v>
      </c>
      <c r="F143" s="268" t="s">
        <v>427</v>
      </c>
      <c r="G143" s="269">
        <v>722</v>
      </c>
      <c r="H143" s="270">
        <v>924</v>
      </c>
      <c r="I143" s="270">
        <v>1157</v>
      </c>
      <c r="J143" s="271" t="s">
        <v>1552</v>
      </c>
    </row>
    <row r="144" spans="1:10" ht="20.25">
      <c r="A144" s="265" t="s">
        <v>428</v>
      </c>
      <c r="B144" s="266">
        <v>984</v>
      </c>
      <c r="C144" s="265" t="s">
        <v>428</v>
      </c>
      <c r="D144" s="267">
        <v>32882</v>
      </c>
      <c r="E144" s="265" t="s">
        <v>428</v>
      </c>
      <c r="F144" s="268" t="s">
        <v>428</v>
      </c>
      <c r="G144" s="269">
        <v>723</v>
      </c>
      <c r="H144" s="270">
        <v>929</v>
      </c>
      <c r="I144" s="270">
        <v>1164</v>
      </c>
      <c r="J144" s="271" t="s">
        <v>1551</v>
      </c>
    </row>
    <row r="145" spans="1:10" ht="20.25">
      <c r="A145" s="265" t="s">
        <v>429</v>
      </c>
      <c r="B145" s="266" t="s">
        <v>256</v>
      </c>
      <c r="C145" s="265" t="s">
        <v>429</v>
      </c>
      <c r="D145" s="267">
        <v>32889</v>
      </c>
      <c r="E145" s="265" t="s">
        <v>429</v>
      </c>
      <c r="F145" s="268" t="s">
        <v>429</v>
      </c>
      <c r="G145" s="269">
        <v>724</v>
      </c>
      <c r="H145" s="270">
        <v>935</v>
      </c>
      <c r="I145" s="270">
        <v>1171</v>
      </c>
      <c r="J145" s="271" t="s">
        <v>1550</v>
      </c>
    </row>
    <row r="146" spans="1:10" ht="20.25">
      <c r="A146" s="265" t="s">
        <v>430</v>
      </c>
      <c r="B146" s="266" t="s">
        <v>256</v>
      </c>
      <c r="C146" s="265" t="s">
        <v>430</v>
      </c>
      <c r="D146" s="267">
        <v>32896</v>
      </c>
      <c r="E146" s="265" t="s">
        <v>430</v>
      </c>
      <c r="F146" s="268" t="s">
        <v>430</v>
      </c>
      <c r="G146" s="269">
        <v>725</v>
      </c>
      <c r="H146" s="270">
        <v>940</v>
      </c>
      <c r="I146" s="270">
        <v>1178</v>
      </c>
      <c r="J146" s="271" t="s">
        <v>1549</v>
      </c>
    </row>
    <row r="147" spans="1:10" ht="20.25">
      <c r="A147" s="265" t="s">
        <v>431</v>
      </c>
      <c r="B147" s="266">
        <v>985</v>
      </c>
      <c r="C147" s="265" t="s">
        <v>431</v>
      </c>
      <c r="D147" s="267">
        <v>32903</v>
      </c>
      <c r="E147" s="265" t="s">
        <v>431</v>
      </c>
      <c r="F147" s="268" t="s">
        <v>431</v>
      </c>
      <c r="G147" s="269">
        <v>726</v>
      </c>
      <c r="H147" s="270">
        <v>946</v>
      </c>
      <c r="I147" s="270">
        <v>1186</v>
      </c>
      <c r="J147" s="271" t="s">
        <v>1548</v>
      </c>
    </row>
    <row r="148" spans="1:10" ht="20.25">
      <c r="A148" s="265" t="s">
        <v>432</v>
      </c>
      <c r="B148" s="266" t="s">
        <v>256</v>
      </c>
      <c r="C148" s="265" t="s">
        <v>432</v>
      </c>
      <c r="D148" s="267">
        <v>32910</v>
      </c>
      <c r="E148" s="265" t="s">
        <v>432</v>
      </c>
      <c r="F148" s="268" t="s">
        <v>432</v>
      </c>
      <c r="G148" s="269">
        <v>727</v>
      </c>
      <c r="H148" s="270">
        <v>952</v>
      </c>
      <c r="I148" s="270">
        <v>1193</v>
      </c>
      <c r="J148" s="271" t="s">
        <v>1547</v>
      </c>
    </row>
    <row r="149" spans="1:10" ht="20.25">
      <c r="A149" s="265" t="s">
        <v>433</v>
      </c>
      <c r="B149" s="266" t="s">
        <v>256</v>
      </c>
      <c r="C149" s="265" t="s">
        <v>433</v>
      </c>
      <c r="D149" s="267">
        <v>32917</v>
      </c>
      <c r="E149" s="265" t="s">
        <v>433</v>
      </c>
      <c r="F149" s="268" t="s">
        <v>433</v>
      </c>
      <c r="G149" s="269">
        <v>728</v>
      </c>
      <c r="H149" s="270">
        <v>957</v>
      </c>
      <c r="I149" s="270">
        <v>1200</v>
      </c>
      <c r="J149" s="271" t="s">
        <v>1546</v>
      </c>
    </row>
    <row r="150" spans="1:10" ht="20.25">
      <c r="A150" s="265" t="s">
        <v>434</v>
      </c>
      <c r="B150" s="266" t="s">
        <v>256</v>
      </c>
      <c r="C150" s="265" t="s">
        <v>434</v>
      </c>
      <c r="D150" s="267">
        <v>32924</v>
      </c>
      <c r="E150" s="265" t="s">
        <v>434</v>
      </c>
      <c r="F150" s="268" t="s">
        <v>434</v>
      </c>
      <c r="G150" s="269">
        <v>729</v>
      </c>
      <c r="H150" s="270">
        <v>963</v>
      </c>
      <c r="I150" s="270">
        <v>1208</v>
      </c>
      <c r="J150" s="271" t="s">
        <v>1545</v>
      </c>
    </row>
    <row r="151" spans="1:10" ht="20.25">
      <c r="A151" s="265" t="s">
        <v>435</v>
      </c>
      <c r="B151" s="266">
        <v>986</v>
      </c>
      <c r="C151" s="265" t="s">
        <v>435</v>
      </c>
      <c r="D151" s="267">
        <v>32931</v>
      </c>
      <c r="E151" s="265" t="s">
        <v>435</v>
      </c>
      <c r="F151" s="268" t="s">
        <v>435</v>
      </c>
      <c r="G151" s="269">
        <v>730</v>
      </c>
      <c r="H151" s="270">
        <v>968</v>
      </c>
      <c r="I151" s="270">
        <v>1215</v>
      </c>
      <c r="J151" s="271" t="s">
        <v>1544</v>
      </c>
    </row>
    <row r="152" spans="1:10" ht="20.25">
      <c r="A152" s="265" t="s">
        <v>436</v>
      </c>
      <c r="B152" s="266" t="s">
        <v>256</v>
      </c>
      <c r="C152" s="265" t="s">
        <v>436</v>
      </c>
      <c r="D152" s="267">
        <v>32938</v>
      </c>
      <c r="E152" s="265" t="s">
        <v>436</v>
      </c>
      <c r="F152" s="268" t="s">
        <v>436</v>
      </c>
      <c r="G152" s="269">
        <v>731</v>
      </c>
      <c r="H152" s="270">
        <v>974</v>
      </c>
      <c r="I152" s="270">
        <v>1222</v>
      </c>
      <c r="J152" s="271" t="s">
        <v>1543</v>
      </c>
    </row>
    <row r="153" spans="1:10" ht="20.25">
      <c r="A153" s="265" t="s">
        <v>437</v>
      </c>
      <c r="B153" s="266" t="s">
        <v>256</v>
      </c>
      <c r="C153" s="265" t="s">
        <v>437</v>
      </c>
      <c r="D153" s="267">
        <v>32945</v>
      </c>
      <c r="E153" s="265" t="s">
        <v>437</v>
      </c>
      <c r="F153" s="268" t="s">
        <v>437</v>
      </c>
      <c r="G153" s="269">
        <v>732</v>
      </c>
      <c r="H153" s="270">
        <v>980</v>
      </c>
      <c r="I153" s="270">
        <v>1229</v>
      </c>
      <c r="J153" s="271" t="s">
        <v>1542</v>
      </c>
    </row>
    <row r="154" spans="1:10" ht="20.25">
      <c r="A154" s="265" t="s">
        <v>438</v>
      </c>
      <c r="B154" s="266">
        <v>987</v>
      </c>
      <c r="C154" s="265" t="s">
        <v>438</v>
      </c>
      <c r="D154" s="267">
        <v>32952</v>
      </c>
      <c r="E154" s="265" t="s">
        <v>438</v>
      </c>
      <c r="F154" s="268" t="s">
        <v>438</v>
      </c>
      <c r="G154" s="269">
        <v>733</v>
      </c>
      <c r="H154" s="270">
        <v>985</v>
      </c>
      <c r="I154" s="270">
        <v>1237</v>
      </c>
      <c r="J154" s="271" t="s">
        <v>1541</v>
      </c>
    </row>
    <row r="155" spans="1:10" ht="20.25">
      <c r="A155" s="265" t="s">
        <v>439</v>
      </c>
      <c r="B155" s="266" t="s">
        <v>256</v>
      </c>
      <c r="C155" s="265" t="s">
        <v>439</v>
      </c>
      <c r="D155" s="267">
        <v>32959</v>
      </c>
      <c r="E155" s="265" t="s">
        <v>439</v>
      </c>
      <c r="F155" s="268" t="s">
        <v>439</v>
      </c>
      <c r="G155" s="269">
        <v>734</v>
      </c>
      <c r="H155" s="270">
        <v>991</v>
      </c>
      <c r="I155" s="270">
        <v>1244</v>
      </c>
      <c r="J155" s="271" t="s">
        <v>1540</v>
      </c>
    </row>
    <row r="156" spans="1:10" ht="20.25">
      <c r="A156" s="265" t="s">
        <v>440</v>
      </c>
      <c r="B156" s="266" t="s">
        <v>256</v>
      </c>
      <c r="C156" s="265" t="s">
        <v>440</v>
      </c>
      <c r="D156" s="267">
        <v>32966</v>
      </c>
      <c r="E156" s="265" t="s">
        <v>440</v>
      </c>
      <c r="F156" s="268" t="s">
        <v>440</v>
      </c>
      <c r="G156" s="269">
        <v>735</v>
      </c>
      <c r="H156" s="270">
        <v>996</v>
      </c>
      <c r="I156" s="270">
        <v>1251</v>
      </c>
      <c r="J156" s="271" t="s">
        <v>1539</v>
      </c>
    </row>
    <row r="157" spans="1:10" ht="20.25">
      <c r="A157" s="265" t="s">
        <v>441</v>
      </c>
      <c r="B157" s="266" t="s">
        <v>256</v>
      </c>
      <c r="C157" s="265" t="s">
        <v>441</v>
      </c>
      <c r="D157" s="267">
        <v>32973</v>
      </c>
      <c r="E157" s="265" t="s">
        <v>441</v>
      </c>
      <c r="F157" s="268" t="s">
        <v>441</v>
      </c>
      <c r="G157" s="269">
        <v>736</v>
      </c>
      <c r="H157" s="270">
        <v>1002</v>
      </c>
      <c r="I157" s="270">
        <v>1259</v>
      </c>
      <c r="J157" s="271" t="s">
        <v>1538</v>
      </c>
    </row>
    <row r="158" spans="1:10" ht="20.25">
      <c r="A158" s="265" t="s">
        <v>442</v>
      </c>
      <c r="B158" s="266">
        <v>988</v>
      </c>
      <c r="C158" s="265" t="s">
        <v>442</v>
      </c>
      <c r="D158" s="267">
        <v>32980</v>
      </c>
      <c r="E158" s="265" t="s">
        <v>442</v>
      </c>
      <c r="F158" s="268" t="s">
        <v>442</v>
      </c>
      <c r="G158" s="269">
        <v>737</v>
      </c>
      <c r="H158" s="270">
        <v>1007</v>
      </c>
      <c r="I158" s="270">
        <v>1266</v>
      </c>
      <c r="J158" s="271" t="s">
        <v>1537</v>
      </c>
    </row>
    <row r="159" spans="1:10" ht="20.25">
      <c r="A159" s="265" t="s">
        <v>443</v>
      </c>
      <c r="B159" s="266" t="s">
        <v>256</v>
      </c>
      <c r="C159" s="265" t="s">
        <v>443</v>
      </c>
      <c r="D159" s="267">
        <v>32987</v>
      </c>
      <c r="E159" s="265" t="s">
        <v>443</v>
      </c>
      <c r="F159" s="268" t="s">
        <v>443</v>
      </c>
      <c r="G159" s="269">
        <v>738</v>
      </c>
      <c r="H159" s="270">
        <v>1013</v>
      </c>
      <c r="I159" s="270">
        <v>1273</v>
      </c>
      <c r="J159" s="271" t="s">
        <v>1536</v>
      </c>
    </row>
    <row r="160" spans="1:10" ht="20.25">
      <c r="A160" s="265" t="s">
        <v>444</v>
      </c>
      <c r="B160" s="266" t="s">
        <v>256</v>
      </c>
      <c r="C160" s="265" t="s">
        <v>444</v>
      </c>
      <c r="D160" s="267">
        <v>32994</v>
      </c>
      <c r="E160" s="265" t="s">
        <v>444</v>
      </c>
      <c r="F160" s="268" t="s">
        <v>444</v>
      </c>
      <c r="G160" s="269">
        <v>739</v>
      </c>
      <c r="H160" s="270">
        <v>1019</v>
      </c>
      <c r="I160" s="270">
        <v>1281</v>
      </c>
      <c r="J160" s="271" t="s">
        <v>1535</v>
      </c>
    </row>
    <row r="161" spans="1:10" ht="20.25">
      <c r="A161" s="265" t="s">
        <v>445</v>
      </c>
      <c r="B161" s="266">
        <v>989</v>
      </c>
      <c r="C161" s="265" t="s">
        <v>445</v>
      </c>
      <c r="D161" s="267">
        <v>33001</v>
      </c>
      <c r="E161" s="265" t="s">
        <v>445</v>
      </c>
      <c r="F161" s="268" t="s">
        <v>445</v>
      </c>
      <c r="G161" s="269">
        <v>740</v>
      </c>
      <c r="H161" s="270">
        <v>1024</v>
      </c>
      <c r="I161" s="270">
        <v>1288</v>
      </c>
      <c r="J161" s="271" t="s">
        <v>1534</v>
      </c>
    </row>
    <row r="162" spans="1:10" ht="20.25">
      <c r="A162" s="265" t="s">
        <v>446</v>
      </c>
      <c r="B162" s="266" t="s">
        <v>256</v>
      </c>
      <c r="C162" s="265" t="s">
        <v>446</v>
      </c>
      <c r="D162" s="267">
        <v>33008</v>
      </c>
      <c r="E162" s="265" t="s">
        <v>446</v>
      </c>
      <c r="F162" s="268" t="s">
        <v>446</v>
      </c>
      <c r="G162" s="269">
        <v>741</v>
      </c>
      <c r="H162" s="270">
        <v>1030</v>
      </c>
      <c r="I162" s="270">
        <v>1295</v>
      </c>
      <c r="J162" s="271" t="s">
        <v>1533</v>
      </c>
    </row>
    <row r="163" spans="1:10" ht="20.25">
      <c r="A163" s="265" t="s">
        <v>447</v>
      </c>
      <c r="B163" s="266" t="s">
        <v>256</v>
      </c>
      <c r="C163" s="265" t="s">
        <v>447</v>
      </c>
      <c r="D163" s="267">
        <v>33015</v>
      </c>
      <c r="E163" s="265" t="s">
        <v>447</v>
      </c>
      <c r="F163" s="268" t="s">
        <v>447</v>
      </c>
      <c r="G163" s="269">
        <v>742</v>
      </c>
      <c r="H163" s="270">
        <v>1035</v>
      </c>
      <c r="I163" s="270">
        <v>1302</v>
      </c>
      <c r="J163" s="271" t="s">
        <v>1532</v>
      </c>
    </row>
    <row r="164" spans="1:10" ht="20.25">
      <c r="A164" s="265" t="s">
        <v>448</v>
      </c>
      <c r="B164" s="266" t="s">
        <v>256</v>
      </c>
      <c r="C164" s="265" t="s">
        <v>448</v>
      </c>
      <c r="D164" s="267">
        <v>33022</v>
      </c>
      <c r="E164" s="265" t="s">
        <v>448</v>
      </c>
      <c r="F164" s="268" t="s">
        <v>448</v>
      </c>
      <c r="G164" s="269">
        <v>743</v>
      </c>
      <c r="H164" s="270">
        <v>1041</v>
      </c>
      <c r="I164" s="270">
        <v>1310</v>
      </c>
      <c r="J164" s="271" t="s">
        <v>1531</v>
      </c>
    </row>
    <row r="165" spans="1:10" ht="20.25">
      <c r="A165" s="265" t="s">
        <v>449</v>
      </c>
      <c r="B165" s="266">
        <v>990</v>
      </c>
      <c r="C165" s="265" t="s">
        <v>449</v>
      </c>
      <c r="D165" s="267">
        <v>33029</v>
      </c>
      <c r="E165" s="265" t="s">
        <v>449</v>
      </c>
      <c r="F165" s="268" t="s">
        <v>449</v>
      </c>
      <c r="G165" s="269">
        <v>744</v>
      </c>
      <c r="H165" s="270">
        <v>1047</v>
      </c>
      <c r="I165" s="270">
        <v>1317</v>
      </c>
      <c r="J165" s="271" t="s">
        <v>1530</v>
      </c>
    </row>
    <row r="166" spans="1:10" ht="20.25">
      <c r="A166" s="265" t="s">
        <v>450</v>
      </c>
      <c r="B166" s="266" t="s">
        <v>256</v>
      </c>
      <c r="C166" s="265" t="s">
        <v>450</v>
      </c>
      <c r="D166" s="267">
        <v>33036</v>
      </c>
      <c r="E166" s="265" t="s">
        <v>450</v>
      </c>
      <c r="F166" s="268" t="s">
        <v>450</v>
      </c>
      <c r="G166" s="269">
        <v>745</v>
      </c>
      <c r="H166" s="270">
        <v>1052</v>
      </c>
      <c r="I166" s="270">
        <v>1324</v>
      </c>
      <c r="J166" s="271" t="s">
        <v>1529</v>
      </c>
    </row>
    <row r="167" spans="1:10" ht="20.25">
      <c r="A167" s="265" t="s">
        <v>451</v>
      </c>
      <c r="B167" s="266" t="s">
        <v>256</v>
      </c>
      <c r="C167" s="265" t="s">
        <v>451</v>
      </c>
      <c r="D167" s="267">
        <v>33043</v>
      </c>
      <c r="E167" s="265" t="s">
        <v>451</v>
      </c>
      <c r="F167" s="268" t="s">
        <v>451</v>
      </c>
      <c r="G167" s="269">
        <v>746</v>
      </c>
      <c r="H167" s="270">
        <v>1058</v>
      </c>
      <c r="I167" s="270">
        <v>1332</v>
      </c>
      <c r="J167" s="271" t="s">
        <v>1528</v>
      </c>
    </row>
    <row r="168" spans="1:10" ht="20.25">
      <c r="A168" s="265" t="s">
        <v>452</v>
      </c>
      <c r="B168" s="266">
        <v>991</v>
      </c>
      <c r="C168" s="265" t="s">
        <v>452</v>
      </c>
      <c r="D168" s="267">
        <v>33050</v>
      </c>
      <c r="E168" s="265" t="s">
        <v>452</v>
      </c>
      <c r="F168" s="268" t="s">
        <v>452</v>
      </c>
      <c r="G168" s="269">
        <v>747</v>
      </c>
      <c r="H168" s="270">
        <v>1063</v>
      </c>
      <c r="I168" s="270">
        <v>1339</v>
      </c>
      <c r="J168" s="271" t="s">
        <v>1527</v>
      </c>
    </row>
    <row r="169" spans="1:10" ht="20.25">
      <c r="A169" s="265" t="s">
        <v>453</v>
      </c>
      <c r="B169" s="266" t="s">
        <v>256</v>
      </c>
      <c r="C169" s="265" t="s">
        <v>453</v>
      </c>
      <c r="D169" s="267">
        <v>33057</v>
      </c>
      <c r="E169" s="265" t="s">
        <v>453</v>
      </c>
      <c r="F169" s="268" t="s">
        <v>453</v>
      </c>
      <c r="G169" s="269">
        <v>748</v>
      </c>
      <c r="H169" s="270">
        <v>1069</v>
      </c>
      <c r="I169" s="270">
        <v>1346</v>
      </c>
      <c r="J169" s="271" t="s">
        <v>1526</v>
      </c>
    </row>
    <row r="170" spans="1:10" ht="20.25">
      <c r="A170" s="265" t="s">
        <v>454</v>
      </c>
      <c r="B170" s="266" t="s">
        <v>256</v>
      </c>
      <c r="C170" s="265" t="s">
        <v>454</v>
      </c>
      <c r="D170" s="267">
        <v>33064</v>
      </c>
      <c r="E170" s="265" t="s">
        <v>454</v>
      </c>
      <c r="F170" s="268" t="s">
        <v>454</v>
      </c>
      <c r="G170" s="269">
        <v>749</v>
      </c>
      <c r="H170" s="270">
        <v>1075</v>
      </c>
      <c r="I170" s="270">
        <v>1353</v>
      </c>
      <c r="J170" s="271" t="s">
        <v>1525</v>
      </c>
    </row>
    <row r="171" spans="1:10" ht="20.25">
      <c r="A171" s="265" t="s">
        <v>455</v>
      </c>
      <c r="B171" s="266" t="s">
        <v>256</v>
      </c>
      <c r="C171" s="265" t="s">
        <v>455</v>
      </c>
      <c r="D171" s="267">
        <v>33071</v>
      </c>
      <c r="E171" s="265" t="s">
        <v>455</v>
      </c>
      <c r="F171" s="268" t="s">
        <v>455</v>
      </c>
      <c r="G171" s="269">
        <v>750</v>
      </c>
      <c r="H171" s="270">
        <v>1080</v>
      </c>
      <c r="I171" s="270">
        <v>1361</v>
      </c>
      <c r="J171" s="271" t="s">
        <v>1524</v>
      </c>
    </row>
    <row r="172" spans="1:10" ht="20.25">
      <c r="A172" s="265" t="s">
        <v>456</v>
      </c>
      <c r="B172" s="266">
        <v>992</v>
      </c>
      <c r="C172" s="265" t="s">
        <v>456</v>
      </c>
      <c r="D172" s="267">
        <v>33078</v>
      </c>
      <c r="E172" s="265" t="s">
        <v>456</v>
      </c>
      <c r="F172" s="268" t="s">
        <v>456</v>
      </c>
      <c r="G172" s="269">
        <v>751</v>
      </c>
      <c r="H172" s="270">
        <v>1086</v>
      </c>
      <c r="I172" s="270">
        <v>1368</v>
      </c>
      <c r="J172" s="271" t="s">
        <v>1523</v>
      </c>
    </row>
    <row r="173" spans="1:10" ht="20.25">
      <c r="A173" s="265" t="s">
        <v>457</v>
      </c>
      <c r="B173" s="266" t="s">
        <v>256</v>
      </c>
      <c r="C173" s="265" t="s">
        <v>457</v>
      </c>
      <c r="D173" s="267">
        <v>33086</v>
      </c>
      <c r="E173" s="265" t="s">
        <v>457</v>
      </c>
      <c r="F173" s="268" t="s">
        <v>457</v>
      </c>
      <c r="G173" s="269">
        <v>752</v>
      </c>
      <c r="H173" s="270">
        <v>1091</v>
      </c>
      <c r="I173" s="270">
        <v>1375</v>
      </c>
      <c r="J173" s="271" t="s">
        <v>1522</v>
      </c>
    </row>
    <row r="174" spans="1:10" ht="20.25">
      <c r="A174" s="265" t="s">
        <v>458</v>
      </c>
      <c r="B174" s="266" t="s">
        <v>256</v>
      </c>
      <c r="C174" s="265" t="s">
        <v>458</v>
      </c>
      <c r="D174" s="267">
        <v>33093</v>
      </c>
      <c r="E174" s="265" t="s">
        <v>458</v>
      </c>
      <c r="F174" s="268" t="s">
        <v>458</v>
      </c>
      <c r="G174" s="269">
        <v>753</v>
      </c>
      <c r="H174" s="270">
        <v>1097</v>
      </c>
      <c r="I174" s="270">
        <v>1383</v>
      </c>
      <c r="J174" s="271" t="s">
        <v>1521</v>
      </c>
    </row>
    <row r="175" spans="1:10" ht="20.25">
      <c r="A175" s="265" t="s">
        <v>459</v>
      </c>
      <c r="B175" s="266">
        <v>993</v>
      </c>
      <c r="C175" s="265" t="s">
        <v>459</v>
      </c>
      <c r="D175" s="267">
        <v>33100</v>
      </c>
      <c r="E175" s="265" t="s">
        <v>459</v>
      </c>
      <c r="F175" s="268" t="s">
        <v>459</v>
      </c>
      <c r="G175" s="269">
        <v>754</v>
      </c>
      <c r="H175" s="270">
        <v>1102</v>
      </c>
      <c r="I175" s="270">
        <v>1390</v>
      </c>
      <c r="J175" s="271" t="s">
        <v>1520</v>
      </c>
    </row>
    <row r="176" spans="1:10" ht="20.25">
      <c r="A176" s="265" t="s">
        <v>460</v>
      </c>
      <c r="B176" s="266" t="s">
        <v>256</v>
      </c>
      <c r="C176" s="265" t="s">
        <v>460</v>
      </c>
      <c r="D176" s="267">
        <v>33107</v>
      </c>
      <c r="E176" s="265" t="s">
        <v>460</v>
      </c>
      <c r="F176" s="268" t="s">
        <v>460</v>
      </c>
      <c r="G176" s="269">
        <v>755</v>
      </c>
      <c r="H176" s="270">
        <v>1108</v>
      </c>
      <c r="I176" s="270">
        <v>1397</v>
      </c>
      <c r="J176" s="271" t="s">
        <v>1519</v>
      </c>
    </row>
    <row r="177" spans="1:10" ht="20.25">
      <c r="A177" s="265" t="s">
        <v>461</v>
      </c>
      <c r="B177" s="266" t="s">
        <v>256</v>
      </c>
      <c r="C177" s="265" t="s">
        <v>461</v>
      </c>
      <c r="D177" s="267">
        <v>33114</v>
      </c>
      <c r="E177" s="265" t="s">
        <v>461</v>
      </c>
      <c r="F177" s="268" t="s">
        <v>461</v>
      </c>
      <c r="G177" s="269">
        <v>756</v>
      </c>
      <c r="H177" s="270">
        <v>1114</v>
      </c>
      <c r="I177" s="270">
        <v>1404</v>
      </c>
      <c r="J177" s="271" t="s">
        <v>1518</v>
      </c>
    </row>
    <row r="178" spans="1:10" ht="20.25">
      <c r="A178" s="265" t="s">
        <v>462</v>
      </c>
      <c r="B178" s="266" t="s">
        <v>256</v>
      </c>
      <c r="C178" s="265" t="s">
        <v>462</v>
      </c>
      <c r="D178" s="267">
        <v>33121</v>
      </c>
      <c r="E178" s="265" t="s">
        <v>462</v>
      </c>
      <c r="F178" s="268" t="s">
        <v>462</v>
      </c>
      <c r="G178" s="269">
        <v>757</v>
      </c>
      <c r="H178" s="270">
        <v>1119</v>
      </c>
      <c r="I178" s="270">
        <v>1412</v>
      </c>
      <c r="J178" s="271" t="s">
        <v>1517</v>
      </c>
    </row>
    <row r="179" spans="1:10" ht="20.25">
      <c r="A179" s="265" t="s">
        <v>463</v>
      </c>
      <c r="B179" s="266">
        <v>994</v>
      </c>
      <c r="C179" s="265" t="s">
        <v>463</v>
      </c>
      <c r="D179" s="267">
        <v>33128</v>
      </c>
      <c r="E179" s="265" t="s">
        <v>463</v>
      </c>
      <c r="F179" s="268" t="s">
        <v>463</v>
      </c>
      <c r="G179" s="269">
        <v>758</v>
      </c>
      <c r="H179" s="270">
        <v>1125</v>
      </c>
      <c r="I179" s="270">
        <v>1419</v>
      </c>
      <c r="J179" s="271" t="s">
        <v>1516</v>
      </c>
    </row>
    <row r="180" spans="1:10" ht="20.25">
      <c r="A180" s="265" t="s">
        <v>464</v>
      </c>
      <c r="B180" s="266" t="s">
        <v>256</v>
      </c>
      <c r="C180" s="265" t="s">
        <v>464</v>
      </c>
      <c r="D180" s="267">
        <v>33135</v>
      </c>
      <c r="E180" s="265" t="s">
        <v>464</v>
      </c>
      <c r="F180" s="268" t="s">
        <v>464</v>
      </c>
      <c r="G180" s="269">
        <v>759</v>
      </c>
      <c r="H180" s="270">
        <v>1130</v>
      </c>
      <c r="I180" s="270">
        <v>1426</v>
      </c>
      <c r="J180" s="271" t="s">
        <v>1515</v>
      </c>
    </row>
    <row r="181" spans="1:10" ht="20.25">
      <c r="A181" s="265" t="s">
        <v>465</v>
      </c>
      <c r="B181" s="266" t="s">
        <v>256</v>
      </c>
      <c r="C181" s="265" t="s">
        <v>465</v>
      </c>
      <c r="D181" s="267">
        <v>33142</v>
      </c>
      <c r="E181" s="265" t="s">
        <v>465</v>
      </c>
      <c r="F181" s="268" t="s">
        <v>465</v>
      </c>
      <c r="G181" s="269">
        <v>760</v>
      </c>
      <c r="H181" s="270">
        <v>1136</v>
      </c>
      <c r="I181" s="270">
        <v>1434</v>
      </c>
      <c r="J181" s="271" t="s">
        <v>1514</v>
      </c>
    </row>
    <row r="182" spans="1:10" ht="20.25">
      <c r="A182" s="265" t="s">
        <v>466</v>
      </c>
      <c r="B182" s="266">
        <v>995</v>
      </c>
      <c r="C182" s="265" t="s">
        <v>466</v>
      </c>
      <c r="D182" s="267">
        <v>33149</v>
      </c>
      <c r="E182" s="265" t="s">
        <v>466</v>
      </c>
      <c r="F182" s="268" t="s">
        <v>466</v>
      </c>
      <c r="G182" s="269">
        <v>761</v>
      </c>
      <c r="H182" s="270">
        <v>1142</v>
      </c>
      <c r="I182" s="270">
        <v>1441</v>
      </c>
      <c r="J182" s="271" t="s">
        <v>1513</v>
      </c>
    </row>
    <row r="183" spans="1:10" ht="20.25">
      <c r="A183" s="265" t="s">
        <v>467</v>
      </c>
      <c r="B183" s="266" t="s">
        <v>256</v>
      </c>
      <c r="C183" s="265" t="s">
        <v>467</v>
      </c>
      <c r="D183" s="267">
        <v>33156</v>
      </c>
      <c r="E183" s="265" t="s">
        <v>467</v>
      </c>
      <c r="F183" s="268" t="s">
        <v>467</v>
      </c>
      <c r="G183" s="269">
        <v>762</v>
      </c>
      <c r="H183" s="270">
        <v>1147</v>
      </c>
      <c r="I183" s="270">
        <v>1448</v>
      </c>
      <c r="J183" s="271" t="s">
        <v>1512</v>
      </c>
    </row>
    <row r="184" spans="1:10" ht="20.25">
      <c r="A184" s="265" t="s">
        <v>468</v>
      </c>
      <c r="B184" s="266" t="s">
        <v>256</v>
      </c>
      <c r="C184" s="265" t="s">
        <v>468</v>
      </c>
      <c r="D184" s="267">
        <v>33163</v>
      </c>
      <c r="E184" s="265" t="s">
        <v>468</v>
      </c>
      <c r="F184" s="268" t="s">
        <v>468</v>
      </c>
      <c r="G184" s="269">
        <v>763</v>
      </c>
      <c r="H184" s="270">
        <v>1153</v>
      </c>
      <c r="I184" s="270">
        <v>1456</v>
      </c>
      <c r="J184" s="271" t="s">
        <v>1511</v>
      </c>
    </row>
    <row r="185" spans="1:10" ht="20.25">
      <c r="A185" s="265" t="s">
        <v>469</v>
      </c>
      <c r="B185" s="266" t="s">
        <v>256</v>
      </c>
      <c r="C185" s="265" t="s">
        <v>469</v>
      </c>
      <c r="D185" s="267">
        <v>33170</v>
      </c>
      <c r="E185" s="265" t="s">
        <v>469</v>
      </c>
      <c r="F185" s="268" t="s">
        <v>469</v>
      </c>
      <c r="G185" s="269">
        <v>764</v>
      </c>
      <c r="H185" s="270">
        <v>1158</v>
      </c>
      <c r="I185" s="270">
        <v>1463</v>
      </c>
      <c r="J185" s="271" t="s">
        <v>1510</v>
      </c>
    </row>
    <row r="186" spans="1:10" ht="20.25">
      <c r="A186" s="265" t="s">
        <v>470</v>
      </c>
      <c r="B186" s="266">
        <v>996</v>
      </c>
      <c r="C186" s="265" t="s">
        <v>470</v>
      </c>
      <c r="D186" s="267">
        <v>33178</v>
      </c>
      <c r="E186" s="265" t="s">
        <v>470</v>
      </c>
      <c r="F186" s="268" t="s">
        <v>470</v>
      </c>
      <c r="G186" s="269">
        <v>765</v>
      </c>
      <c r="H186" s="270">
        <v>1164</v>
      </c>
      <c r="I186" s="270">
        <v>1470</v>
      </c>
      <c r="J186" s="271" t="s">
        <v>1509</v>
      </c>
    </row>
    <row r="187" spans="1:10" ht="20.25">
      <c r="A187" s="265" t="s">
        <v>471</v>
      </c>
      <c r="B187" s="266" t="s">
        <v>256</v>
      </c>
      <c r="C187" s="265" t="s">
        <v>471</v>
      </c>
      <c r="D187" s="267">
        <v>33185</v>
      </c>
      <c r="E187" s="265" t="s">
        <v>471</v>
      </c>
      <c r="F187" s="268" t="s">
        <v>471</v>
      </c>
      <c r="G187" s="269">
        <v>766</v>
      </c>
      <c r="H187" s="270">
        <v>1170</v>
      </c>
      <c r="I187" s="270">
        <v>1477</v>
      </c>
      <c r="J187" s="271" t="s">
        <v>1508</v>
      </c>
    </row>
    <row r="188" spans="1:10" ht="20.25">
      <c r="A188" s="265" t="s">
        <v>472</v>
      </c>
      <c r="B188" s="266" t="s">
        <v>256</v>
      </c>
      <c r="C188" s="265" t="s">
        <v>472</v>
      </c>
      <c r="D188" s="267">
        <v>33192</v>
      </c>
      <c r="E188" s="265" t="s">
        <v>472</v>
      </c>
      <c r="F188" s="268" t="s">
        <v>472</v>
      </c>
      <c r="G188" s="269">
        <v>767</v>
      </c>
      <c r="H188" s="270">
        <v>1175</v>
      </c>
      <c r="I188" s="270">
        <v>1485</v>
      </c>
      <c r="J188" s="271" t="s">
        <v>1507</v>
      </c>
    </row>
    <row r="189" spans="1:10" ht="20.25">
      <c r="A189" s="265" t="s">
        <v>473</v>
      </c>
      <c r="B189" s="266">
        <v>997</v>
      </c>
      <c r="C189" s="265" t="s">
        <v>473</v>
      </c>
      <c r="D189" s="267">
        <v>33199</v>
      </c>
      <c r="E189" s="265" t="s">
        <v>473</v>
      </c>
      <c r="F189" s="268" t="s">
        <v>473</v>
      </c>
      <c r="G189" s="269">
        <v>768</v>
      </c>
      <c r="H189" s="270">
        <v>1181</v>
      </c>
      <c r="I189" s="270">
        <v>1492</v>
      </c>
      <c r="J189" s="271" t="s">
        <v>1506</v>
      </c>
    </row>
    <row r="190" spans="1:10" ht="20.25">
      <c r="A190" s="265" t="s">
        <v>474</v>
      </c>
      <c r="B190" s="266" t="s">
        <v>256</v>
      </c>
      <c r="C190" s="265" t="s">
        <v>474</v>
      </c>
      <c r="D190" s="267">
        <v>33206</v>
      </c>
      <c r="E190" s="265" t="s">
        <v>474</v>
      </c>
      <c r="F190" s="268" t="s">
        <v>474</v>
      </c>
      <c r="G190" s="269">
        <v>769</v>
      </c>
      <c r="H190" s="270">
        <v>1186</v>
      </c>
      <c r="I190" s="270">
        <v>1499</v>
      </c>
      <c r="J190" s="271" t="s">
        <v>1505</v>
      </c>
    </row>
    <row r="191" spans="1:10" ht="20.25">
      <c r="A191" s="265" t="s">
        <v>475</v>
      </c>
      <c r="B191" s="266" t="s">
        <v>256</v>
      </c>
      <c r="C191" s="265" t="s">
        <v>475</v>
      </c>
      <c r="D191" s="267">
        <v>33213</v>
      </c>
      <c r="E191" s="265" t="s">
        <v>475</v>
      </c>
      <c r="F191" s="268" t="s">
        <v>475</v>
      </c>
      <c r="G191" s="269">
        <v>770</v>
      </c>
      <c r="H191" s="270">
        <v>1192</v>
      </c>
      <c r="I191" s="270">
        <v>1507</v>
      </c>
      <c r="J191" s="271" t="s">
        <v>1504</v>
      </c>
    </row>
    <row r="192" spans="1:10" ht="20.25">
      <c r="A192" s="265" t="s">
        <v>476</v>
      </c>
      <c r="B192" s="266" t="s">
        <v>256</v>
      </c>
      <c r="C192" s="265" t="s">
        <v>476</v>
      </c>
      <c r="D192" s="267">
        <v>33220</v>
      </c>
      <c r="E192" s="265" t="s">
        <v>476</v>
      </c>
      <c r="F192" s="268" t="s">
        <v>476</v>
      </c>
      <c r="G192" s="269">
        <v>772</v>
      </c>
      <c r="H192" s="270">
        <v>1197</v>
      </c>
      <c r="I192" s="270">
        <v>1514</v>
      </c>
      <c r="J192" s="271" t="s">
        <v>1503</v>
      </c>
    </row>
    <row r="193" spans="1:10" ht="20.25">
      <c r="A193" s="265" t="s">
        <v>477</v>
      </c>
      <c r="B193" s="266">
        <v>998</v>
      </c>
      <c r="C193" s="265" t="s">
        <v>477</v>
      </c>
      <c r="D193" s="267">
        <v>33227</v>
      </c>
      <c r="E193" s="265" t="s">
        <v>477</v>
      </c>
      <c r="F193" s="268" t="s">
        <v>477</v>
      </c>
      <c r="G193" s="269">
        <v>773</v>
      </c>
      <c r="H193" s="270">
        <v>1203</v>
      </c>
      <c r="I193" s="270">
        <v>1521</v>
      </c>
      <c r="J193" s="271" t="s">
        <v>1502</v>
      </c>
    </row>
    <row r="194" spans="1:10" ht="20.25">
      <c r="A194" s="265" t="s">
        <v>478</v>
      </c>
      <c r="B194" s="266" t="s">
        <v>256</v>
      </c>
      <c r="C194" s="265" t="s">
        <v>478</v>
      </c>
      <c r="D194" s="267">
        <v>33234</v>
      </c>
      <c r="E194" s="265" t="s">
        <v>478</v>
      </c>
      <c r="F194" s="268" t="s">
        <v>478</v>
      </c>
      <c r="G194" s="269">
        <v>774</v>
      </c>
      <c r="H194" s="270">
        <v>1209</v>
      </c>
      <c r="I194" s="270">
        <v>1528</v>
      </c>
      <c r="J194" s="271" t="s">
        <v>1501</v>
      </c>
    </row>
    <row r="195" spans="1:10" ht="20.25">
      <c r="A195" s="265" t="s">
        <v>479</v>
      </c>
      <c r="B195" s="266" t="s">
        <v>256</v>
      </c>
      <c r="C195" s="265" t="s">
        <v>479</v>
      </c>
      <c r="D195" s="267">
        <v>33242</v>
      </c>
      <c r="E195" s="265" t="s">
        <v>479</v>
      </c>
      <c r="F195" s="268" t="s">
        <v>479</v>
      </c>
      <c r="G195" s="269">
        <v>775</v>
      </c>
      <c r="H195" s="270">
        <v>1214</v>
      </c>
      <c r="I195" s="270">
        <v>1536</v>
      </c>
      <c r="J195" s="271" t="s">
        <v>1500</v>
      </c>
    </row>
    <row r="196" spans="1:10" ht="20.25">
      <c r="A196" s="265" t="s">
        <v>480</v>
      </c>
      <c r="B196" s="266">
        <v>999</v>
      </c>
      <c r="C196" s="265" t="s">
        <v>480</v>
      </c>
      <c r="D196" s="267">
        <v>33249</v>
      </c>
      <c r="E196" s="265" t="s">
        <v>480</v>
      </c>
      <c r="F196" s="268" t="s">
        <v>480</v>
      </c>
      <c r="G196" s="269">
        <v>776</v>
      </c>
      <c r="H196" s="270">
        <v>1220</v>
      </c>
      <c r="I196" s="270">
        <v>1543</v>
      </c>
      <c r="J196" s="271" t="s">
        <v>1499</v>
      </c>
    </row>
    <row r="197" spans="1:10" ht="20.25">
      <c r="A197" s="265" t="s">
        <v>481</v>
      </c>
      <c r="B197" s="266" t="s">
        <v>256</v>
      </c>
      <c r="C197" s="265" t="s">
        <v>481</v>
      </c>
      <c r="D197" s="267">
        <v>33256</v>
      </c>
      <c r="E197" s="265" t="s">
        <v>481</v>
      </c>
      <c r="F197" s="268" t="s">
        <v>481</v>
      </c>
      <c r="G197" s="269">
        <v>777</v>
      </c>
      <c r="H197" s="270">
        <v>1225</v>
      </c>
      <c r="I197" s="270">
        <v>1550</v>
      </c>
      <c r="J197" s="271" t="s">
        <v>1498</v>
      </c>
    </row>
    <row r="198" spans="1:10" ht="20.25">
      <c r="A198" s="265" t="s">
        <v>482</v>
      </c>
      <c r="B198" s="266" t="s">
        <v>256</v>
      </c>
      <c r="C198" s="265" t="s">
        <v>482</v>
      </c>
      <c r="D198" s="267">
        <v>33263</v>
      </c>
      <c r="E198" s="265" t="s">
        <v>482</v>
      </c>
      <c r="F198" s="268" t="s">
        <v>482</v>
      </c>
      <c r="G198" s="269">
        <v>778</v>
      </c>
      <c r="H198" s="270">
        <v>1231</v>
      </c>
      <c r="I198" s="270">
        <v>1558</v>
      </c>
      <c r="J198" s="271" t="s">
        <v>1497</v>
      </c>
    </row>
    <row r="199" spans="1:10" ht="20.25">
      <c r="A199" s="265" t="s">
        <v>483</v>
      </c>
      <c r="B199" s="266" t="s">
        <v>256</v>
      </c>
      <c r="C199" s="265" t="s">
        <v>483</v>
      </c>
      <c r="D199" s="267">
        <v>33270</v>
      </c>
      <c r="E199" s="265" t="s">
        <v>483</v>
      </c>
      <c r="F199" s="268" t="s">
        <v>483</v>
      </c>
      <c r="G199" s="269">
        <v>779</v>
      </c>
      <c r="H199" s="270">
        <v>1237</v>
      </c>
      <c r="I199" s="270">
        <v>1565</v>
      </c>
      <c r="J199" s="271" t="s">
        <v>1496</v>
      </c>
    </row>
    <row r="200" spans="1:10" ht="20.25">
      <c r="A200" s="265" t="s">
        <v>484</v>
      </c>
      <c r="B200" s="266">
        <v>1000</v>
      </c>
      <c r="C200" s="265" t="s">
        <v>484</v>
      </c>
      <c r="D200" s="267">
        <v>33277</v>
      </c>
      <c r="E200" s="265" t="s">
        <v>484</v>
      </c>
      <c r="F200" s="268" t="s">
        <v>484</v>
      </c>
      <c r="G200" s="269">
        <v>780</v>
      </c>
      <c r="H200" s="270">
        <v>1242</v>
      </c>
      <c r="I200" s="270">
        <v>1572</v>
      </c>
      <c r="J200" s="271" t="s">
        <v>1495</v>
      </c>
    </row>
    <row r="201" spans="1:10" ht="20.25">
      <c r="A201" s="265" t="s">
        <v>485</v>
      </c>
      <c r="B201" s="266" t="s">
        <v>256</v>
      </c>
      <c r="C201" s="265" t="s">
        <v>485</v>
      </c>
      <c r="D201" s="267">
        <v>33284</v>
      </c>
      <c r="E201" s="265" t="s">
        <v>485</v>
      </c>
      <c r="F201" s="268" t="s">
        <v>485</v>
      </c>
      <c r="G201" s="269">
        <v>781</v>
      </c>
      <c r="H201" s="270">
        <v>1248</v>
      </c>
      <c r="I201" s="270">
        <v>1579</v>
      </c>
      <c r="J201" s="271" t="s">
        <v>1494</v>
      </c>
    </row>
    <row r="202" spans="1:10" ht="20.25">
      <c r="A202" s="265" t="s">
        <v>486</v>
      </c>
      <c r="B202" s="266" t="s">
        <v>256</v>
      </c>
      <c r="C202" s="265" t="s">
        <v>486</v>
      </c>
      <c r="D202" s="267">
        <v>33292</v>
      </c>
      <c r="E202" s="265" t="s">
        <v>486</v>
      </c>
      <c r="F202" s="268" t="s">
        <v>486</v>
      </c>
      <c r="G202" s="269">
        <v>782</v>
      </c>
      <c r="H202" s="270">
        <v>1253</v>
      </c>
      <c r="I202" s="270">
        <v>1587</v>
      </c>
      <c r="J202" s="271" t="s">
        <v>1493</v>
      </c>
    </row>
    <row r="203" spans="1:10" ht="20.25">
      <c r="A203" s="265" t="s">
        <v>487</v>
      </c>
      <c r="B203" s="266">
        <v>1001</v>
      </c>
      <c r="C203" s="265" t="s">
        <v>487</v>
      </c>
      <c r="D203" s="267">
        <v>33299</v>
      </c>
      <c r="E203" s="265" t="s">
        <v>487</v>
      </c>
      <c r="F203" s="268" t="s">
        <v>487</v>
      </c>
      <c r="G203" s="269">
        <v>783</v>
      </c>
      <c r="H203" s="270">
        <v>1259</v>
      </c>
      <c r="I203" s="270">
        <v>1594</v>
      </c>
      <c r="J203" s="271" t="s">
        <v>1492</v>
      </c>
    </row>
    <row r="204" spans="1:10" ht="20.25">
      <c r="A204" s="265" t="s">
        <v>488</v>
      </c>
      <c r="B204" s="266" t="s">
        <v>256</v>
      </c>
      <c r="C204" s="265" t="s">
        <v>488</v>
      </c>
      <c r="D204" s="267">
        <v>33306</v>
      </c>
      <c r="E204" s="265" t="s">
        <v>488</v>
      </c>
      <c r="F204" s="268" t="s">
        <v>488</v>
      </c>
      <c r="G204" s="269">
        <v>784</v>
      </c>
      <c r="H204" s="270">
        <v>1264</v>
      </c>
      <c r="I204" s="270">
        <v>1601</v>
      </c>
      <c r="J204" s="271" t="s">
        <v>1491</v>
      </c>
    </row>
    <row r="205" spans="1:10" ht="20.25">
      <c r="A205" s="265" t="s">
        <v>489</v>
      </c>
      <c r="B205" s="266" t="s">
        <v>256</v>
      </c>
      <c r="C205" s="265" t="s">
        <v>489</v>
      </c>
      <c r="D205" s="267">
        <v>33313</v>
      </c>
      <c r="E205" s="265" t="s">
        <v>489</v>
      </c>
      <c r="F205" s="268" t="s">
        <v>489</v>
      </c>
      <c r="G205" s="269">
        <v>785</v>
      </c>
      <c r="H205" s="270">
        <v>1270</v>
      </c>
      <c r="I205" s="270">
        <v>1609</v>
      </c>
      <c r="J205" s="271" t="s">
        <v>1490</v>
      </c>
    </row>
    <row r="206" spans="1:10" ht="20.25">
      <c r="A206" s="265" t="s">
        <v>490</v>
      </c>
      <c r="B206" s="266" t="s">
        <v>256</v>
      </c>
      <c r="C206" s="265" t="s">
        <v>490</v>
      </c>
      <c r="D206" s="267">
        <v>33320</v>
      </c>
      <c r="E206" s="265" t="s">
        <v>490</v>
      </c>
      <c r="F206" s="268" t="s">
        <v>490</v>
      </c>
      <c r="G206" s="269">
        <v>786</v>
      </c>
      <c r="H206" s="270">
        <v>1276</v>
      </c>
      <c r="I206" s="270">
        <v>1616</v>
      </c>
      <c r="J206" s="271" t="s">
        <v>1489</v>
      </c>
    </row>
    <row r="207" spans="1:10" ht="20.25">
      <c r="A207" s="265" t="s">
        <v>491</v>
      </c>
      <c r="B207" s="266">
        <v>1002</v>
      </c>
      <c r="C207" s="265" t="s">
        <v>491</v>
      </c>
      <c r="D207" s="267">
        <v>33327</v>
      </c>
      <c r="E207" s="265" t="s">
        <v>491</v>
      </c>
      <c r="F207" s="268" t="s">
        <v>491</v>
      </c>
      <c r="G207" s="269">
        <v>787</v>
      </c>
      <c r="H207" s="270">
        <v>1281</v>
      </c>
      <c r="I207" s="270">
        <v>1623</v>
      </c>
      <c r="J207" s="271" t="s">
        <v>1488</v>
      </c>
    </row>
    <row r="208" spans="1:10" ht="20.25">
      <c r="A208" s="265" t="s">
        <v>492</v>
      </c>
      <c r="B208" s="266" t="s">
        <v>256</v>
      </c>
      <c r="C208" s="265" t="s">
        <v>492</v>
      </c>
      <c r="D208" s="267">
        <v>33334</v>
      </c>
      <c r="E208" s="265" t="s">
        <v>492</v>
      </c>
      <c r="F208" s="268" t="s">
        <v>492</v>
      </c>
      <c r="G208" s="269">
        <v>788</v>
      </c>
      <c r="H208" s="270">
        <v>1287</v>
      </c>
      <c r="I208" s="270">
        <v>1630</v>
      </c>
      <c r="J208" s="271" t="s">
        <v>1487</v>
      </c>
    </row>
    <row r="209" spans="1:10" ht="20.25">
      <c r="A209" s="265" t="s">
        <v>493</v>
      </c>
      <c r="B209" s="266" t="s">
        <v>256</v>
      </c>
      <c r="C209" s="265" t="s">
        <v>493</v>
      </c>
      <c r="D209" s="267">
        <v>33342</v>
      </c>
      <c r="E209" s="265" t="s">
        <v>493</v>
      </c>
      <c r="F209" s="268" t="s">
        <v>493</v>
      </c>
      <c r="G209" s="269">
        <v>789</v>
      </c>
      <c r="H209" s="270">
        <v>1292</v>
      </c>
      <c r="I209" s="270">
        <v>1638</v>
      </c>
      <c r="J209" s="271" t="s">
        <v>1486</v>
      </c>
    </row>
    <row r="210" spans="1:10" ht="20.25">
      <c r="A210" s="265" t="s">
        <v>494</v>
      </c>
      <c r="B210" s="266">
        <v>1003</v>
      </c>
      <c r="C210" s="265" t="s">
        <v>494</v>
      </c>
      <c r="D210" s="267">
        <v>33349</v>
      </c>
      <c r="E210" s="265" t="s">
        <v>494</v>
      </c>
      <c r="F210" s="268" t="s">
        <v>494</v>
      </c>
      <c r="G210" s="269">
        <v>790</v>
      </c>
      <c r="H210" s="270">
        <v>1298</v>
      </c>
      <c r="I210" s="270">
        <v>1645</v>
      </c>
      <c r="J210" s="271" t="s">
        <v>1485</v>
      </c>
    </row>
    <row r="211" spans="1:10" ht="20.25">
      <c r="A211" s="265" t="s">
        <v>495</v>
      </c>
      <c r="B211" s="266" t="s">
        <v>256</v>
      </c>
      <c r="C211" s="265" t="s">
        <v>495</v>
      </c>
      <c r="D211" s="267">
        <v>33356</v>
      </c>
      <c r="E211" s="265" t="s">
        <v>495</v>
      </c>
      <c r="F211" s="268" t="s">
        <v>495</v>
      </c>
      <c r="G211" s="269">
        <v>791</v>
      </c>
      <c r="H211" s="270">
        <v>1304</v>
      </c>
      <c r="I211" s="270">
        <v>1652</v>
      </c>
      <c r="J211" s="271" t="s">
        <v>1484</v>
      </c>
    </row>
    <row r="212" spans="1:10" ht="20.25">
      <c r="A212" s="265" t="s">
        <v>496</v>
      </c>
      <c r="B212" s="266" t="s">
        <v>256</v>
      </c>
      <c r="C212" s="265" t="s">
        <v>496</v>
      </c>
      <c r="D212" s="267">
        <v>33363</v>
      </c>
      <c r="E212" s="265" t="s">
        <v>496</v>
      </c>
      <c r="F212" s="268" t="s">
        <v>496</v>
      </c>
      <c r="G212" s="269">
        <v>792</v>
      </c>
      <c r="H212" s="270">
        <v>1309</v>
      </c>
      <c r="I212" s="270">
        <v>1660</v>
      </c>
      <c r="J212" s="271" t="s">
        <v>1483</v>
      </c>
    </row>
    <row r="213" spans="1:10" ht="20.25">
      <c r="A213" s="265" t="s">
        <v>497</v>
      </c>
      <c r="B213" s="266">
        <v>1004</v>
      </c>
      <c r="C213" s="265" t="s">
        <v>497</v>
      </c>
      <c r="D213" s="267">
        <v>33370</v>
      </c>
      <c r="E213" s="265" t="s">
        <v>497</v>
      </c>
      <c r="F213" s="268" t="s">
        <v>497</v>
      </c>
      <c r="G213" s="269">
        <v>793</v>
      </c>
      <c r="H213" s="270">
        <v>1315</v>
      </c>
      <c r="I213" s="270">
        <v>1667</v>
      </c>
      <c r="J213" s="271" t="s">
        <v>1482</v>
      </c>
    </row>
    <row r="214" spans="1:10" ht="20.25">
      <c r="A214" s="265" t="s">
        <v>498</v>
      </c>
      <c r="B214" s="266" t="s">
        <v>256</v>
      </c>
      <c r="C214" s="265" t="s">
        <v>498</v>
      </c>
      <c r="D214" s="267">
        <v>33378</v>
      </c>
      <c r="E214" s="265" t="s">
        <v>498</v>
      </c>
      <c r="F214" s="268" t="s">
        <v>498</v>
      </c>
      <c r="G214" s="269">
        <v>794</v>
      </c>
      <c r="H214" s="270">
        <v>1320</v>
      </c>
      <c r="I214" s="270">
        <v>1674</v>
      </c>
      <c r="J214" s="271" t="s">
        <v>1481</v>
      </c>
    </row>
    <row r="215" spans="1:10" ht="20.25">
      <c r="A215" s="265" t="s">
        <v>499</v>
      </c>
      <c r="B215" s="266" t="s">
        <v>256</v>
      </c>
      <c r="C215" s="265" t="s">
        <v>499</v>
      </c>
      <c r="D215" s="267">
        <v>33385</v>
      </c>
      <c r="E215" s="265" t="s">
        <v>499</v>
      </c>
      <c r="F215" s="268" t="s">
        <v>499</v>
      </c>
      <c r="G215" s="269">
        <v>795</v>
      </c>
      <c r="H215" s="270">
        <v>1326</v>
      </c>
      <c r="I215" s="270">
        <v>1681</v>
      </c>
      <c r="J215" s="271" t="s">
        <v>1480</v>
      </c>
    </row>
    <row r="216" spans="1:10" ht="20.25">
      <c r="A216" s="265" t="s">
        <v>500</v>
      </c>
      <c r="B216" s="266" t="s">
        <v>256</v>
      </c>
      <c r="C216" s="265" t="s">
        <v>500</v>
      </c>
      <c r="D216" s="267">
        <v>33392</v>
      </c>
      <c r="E216" s="265" t="s">
        <v>500</v>
      </c>
      <c r="F216" s="268" t="s">
        <v>500</v>
      </c>
      <c r="G216" s="269">
        <v>796</v>
      </c>
      <c r="H216" s="270">
        <v>1331</v>
      </c>
      <c r="I216" s="270">
        <v>1689</v>
      </c>
      <c r="J216" s="271" t="s">
        <v>1479</v>
      </c>
    </row>
    <row r="217" spans="1:10" ht="20.25">
      <c r="A217" s="265" t="s">
        <v>501</v>
      </c>
      <c r="B217" s="266">
        <v>1005</v>
      </c>
      <c r="C217" s="265" t="s">
        <v>501</v>
      </c>
      <c r="D217" s="267">
        <v>33399</v>
      </c>
      <c r="E217" s="265" t="s">
        <v>501</v>
      </c>
      <c r="F217" s="268" t="s">
        <v>501</v>
      </c>
      <c r="G217" s="269">
        <v>797</v>
      </c>
      <c r="H217" s="270">
        <v>1337</v>
      </c>
      <c r="I217" s="270">
        <v>1696</v>
      </c>
      <c r="J217" s="271" t="s">
        <v>1478</v>
      </c>
    </row>
    <row r="218" spans="1:10" ht="20.25">
      <c r="A218" s="265" t="s">
        <v>502</v>
      </c>
      <c r="B218" s="266" t="s">
        <v>256</v>
      </c>
      <c r="C218" s="265" t="s">
        <v>502</v>
      </c>
      <c r="D218" s="267">
        <v>33406</v>
      </c>
      <c r="E218" s="265" t="s">
        <v>502</v>
      </c>
      <c r="F218" s="268" t="s">
        <v>502</v>
      </c>
      <c r="G218" s="269">
        <v>798</v>
      </c>
      <c r="H218" s="270">
        <v>1343</v>
      </c>
      <c r="I218" s="270">
        <v>1703</v>
      </c>
      <c r="J218" s="271" t="s">
        <v>1477</v>
      </c>
    </row>
    <row r="219" spans="1:10" ht="20.25">
      <c r="A219" s="265" t="s">
        <v>503</v>
      </c>
      <c r="B219" s="266" t="s">
        <v>256</v>
      </c>
      <c r="C219" s="265" t="s">
        <v>503</v>
      </c>
      <c r="D219" s="267">
        <v>33413</v>
      </c>
      <c r="E219" s="265" t="s">
        <v>503</v>
      </c>
      <c r="F219" s="268" t="s">
        <v>503</v>
      </c>
      <c r="G219" s="269">
        <v>799</v>
      </c>
      <c r="H219" s="270">
        <v>1348</v>
      </c>
      <c r="I219" s="270">
        <v>1710</v>
      </c>
      <c r="J219" s="271" t="s">
        <v>1476</v>
      </c>
    </row>
    <row r="220" spans="1:10" ht="20.25">
      <c r="A220" s="265" t="s">
        <v>504</v>
      </c>
      <c r="B220" s="266">
        <v>1006</v>
      </c>
      <c r="C220" s="265" t="s">
        <v>504</v>
      </c>
      <c r="D220" s="267">
        <v>33421</v>
      </c>
      <c r="E220" s="265" t="s">
        <v>504</v>
      </c>
      <c r="F220" s="268" t="s">
        <v>504</v>
      </c>
      <c r="G220" s="269">
        <v>800</v>
      </c>
      <c r="H220" s="270">
        <v>1354</v>
      </c>
      <c r="I220" s="270">
        <v>1718</v>
      </c>
      <c r="J220" s="271" t="s">
        <v>1475</v>
      </c>
    </row>
    <row r="221" spans="1:10" ht="20.25">
      <c r="A221" s="265" t="s">
        <v>505</v>
      </c>
      <c r="B221" s="266" t="s">
        <v>256</v>
      </c>
      <c r="C221" s="265" t="s">
        <v>505</v>
      </c>
      <c r="D221" s="267">
        <v>33428</v>
      </c>
      <c r="E221" s="265" t="s">
        <v>505</v>
      </c>
      <c r="F221" s="268" t="s">
        <v>505</v>
      </c>
      <c r="G221" s="269">
        <v>801</v>
      </c>
      <c r="H221" s="270">
        <v>1359</v>
      </c>
      <c r="I221" s="270">
        <v>1725</v>
      </c>
      <c r="J221" s="271" t="s">
        <v>1474</v>
      </c>
    </row>
    <row r="222" spans="1:10" ht="20.25">
      <c r="A222" s="265" t="s">
        <v>506</v>
      </c>
      <c r="B222" s="266" t="s">
        <v>256</v>
      </c>
      <c r="C222" s="265" t="s">
        <v>506</v>
      </c>
      <c r="D222" s="267">
        <v>33435</v>
      </c>
      <c r="E222" s="265" t="s">
        <v>506</v>
      </c>
      <c r="F222" s="268" t="s">
        <v>506</v>
      </c>
      <c r="G222" s="269">
        <v>802</v>
      </c>
      <c r="H222" s="270">
        <v>1365</v>
      </c>
      <c r="I222" s="270">
        <v>1732</v>
      </c>
      <c r="J222" s="271" t="s">
        <v>1473</v>
      </c>
    </row>
    <row r="223" spans="1:10" ht="20.25">
      <c r="A223" s="265" t="s">
        <v>507</v>
      </c>
      <c r="B223" s="266" t="s">
        <v>256</v>
      </c>
      <c r="C223" s="265" t="s">
        <v>507</v>
      </c>
      <c r="D223" s="267">
        <v>33442</v>
      </c>
      <c r="E223" s="265" t="s">
        <v>507</v>
      </c>
      <c r="F223" s="268" t="s">
        <v>507</v>
      </c>
      <c r="G223" s="269">
        <v>803</v>
      </c>
      <c r="H223" s="270">
        <v>1371</v>
      </c>
      <c r="I223" s="270">
        <v>1740</v>
      </c>
      <c r="J223" s="271" t="s">
        <v>1472</v>
      </c>
    </row>
    <row r="224" spans="1:10" ht="20.25">
      <c r="A224" s="265" t="s">
        <v>508</v>
      </c>
      <c r="B224" s="266">
        <v>1007</v>
      </c>
      <c r="C224" s="265" t="s">
        <v>508</v>
      </c>
      <c r="D224" s="267">
        <v>33449</v>
      </c>
      <c r="E224" s="265" t="s">
        <v>508</v>
      </c>
      <c r="F224" s="268" t="s">
        <v>508</v>
      </c>
      <c r="G224" s="269">
        <v>804</v>
      </c>
      <c r="H224" s="270">
        <v>1376</v>
      </c>
      <c r="I224" s="270">
        <v>1747</v>
      </c>
      <c r="J224" s="271" t="s">
        <v>1471</v>
      </c>
    </row>
    <row r="225" spans="1:10" ht="20.25">
      <c r="A225" s="265" t="s">
        <v>509</v>
      </c>
      <c r="B225" s="266" t="s">
        <v>256</v>
      </c>
      <c r="C225" s="265" t="s">
        <v>509</v>
      </c>
      <c r="D225" s="267">
        <v>33457</v>
      </c>
      <c r="E225" s="265" t="s">
        <v>509</v>
      </c>
      <c r="F225" s="268" t="s">
        <v>509</v>
      </c>
      <c r="G225" s="269">
        <v>805</v>
      </c>
      <c r="H225" s="270">
        <v>1382</v>
      </c>
      <c r="I225" s="270">
        <v>1754</v>
      </c>
      <c r="J225" s="271" t="s">
        <v>1470</v>
      </c>
    </row>
    <row r="226" spans="1:10" ht="20.25">
      <c r="A226" s="265" t="s">
        <v>510</v>
      </c>
      <c r="B226" s="266" t="s">
        <v>256</v>
      </c>
      <c r="C226" s="265" t="s">
        <v>510</v>
      </c>
      <c r="D226" s="267">
        <v>33464</v>
      </c>
      <c r="E226" s="265" t="s">
        <v>510</v>
      </c>
      <c r="F226" s="268" t="s">
        <v>510</v>
      </c>
      <c r="G226" s="269">
        <v>806</v>
      </c>
      <c r="H226" s="270">
        <v>1387</v>
      </c>
      <c r="I226" s="270">
        <v>1761</v>
      </c>
      <c r="J226" s="271" t="s">
        <v>1469</v>
      </c>
    </row>
    <row r="227" spans="1:10" ht="20.25">
      <c r="A227" s="265" t="s">
        <v>511</v>
      </c>
      <c r="B227" s="266">
        <v>1008</v>
      </c>
      <c r="C227" s="265" t="s">
        <v>511</v>
      </c>
      <c r="D227" s="267">
        <v>33471</v>
      </c>
      <c r="E227" s="265" t="s">
        <v>511</v>
      </c>
      <c r="F227" s="268" t="s">
        <v>511</v>
      </c>
      <c r="G227" s="269">
        <v>807</v>
      </c>
      <c r="H227" s="270">
        <v>1393</v>
      </c>
      <c r="I227" s="270">
        <v>1769</v>
      </c>
      <c r="J227" s="271" t="s">
        <v>1468</v>
      </c>
    </row>
    <row r="228" spans="1:10" ht="20.25">
      <c r="A228" s="265" t="s">
        <v>512</v>
      </c>
      <c r="B228" s="266" t="s">
        <v>256</v>
      </c>
      <c r="C228" s="265" t="s">
        <v>512</v>
      </c>
      <c r="D228" s="267">
        <v>33478</v>
      </c>
      <c r="E228" s="265" t="s">
        <v>512</v>
      </c>
      <c r="F228" s="268" t="s">
        <v>512</v>
      </c>
      <c r="G228" s="269">
        <v>808</v>
      </c>
      <c r="H228" s="270">
        <v>1398</v>
      </c>
      <c r="I228" s="270">
        <v>1776</v>
      </c>
      <c r="J228" s="271" t="s">
        <v>1467</v>
      </c>
    </row>
    <row r="229" spans="1:10" ht="20.25">
      <c r="A229" s="265" t="s">
        <v>513</v>
      </c>
      <c r="B229" s="266" t="s">
        <v>256</v>
      </c>
      <c r="C229" s="265" t="s">
        <v>513</v>
      </c>
      <c r="D229" s="267">
        <v>33486</v>
      </c>
      <c r="E229" s="265" t="s">
        <v>513</v>
      </c>
      <c r="F229" s="268" t="s">
        <v>513</v>
      </c>
      <c r="G229" s="269" t="s">
        <v>256</v>
      </c>
      <c r="H229" s="270">
        <v>1404</v>
      </c>
      <c r="I229" s="270">
        <v>1783</v>
      </c>
      <c r="J229" s="271" t="s">
        <v>1466</v>
      </c>
    </row>
    <row r="230" spans="1:10" ht="20.25">
      <c r="A230" s="265" t="s">
        <v>514</v>
      </c>
      <c r="B230" s="266">
        <v>1009</v>
      </c>
      <c r="C230" s="265" t="s">
        <v>514</v>
      </c>
      <c r="D230" s="267">
        <v>33493</v>
      </c>
      <c r="E230" s="265" t="s">
        <v>514</v>
      </c>
      <c r="F230" s="268" t="s">
        <v>514</v>
      </c>
      <c r="G230" s="269">
        <v>809</v>
      </c>
      <c r="H230" s="270">
        <v>1410</v>
      </c>
      <c r="I230" s="270">
        <v>1791</v>
      </c>
      <c r="J230" s="271" t="s">
        <v>1465</v>
      </c>
    </row>
    <row r="231" spans="1:10" ht="20.25">
      <c r="A231" s="265" t="s">
        <v>515</v>
      </c>
      <c r="B231" s="266" t="s">
        <v>256</v>
      </c>
      <c r="C231" s="265" t="s">
        <v>515</v>
      </c>
      <c r="D231" s="267">
        <v>33500</v>
      </c>
      <c r="E231" s="265" t="s">
        <v>515</v>
      </c>
      <c r="F231" s="268" t="s">
        <v>515</v>
      </c>
      <c r="G231" s="269">
        <v>810</v>
      </c>
      <c r="H231" s="270">
        <v>1415</v>
      </c>
      <c r="I231" s="270">
        <v>1798</v>
      </c>
      <c r="J231" s="271" t="s">
        <v>1464</v>
      </c>
    </row>
    <row r="232" spans="1:10" ht="20.25">
      <c r="A232" s="265" t="s">
        <v>516</v>
      </c>
      <c r="B232" s="266" t="s">
        <v>256</v>
      </c>
      <c r="C232" s="265" t="s">
        <v>516</v>
      </c>
      <c r="D232" s="267">
        <v>33507</v>
      </c>
      <c r="E232" s="265" t="s">
        <v>516</v>
      </c>
      <c r="F232" s="268" t="s">
        <v>516</v>
      </c>
      <c r="G232" s="269">
        <v>811</v>
      </c>
      <c r="H232" s="270">
        <v>1421</v>
      </c>
      <c r="I232" s="270">
        <v>1805</v>
      </c>
      <c r="J232" s="271" t="s">
        <v>1463</v>
      </c>
    </row>
    <row r="233" spans="1:10" ht="20.25">
      <c r="A233" s="265" t="s">
        <v>517</v>
      </c>
      <c r="B233" s="266" t="s">
        <v>256</v>
      </c>
      <c r="C233" s="265" t="s">
        <v>517</v>
      </c>
      <c r="D233" s="267">
        <v>33515</v>
      </c>
      <c r="E233" s="265" t="s">
        <v>517</v>
      </c>
      <c r="F233" s="268" t="s">
        <v>517</v>
      </c>
      <c r="G233" s="269">
        <v>812</v>
      </c>
      <c r="H233" s="270">
        <v>1426</v>
      </c>
      <c r="I233" s="270">
        <v>1812</v>
      </c>
      <c r="J233" s="271" t="s">
        <v>1462</v>
      </c>
    </row>
    <row r="234" spans="1:10" ht="20.25">
      <c r="A234" s="265" t="s">
        <v>518</v>
      </c>
      <c r="B234" s="266">
        <v>1010</v>
      </c>
      <c r="C234" s="265" t="s">
        <v>518</v>
      </c>
      <c r="D234" s="267">
        <v>33522</v>
      </c>
      <c r="E234" s="265" t="s">
        <v>518</v>
      </c>
      <c r="F234" s="268" t="s">
        <v>518</v>
      </c>
      <c r="G234" s="269">
        <v>813</v>
      </c>
      <c r="H234" s="270">
        <v>1432</v>
      </c>
      <c r="I234" s="270">
        <v>1820</v>
      </c>
      <c r="J234" s="271" t="s">
        <v>1461</v>
      </c>
    </row>
    <row r="235" spans="1:10" ht="20.25">
      <c r="A235" s="265" t="s">
        <v>519</v>
      </c>
      <c r="B235" s="266" t="s">
        <v>256</v>
      </c>
      <c r="C235" s="265" t="s">
        <v>519</v>
      </c>
      <c r="D235" s="267">
        <v>33529</v>
      </c>
      <c r="E235" s="265" t="s">
        <v>519</v>
      </c>
      <c r="F235" s="268" t="s">
        <v>519</v>
      </c>
      <c r="G235" s="269">
        <v>814</v>
      </c>
      <c r="H235" s="270">
        <v>1437</v>
      </c>
      <c r="I235" s="270">
        <v>1827</v>
      </c>
      <c r="J235" s="271" t="s">
        <v>1460</v>
      </c>
    </row>
    <row r="236" spans="1:10" ht="20.25">
      <c r="A236" s="265" t="s">
        <v>520</v>
      </c>
      <c r="B236" s="266" t="s">
        <v>256</v>
      </c>
      <c r="C236" s="265" t="s">
        <v>520</v>
      </c>
      <c r="D236" s="267">
        <v>33536</v>
      </c>
      <c r="E236" s="265" t="s">
        <v>520</v>
      </c>
      <c r="F236" s="268" t="s">
        <v>520</v>
      </c>
      <c r="G236" s="269">
        <v>815</v>
      </c>
      <c r="H236" s="270">
        <v>1443</v>
      </c>
      <c r="I236" s="270">
        <v>1834</v>
      </c>
      <c r="J236" s="271" t="s">
        <v>1459</v>
      </c>
    </row>
    <row r="237" spans="1:10" ht="20.25">
      <c r="A237" s="265" t="s">
        <v>521</v>
      </c>
      <c r="B237" s="266">
        <v>1011</v>
      </c>
      <c r="C237" s="265" t="s">
        <v>521</v>
      </c>
      <c r="D237" s="267">
        <v>33543</v>
      </c>
      <c r="E237" s="265" t="s">
        <v>521</v>
      </c>
      <c r="F237" s="268" t="s">
        <v>521</v>
      </c>
      <c r="G237" s="269">
        <v>816</v>
      </c>
      <c r="H237" s="270">
        <v>1449</v>
      </c>
      <c r="I237" s="270">
        <v>1842</v>
      </c>
      <c r="J237" s="271" t="s">
        <v>1458</v>
      </c>
    </row>
    <row r="238" spans="1:10" ht="20.25">
      <c r="A238" s="265" t="s">
        <v>522</v>
      </c>
      <c r="B238" s="266" t="s">
        <v>256</v>
      </c>
      <c r="C238" s="265" t="s">
        <v>522</v>
      </c>
      <c r="D238" s="267">
        <v>33551</v>
      </c>
      <c r="E238" s="265" t="s">
        <v>522</v>
      </c>
      <c r="F238" s="268" t="s">
        <v>522</v>
      </c>
      <c r="G238" s="269">
        <v>817</v>
      </c>
      <c r="H238" s="270">
        <v>1454</v>
      </c>
      <c r="I238" s="270">
        <v>1849</v>
      </c>
      <c r="J238" s="271" t="s">
        <v>1457</v>
      </c>
    </row>
    <row r="239" spans="1:10" ht="20.25">
      <c r="A239" s="265" t="s">
        <v>523</v>
      </c>
      <c r="B239" s="266" t="s">
        <v>256</v>
      </c>
      <c r="C239" s="265" t="s">
        <v>523</v>
      </c>
      <c r="D239" s="267">
        <v>33558</v>
      </c>
      <c r="E239" s="265" t="s">
        <v>523</v>
      </c>
      <c r="F239" s="268" t="s">
        <v>523</v>
      </c>
      <c r="G239" s="269">
        <v>818</v>
      </c>
      <c r="H239" s="270">
        <v>1460</v>
      </c>
      <c r="I239" s="270">
        <v>1856</v>
      </c>
      <c r="J239" s="271" t="s">
        <v>1456</v>
      </c>
    </row>
    <row r="240" spans="1:10" ht="20.25">
      <c r="A240" s="265" t="s">
        <v>524</v>
      </c>
      <c r="B240" s="266" t="s">
        <v>256</v>
      </c>
      <c r="C240" s="265" t="s">
        <v>524</v>
      </c>
      <c r="D240" s="267">
        <v>33565</v>
      </c>
      <c r="E240" s="265" t="s">
        <v>524</v>
      </c>
      <c r="F240" s="268" t="s">
        <v>524</v>
      </c>
      <c r="G240" s="269">
        <v>819</v>
      </c>
      <c r="H240" s="270">
        <v>1465</v>
      </c>
      <c r="I240" s="270">
        <v>1863</v>
      </c>
      <c r="J240" s="271" t="s">
        <v>1455</v>
      </c>
    </row>
    <row r="241" spans="1:10" ht="20.25">
      <c r="A241" s="265" t="s">
        <v>525</v>
      </c>
      <c r="B241" s="266">
        <v>1012</v>
      </c>
      <c r="C241" s="265" t="s">
        <v>525</v>
      </c>
      <c r="D241" s="267">
        <v>33573</v>
      </c>
      <c r="E241" s="265" t="s">
        <v>525</v>
      </c>
      <c r="F241" s="268" t="s">
        <v>525</v>
      </c>
      <c r="G241" s="269">
        <v>820</v>
      </c>
      <c r="H241" s="270">
        <v>1471</v>
      </c>
      <c r="I241" s="270">
        <v>1871</v>
      </c>
      <c r="J241" s="271" t="s">
        <v>1454</v>
      </c>
    </row>
    <row r="242" spans="1:10" ht="20.25">
      <c r="A242" s="265" t="s">
        <v>526</v>
      </c>
      <c r="B242" s="266" t="s">
        <v>256</v>
      </c>
      <c r="C242" s="265" t="s">
        <v>526</v>
      </c>
      <c r="D242" s="267">
        <v>33580</v>
      </c>
      <c r="E242" s="265" t="s">
        <v>526</v>
      </c>
      <c r="F242" s="268" t="s">
        <v>526</v>
      </c>
      <c r="G242" s="269">
        <v>821</v>
      </c>
      <c r="H242" s="270">
        <v>1477</v>
      </c>
      <c r="I242" s="270">
        <v>1878</v>
      </c>
      <c r="J242" s="271" t="s">
        <v>1453</v>
      </c>
    </row>
    <row r="243" spans="1:10" ht="20.25">
      <c r="A243" s="265" t="s">
        <v>527</v>
      </c>
      <c r="B243" s="266" t="s">
        <v>256</v>
      </c>
      <c r="C243" s="265" t="s">
        <v>527</v>
      </c>
      <c r="D243" s="267">
        <v>33587</v>
      </c>
      <c r="E243" s="265" t="s">
        <v>527</v>
      </c>
      <c r="F243" s="268" t="s">
        <v>527</v>
      </c>
      <c r="G243" s="269">
        <v>822</v>
      </c>
      <c r="H243" s="270">
        <v>1482</v>
      </c>
      <c r="I243" s="270">
        <v>1885</v>
      </c>
      <c r="J243" s="271" t="s">
        <v>1452</v>
      </c>
    </row>
    <row r="244" spans="1:10" ht="20.25">
      <c r="A244" s="265" t="s">
        <v>528</v>
      </c>
      <c r="B244" s="266">
        <v>1013</v>
      </c>
      <c r="C244" s="265" t="s">
        <v>528</v>
      </c>
      <c r="D244" s="267">
        <v>33594</v>
      </c>
      <c r="E244" s="265" t="s">
        <v>528</v>
      </c>
      <c r="F244" s="268" t="s">
        <v>528</v>
      </c>
      <c r="G244" s="269">
        <v>823</v>
      </c>
      <c r="H244" s="270">
        <v>1488</v>
      </c>
      <c r="I244" s="270">
        <v>1892</v>
      </c>
      <c r="J244" s="271" t="s">
        <v>1451</v>
      </c>
    </row>
    <row r="245" spans="1:10" ht="20.25">
      <c r="A245" s="265" t="s">
        <v>529</v>
      </c>
      <c r="B245" s="266" t="s">
        <v>256</v>
      </c>
      <c r="C245" s="265" t="s">
        <v>529</v>
      </c>
      <c r="D245" s="267">
        <v>33602</v>
      </c>
      <c r="E245" s="265" t="s">
        <v>529</v>
      </c>
      <c r="F245" s="268" t="s">
        <v>529</v>
      </c>
      <c r="G245" s="269">
        <v>824</v>
      </c>
      <c r="H245" s="270">
        <v>1493</v>
      </c>
      <c r="I245" s="270">
        <v>1900</v>
      </c>
      <c r="J245" s="271" t="s">
        <v>1450</v>
      </c>
    </row>
    <row r="246" spans="1:10" ht="20.25">
      <c r="A246" s="265" t="s">
        <v>530</v>
      </c>
      <c r="B246" s="266" t="s">
        <v>256</v>
      </c>
      <c r="C246" s="265" t="s">
        <v>530</v>
      </c>
      <c r="D246" s="267">
        <v>33609</v>
      </c>
      <c r="E246" s="265" t="s">
        <v>530</v>
      </c>
      <c r="F246" s="268" t="s">
        <v>530</v>
      </c>
      <c r="G246" s="269">
        <v>825</v>
      </c>
      <c r="H246" s="270">
        <v>1499</v>
      </c>
      <c r="I246" s="270">
        <v>1907</v>
      </c>
      <c r="J246" s="271" t="s">
        <v>1449</v>
      </c>
    </row>
    <row r="247" spans="1:10" ht="20.25">
      <c r="A247" s="265" t="s">
        <v>531</v>
      </c>
      <c r="B247" s="266">
        <v>1014</v>
      </c>
      <c r="C247" s="265" t="s">
        <v>531</v>
      </c>
      <c r="D247" s="267">
        <v>33616</v>
      </c>
      <c r="E247" s="265" t="s">
        <v>531</v>
      </c>
      <c r="F247" s="268" t="s">
        <v>531</v>
      </c>
      <c r="G247" s="269">
        <v>826</v>
      </c>
      <c r="H247" s="270">
        <v>1504</v>
      </c>
      <c r="I247" s="270">
        <v>1914</v>
      </c>
      <c r="J247" s="271" t="s">
        <v>1448</v>
      </c>
    </row>
    <row r="248" spans="1:10" ht="20.25">
      <c r="A248" s="265" t="s">
        <v>532</v>
      </c>
      <c r="B248" s="266" t="s">
        <v>256</v>
      </c>
      <c r="C248" s="265" t="s">
        <v>532</v>
      </c>
      <c r="D248" s="267">
        <v>33623</v>
      </c>
      <c r="E248" s="265" t="s">
        <v>532</v>
      </c>
      <c r="F248" s="268" t="s">
        <v>532</v>
      </c>
      <c r="G248" s="269">
        <v>827</v>
      </c>
      <c r="H248" s="270">
        <v>1510</v>
      </c>
      <c r="I248" s="270">
        <v>1922</v>
      </c>
      <c r="J248" s="271" t="s">
        <v>1447</v>
      </c>
    </row>
    <row r="249" spans="1:10" ht="20.25">
      <c r="A249" s="265" t="s">
        <v>533</v>
      </c>
      <c r="B249" s="266" t="s">
        <v>256</v>
      </c>
      <c r="C249" s="265" t="s">
        <v>533</v>
      </c>
      <c r="D249" s="267">
        <v>33631</v>
      </c>
      <c r="E249" s="265" t="s">
        <v>533</v>
      </c>
      <c r="F249" s="268" t="s">
        <v>533</v>
      </c>
      <c r="G249" s="269">
        <v>828</v>
      </c>
      <c r="H249" s="270">
        <v>1516</v>
      </c>
      <c r="I249" s="270">
        <v>1929</v>
      </c>
      <c r="J249" s="271" t="s">
        <v>1446</v>
      </c>
    </row>
    <row r="250" spans="1:10" ht="20.25">
      <c r="A250" s="265" t="s">
        <v>534</v>
      </c>
      <c r="B250" s="266" t="s">
        <v>256</v>
      </c>
      <c r="C250" s="265" t="s">
        <v>534</v>
      </c>
      <c r="D250" s="267">
        <v>33638</v>
      </c>
      <c r="E250" s="265" t="s">
        <v>534</v>
      </c>
      <c r="F250" s="268" t="s">
        <v>534</v>
      </c>
      <c r="G250" s="269">
        <v>829</v>
      </c>
      <c r="H250" s="270">
        <v>1521</v>
      </c>
      <c r="I250" s="270">
        <v>1936</v>
      </c>
      <c r="J250" s="271" t="s">
        <v>1445</v>
      </c>
    </row>
    <row r="251" spans="1:10" ht="20.25">
      <c r="A251" s="265" t="s">
        <v>535</v>
      </c>
      <c r="B251" s="266">
        <v>1015</v>
      </c>
      <c r="C251" s="265" t="s">
        <v>535</v>
      </c>
      <c r="D251" s="267">
        <v>33645</v>
      </c>
      <c r="E251" s="265" t="s">
        <v>535</v>
      </c>
      <c r="F251" s="268" t="s">
        <v>535</v>
      </c>
      <c r="G251" s="269">
        <v>830</v>
      </c>
      <c r="H251" s="270">
        <v>1527</v>
      </c>
      <c r="I251" s="270">
        <v>1943</v>
      </c>
      <c r="J251" s="271" t="s">
        <v>1444</v>
      </c>
    </row>
    <row r="252" spans="1:10" ht="20.25">
      <c r="A252" s="265" t="s">
        <v>536</v>
      </c>
      <c r="B252" s="266" t="s">
        <v>256</v>
      </c>
      <c r="C252" s="265" t="s">
        <v>536</v>
      </c>
      <c r="D252" s="267">
        <v>33653</v>
      </c>
      <c r="E252" s="265" t="s">
        <v>536</v>
      </c>
      <c r="F252" s="268" t="s">
        <v>536</v>
      </c>
      <c r="G252" s="269">
        <v>831</v>
      </c>
      <c r="H252" s="270">
        <v>1532</v>
      </c>
      <c r="I252" s="270">
        <v>1951</v>
      </c>
      <c r="J252" s="271" t="s">
        <v>1443</v>
      </c>
    </row>
    <row r="253" spans="1:10" ht="20.25">
      <c r="A253" s="265" t="s">
        <v>537</v>
      </c>
      <c r="B253" s="266" t="s">
        <v>256</v>
      </c>
      <c r="C253" s="265" t="s">
        <v>537</v>
      </c>
      <c r="D253" s="267">
        <v>33660</v>
      </c>
      <c r="E253" s="265" t="s">
        <v>537</v>
      </c>
      <c r="F253" s="268" t="s">
        <v>537</v>
      </c>
      <c r="G253" s="269">
        <v>832</v>
      </c>
      <c r="H253" s="270">
        <v>1538</v>
      </c>
      <c r="I253" s="270">
        <v>1958</v>
      </c>
      <c r="J253" s="271" t="s">
        <v>1442</v>
      </c>
    </row>
    <row r="254" spans="1:10" ht="20.25">
      <c r="A254" s="265" t="s">
        <v>538</v>
      </c>
      <c r="B254" s="266">
        <v>1016</v>
      </c>
      <c r="C254" s="265" t="s">
        <v>538</v>
      </c>
      <c r="D254" s="267">
        <v>33667</v>
      </c>
      <c r="E254" s="265" t="s">
        <v>538</v>
      </c>
      <c r="F254" s="268" t="s">
        <v>538</v>
      </c>
      <c r="G254" s="269">
        <v>833</v>
      </c>
      <c r="H254" s="270">
        <v>1543</v>
      </c>
      <c r="I254" s="270">
        <v>1965</v>
      </c>
      <c r="J254" s="271" t="s">
        <v>1441</v>
      </c>
    </row>
    <row r="255" spans="1:10" ht="20.25">
      <c r="A255" s="265" t="s">
        <v>539</v>
      </c>
      <c r="B255" s="266" t="s">
        <v>256</v>
      </c>
      <c r="C255" s="265" t="s">
        <v>539</v>
      </c>
      <c r="D255" s="267">
        <v>33675</v>
      </c>
      <c r="E255" s="265" t="s">
        <v>539</v>
      </c>
      <c r="F255" s="268" t="s">
        <v>539</v>
      </c>
      <c r="G255" s="269">
        <v>834</v>
      </c>
      <c r="H255" s="270">
        <v>1549</v>
      </c>
      <c r="I255" s="270">
        <v>1973</v>
      </c>
      <c r="J255" s="271" t="s">
        <v>1440</v>
      </c>
    </row>
    <row r="256" spans="1:10" ht="20.25">
      <c r="A256" s="265" t="s">
        <v>540</v>
      </c>
      <c r="B256" s="266" t="s">
        <v>256</v>
      </c>
      <c r="C256" s="265" t="s">
        <v>540</v>
      </c>
      <c r="D256" s="267">
        <v>33682</v>
      </c>
      <c r="E256" s="265" t="s">
        <v>540</v>
      </c>
      <c r="F256" s="268" t="s">
        <v>540</v>
      </c>
      <c r="G256" s="269">
        <v>835</v>
      </c>
      <c r="H256" s="270">
        <v>1555</v>
      </c>
      <c r="I256" s="270">
        <v>1980</v>
      </c>
      <c r="J256" s="271" t="s">
        <v>1439</v>
      </c>
    </row>
    <row r="257" spans="1:10" ht="20.25">
      <c r="A257" s="265" t="s">
        <v>541</v>
      </c>
      <c r="B257" s="266" t="s">
        <v>256</v>
      </c>
      <c r="C257" s="265" t="s">
        <v>541</v>
      </c>
      <c r="D257" s="267">
        <v>33689</v>
      </c>
      <c r="E257" s="265" t="s">
        <v>541</v>
      </c>
      <c r="F257" s="268" t="s">
        <v>541</v>
      </c>
      <c r="G257" s="269">
        <v>836</v>
      </c>
      <c r="H257" s="270">
        <v>1560</v>
      </c>
      <c r="I257" s="270">
        <v>1987</v>
      </c>
      <c r="J257" s="271" t="s">
        <v>1438</v>
      </c>
    </row>
    <row r="258" spans="1:10" ht="20.25">
      <c r="A258" s="265" t="s">
        <v>542</v>
      </c>
      <c r="B258" s="266">
        <v>1017</v>
      </c>
      <c r="C258" s="265" t="s">
        <v>542</v>
      </c>
      <c r="D258" s="267">
        <v>33696</v>
      </c>
      <c r="E258" s="265" t="s">
        <v>542</v>
      </c>
      <c r="F258" s="268" t="s">
        <v>542</v>
      </c>
      <c r="G258" s="269">
        <v>837</v>
      </c>
      <c r="H258" s="270">
        <v>1566</v>
      </c>
      <c r="I258" s="270">
        <v>1994</v>
      </c>
      <c r="J258" s="271" t="s">
        <v>1437</v>
      </c>
    </row>
    <row r="259" spans="1:10" ht="20.25">
      <c r="A259" s="265" t="s">
        <v>543</v>
      </c>
      <c r="B259" s="266" t="s">
        <v>256</v>
      </c>
      <c r="C259" s="265" t="s">
        <v>543</v>
      </c>
      <c r="D259" s="267">
        <v>33704</v>
      </c>
      <c r="E259" s="265" t="s">
        <v>543</v>
      </c>
      <c r="F259" s="268" t="s">
        <v>543</v>
      </c>
      <c r="G259" s="269">
        <v>838</v>
      </c>
      <c r="H259" s="270">
        <v>1571</v>
      </c>
      <c r="I259" s="270">
        <v>2002</v>
      </c>
      <c r="J259" s="271" t="s">
        <v>1436</v>
      </c>
    </row>
    <row r="260" spans="1:10" ht="20.25">
      <c r="A260" s="265" t="s">
        <v>544</v>
      </c>
      <c r="B260" s="266" t="s">
        <v>256</v>
      </c>
      <c r="C260" s="265" t="s">
        <v>544</v>
      </c>
      <c r="D260" s="267">
        <v>33711</v>
      </c>
      <c r="E260" s="265" t="s">
        <v>544</v>
      </c>
      <c r="F260" s="268" t="s">
        <v>544</v>
      </c>
      <c r="G260" s="269">
        <v>839</v>
      </c>
      <c r="H260" s="270">
        <v>1577</v>
      </c>
      <c r="I260" s="270">
        <v>2009</v>
      </c>
      <c r="J260" s="271" t="s">
        <v>1435</v>
      </c>
    </row>
    <row r="261" spans="1:10" ht="20.25">
      <c r="A261" s="265" t="s">
        <v>545</v>
      </c>
      <c r="B261" s="266">
        <v>1018</v>
      </c>
      <c r="C261" s="265" t="s">
        <v>545</v>
      </c>
      <c r="D261" s="267">
        <v>33718</v>
      </c>
      <c r="E261" s="265" t="s">
        <v>545</v>
      </c>
      <c r="F261" s="268" t="s">
        <v>545</v>
      </c>
      <c r="G261" s="269">
        <v>840</v>
      </c>
      <c r="H261" s="270">
        <v>1582</v>
      </c>
      <c r="I261" s="270">
        <v>2016</v>
      </c>
      <c r="J261" s="271" t="s">
        <v>1434</v>
      </c>
    </row>
    <row r="262" spans="1:10" ht="20.25">
      <c r="A262" s="265" t="s">
        <v>546</v>
      </c>
      <c r="B262" s="266" t="s">
        <v>256</v>
      </c>
      <c r="C262" s="265" t="s">
        <v>546</v>
      </c>
      <c r="D262" s="267">
        <v>33726</v>
      </c>
      <c r="E262" s="265" t="s">
        <v>546</v>
      </c>
      <c r="F262" s="268" t="s">
        <v>546</v>
      </c>
      <c r="G262" s="269">
        <v>841</v>
      </c>
      <c r="H262" s="270">
        <v>1588</v>
      </c>
      <c r="I262" s="270">
        <v>2023</v>
      </c>
      <c r="J262" s="271" t="s">
        <v>1433</v>
      </c>
    </row>
    <row r="263" spans="1:10" ht="20.25">
      <c r="A263" s="265" t="s">
        <v>547</v>
      </c>
      <c r="B263" s="266" t="s">
        <v>256</v>
      </c>
      <c r="C263" s="265" t="s">
        <v>547</v>
      </c>
      <c r="D263" s="267">
        <v>33733</v>
      </c>
      <c r="E263" s="265" t="s">
        <v>547</v>
      </c>
      <c r="F263" s="268" t="s">
        <v>547</v>
      </c>
      <c r="G263" s="269">
        <v>842</v>
      </c>
      <c r="H263" s="270">
        <v>1594</v>
      </c>
      <c r="I263" s="270">
        <v>2031</v>
      </c>
      <c r="J263" s="271" t="s">
        <v>1432</v>
      </c>
    </row>
    <row r="264" spans="1:10" ht="20.25">
      <c r="A264" s="265" t="s">
        <v>548</v>
      </c>
      <c r="B264" s="266">
        <v>1019</v>
      </c>
      <c r="C264" s="265" t="s">
        <v>548</v>
      </c>
      <c r="D264" s="267">
        <v>33740</v>
      </c>
      <c r="E264" s="265" t="s">
        <v>548</v>
      </c>
      <c r="F264" s="268" t="s">
        <v>548</v>
      </c>
      <c r="G264" s="269">
        <v>843</v>
      </c>
      <c r="H264" s="270">
        <v>1599</v>
      </c>
      <c r="I264" s="270">
        <v>2038</v>
      </c>
      <c r="J264" s="271" t="s">
        <v>1431</v>
      </c>
    </row>
    <row r="265" spans="1:10" ht="20.25">
      <c r="A265" s="265" t="s">
        <v>549</v>
      </c>
      <c r="B265" s="266" t="s">
        <v>256</v>
      </c>
      <c r="C265" s="265" t="s">
        <v>549</v>
      </c>
      <c r="D265" s="267">
        <v>33748</v>
      </c>
      <c r="E265" s="265" t="s">
        <v>549</v>
      </c>
      <c r="F265" s="268" t="s">
        <v>549</v>
      </c>
      <c r="G265" s="269">
        <v>844</v>
      </c>
      <c r="H265" s="270">
        <v>1605</v>
      </c>
      <c r="I265" s="270">
        <v>2045</v>
      </c>
      <c r="J265" s="271" t="s">
        <v>1430</v>
      </c>
    </row>
    <row r="266" spans="1:10" ht="20.25">
      <c r="A266" s="265" t="s">
        <v>550</v>
      </c>
      <c r="B266" s="266" t="s">
        <v>256</v>
      </c>
      <c r="C266" s="265" t="s">
        <v>550</v>
      </c>
      <c r="D266" s="267">
        <v>33755</v>
      </c>
      <c r="E266" s="265" t="s">
        <v>550</v>
      </c>
      <c r="F266" s="268" t="s">
        <v>550</v>
      </c>
      <c r="G266" s="269">
        <v>845</v>
      </c>
      <c r="H266" s="270">
        <v>1610</v>
      </c>
      <c r="I266" s="270">
        <v>2053</v>
      </c>
      <c r="J266" s="271" t="s">
        <v>1429</v>
      </c>
    </row>
    <row r="267" spans="1:10" ht="20.25">
      <c r="A267" s="265" t="s">
        <v>551</v>
      </c>
      <c r="B267" s="266" t="s">
        <v>256</v>
      </c>
      <c r="C267" s="265" t="s">
        <v>551</v>
      </c>
      <c r="D267" s="267">
        <v>33762</v>
      </c>
      <c r="E267" s="265" t="s">
        <v>551</v>
      </c>
      <c r="F267" s="268" t="s">
        <v>551</v>
      </c>
      <c r="G267" s="269">
        <v>846</v>
      </c>
      <c r="H267" s="270">
        <v>1616</v>
      </c>
      <c r="I267" s="270">
        <v>2060</v>
      </c>
      <c r="J267" s="271" t="s">
        <v>1428</v>
      </c>
    </row>
    <row r="268" spans="1:10" ht="20.25">
      <c r="A268" s="265" t="s">
        <v>552</v>
      </c>
      <c r="B268" s="266">
        <v>1020</v>
      </c>
      <c r="C268" s="265" t="s">
        <v>552</v>
      </c>
      <c r="D268" s="267">
        <v>33770</v>
      </c>
      <c r="E268" s="265" t="s">
        <v>552</v>
      </c>
      <c r="F268" s="268" t="s">
        <v>552</v>
      </c>
      <c r="G268" s="269">
        <v>847</v>
      </c>
      <c r="H268" s="270">
        <v>1622</v>
      </c>
      <c r="I268" s="270">
        <v>2067</v>
      </c>
      <c r="J268" s="271" t="s">
        <v>1427</v>
      </c>
    </row>
    <row r="269" spans="1:10" ht="20.25">
      <c r="A269" s="265" t="s">
        <v>553</v>
      </c>
      <c r="B269" s="266" t="s">
        <v>256</v>
      </c>
      <c r="C269" s="265" t="s">
        <v>553</v>
      </c>
      <c r="D269" s="267">
        <v>33777</v>
      </c>
      <c r="E269" s="265" t="s">
        <v>553</v>
      </c>
      <c r="F269" s="268" t="s">
        <v>553</v>
      </c>
      <c r="G269" s="269">
        <v>848</v>
      </c>
      <c r="H269" s="270">
        <v>1627</v>
      </c>
      <c r="I269" s="270">
        <v>2074</v>
      </c>
      <c r="J269" s="271" t="s">
        <v>1426</v>
      </c>
    </row>
    <row r="270" spans="1:10" ht="20.25">
      <c r="A270" s="265" t="s">
        <v>554</v>
      </c>
      <c r="B270" s="266" t="s">
        <v>256</v>
      </c>
      <c r="C270" s="265" t="s">
        <v>554</v>
      </c>
      <c r="D270" s="267">
        <v>33785</v>
      </c>
      <c r="E270" s="265" t="s">
        <v>554</v>
      </c>
      <c r="F270" s="268" t="s">
        <v>554</v>
      </c>
      <c r="G270" s="269">
        <v>849</v>
      </c>
      <c r="H270" s="270">
        <v>1633</v>
      </c>
      <c r="I270" s="270">
        <v>2082</v>
      </c>
      <c r="J270" s="271" t="s">
        <v>1425</v>
      </c>
    </row>
    <row r="271" spans="1:10" ht="20.25">
      <c r="A271" s="265" t="s">
        <v>555</v>
      </c>
      <c r="B271" s="266">
        <v>1021</v>
      </c>
      <c r="C271" s="265" t="s">
        <v>555</v>
      </c>
      <c r="D271" s="267">
        <v>33792</v>
      </c>
      <c r="E271" s="265" t="s">
        <v>555</v>
      </c>
      <c r="F271" s="268" t="s">
        <v>555</v>
      </c>
      <c r="G271" s="269">
        <v>850</v>
      </c>
      <c r="H271" s="270">
        <v>1638</v>
      </c>
      <c r="I271" s="270">
        <v>2089</v>
      </c>
      <c r="J271" s="271" t="s">
        <v>1424</v>
      </c>
    </row>
    <row r="272" spans="1:10" ht="20.25">
      <c r="A272" s="265" t="s">
        <v>556</v>
      </c>
      <c r="B272" s="266" t="s">
        <v>256</v>
      </c>
      <c r="C272" s="265" t="s">
        <v>556</v>
      </c>
      <c r="D272" s="267">
        <v>33799</v>
      </c>
      <c r="E272" s="265" t="s">
        <v>556</v>
      </c>
      <c r="F272" s="268" t="s">
        <v>556</v>
      </c>
      <c r="G272" s="269">
        <v>851</v>
      </c>
      <c r="H272" s="270">
        <v>1644</v>
      </c>
      <c r="I272" s="270">
        <v>2096</v>
      </c>
      <c r="J272" s="271" t="s">
        <v>1423</v>
      </c>
    </row>
    <row r="273" spans="1:10" ht="20.25">
      <c r="A273" s="265" t="s">
        <v>557</v>
      </c>
      <c r="B273" s="266" t="s">
        <v>256</v>
      </c>
      <c r="C273" s="265" t="s">
        <v>557</v>
      </c>
      <c r="D273" s="267">
        <v>33807</v>
      </c>
      <c r="E273" s="265" t="s">
        <v>557</v>
      </c>
      <c r="F273" s="268" t="s">
        <v>557</v>
      </c>
      <c r="G273" s="269">
        <v>852</v>
      </c>
      <c r="H273" s="270">
        <v>1649</v>
      </c>
      <c r="I273" s="270">
        <v>2103</v>
      </c>
      <c r="J273" s="271" t="s">
        <v>1422</v>
      </c>
    </row>
    <row r="274" spans="1:10" ht="20.25">
      <c r="A274" s="265" t="s">
        <v>558</v>
      </c>
      <c r="B274" s="266">
        <v>1022</v>
      </c>
      <c r="C274" s="265" t="s">
        <v>558</v>
      </c>
      <c r="D274" s="267">
        <v>33814</v>
      </c>
      <c r="E274" s="265" t="s">
        <v>558</v>
      </c>
      <c r="F274" s="268" t="s">
        <v>558</v>
      </c>
      <c r="G274" s="269">
        <v>853</v>
      </c>
      <c r="H274" s="270">
        <v>1655</v>
      </c>
      <c r="I274" s="270">
        <v>2111</v>
      </c>
      <c r="J274" s="271" t="s">
        <v>1421</v>
      </c>
    </row>
    <row r="275" spans="1:10" ht="20.25">
      <c r="A275" s="265" t="s">
        <v>559</v>
      </c>
      <c r="B275" s="266" t="s">
        <v>256</v>
      </c>
      <c r="C275" s="265" t="s">
        <v>559</v>
      </c>
      <c r="D275" s="267">
        <v>33821</v>
      </c>
      <c r="E275" s="265" t="s">
        <v>559</v>
      </c>
      <c r="F275" s="268" t="s">
        <v>559</v>
      </c>
      <c r="G275" s="269">
        <v>854</v>
      </c>
      <c r="H275" s="270">
        <v>1661</v>
      </c>
      <c r="I275" s="270">
        <v>2118</v>
      </c>
      <c r="J275" s="271" t="s">
        <v>1420</v>
      </c>
    </row>
    <row r="276" spans="1:10" ht="20.25">
      <c r="A276" s="265" t="s">
        <v>560</v>
      </c>
      <c r="B276" s="266" t="s">
        <v>256</v>
      </c>
      <c r="C276" s="265" t="s">
        <v>560</v>
      </c>
      <c r="D276" s="267">
        <v>33829</v>
      </c>
      <c r="E276" s="265" t="s">
        <v>560</v>
      </c>
      <c r="F276" s="268" t="s">
        <v>560</v>
      </c>
      <c r="G276" s="269">
        <v>855</v>
      </c>
      <c r="H276" s="270">
        <v>1666</v>
      </c>
      <c r="I276" s="270">
        <v>2125</v>
      </c>
      <c r="J276" s="271" t="s">
        <v>1419</v>
      </c>
    </row>
    <row r="277" spans="1:10" ht="20.25">
      <c r="A277" s="265" t="s">
        <v>561</v>
      </c>
      <c r="B277" s="266" t="s">
        <v>256</v>
      </c>
      <c r="C277" s="265" t="s">
        <v>561</v>
      </c>
      <c r="D277" s="267">
        <v>33836</v>
      </c>
      <c r="E277" s="265" t="s">
        <v>561</v>
      </c>
      <c r="F277" s="268" t="s">
        <v>561</v>
      </c>
      <c r="G277" s="269">
        <v>856</v>
      </c>
      <c r="H277" s="270">
        <v>1672</v>
      </c>
      <c r="I277" s="270">
        <v>2133</v>
      </c>
      <c r="J277" s="271" t="s">
        <v>1418</v>
      </c>
    </row>
    <row r="278" spans="1:10" ht="20.25">
      <c r="A278" s="265" t="s">
        <v>562</v>
      </c>
      <c r="B278" s="266">
        <v>1023</v>
      </c>
      <c r="C278" s="265" t="s">
        <v>562</v>
      </c>
      <c r="D278" s="267">
        <v>33843</v>
      </c>
      <c r="E278" s="265" t="s">
        <v>562</v>
      </c>
      <c r="F278" s="268" t="s">
        <v>562</v>
      </c>
      <c r="G278" s="269">
        <v>857</v>
      </c>
      <c r="H278" s="270">
        <v>1677</v>
      </c>
      <c r="I278" s="270">
        <v>2140</v>
      </c>
      <c r="J278" s="271" t="s">
        <v>1417</v>
      </c>
    </row>
    <row r="279" spans="1:10" ht="20.25">
      <c r="A279" s="265" t="s">
        <v>563</v>
      </c>
      <c r="B279" s="266" t="s">
        <v>256</v>
      </c>
      <c r="C279" s="265" t="s">
        <v>563</v>
      </c>
      <c r="D279" s="267">
        <v>33851</v>
      </c>
      <c r="E279" s="265" t="s">
        <v>563</v>
      </c>
      <c r="F279" s="268" t="s">
        <v>563</v>
      </c>
      <c r="G279" s="269">
        <v>858</v>
      </c>
      <c r="H279" s="270">
        <v>1683</v>
      </c>
      <c r="I279" s="270">
        <v>2147</v>
      </c>
      <c r="J279" s="271" t="s">
        <v>1416</v>
      </c>
    </row>
    <row r="280" spans="1:10" ht="20.25">
      <c r="A280" s="265" t="s">
        <v>564</v>
      </c>
      <c r="B280" s="266" t="s">
        <v>256</v>
      </c>
      <c r="C280" s="265" t="s">
        <v>564</v>
      </c>
      <c r="D280" s="267">
        <v>33858</v>
      </c>
      <c r="E280" s="265" t="s">
        <v>564</v>
      </c>
      <c r="F280" s="268" t="s">
        <v>564</v>
      </c>
      <c r="G280" s="269">
        <v>859</v>
      </c>
      <c r="H280" s="270">
        <v>1688</v>
      </c>
      <c r="I280" s="270">
        <v>2154</v>
      </c>
      <c r="J280" s="271" t="s">
        <v>1415</v>
      </c>
    </row>
    <row r="281" spans="1:10" ht="20.25">
      <c r="A281" s="265" t="s">
        <v>565</v>
      </c>
      <c r="B281" s="266">
        <v>1024</v>
      </c>
      <c r="C281" s="265" t="s">
        <v>565</v>
      </c>
      <c r="D281" s="267">
        <v>33866</v>
      </c>
      <c r="E281" s="265" t="s">
        <v>565</v>
      </c>
      <c r="F281" s="268" t="s">
        <v>565</v>
      </c>
      <c r="G281" s="269">
        <v>860</v>
      </c>
      <c r="H281" s="270">
        <v>1694</v>
      </c>
      <c r="I281" s="270">
        <v>2162</v>
      </c>
      <c r="J281" s="271" t="s">
        <v>1414</v>
      </c>
    </row>
    <row r="282" spans="1:10" ht="20.25">
      <c r="A282" s="265" t="s">
        <v>566</v>
      </c>
      <c r="B282" s="266" t="s">
        <v>256</v>
      </c>
      <c r="C282" s="265" t="s">
        <v>566</v>
      </c>
      <c r="D282" s="267">
        <v>33873</v>
      </c>
      <c r="E282" s="265" t="s">
        <v>566</v>
      </c>
      <c r="F282" s="268" t="s">
        <v>566</v>
      </c>
      <c r="G282" s="269">
        <v>861</v>
      </c>
      <c r="H282" s="270">
        <v>1700</v>
      </c>
      <c r="I282" s="270">
        <v>2169</v>
      </c>
      <c r="J282" s="271" t="s">
        <v>1413</v>
      </c>
    </row>
    <row r="283" spans="1:10" ht="20.25">
      <c r="A283" s="265" t="s">
        <v>567</v>
      </c>
      <c r="B283" s="266" t="s">
        <v>256</v>
      </c>
      <c r="C283" s="265" t="s">
        <v>567</v>
      </c>
      <c r="D283" s="267">
        <v>33880</v>
      </c>
      <c r="E283" s="265" t="s">
        <v>567</v>
      </c>
      <c r="F283" s="268" t="s">
        <v>567</v>
      </c>
      <c r="G283" s="269">
        <v>862</v>
      </c>
      <c r="H283" s="270">
        <v>1705</v>
      </c>
      <c r="I283" s="270">
        <v>2176</v>
      </c>
      <c r="J283" s="271" t="s">
        <v>1412</v>
      </c>
    </row>
    <row r="284" spans="1:10" ht="20.25">
      <c r="A284" s="265" t="s">
        <v>568</v>
      </c>
      <c r="B284" s="266">
        <v>1025</v>
      </c>
      <c r="C284" s="265" t="s">
        <v>568</v>
      </c>
      <c r="D284" s="267">
        <v>33888</v>
      </c>
      <c r="E284" s="265" t="s">
        <v>568</v>
      </c>
      <c r="F284" s="268" t="s">
        <v>568</v>
      </c>
      <c r="G284" s="269">
        <v>863</v>
      </c>
      <c r="H284" s="270">
        <v>1711</v>
      </c>
      <c r="I284" s="270">
        <v>2183</v>
      </c>
      <c r="J284" s="271" t="s">
        <v>1411</v>
      </c>
    </row>
    <row r="285" spans="1:10" ht="20.25">
      <c r="A285" s="265" t="s">
        <v>569</v>
      </c>
      <c r="B285" s="266" t="s">
        <v>256</v>
      </c>
      <c r="C285" s="265" t="s">
        <v>569</v>
      </c>
      <c r="D285" s="267">
        <v>33895</v>
      </c>
      <c r="E285" s="265" t="s">
        <v>569</v>
      </c>
      <c r="F285" s="268" t="s">
        <v>569</v>
      </c>
      <c r="G285" s="269">
        <v>864</v>
      </c>
      <c r="H285" s="270">
        <v>1716</v>
      </c>
      <c r="I285" s="270">
        <v>2191</v>
      </c>
      <c r="J285" s="271" t="s">
        <v>1410</v>
      </c>
    </row>
    <row r="286" spans="1:10" ht="20.25">
      <c r="A286" s="265" t="s">
        <v>570</v>
      </c>
      <c r="B286" s="266" t="s">
        <v>256</v>
      </c>
      <c r="C286" s="265" t="s">
        <v>570</v>
      </c>
      <c r="D286" s="267">
        <v>33903</v>
      </c>
      <c r="E286" s="265" t="s">
        <v>570</v>
      </c>
      <c r="F286" s="268" t="s">
        <v>570</v>
      </c>
      <c r="G286" s="269">
        <v>865</v>
      </c>
      <c r="H286" s="270">
        <v>1722</v>
      </c>
      <c r="I286" s="270">
        <v>2198</v>
      </c>
      <c r="J286" s="271" t="s">
        <v>1409</v>
      </c>
    </row>
    <row r="287" spans="1:10" ht="20.25">
      <c r="A287" s="265" t="s">
        <v>571</v>
      </c>
      <c r="B287" s="266" t="s">
        <v>256</v>
      </c>
      <c r="C287" s="265" t="s">
        <v>571</v>
      </c>
      <c r="D287" s="267">
        <v>33910</v>
      </c>
      <c r="E287" s="265" t="s">
        <v>571</v>
      </c>
      <c r="F287" s="268" t="s">
        <v>571</v>
      </c>
      <c r="G287" s="269">
        <v>866</v>
      </c>
      <c r="H287" s="270">
        <v>1727</v>
      </c>
      <c r="I287" s="270">
        <v>2205</v>
      </c>
      <c r="J287" s="271" t="s">
        <v>1408</v>
      </c>
    </row>
    <row r="288" spans="1:10" ht="20.25">
      <c r="A288" s="265" t="s">
        <v>572</v>
      </c>
      <c r="B288" s="266">
        <v>1026</v>
      </c>
      <c r="C288" s="265" t="s">
        <v>572</v>
      </c>
      <c r="D288" s="267">
        <v>33917</v>
      </c>
      <c r="E288" s="265" t="s">
        <v>572</v>
      </c>
      <c r="F288" s="268" t="s">
        <v>572</v>
      </c>
      <c r="G288" s="269">
        <v>867</v>
      </c>
      <c r="H288" s="270">
        <v>1733</v>
      </c>
      <c r="I288" s="270">
        <v>2213</v>
      </c>
      <c r="J288" s="271" t="s">
        <v>1407</v>
      </c>
    </row>
    <row r="289" spans="1:10" ht="20.25">
      <c r="A289" s="265" t="s">
        <v>573</v>
      </c>
      <c r="B289" s="266" t="s">
        <v>256</v>
      </c>
      <c r="C289" s="265" t="s">
        <v>573</v>
      </c>
      <c r="D289" s="267">
        <v>33925</v>
      </c>
      <c r="E289" s="265" t="s">
        <v>573</v>
      </c>
      <c r="F289" s="268" t="s">
        <v>573</v>
      </c>
      <c r="G289" s="269">
        <v>868</v>
      </c>
      <c r="H289" s="270">
        <v>1739</v>
      </c>
      <c r="I289" s="270">
        <v>2220</v>
      </c>
      <c r="J289" s="271" t="s">
        <v>1406</v>
      </c>
    </row>
    <row r="290" spans="1:10" ht="20.25">
      <c r="A290" s="265" t="s">
        <v>574</v>
      </c>
      <c r="B290" s="266" t="s">
        <v>256</v>
      </c>
      <c r="C290" s="265" t="s">
        <v>574</v>
      </c>
      <c r="D290" s="267">
        <v>33932</v>
      </c>
      <c r="E290" s="265" t="s">
        <v>574</v>
      </c>
      <c r="F290" s="268" t="s">
        <v>574</v>
      </c>
      <c r="G290" s="269">
        <v>869</v>
      </c>
      <c r="H290" s="270">
        <v>1744</v>
      </c>
      <c r="I290" s="270">
        <v>2227</v>
      </c>
      <c r="J290" s="271" t="s">
        <v>1405</v>
      </c>
    </row>
    <row r="291" spans="1:10" ht="20.25">
      <c r="A291" s="265" t="s">
        <v>575</v>
      </c>
      <c r="B291" s="266">
        <v>1027</v>
      </c>
      <c r="C291" s="265" t="s">
        <v>575</v>
      </c>
      <c r="D291" s="267">
        <v>33940</v>
      </c>
      <c r="E291" s="265" t="s">
        <v>575</v>
      </c>
      <c r="F291" s="268" t="s">
        <v>575</v>
      </c>
      <c r="G291" s="269">
        <v>870</v>
      </c>
      <c r="H291" s="270">
        <v>1750</v>
      </c>
      <c r="I291" s="270">
        <v>2234</v>
      </c>
      <c r="J291" s="271" t="s">
        <v>1404</v>
      </c>
    </row>
    <row r="292" spans="1:10" ht="20.25">
      <c r="A292" s="265" t="s">
        <v>576</v>
      </c>
      <c r="B292" s="266" t="s">
        <v>256</v>
      </c>
      <c r="C292" s="265" t="s">
        <v>576</v>
      </c>
      <c r="D292" s="267">
        <v>33947</v>
      </c>
      <c r="E292" s="265" t="s">
        <v>576</v>
      </c>
      <c r="F292" s="268" t="s">
        <v>576</v>
      </c>
      <c r="G292" s="269">
        <v>871</v>
      </c>
      <c r="H292" s="270">
        <v>1755</v>
      </c>
      <c r="I292" s="270">
        <v>2242</v>
      </c>
      <c r="J292" s="271" t="s">
        <v>1403</v>
      </c>
    </row>
    <row r="293" spans="1:10" ht="20.25">
      <c r="A293" s="265" t="s">
        <v>577</v>
      </c>
      <c r="B293" s="266" t="s">
        <v>256</v>
      </c>
      <c r="C293" s="265" t="s">
        <v>577</v>
      </c>
      <c r="D293" s="267">
        <v>33955</v>
      </c>
      <c r="E293" s="265" t="s">
        <v>577</v>
      </c>
      <c r="F293" s="268" t="s">
        <v>577</v>
      </c>
      <c r="G293" s="269">
        <v>872</v>
      </c>
      <c r="H293" s="270">
        <v>1761</v>
      </c>
      <c r="I293" s="270">
        <v>2249</v>
      </c>
      <c r="J293" s="271" t="s">
        <v>1402</v>
      </c>
    </row>
    <row r="294" spans="1:10" ht="20.25">
      <c r="A294" s="265" t="s">
        <v>578</v>
      </c>
      <c r="B294" s="266">
        <v>1028</v>
      </c>
      <c r="C294" s="265" t="s">
        <v>578</v>
      </c>
      <c r="D294" s="267">
        <v>33962</v>
      </c>
      <c r="E294" s="265" t="s">
        <v>578</v>
      </c>
      <c r="F294" s="268" t="s">
        <v>578</v>
      </c>
      <c r="G294" s="269">
        <v>873</v>
      </c>
      <c r="H294" s="270">
        <v>1766</v>
      </c>
      <c r="I294" s="270">
        <v>2256</v>
      </c>
      <c r="J294" s="271" t="s">
        <v>1401</v>
      </c>
    </row>
    <row r="295" spans="1:10" ht="20.25">
      <c r="A295" s="265" t="s">
        <v>579</v>
      </c>
      <c r="B295" s="266" t="s">
        <v>256</v>
      </c>
      <c r="C295" s="265" t="s">
        <v>579</v>
      </c>
      <c r="D295" s="267">
        <v>33969</v>
      </c>
      <c r="E295" s="265" t="s">
        <v>579</v>
      </c>
      <c r="F295" s="268" t="s">
        <v>579</v>
      </c>
      <c r="G295" s="269">
        <v>874</v>
      </c>
      <c r="H295" s="270">
        <v>1772</v>
      </c>
      <c r="I295" s="270">
        <v>2263</v>
      </c>
      <c r="J295" s="271" t="s">
        <v>1400</v>
      </c>
    </row>
    <row r="296" spans="1:10" ht="20.25">
      <c r="A296" s="265" t="s">
        <v>580</v>
      </c>
      <c r="B296" s="266" t="s">
        <v>256</v>
      </c>
      <c r="C296" s="265" t="s">
        <v>580</v>
      </c>
      <c r="D296" s="267">
        <v>33977</v>
      </c>
      <c r="E296" s="265" t="s">
        <v>580</v>
      </c>
      <c r="F296" s="268" t="s">
        <v>580</v>
      </c>
      <c r="G296" s="269">
        <v>875</v>
      </c>
      <c r="H296" s="270">
        <v>1778</v>
      </c>
      <c r="I296" s="270">
        <v>2271</v>
      </c>
      <c r="J296" s="271" t="s">
        <v>1399</v>
      </c>
    </row>
    <row r="297" spans="1:10" ht="20.25">
      <c r="A297" s="265" t="s">
        <v>581</v>
      </c>
      <c r="B297" s="266" t="s">
        <v>256</v>
      </c>
      <c r="C297" s="265" t="s">
        <v>581</v>
      </c>
      <c r="D297" s="267">
        <v>33984</v>
      </c>
      <c r="E297" s="265" t="s">
        <v>581</v>
      </c>
      <c r="F297" s="268" t="s">
        <v>581</v>
      </c>
      <c r="G297" s="269">
        <v>876</v>
      </c>
      <c r="H297" s="270">
        <v>1783</v>
      </c>
      <c r="I297" s="270">
        <v>2278</v>
      </c>
      <c r="J297" s="271" t="s">
        <v>1398</v>
      </c>
    </row>
    <row r="298" spans="1:10" ht="20.25">
      <c r="A298" s="265" t="s">
        <v>582</v>
      </c>
      <c r="B298" s="266">
        <v>1029</v>
      </c>
      <c r="C298" s="265" t="s">
        <v>582</v>
      </c>
      <c r="D298" s="267">
        <v>33992</v>
      </c>
      <c r="E298" s="265" t="s">
        <v>582</v>
      </c>
      <c r="F298" s="268" t="s">
        <v>582</v>
      </c>
      <c r="G298" s="269">
        <v>877</v>
      </c>
      <c r="H298" s="270">
        <v>1789</v>
      </c>
      <c r="I298" s="270">
        <v>2285</v>
      </c>
      <c r="J298" s="271" t="s">
        <v>1397</v>
      </c>
    </row>
    <row r="299" spans="1:10" ht="20.25">
      <c r="A299" s="265" t="s">
        <v>583</v>
      </c>
      <c r="B299" s="266" t="s">
        <v>256</v>
      </c>
      <c r="C299" s="265" t="s">
        <v>583</v>
      </c>
      <c r="D299" s="267">
        <v>33999</v>
      </c>
      <c r="E299" s="265" t="s">
        <v>583</v>
      </c>
      <c r="F299" s="268" t="s">
        <v>583</v>
      </c>
      <c r="G299" s="269">
        <v>878</v>
      </c>
      <c r="H299" s="270">
        <v>1794</v>
      </c>
      <c r="I299" s="270">
        <v>2293</v>
      </c>
      <c r="J299" s="271" t="s">
        <v>1396</v>
      </c>
    </row>
    <row r="300" spans="1:10" ht="20.25">
      <c r="A300" s="265" t="s">
        <v>584</v>
      </c>
      <c r="B300" s="266" t="s">
        <v>256</v>
      </c>
      <c r="C300" s="265" t="s">
        <v>584</v>
      </c>
      <c r="D300" s="267">
        <v>34007</v>
      </c>
      <c r="E300" s="265" t="s">
        <v>584</v>
      </c>
      <c r="F300" s="268" t="s">
        <v>584</v>
      </c>
      <c r="G300" s="269">
        <v>879</v>
      </c>
      <c r="H300" s="270">
        <v>1800</v>
      </c>
      <c r="I300" s="270">
        <v>2300</v>
      </c>
      <c r="J300" s="271" t="s">
        <v>1395</v>
      </c>
    </row>
    <row r="301" spans="1:10" ht="20.25">
      <c r="A301" s="265" t="s">
        <v>585</v>
      </c>
      <c r="B301" s="266">
        <v>1030</v>
      </c>
      <c r="C301" s="265" t="s">
        <v>585</v>
      </c>
      <c r="D301" s="267">
        <v>34014</v>
      </c>
      <c r="E301" s="265" t="s">
        <v>585</v>
      </c>
      <c r="F301" s="268" t="s">
        <v>585</v>
      </c>
      <c r="G301" s="269">
        <v>880</v>
      </c>
      <c r="H301" s="270">
        <v>1805</v>
      </c>
      <c r="I301" s="270">
        <v>2307</v>
      </c>
      <c r="J301" s="271" t="s">
        <v>1394</v>
      </c>
    </row>
    <row r="302" spans="1:10" ht="20.25">
      <c r="A302" s="265" t="s">
        <v>586</v>
      </c>
      <c r="B302" s="266" t="s">
        <v>256</v>
      </c>
      <c r="C302" s="265" t="s">
        <v>586</v>
      </c>
      <c r="D302" s="267">
        <v>34022</v>
      </c>
      <c r="E302" s="265" t="s">
        <v>586</v>
      </c>
      <c r="F302" s="268" t="s">
        <v>586</v>
      </c>
      <c r="G302" s="269">
        <v>881</v>
      </c>
      <c r="H302" s="270">
        <v>1811</v>
      </c>
      <c r="I302" s="270">
        <v>2314</v>
      </c>
      <c r="J302" s="271" t="s">
        <v>1393</v>
      </c>
    </row>
    <row r="303" spans="1:10" ht="20.25">
      <c r="A303" s="265" t="s">
        <v>587</v>
      </c>
      <c r="B303" s="266" t="s">
        <v>256</v>
      </c>
      <c r="C303" s="265" t="s">
        <v>587</v>
      </c>
      <c r="D303" s="267">
        <v>34029</v>
      </c>
      <c r="E303" s="265" t="s">
        <v>587</v>
      </c>
      <c r="F303" s="268" t="s">
        <v>587</v>
      </c>
      <c r="G303" s="269">
        <v>882</v>
      </c>
      <c r="H303" s="270">
        <v>1817</v>
      </c>
      <c r="I303" s="270">
        <v>2322</v>
      </c>
      <c r="J303" s="271" t="s">
        <v>1392</v>
      </c>
    </row>
    <row r="304" spans="1:10" ht="20.25">
      <c r="A304" s="265" t="s">
        <v>588</v>
      </c>
      <c r="B304" s="266">
        <v>1031</v>
      </c>
      <c r="C304" s="265" t="s">
        <v>588</v>
      </c>
      <c r="D304" s="267">
        <v>34037</v>
      </c>
      <c r="E304" s="265" t="s">
        <v>588</v>
      </c>
      <c r="F304" s="268" t="s">
        <v>588</v>
      </c>
      <c r="G304" s="269">
        <v>883</v>
      </c>
      <c r="H304" s="270">
        <v>1822</v>
      </c>
      <c r="I304" s="270">
        <v>2329</v>
      </c>
      <c r="J304" s="271" t="s">
        <v>1391</v>
      </c>
    </row>
    <row r="305" spans="1:10" ht="20.25">
      <c r="A305" s="265" t="s">
        <v>589</v>
      </c>
      <c r="B305" s="266" t="s">
        <v>256</v>
      </c>
      <c r="C305" s="265" t="s">
        <v>589</v>
      </c>
      <c r="D305" s="267">
        <v>34044</v>
      </c>
      <c r="E305" s="265" t="s">
        <v>589</v>
      </c>
      <c r="F305" s="268" t="s">
        <v>589</v>
      </c>
      <c r="G305" s="269">
        <v>884</v>
      </c>
      <c r="H305" s="270">
        <v>1828</v>
      </c>
      <c r="I305" s="270">
        <v>2336</v>
      </c>
      <c r="J305" s="271" t="s">
        <v>1390</v>
      </c>
    </row>
    <row r="306" spans="1:10" ht="20.25">
      <c r="A306" s="265" t="s">
        <v>590</v>
      </c>
      <c r="B306" s="266" t="s">
        <v>256</v>
      </c>
      <c r="C306" s="265" t="s">
        <v>590</v>
      </c>
      <c r="D306" s="267">
        <v>34052</v>
      </c>
      <c r="E306" s="265" t="s">
        <v>590</v>
      </c>
      <c r="F306" s="268" t="s">
        <v>590</v>
      </c>
      <c r="G306" s="269">
        <v>885</v>
      </c>
      <c r="H306" s="270">
        <v>1833</v>
      </c>
      <c r="I306" s="270">
        <v>2343</v>
      </c>
      <c r="J306" s="271" t="s">
        <v>1389</v>
      </c>
    </row>
    <row r="307" spans="1:10" ht="20.25">
      <c r="A307" s="265" t="s">
        <v>591</v>
      </c>
      <c r="B307" s="266">
        <v>1032</v>
      </c>
      <c r="C307" s="265" t="s">
        <v>591</v>
      </c>
      <c r="D307" s="267">
        <v>34059</v>
      </c>
      <c r="E307" s="265" t="s">
        <v>591</v>
      </c>
      <c r="F307" s="268" t="s">
        <v>591</v>
      </c>
      <c r="G307" s="269">
        <v>886</v>
      </c>
      <c r="H307" s="270">
        <v>1839</v>
      </c>
      <c r="I307" s="270">
        <v>2351</v>
      </c>
      <c r="J307" s="271" t="s">
        <v>1388</v>
      </c>
    </row>
    <row r="308" spans="1:10" ht="20.25">
      <c r="A308" s="265" t="s">
        <v>592</v>
      </c>
      <c r="B308" s="266" t="s">
        <v>256</v>
      </c>
      <c r="C308" s="265" t="s">
        <v>592</v>
      </c>
      <c r="D308" s="267">
        <v>34066</v>
      </c>
      <c r="E308" s="265" t="s">
        <v>592</v>
      </c>
      <c r="F308" s="268" t="s">
        <v>592</v>
      </c>
      <c r="G308" s="269">
        <v>887</v>
      </c>
      <c r="H308" s="270">
        <v>1844</v>
      </c>
      <c r="I308" s="270">
        <v>2358</v>
      </c>
      <c r="J308" s="271" t="s">
        <v>1387</v>
      </c>
    </row>
    <row r="309" spans="1:10" ht="20.25">
      <c r="A309" s="265" t="s">
        <v>593</v>
      </c>
      <c r="B309" s="266" t="s">
        <v>256</v>
      </c>
      <c r="C309" s="265" t="s">
        <v>593</v>
      </c>
      <c r="D309" s="267">
        <v>34074</v>
      </c>
      <c r="E309" s="265" t="s">
        <v>593</v>
      </c>
      <c r="F309" s="268" t="s">
        <v>593</v>
      </c>
      <c r="G309" s="269">
        <v>888</v>
      </c>
      <c r="H309" s="270">
        <v>1850</v>
      </c>
      <c r="I309" s="270">
        <v>2365</v>
      </c>
      <c r="J309" s="271" t="s">
        <v>1386</v>
      </c>
    </row>
    <row r="310" spans="1:10" ht="20.25">
      <c r="A310" s="265" t="s">
        <v>594</v>
      </c>
      <c r="B310" s="266" t="s">
        <v>256</v>
      </c>
      <c r="C310" s="265" t="s">
        <v>594</v>
      </c>
      <c r="D310" s="267">
        <v>34081</v>
      </c>
      <c r="E310" s="265" t="s">
        <v>594</v>
      </c>
      <c r="F310" s="268" t="s">
        <v>594</v>
      </c>
      <c r="G310" s="269">
        <v>889</v>
      </c>
      <c r="H310" s="270">
        <v>1856</v>
      </c>
      <c r="I310" s="270">
        <v>2372</v>
      </c>
      <c r="J310" s="271" t="s">
        <v>1385</v>
      </c>
    </row>
    <row r="311" spans="1:10" ht="20.25">
      <c r="A311" s="265" t="s">
        <v>595</v>
      </c>
      <c r="B311" s="266">
        <v>1033</v>
      </c>
      <c r="C311" s="265" t="s">
        <v>595</v>
      </c>
      <c r="D311" s="267">
        <v>34089</v>
      </c>
      <c r="E311" s="265" t="s">
        <v>595</v>
      </c>
      <c r="F311" s="268" t="s">
        <v>595</v>
      </c>
      <c r="G311" s="269">
        <v>890</v>
      </c>
      <c r="H311" s="270">
        <v>1861</v>
      </c>
      <c r="I311" s="270">
        <v>2380</v>
      </c>
      <c r="J311" s="271" t="s">
        <v>1384</v>
      </c>
    </row>
    <row r="312" spans="1:10" ht="20.25">
      <c r="A312" s="265" t="s">
        <v>596</v>
      </c>
      <c r="B312" s="266" t="s">
        <v>256</v>
      </c>
      <c r="C312" s="265" t="s">
        <v>596</v>
      </c>
      <c r="D312" s="267">
        <v>34096</v>
      </c>
      <c r="E312" s="265" t="s">
        <v>596</v>
      </c>
      <c r="F312" s="268" t="s">
        <v>596</v>
      </c>
      <c r="G312" s="269">
        <v>891</v>
      </c>
      <c r="H312" s="270">
        <v>1867</v>
      </c>
      <c r="I312" s="270">
        <v>2387</v>
      </c>
      <c r="J312" s="271" t="s">
        <v>1383</v>
      </c>
    </row>
    <row r="313" spans="1:10" ht="20.25">
      <c r="A313" s="265" t="s">
        <v>597</v>
      </c>
      <c r="B313" s="266" t="s">
        <v>256</v>
      </c>
      <c r="C313" s="265" t="s">
        <v>597</v>
      </c>
      <c r="D313" s="267">
        <v>34104</v>
      </c>
      <c r="E313" s="265" t="s">
        <v>597</v>
      </c>
      <c r="F313" s="268" t="s">
        <v>597</v>
      </c>
      <c r="G313" s="269">
        <v>892</v>
      </c>
      <c r="H313" s="270">
        <v>1872</v>
      </c>
      <c r="I313" s="270">
        <v>2394</v>
      </c>
      <c r="J313" s="271" t="s">
        <v>1382</v>
      </c>
    </row>
    <row r="314" spans="1:10" ht="20.25">
      <c r="A314" s="265" t="s">
        <v>598</v>
      </c>
      <c r="B314" s="266">
        <v>1034</v>
      </c>
      <c r="C314" s="265" t="s">
        <v>598</v>
      </c>
      <c r="D314" s="267">
        <v>34111</v>
      </c>
      <c r="E314" s="265" t="s">
        <v>598</v>
      </c>
      <c r="F314" s="268" t="s">
        <v>598</v>
      </c>
      <c r="G314" s="269">
        <v>893</v>
      </c>
      <c r="H314" s="270">
        <v>1878</v>
      </c>
      <c r="I314" s="270">
        <v>2402</v>
      </c>
      <c r="J314" s="271" t="s">
        <v>1381</v>
      </c>
    </row>
    <row r="315" spans="1:10" ht="20.25">
      <c r="A315" s="265" t="s">
        <v>599</v>
      </c>
      <c r="B315" s="266" t="s">
        <v>256</v>
      </c>
      <c r="C315" s="265" t="s">
        <v>599</v>
      </c>
      <c r="D315" s="267">
        <v>34119</v>
      </c>
      <c r="E315" s="265" t="s">
        <v>599</v>
      </c>
      <c r="F315" s="268" t="s">
        <v>599</v>
      </c>
      <c r="G315" s="269">
        <v>894</v>
      </c>
      <c r="H315" s="270">
        <v>1883</v>
      </c>
      <c r="I315" s="270">
        <v>2409</v>
      </c>
      <c r="J315" s="271" t="s">
        <v>1380</v>
      </c>
    </row>
    <row r="316" spans="1:10" ht="20.25">
      <c r="A316" s="265" t="s">
        <v>600</v>
      </c>
      <c r="B316" s="266" t="s">
        <v>256</v>
      </c>
      <c r="C316" s="265" t="s">
        <v>600</v>
      </c>
      <c r="D316" s="267">
        <v>34126</v>
      </c>
      <c r="E316" s="265" t="s">
        <v>600</v>
      </c>
      <c r="F316" s="268" t="s">
        <v>600</v>
      </c>
      <c r="G316" s="269">
        <v>895</v>
      </c>
      <c r="H316" s="270">
        <v>1889</v>
      </c>
      <c r="I316" s="270">
        <v>2416</v>
      </c>
      <c r="J316" s="271" t="s">
        <v>1379</v>
      </c>
    </row>
    <row r="317" spans="1:10" ht="20.25">
      <c r="A317" s="265" t="s">
        <v>601</v>
      </c>
      <c r="B317" s="266">
        <v>1035</v>
      </c>
      <c r="C317" s="265" t="s">
        <v>601</v>
      </c>
      <c r="D317" s="267">
        <v>34134</v>
      </c>
      <c r="E317" s="265" t="s">
        <v>601</v>
      </c>
      <c r="F317" s="268" t="s">
        <v>601</v>
      </c>
      <c r="G317" s="269">
        <v>896</v>
      </c>
      <c r="H317" s="270">
        <v>1895</v>
      </c>
      <c r="I317" s="270">
        <v>2423</v>
      </c>
      <c r="J317" s="271" t="s">
        <v>1378</v>
      </c>
    </row>
    <row r="318" spans="1:10" ht="20.25">
      <c r="A318" s="265" t="s">
        <v>602</v>
      </c>
      <c r="B318" s="266" t="s">
        <v>256</v>
      </c>
      <c r="C318" s="265" t="s">
        <v>602</v>
      </c>
      <c r="D318" s="267">
        <v>34141</v>
      </c>
      <c r="E318" s="265" t="s">
        <v>602</v>
      </c>
      <c r="F318" s="268" t="s">
        <v>602</v>
      </c>
      <c r="G318" s="269">
        <v>897</v>
      </c>
      <c r="H318" s="270">
        <v>1900</v>
      </c>
      <c r="I318" s="270">
        <v>2431</v>
      </c>
      <c r="J318" s="271" t="s">
        <v>1377</v>
      </c>
    </row>
    <row r="319" spans="1:10" ht="20.25">
      <c r="A319" s="265" t="s">
        <v>603</v>
      </c>
      <c r="B319" s="266" t="s">
        <v>256</v>
      </c>
      <c r="C319" s="265" t="s">
        <v>603</v>
      </c>
      <c r="D319" s="267">
        <v>34149</v>
      </c>
      <c r="E319" s="265" t="s">
        <v>603</v>
      </c>
      <c r="F319" s="268" t="s">
        <v>603</v>
      </c>
      <c r="G319" s="269">
        <v>898</v>
      </c>
      <c r="H319" s="270">
        <v>1906</v>
      </c>
      <c r="I319" s="270">
        <v>2438</v>
      </c>
      <c r="J319" s="271" t="s">
        <v>1376</v>
      </c>
    </row>
    <row r="320" spans="1:10" ht="20.25">
      <c r="A320" s="265" t="s">
        <v>604</v>
      </c>
      <c r="B320" s="266" t="s">
        <v>256</v>
      </c>
      <c r="C320" s="265" t="s">
        <v>604</v>
      </c>
      <c r="D320" s="267">
        <v>34157</v>
      </c>
      <c r="E320" s="265" t="s">
        <v>604</v>
      </c>
      <c r="F320" s="268" t="s">
        <v>604</v>
      </c>
      <c r="G320" s="269">
        <v>899</v>
      </c>
      <c r="H320" s="270">
        <v>1911</v>
      </c>
      <c r="I320" s="270">
        <v>2445</v>
      </c>
      <c r="J320" s="271" t="s">
        <v>1375</v>
      </c>
    </row>
    <row r="321" spans="1:10" ht="20.25">
      <c r="A321" s="265" t="s">
        <v>605</v>
      </c>
      <c r="B321" s="266">
        <v>1036</v>
      </c>
      <c r="C321" s="265" t="s">
        <v>605</v>
      </c>
      <c r="D321" s="267">
        <v>34164</v>
      </c>
      <c r="E321" s="265" t="s">
        <v>605</v>
      </c>
      <c r="F321" s="268" t="s">
        <v>605</v>
      </c>
      <c r="G321" s="269">
        <v>900</v>
      </c>
      <c r="H321" s="270">
        <v>1917</v>
      </c>
      <c r="I321" s="270">
        <v>2452</v>
      </c>
      <c r="J321" s="271" t="s">
        <v>1374</v>
      </c>
    </row>
    <row r="322" spans="1:10" ht="20.25">
      <c r="A322" s="265" t="s">
        <v>606</v>
      </c>
      <c r="B322" s="266" t="s">
        <v>256</v>
      </c>
      <c r="C322" s="265" t="s">
        <v>606</v>
      </c>
      <c r="D322" s="267">
        <v>34172</v>
      </c>
      <c r="E322" s="265" t="s">
        <v>606</v>
      </c>
      <c r="F322" s="268" t="s">
        <v>606</v>
      </c>
      <c r="G322" s="269">
        <v>901</v>
      </c>
      <c r="H322" s="270">
        <v>1922</v>
      </c>
      <c r="I322" s="270">
        <v>2460</v>
      </c>
      <c r="J322" s="271" t="s">
        <v>1373</v>
      </c>
    </row>
    <row r="323" spans="1:10" ht="20.25">
      <c r="A323" s="265" t="s">
        <v>607</v>
      </c>
      <c r="B323" s="266" t="s">
        <v>256</v>
      </c>
      <c r="C323" s="265" t="s">
        <v>607</v>
      </c>
      <c r="D323" s="267">
        <v>34179</v>
      </c>
      <c r="E323" s="265" t="s">
        <v>607</v>
      </c>
      <c r="F323" s="268" t="s">
        <v>607</v>
      </c>
      <c r="G323" s="269">
        <v>902</v>
      </c>
      <c r="H323" s="270">
        <v>1928</v>
      </c>
      <c r="I323" s="270">
        <v>2467</v>
      </c>
      <c r="J323" s="271" t="s">
        <v>1372</v>
      </c>
    </row>
    <row r="324" spans="1:10" ht="20.25">
      <c r="A324" s="265" t="s">
        <v>608</v>
      </c>
      <c r="B324" s="266">
        <v>1037</v>
      </c>
      <c r="C324" s="265" t="s">
        <v>608</v>
      </c>
      <c r="D324" s="267">
        <v>34187</v>
      </c>
      <c r="E324" s="265" t="s">
        <v>608</v>
      </c>
      <c r="F324" s="268" t="s">
        <v>608</v>
      </c>
      <c r="G324" s="269">
        <v>903</v>
      </c>
      <c r="H324" s="270">
        <v>1933</v>
      </c>
      <c r="I324" s="270">
        <v>2474</v>
      </c>
      <c r="J324" s="271" t="s">
        <v>1371</v>
      </c>
    </row>
    <row r="325" spans="1:10" ht="20.25">
      <c r="A325" s="265" t="s">
        <v>609</v>
      </c>
      <c r="B325" s="266" t="s">
        <v>256</v>
      </c>
      <c r="C325" s="265" t="s">
        <v>609</v>
      </c>
      <c r="D325" s="267">
        <v>34194</v>
      </c>
      <c r="E325" s="265" t="s">
        <v>609</v>
      </c>
      <c r="F325" s="268" t="s">
        <v>609</v>
      </c>
      <c r="G325" s="269">
        <v>904</v>
      </c>
      <c r="H325" s="270">
        <v>1939</v>
      </c>
      <c r="I325" s="270">
        <v>2481</v>
      </c>
      <c r="J325" s="271" t="s">
        <v>1370</v>
      </c>
    </row>
    <row r="326" spans="1:10" ht="20.25">
      <c r="A326" s="265" t="s">
        <v>610</v>
      </c>
      <c r="B326" s="266" t="s">
        <v>256</v>
      </c>
      <c r="C326" s="265" t="s">
        <v>610</v>
      </c>
      <c r="D326" s="267">
        <v>34202</v>
      </c>
      <c r="E326" s="265" t="s">
        <v>610</v>
      </c>
      <c r="F326" s="268" t="s">
        <v>610</v>
      </c>
      <c r="G326" s="269">
        <v>905</v>
      </c>
      <c r="H326" s="270">
        <v>1945</v>
      </c>
      <c r="I326" s="270">
        <v>2489</v>
      </c>
      <c r="J326" s="271" t="s">
        <v>1369</v>
      </c>
    </row>
    <row r="327" spans="1:10" ht="20.25">
      <c r="A327" s="265" t="s">
        <v>611</v>
      </c>
      <c r="B327" s="266">
        <v>1038</v>
      </c>
      <c r="C327" s="265" t="s">
        <v>611</v>
      </c>
      <c r="D327" s="267">
        <v>34209</v>
      </c>
      <c r="E327" s="265" t="s">
        <v>611</v>
      </c>
      <c r="F327" s="268" t="s">
        <v>611</v>
      </c>
      <c r="G327" s="269">
        <v>906</v>
      </c>
      <c r="H327" s="270">
        <v>1950</v>
      </c>
      <c r="I327" s="270">
        <v>2496</v>
      </c>
      <c r="J327" s="271" t="s">
        <v>1368</v>
      </c>
    </row>
    <row r="328" spans="1:10" ht="20.25">
      <c r="A328" s="265" t="s">
        <v>612</v>
      </c>
      <c r="B328" s="266" t="s">
        <v>256</v>
      </c>
      <c r="C328" s="265" t="s">
        <v>612</v>
      </c>
      <c r="D328" s="267">
        <v>34217</v>
      </c>
      <c r="E328" s="265" t="s">
        <v>612</v>
      </c>
      <c r="F328" s="268" t="s">
        <v>612</v>
      </c>
      <c r="G328" s="269">
        <v>907</v>
      </c>
      <c r="H328" s="270">
        <v>1956</v>
      </c>
      <c r="I328" s="270">
        <v>2503</v>
      </c>
      <c r="J328" s="271" t="s">
        <v>1367</v>
      </c>
    </row>
    <row r="329" spans="1:10" ht="20.25">
      <c r="A329" s="265" t="s">
        <v>613</v>
      </c>
      <c r="B329" s="266" t="s">
        <v>256</v>
      </c>
      <c r="C329" s="265" t="s">
        <v>613</v>
      </c>
      <c r="D329" s="267">
        <v>34224</v>
      </c>
      <c r="E329" s="265" t="s">
        <v>613</v>
      </c>
      <c r="F329" s="268" t="s">
        <v>613</v>
      </c>
      <c r="G329" s="269">
        <v>908</v>
      </c>
      <c r="H329" s="270">
        <v>1961</v>
      </c>
      <c r="I329" s="270">
        <v>2510</v>
      </c>
      <c r="J329" s="271" t="s">
        <v>1366</v>
      </c>
    </row>
    <row r="330" spans="1:10" ht="20.25">
      <c r="A330" s="265" t="s">
        <v>614</v>
      </c>
      <c r="B330" s="266">
        <v>1039</v>
      </c>
      <c r="C330" s="265" t="s">
        <v>614</v>
      </c>
      <c r="D330" s="267">
        <v>34232</v>
      </c>
      <c r="E330" s="265" t="s">
        <v>614</v>
      </c>
      <c r="F330" s="268" t="s">
        <v>614</v>
      </c>
      <c r="G330" s="269">
        <v>909</v>
      </c>
      <c r="H330" s="270">
        <v>1967</v>
      </c>
      <c r="I330" s="270">
        <v>2518</v>
      </c>
      <c r="J330" s="271" t="s">
        <v>1365</v>
      </c>
    </row>
    <row r="331" spans="1:10" ht="20.25">
      <c r="A331" s="265" t="s">
        <v>615</v>
      </c>
      <c r="B331" s="266" t="s">
        <v>256</v>
      </c>
      <c r="C331" s="265" t="s">
        <v>615</v>
      </c>
      <c r="D331" s="267">
        <v>34239</v>
      </c>
      <c r="E331" s="265" t="s">
        <v>615</v>
      </c>
      <c r="F331" s="268" t="s">
        <v>615</v>
      </c>
      <c r="G331" s="269">
        <v>910</v>
      </c>
      <c r="H331" s="270">
        <v>1972</v>
      </c>
      <c r="I331" s="270">
        <v>2525</v>
      </c>
      <c r="J331" s="271" t="s">
        <v>1364</v>
      </c>
    </row>
    <row r="332" spans="1:10" ht="20.25">
      <c r="A332" s="265" t="s">
        <v>616</v>
      </c>
      <c r="B332" s="266" t="s">
        <v>256</v>
      </c>
      <c r="C332" s="265" t="s">
        <v>616</v>
      </c>
      <c r="D332" s="267">
        <v>34247</v>
      </c>
      <c r="E332" s="265" t="s">
        <v>616</v>
      </c>
      <c r="F332" s="268" t="s">
        <v>616</v>
      </c>
      <c r="G332" s="269">
        <v>911</v>
      </c>
      <c r="H332" s="270">
        <v>1978</v>
      </c>
      <c r="I332" s="270">
        <v>2532</v>
      </c>
      <c r="J332" s="271" t="s">
        <v>1363</v>
      </c>
    </row>
    <row r="333" spans="1:10" ht="20.25">
      <c r="A333" s="265" t="s">
        <v>617</v>
      </c>
      <c r="B333" s="266" t="s">
        <v>256</v>
      </c>
      <c r="C333" s="265" t="s">
        <v>617</v>
      </c>
      <c r="D333" s="267">
        <v>34255</v>
      </c>
      <c r="E333" s="265" t="s">
        <v>617</v>
      </c>
      <c r="F333" s="268" t="s">
        <v>617</v>
      </c>
      <c r="G333" s="269">
        <v>912</v>
      </c>
      <c r="H333" s="270">
        <v>1984</v>
      </c>
      <c r="I333" s="270">
        <v>2540</v>
      </c>
      <c r="J333" s="271" t="s">
        <v>1362</v>
      </c>
    </row>
    <row r="334" spans="1:10" ht="20.25">
      <c r="A334" s="265" t="s">
        <v>618</v>
      </c>
      <c r="B334" s="266">
        <v>1040</v>
      </c>
      <c r="C334" s="265" t="s">
        <v>618</v>
      </c>
      <c r="D334" s="267">
        <v>34262</v>
      </c>
      <c r="E334" s="265" t="s">
        <v>618</v>
      </c>
      <c r="F334" s="268" t="s">
        <v>618</v>
      </c>
      <c r="G334" s="269">
        <v>913</v>
      </c>
      <c r="H334" s="270">
        <v>1989</v>
      </c>
      <c r="I334" s="270">
        <v>2547</v>
      </c>
      <c r="J334" s="271" t="s">
        <v>1361</v>
      </c>
    </row>
    <row r="335" spans="1:10" ht="20.25">
      <c r="A335" s="265" t="s">
        <v>619</v>
      </c>
      <c r="B335" s="266" t="s">
        <v>256</v>
      </c>
      <c r="C335" s="265" t="s">
        <v>619</v>
      </c>
      <c r="D335" s="267">
        <v>34270</v>
      </c>
      <c r="E335" s="265" t="s">
        <v>619</v>
      </c>
      <c r="F335" s="268" t="s">
        <v>619</v>
      </c>
      <c r="G335" s="269">
        <v>914</v>
      </c>
      <c r="H335" s="270">
        <v>1995</v>
      </c>
      <c r="I335" s="270">
        <v>2554</v>
      </c>
      <c r="J335" s="271" t="s">
        <v>1360</v>
      </c>
    </row>
    <row r="336" spans="1:10" ht="20.25">
      <c r="A336" s="265" t="s">
        <v>620</v>
      </c>
      <c r="B336" s="266" t="s">
        <v>256</v>
      </c>
      <c r="C336" s="265" t="s">
        <v>620</v>
      </c>
      <c r="D336" s="267">
        <v>34277</v>
      </c>
      <c r="E336" s="265" t="s">
        <v>620</v>
      </c>
      <c r="F336" s="268" t="s">
        <v>620</v>
      </c>
      <c r="G336" s="269">
        <v>915</v>
      </c>
      <c r="H336" s="270">
        <v>2000</v>
      </c>
      <c r="I336" s="270">
        <v>2561</v>
      </c>
      <c r="J336" s="271" t="s">
        <v>1359</v>
      </c>
    </row>
    <row r="337" spans="1:10" ht="20.25">
      <c r="A337" s="265" t="s">
        <v>621</v>
      </c>
      <c r="B337" s="266">
        <v>1041</v>
      </c>
      <c r="C337" s="265" t="s">
        <v>621</v>
      </c>
      <c r="D337" s="267">
        <v>34285</v>
      </c>
      <c r="E337" s="265" t="s">
        <v>621</v>
      </c>
      <c r="F337" s="268" t="s">
        <v>621</v>
      </c>
      <c r="G337" s="269">
        <v>916</v>
      </c>
      <c r="H337" s="270">
        <v>2006</v>
      </c>
      <c r="I337" s="270">
        <v>2569</v>
      </c>
      <c r="J337" s="271" t="s">
        <v>1358</v>
      </c>
    </row>
    <row r="338" spans="1:10" ht="20.25">
      <c r="A338" s="265" t="s">
        <v>622</v>
      </c>
      <c r="B338" s="266" t="s">
        <v>256</v>
      </c>
      <c r="C338" s="265" t="s">
        <v>622</v>
      </c>
      <c r="D338" s="267">
        <v>34293</v>
      </c>
      <c r="E338" s="265" t="s">
        <v>622</v>
      </c>
      <c r="F338" s="268" t="s">
        <v>622</v>
      </c>
      <c r="G338" s="269">
        <v>917</v>
      </c>
      <c r="H338" s="270">
        <v>2011</v>
      </c>
      <c r="I338" s="270">
        <v>2576</v>
      </c>
      <c r="J338" s="271" t="s">
        <v>1357</v>
      </c>
    </row>
    <row r="339" spans="1:10" ht="20.25">
      <c r="A339" s="265" t="s">
        <v>623</v>
      </c>
      <c r="B339" s="266" t="s">
        <v>256</v>
      </c>
      <c r="C339" s="265" t="s">
        <v>623</v>
      </c>
      <c r="D339" s="267">
        <v>34300</v>
      </c>
      <c r="E339" s="265" t="s">
        <v>623</v>
      </c>
      <c r="F339" s="268" t="s">
        <v>623</v>
      </c>
      <c r="G339" s="269">
        <v>918</v>
      </c>
      <c r="H339" s="270">
        <v>2017</v>
      </c>
      <c r="I339" s="270">
        <v>2583</v>
      </c>
      <c r="J339" s="271" t="s">
        <v>1356</v>
      </c>
    </row>
    <row r="340" spans="1:10" ht="20.25">
      <c r="A340" s="265" t="s">
        <v>624</v>
      </c>
      <c r="B340" s="266">
        <v>1042</v>
      </c>
      <c r="C340" s="265" t="s">
        <v>624</v>
      </c>
      <c r="D340" s="267">
        <v>34308</v>
      </c>
      <c r="E340" s="265" t="s">
        <v>624</v>
      </c>
      <c r="F340" s="268" t="s">
        <v>624</v>
      </c>
      <c r="G340" s="269">
        <v>919</v>
      </c>
      <c r="H340" s="270">
        <v>2023</v>
      </c>
      <c r="I340" s="270">
        <v>2590</v>
      </c>
      <c r="J340" s="271" t="s">
        <v>1355</v>
      </c>
    </row>
    <row r="341" spans="1:10" ht="20.25">
      <c r="A341" s="265" t="s">
        <v>625</v>
      </c>
      <c r="B341" s="266" t="s">
        <v>256</v>
      </c>
      <c r="C341" s="265" t="s">
        <v>625</v>
      </c>
      <c r="D341" s="267">
        <v>34315</v>
      </c>
      <c r="E341" s="265" t="s">
        <v>625</v>
      </c>
      <c r="F341" s="268" t="s">
        <v>625</v>
      </c>
      <c r="G341" s="269">
        <v>920</v>
      </c>
      <c r="H341" s="270">
        <v>2028</v>
      </c>
      <c r="I341" s="270">
        <v>2598</v>
      </c>
      <c r="J341" s="271" t="s">
        <v>1354</v>
      </c>
    </row>
    <row r="342" spans="1:10" ht="20.25">
      <c r="A342" s="265" t="s">
        <v>626</v>
      </c>
      <c r="B342" s="266" t="s">
        <v>256</v>
      </c>
      <c r="C342" s="265" t="s">
        <v>626</v>
      </c>
      <c r="D342" s="267">
        <v>34323</v>
      </c>
      <c r="E342" s="265" t="s">
        <v>626</v>
      </c>
      <c r="F342" s="268" t="s">
        <v>626</v>
      </c>
      <c r="G342" s="269">
        <v>921</v>
      </c>
      <c r="H342" s="270">
        <v>2034</v>
      </c>
      <c r="I342" s="270">
        <v>2605</v>
      </c>
      <c r="J342" s="271" t="s">
        <v>1353</v>
      </c>
    </row>
    <row r="343" spans="1:10" ht="20.25">
      <c r="A343" s="265" t="s">
        <v>627</v>
      </c>
      <c r="B343" s="266">
        <v>1043</v>
      </c>
      <c r="C343" s="265" t="s">
        <v>627</v>
      </c>
      <c r="D343" s="267">
        <v>34331</v>
      </c>
      <c r="E343" s="265" t="s">
        <v>627</v>
      </c>
      <c r="F343" s="268" t="s">
        <v>627</v>
      </c>
      <c r="G343" s="269">
        <v>922</v>
      </c>
      <c r="H343" s="270">
        <v>2039</v>
      </c>
      <c r="I343" s="270">
        <v>2612</v>
      </c>
      <c r="J343" s="271" t="s">
        <v>1352</v>
      </c>
    </row>
    <row r="344" spans="1:10" ht="20.25">
      <c r="A344" s="265" t="s">
        <v>628</v>
      </c>
      <c r="B344" s="266" t="s">
        <v>256</v>
      </c>
      <c r="C344" s="265" t="s">
        <v>628</v>
      </c>
      <c r="D344" s="267">
        <v>34338</v>
      </c>
      <c r="E344" s="265" t="s">
        <v>628</v>
      </c>
      <c r="F344" s="268" t="s">
        <v>628</v>
      </c>
      <c r="G344" s="269">
        <v>923</v>
      </c>
      <c r="H344" s="270">
        <v>2045</v>
      </c>
      <c r="I344" s="270">
        <v>2619</v>
      </c>
      <c r="J344" s="271" t="s">
        <v>1351</v>
      </c>
    </row>
    <row r="345" spans="1:10" ht="20.25">
      <c r="A345" s="265" t="s">
        <v>629</v>
      </c>
      <c r="B345" s="266" t="s">
        <v>256</v>
      </c>
      <c r="C345" s="265" t="s">
        <v>629</v>
      </c>
      <c r="D345" s="267">
        <v>34346</v>
      </c>
      <c r="E345" s="265" t="s">
        <v>629</v>
      </c>
      <c r="F345" s="268" t="s">
        <v>629</v>
      </c>
      <c r="G345" s="269">
        <v>924</v>
      </c>
      <c r="H345" s="270">
        <v>2050</v>
      </c>
      <c r="I345" s="270">
        <v>2627</v>
      </c>
      <c r="J345" s="271" t="s">
        <v>1350</v>
      </c>
    </row>
    <row r="346" spans="1:10" ht="20.25">
      <c r="A346" s="265" t="s">
        <v>630</v>
      </c>
      <c r="B346" s="266" t="s">
        <v>256</v>
      </c>
      <c r="C346" s="265" t="s">
        <v>630</v>
      </c>
      <c r="D346" s="267">
        <v>34353</v>
      </c>
      <c r="E346" s="265" t="s">
        <v>630</v>
      </c>
      <c r="F346" s="268" t="s">
        <v>630</v>
      </c>
      <c r="G346" s="269">
        <v>925</v>
      </c>
      <c r="H346" s="270">
        <v>2056</v>
      </c>
      <c r="I346" s="270">
        <v>2634</v>
      </c>
      <c r="J346" s="271" t="s">
        <v>1349</v>
      </c>
    </row>
    <row r="347" spans="1:10" ht="20.25">
      <c r="A347" s="265" t="s">
        <v>631</v>
      </c>
      <c r="B347" s="266">
        <v>1044</v>
      </c>
      <c r="C347" s="265" t="s">
        <v>631</v>
      </c>
      <c r="D347" s="267">
        <v>34361</v>
      </c>
      <c r="E347" s="265" t="s">
        <v>631</v>
      </c>
      <c r="F347" s="268" t="s">
        <v>631</v>
      </c>
      <c r="G347" s="269">
        <v>926</v>
      </c>
      <c r="H347" s="270">
        <v>2061</v>
      </c>
      <c r="I347" s="270">
        <v>2641</v>
      </c>
      <c r="J347" s="271" t="s">
        <v>1348</v>
      </c>
    </row>
    <row r="348" spans="1:10" ht="20.25">
      <c r="A348" s="265" t="s">
        <v>632</v>
      </c>
      <c r="B348" s="266" t="s">
        <v>256</v>
      </c>
      <c r="C348" s="265" t="s">
        <v>632</v>
      </c>
      <c r="D348" s="267">
        <v>34369</v>
      </c>
      <c r="E348" s="265" t="s">
        <v>632</v>
      </c>
      <c r="F348" s="268" t="s">
        <v>632</v>
      </c>
      <c r="G348" s="269">
        <v>927</v>
      </c>
      <c r="H348" s="270">
        <v>2067</v>
      </c>
      <c r="I348" s="270">
        <v>2648</v>
      </c>
      <c r="J348" s="271" t="s">
        <v>1347</v>
      </c>
    </row>
    <row r="349" spans="1:10" ht="20.25">
      <c r="A349" s="265" t="s">
        <v>633</v>
      </c>
      <c r="B349" s="266" t="s">
        <v>256</v>
      </c>
      <c r="C349" s="265" t="s">
        <v>633</v>
      </c>
      <c r="D349" s="267">
        <v>34376</v>
      </c>
      <c r="E349" s="265" t="s">
        <v>633</v>
      </c>
      <c r="F349" s="268" t="s">
        <v>633</v>
      </c>
      <c r="G349" s="269">
        <v>928</v>
      </c>
      <c r="H349" s="270">
        <v>2073</v>
      </c>
      <c r="I349" s="270">
        <v>2656</v>
      </c>
      <c r="J349" s="271" t="s">
        <v>1346</v>
      </c>
    </row>
    <row r="350" spans="1:10" ht="20.25">
      <c r="A350" s="265" t="s">
        <v>634</v>
      </c>
      <c r="B350" s="266">
        <v>1045</v>
      </c>
      <c r="C350" s="265" t="s">
        <v>634</v>
      </c>
      <c r="D350" s="267">
        <v>34384</v>
      </c>
      <c r="E350" s="265" t="s">
        <v>634</v>
      </c>
      <c r="F350" s="268" t="s">
        <v>634</v>
      </c>
      <c r="G350" s="269">
        <v>929</v>
      </c>
      <c r="H350" s="270">
        <v>2078</v>
      </c>
      <c r="I350" s="270">
        <v>2663</v>
      </c>
      <c r="J350" s="271" t="s">
        <v>1345</v>
      </c>
    </row>
    <row r="351" spans="1:10" ht="20.25">
      <c r="A351" s="265" t="s">
        <v>635</v>
      </c>
      <c r="B351" s="266" t="s">
        <v>256</v>
      </c>
      <c r="C351" s="265" t="s">
        <v>635</v>
      </c>
      <c r="D351" s="267">
        <v>34391</v>
      </c>
      <c r="E351" s="265" t="s">
        <v>635</v>
      </c>
      <c r="F351" s="268" t="s">
        <v>635</v>
      </c>
      <c r="G351" s="269">
        <v>930</v>
      </c>
      <c r="H351" s="270">
        <v>2084</v>
      </c>
      <c r="I351" s="270">
        <v>2670</v>
      </c>
      <c r="J351" s="271" t="s">
        <v>1344</v>
      </c>
    </row>
    <row r="352" spans="1:10" ht="20.25">
      <c r="A352" s="265" t="s">
        <v>636</v>
      </c>
      <c r="B352" s="266" t="s">
        <v>256</v>
      </c>
      <c r="C352" s="265" t="s">
        <v>636</v>
      </c>
      <c r="D352" s="267">
        <v>34399</v>
      </c>
      <c r="E352" s="265" t="s">
        <v>636</v>
      </c>
      <c r="F352" s="268" t="s">
        <v>636</v>
      </c>
      <c r="G352" s="269">
        <v>931</v>
      </c>
      <c r="H352" s="270">
        <v>2089</v>
      </c>
      <c r="I352" s="270">
        <v>2677</v>
      </c>
      <c r="J352" s="271" t="s">
        <v>1343</v>
      </c>
    </row>
    <row r="353" spans="1:10" ht="20.25">
      <c r="A353" s="265" t="s">
        <v>637</v>
      </c>
      <c r="B353" s="266">
        <v>1046</v>
      </c>
      <c r="C353" s="265" t="s">
        <v>637</v>
      </c>
      <c r="D353" s="267">
        <v>34407</v>
      </c>
      <c r="E353" s="265" t="s">
        <v>637</v>
      </c>
      <c r="F353" s="268" t="s">
        <v>637</v>
      </c>
      <c r="G353" s="269">
        <v>932</v>
      </c>
      <c r="H353" s="270">
        <v>2095</v>
      </c>
      <c r="I353" s="270">
        <v>2685</v>
      </c>
      <c r="J353" s="271" t="s">
        <v>1342</v>
      </c>
    </row>
    <row r="354" spans="1:10" ht="20.25">
      <c r="A354" s="265" t="s">
        <v>638</v>
      </c>
      <c r="B354" s="266" t="s">
        <v>256</v>
      </c>
      <c r="C354" s="265" t="s">
        <v>638</v>
      </c>
      <c r="D354" s="267">
        <v>34414</v>
      </c>
      <c r="E354" s="265" t="s">
        <v>638</v>
      </c>
      <c r="F354" s="268" t="s">
        <v>638</v>
      </c>
      <c r="G354" s="269">
        <v>933</v>
      </c>
      <c r="H354" s="270">
        <v>2100</v>
      </c>
      <c r="I354" s="270">
        <v>2692</v>
      </c>
      <c r="J354" s="271" t="s">
        <v>1341</v>
      </c>
    </row>
    <row r="355" spans="1:10" ht="20.25">
      <c r="A355" s="265" t="s">
        <v>639</v>
      </c>
      <c r="B355" s="266" t="s">
        <v>256</v>
      </c>
      <c r="C355" s="265" t="s">
        <v>639</v>
      </c>
      <c r="D355" s="267">
        <v>34422</v>
      </c>
      <c r="E355" s="265" t="s">
        <v>639</v>
      </c>
      <c r="F355" s="268" t="s">
        <v>639</v>
      </c>
      <c r="G355" s="269">
        <v>934</v>
      </c>
      <c r="H355" s="270">
        <v>2106</v>
      </c>
      <c r="I355" s="270">
        <v>2699</v>
      </c>
      <c r="J355" s="271" t="s">
        <v>1340</v>
      </c>
    </row>
    <row r="356" spans="1:10" ht="20.25">
      <c r="A356" s="265" t="s">
        <v>640</v>
      </c>
      <c r="B356" s="266">
        <v>1047</v>
      </c>
      <c r="C356" s="265" t="s">
        <v>640</v>
      </c>
      <c r="D356" s="267">
        <v>34430</v>
      </c>
      <c r="E356" s="265" t="s">
        <v>640</v>
      </c>
      <c r="F356" s="268" t="s">
        <v>640</v>
      </c>
      <c r="G356" s="269" t="s">
        <v>256</v>
      </c>
      <c r="H356" s="270">
        <v>2112</v>
      </c>
      <c r="I356" s="270">
        <v>2706</v>
      </c>
      <c r="J356" s="271" t="s">
        <v>1339</v>
      </c>
    </row>
    <row r="357" spans="1:10" ht="20.25">
      <c r="A357" s="265" t="s">
        <v>641</v>
      </c>
      <c r="B357" s="266" t="s">
        <v>256</v>
      </c>
      <c r="C357" s="265" t="s">
        <v>641</v>
      </c>
      <c r="D357" s="267">
        <v>34437</v>
      </c>
      <c r="E357" s="265" t="s">
        <v>641</v>
      </c>
      <c r="F357" s="268" t="s">
        <v>641</v>
      </c>
      <c r="G357" s="269">
        <v>935</v>
      </c>
      <c r="H357" s="270">
        <v>2117</v>
      </c>
      <c r="I357" s="270">
        <v>2714</v>
      </c>
      <c r="J357" s="271" t="s">
        <v>1338</v>
      </c>
    </row>
    <row r="358" spans="1:10" ht="20.25">
      <c r="A358" s="265" t="s">
        <v>642</v>
      </c>
      <c r="B358" s="266" t="s">
        <v>256</v>
      </c>
      <c r="C358" s="265" t="s">
        <v>642</v>
      </c>
      <c r="D358" s="267">
        <v>34445</v>
      </c>
      <c r="E358" s="265" t="s">
        <v>642</v>
      </c>
      <c r="F358" s="268" t="s">
        <v>642</v>
      </c>
      <c r="G358" s="269">
        <v>936</v>
      </c>
      <c r="H358" s="270">
        <v>2123</v>
      </c>
      <c r="I358" s="270">
        <v>2721</v>
      </c>
      <c r="J358" s="271" t="s">
        <v>1337</v>
      </c>
    </row>
    <row r="359" spans="1:10" ht="20.25">
      <c r="A359" s="265" t="s">
        <v>643</v>
      </c>
      <c r="B359" s="266">
        <v>1048</v>
      </c>
      <c r="C359" s="265" t="s">
        <v>643</v>
      </c>
      <c r="D359" s="267">
        <v>34453</v>
      </c>
      <c r="E359" s="265" t="s">
        <v>643</v>
      </c>
      <c r="F359" s="268" t="s">
        <v>643</v>
      </c>
      <c r="G359" s="269">
        <v>937</v>
      </c>
      <c r="H359" s="270">
        <v>2128</v>
      </c>
      <c r="I359" s="270">
        <v>2728</v>
      </c>
      <c r="J359" s="271" t="s">
        <v>1336</v>
      </c>
    </row>
    <row r="360" spans="1:10" ht="20.25">
      <c r="A360" s="265" t="s">
        <v>644</v>
      </c>
      <c r="B360" s="266" t="s">
        <v>256</v>
      </c>
      <c r="C360" s="265" t="s">
        <v>644</v>
      </c>
      <c r="D360" s="267">
        <v>34460</v>
      </c>
      <c r="E360" s="265" t="s">
        <v>644</v>
      </c>
      <c r="F360" s="268" t="s">
        <v>644</v>
      </c>
      <c r="G360" s="269">
        <v>938</v>
      </c>
      <c r="H360" s="270">
        <v>2134</v>
      </c>
      <c r="I360" s="270">
        <v>2736</v>
      </c>
      <c r="J360" s="271" t="s">
        <v>1335</v>
      </c>
    </row>
    <row r="361" spans="1:10" ht="20.25">
      <c r="A361" s="265" t="s">
        <v>645</v>
      </c>
      <c r="B361" s="266" t="s">
        <v>256</v>
      </c>
      <c r="C361" s="265" t="s">
        <v>645</v>
      </c>
      <c r="D361" s="267">
        <v>34468</v>
      </c>
      <c r="E361" s="265" t="s">
        <v>645</v>
      </c>
      <c r="F361" s="268" t="s">
        <v>645</v>
      </c>
      <c r="G361" s="269">
        <v>939</v>
      </c>
      <c r="H361" s="270">
        <v>2139</v>
      </c>
      <c r="I361" s="270">
        <v>2743</v>
      </c>
      <c r="J361" s="271" t="s">
        <v>1334</v>
      </c>
    </row>
    <row r="362" spans="1:10" ht="20.25">
      <c r="A362" s="265" t="s">
        <v>646</v>
      </c>
      <c r="B362" s="266" t="s">
        <v>256</v>
      </c>
      <c r="C362" s="265" t="s">
        <v>646</v>
      </c>
      <c r="D362" s="267">
        <v>34476</v>
      </c>
      <c r="E362" s="265" t="s">
        <v>646</v>
      </c>
      <c r="F362" s="268" t="s">
        <v>646</v>
      </c>
      <c r="G362" s="269">
        <v>940</v>
      </c>
      <c r="H362" s="270">
        <v>2145</v>
      </c>
      <c r="I362" s="270">
        <v>2750</v>
      </c>
      <c r="J362" s="271" t="s">
        <v>1333</v>
      </c>
    </row>
    <row r="363" spans="1:10" ht="20.25">
      <c r="A363" s="265" t="s">
        <v>647</v>
      </c>
      <c r="B363" s="266">
        <v>1049</v>
      </c>
      <c r="C363" s="265" t="s">
        <v>647</v>
      </c>
      <c r="D363" s="267">
        <v>34483</v>
      </c>
      <c r="E363" s="265" t="s">
        <v>647</v>
      </c>
      <c r="F363" s="268" t="s">
        <v>647</v>
      </c>
      <c r="G363" s="269">
        <v>941</v>
      </c>
      <c r="H363" s="270">
        <v>2150</v>
      </c>
      <c r="I363" s="270">
        <v>2757</v>
      </c>
      <c r="J363" s="271" t="s">
        <v>1332</v>
      </c>
    </row>
    <row r="364" spans="1:10" ht="20.25">
      <c r="A364" s="265" t="s">
        <v>648</v>
      </c>
      <c r="B364" s="266" t="s">
        <v>256</v>
      </c>
      <c r="C364" s="265" t="s">
        <v>648</v>
      </c>
      <c r="D364" s="267">
        <v>34491</v>
      </c>
      <c r="E364" s="265" t="s">
        <v>648</v>
      </c>
      <c r="F364" s="268" t="s">
        <v>648</v>
      </c>
      <c r="G364" s="269">
        <v>942</v>
      </c>
      <c r="H364" s="270">
        <v>2156</v>
      </c>
      <c r="I364" s="270">
        <v>2765</v>
      </c>
      <c r="J364" s="271" t="s">
        <v>1331</v>
      </c>
    </row>
    <row r="365" spans="1:10" ht="20.25">
      <c r="A365" s="265" t="s">
        <v>649</v>
      </c>
      <c r="B365" s="266" t="s">
        <v>256</v>
      </c>
      <c r="C365" s="265" t="s">
        <v>649</v>
      </c>
      <c r="D365" s="267">
        <v>34499</v>
      </c>
      <c r="E365" s="265" t="s">
        <v>649</v>
      </c>
      <c r="F365" s="268" t="s">
        <v>649</v>
      </c>
      <c r="G365" s="269">
        <v>943</v>
      </c>
      <c r="H365" s="270">
        <v>2162</v>
      </c>
      <c r="I365" s="270">
        <v>2772</v>
      </c>
      <c r="J365" s="271" t="s">
        <v>1330</v>
      </c>
    </row>
    <row r="366" spans="1:10" ht="20.25">
      <c r="A366" s="265" t="s">
        <v>650</v>
      </c>
      <c r="B366" s="266">
        <v>1050</v>
      </c>
      <c r="C366" s="265" t="s">
        <v>650</v>
      </c>
      <c r="D366" s="267">
        <v>34506</v>
      </c>
      <c r="E366" s="265" t="s">
        <v>650</v>
      </c>
      <c r="F366" s="268" t="s">
        <v>650</v>
      </c>
      <c r="G366" s="269">
        <v>944</v>
      </c>
      <c r="H366" s="270">
        <v>2167</v>
      </c>
      <c r="I366" s="270">
        <v>2779</v>
      </c>
      <c r="J366" s="271" t="s">
        <v>1329</v>
      </c>
    </row>
    <row r="367" spans="1:10" ht="20.25">
      <c r="A367" s="265" t="s">
        <v>651</v>
      </c>
      <c r="B367" s="266" t="s">
        <v>256</v>
      </c>
      <c r="C367" s="265" t="s">
        <v>651</v>
      </c>
      <c r="D367" s="267">
        <v>34514</v>
      </c>
      <c r="E367" s="265" t="s">
        <v>651</v>
      </c>
      <c r="F367" s="268" t="s">
        <v>651</v>
      </c>
      <c r="G367" s="269">
        <v>945</v>
      </c>
      <c r="H367" s="270">
        <v>2173</v>
      </c>
      <c r="I367" s="270">
        <v>2786</v>
      </c>
      <c r="J367" s="271" t="s">
        <v>1328</v>
      </c>
    </row>
    <row r="368" spans="1:10" ht="20.25">
      <c r="A368" s="265" t="s">
        <v>652</v>
      </c>
      <c r="B368" s="266" t="s">
        <v>256</v>
      </c>
      <c r="C368" s="265" t="s">
        <v>652</v>
      </c>
      <c r="D368" s="267">
        <v>34522</v>
      </c>
      <c r="E368" s="265" t="s">
        <v>652</v>
      </c>
      <c r="F368" s="268" t="s">
        <v>652</v>
      </c>
      <c r="G368" s="269">
        <v>946</v>
      </c>
      <c r="H368" s="270">
        <v>2178</v>
      </c>
      <c r="I368" s="270">
        <v>2794</v>
      </c>
      <c r="J368" s="271" t="s">
        <v>1327</v>
      </c>
    </row>
    <row r="369" spans="1:10" ht="20.25">
      <c r="A369" s="265" t="s">
        <v>653</v>
      </c>
      <c r="B369" s="266">
        <v>1051</v>
      </c>
      <c r="C369" s="265" t="s">
        <v>653</v>
      </c>
      <c r="D369" s="267">
        <v>34529</v>
      </c>
      <c r="E369" s="265" t="s">
        <v>653</v>
      </c>
      <c r="F369" s="268" t="s">
        <v>653</v>
      </c>
      <c r="G369" s="269">
        <v>947</v>
      </c>
      <c r="H369" s="270">
        <v>2184</v>
      </c>
      <c r="I369" s="270">
        <v>2801</v>
      </c>
      <c r="J369" s="271" t="s">
        <v>1326</v>
      </c>
    </row>
    <row r="370" spans="1:10" ht="20.25">
      <c r="A370" s="265" t="s">
        <v>654</v>
      </c>
      <c r="B370" s="266" t="s">
        <v>256</v>
      </c>
      <c r="C370" s="265" t="s">
        <v>654</v>
      </c>
      <c r="D370" s="267">
        <v>34537</v>
      </c>
      <c r="E370" s="265" t="s">
        <v>654</v>
      </c>
      <c r="F370" s="268" t="s">
        <v>654</v>
      </c>
      <c r="G370" s="269">
        <v>948</v>
      </c>
      <c r="H370" s="270">
        <v>2189</v>
      </c>
      <c r="I370" s="270">
        <v>2808</v>
      </c>
      <c r="J370" s="271" t="s">
        <v>1325</v>
      </c>
    </row>
    <row r="371" spans="1:10" ht="20.25">
      <c r="A371" s="265" t="s">
        <v>655</v>
      </c>
      <c r="B371" s="266" t="s">
        <v>256</v>
      </c>
      <c r="C371" s="265" t="s">
        <v>655</v>
      </c>
      <c r="D371" s="267">
        <v>34545</v>
      </c>
      <c r="E371" s="265" t="s">
        <v>655</v>
      </c>
      <c r="F371" s="268" t="s">
        <v>655</v>
      </c>
      <c r="G371" s="269">
        <v>949</v>
      </c>
      <c r="H371" s="270">
        <v>2195</v>
      </c>
      <c r="I371" s="270">
        <v>2815</v>
      </c>
      <c r="J371" s="271" t="s">
        <v>1324</v>
      </c>
    </row>
    <row r="372" spans="1:10" ht="20.25">
      <c r="A372" s="265" t="s">
        <v>656</v>
      </c>
      <c r="B372" s="266">
        <v>1052</v>
      </c>
      <c r="C372" s="265" t="s">
        <v>656</v>
      </c>
      <c r="D372" s="267">
        <v>34553</v>
      </c>
      <c r="E372" s="265" t="s">
        <v>656</v>
      </c>
      <c r="F372" s="268" t="s">
        <v>656</v>
      </c>
      <c r="G372" s="269">
        <v>950</v>
      </c>
      <c r="H372" s="270">
        <v>2201</v>
      </c>
      <c r="I372" s="270">
        <v>2823</v>
      </c>
      <c r="J372" s="271" t="s">
        <v>1323</v>
      </c>
    </row>
    <row r="373" spans="1:10" ht="20.25">
      <c r="A373" s="265" t="s">
        <v>657</v>
      </c>
      <c r="B373" s="266" t="s">
        <v>256</v>
      </c>
      <c r="C373" s="265" t="s">
        <v>657</v>
      </c>
      <c r="D373" s="267">
        <v>34560</v>
      </c>
      <c r="E373" s="265" t="s">
        <v>657</v>
      </c>
      <c r="F373" s="268" t="s">
        <v>657</v>
      </c>
      <c r="G373" s="269">
        <v>951</v>
      </c>
      <c r="H373" s="270">
        <v>2206</v>
      </c>
      <c r="I373" s="270">
        <v>2830</v>
      </c>
      <c r="J373" s="271" t="s">
        <v>1322</v>
      </c>
    </row>
    <row r="374" spans="1:10" ht="20.25">
      <c r="A374" s="265" t="s">
        <v>658</v>
      </c>
      <c r="B374" s="266" t="s">
        <v>256</v>
      </c>
      <c r="C374" s="265" t="s">
        <v>658</v>
      </c>
      <c r="D374" s="267">
        <v>34568</v>
      </c>
      <c r="E374" s="265" t="s">
        <v>658</v>
      </c>
      <c r="F374" s="268" t="s">
        <v>658</v>
      </c>
      <c r="G374" s="269">
        <v>952</v>
      </c>
      <c r="H374" s="270">
        <v>2212</v>
      </c>
      <c r="I374" s="270">
        <v>2837</v>
      </c>
      <c r="J374" s="271" t="s">
        <v>1321</v>
      </c>
    </row>
    <row r="375" spans="1:10" ht="20.25">
      <c r="A375" s="265" t="s">
        <v>659</v>
      </c>
      <c r="B375" s="266">
        <v>1053</v>
      </c>
      <c r="C375" s="265" t="s">
        <v>659</v>
      </c>
      <c r="D375" s="267">
        <v>34576</v>
      </c>
      <c r="E375" s="265" t="s">
        <v>659</v>
      </c>
      <c r="F375" s="268" t="s">
        <v>659</v>
      </c>
      <c r="G375" s="269">
        <v>953</v>
      </c>
      <c r="H375" s="270">
        <v>2217</v>
      </c>
      <c r="I375" s="270">
        <v>2844</v>
      </c>
      <c r="J375" s="271" t="s">
        <v>1320</v>
      </c>
    </row>
    <row r="376" spans="1:10" ht="20.25">
      <c r="A376" s="265" t="s">
        <v>660</v>
      </c>
      <c r="B376" s="266" t="s">
        <v>256</v>
      </c>
      <c r="C376" s="265" t="s">
        <v>660</v>
      </c>
      <c r="D376" s="267">
        <v>34583</v>
      </c>
      <c r="E376" s="265" t="s">
        <v>660</v>
      </c>
      <c r="F376" s="268" t="s">
        <v>660</v>
      </c>
      <c r="G376" s="269">
        <v>954</v>
      </c>
      <c r="H376" s="270">
        <v>2223</v>
      </c>
      <c r="I376" s="270">
        <v>2852</v>
      </c>
      <c r="J376" s="271" t="s">
        <v>1319</v>
      </c>
    </row>
    <row r="377" spans="1:10" ht="20.25">
      <c r="A377" s="265" t="s">
        <v>661</v>
      </c>
      <c r="B377" s="266" t="s">
        <v>256</v>
      </c>
      <c r="C377" s="265" t="s">
        <v>661</v>
      </c>
      <c r="D377" s="267">
        <v>34591</v>
      </c>
      <c r="E377" s="265" t="s">
        <v>661</v>
      </c>
      <c r="F377" s="268" t="s">
        <v>661</v>
      </c>
      <c r="G377" s="269">
        <v>955</v>
      </c>
      <c r="H377" s="270">
        <v>2228</v>
      </c>
      <c r="I377" s="270">
        <v>2859</v>
      </c>
      <c r="J377" s="271" t="s">
        <v>1318</v>
      </c>
    </row>
    <row r="378" spans="1:10" ht="20.25">
      <c r="A378" s="265" t="s">
        <v>662</v>
      </c>
      <c r="B378" s="266" t="s">
        <v>256</v>
      </c>
      <c r="C378" s="265" t="s">
        <v>662</v>
      </c>
      <c r="D378" s="267">
        <v>34599</v>
      </c>
      <c r="E378" s="265" t="s">
        <v>662</v>
      </c>
      <c r="F378" s="268" t="s">
        <v>662</v>
      </c>
      <c r="G378" s="269">
        <v>956</v>
      </c>
      <c r="H378" s="270">
        <v>2234</v>
      </c>
      <c r="I378" s="270">
        <v>2866</v>
      </c>
      <c r="J378" s="271" t="s">
        <v>1317</v>
      </c>
    </row>
    <row r="379" spans="1:10" ht="20.25">
      <c r="A379" s="265" t="s">
        <v>663</v>
      </c>
      <c r="B379" s="266">
        <v>1054</v>
      </c>
      <c r="C379" s="265" t="s">
        <v>663</v>
      </c>
      <c r="D379" s="267">
        <v>34607</v>
      </c>
      <c r="E379" s="265" t="s">
        <v>663</v>
      </c>
      <c r="F379" s="268" t="s">
        <v>663</v>
      </c>
      <c r="G379" s="269">
        <v>957</v>
      </c>
      <c r="H379" s="270">
        <v>2239</v>
      </c>
      <c r="I379" s="270">
        <v>2873</v>
      </c>
      <c r="J379" s="271" t="s">
        <v>1316</v>
      </c>
    </row>
    <row r="380" spans="1:10" ht="20.25">
      <c r="A380" s="265" t="s">
        <v>664</v>
      </c>
      <c r="B380" s="266" t="s">
        <v>256</v>
      </c>
      <c r="C380" s="265" t="s">
        <v>664</v>
      </c>
      <c r="D380" s="267">
        <v>34614</v>
      </c>
      <c r="E380" s="265" t="s">
        <v>664</v>
      </c>
      <c r="F380" s="268" t="s">
        <v>664</v>
      </c>
      <c r="G380" s="269">
        <v>958</v>
      </c>
      <c r="H380" s="270">
        <v>2245</v>
      </c>
      <c r="I380" s="270">
        <v>2881</v>
      </c>
      <c r="J380" s="271" t="s">
        <v>1315</v>
      </c>
    </row>
    <row r="381" spans="1:10" ht="20.25">
      <c r="A381" s="265" t="s">
        <v>665</v>
      </c>
      <c r="B381" s="266" t="s">
        <v>256</v>
      </c>
      <c r="C381" s="265" t="s">
        <v>665</v>
      </c>
      <c r="D381" s="267">
        <v>34622</v>
      </c>
      <c r="E381" s="265" t="s">
        <v>665</v>
      </c>
      <c r="F381" s="268" t="s">
        <v>665</v>
      </c>
      <c r="G381" s="269">
        <v>959</v>
      </c>
      <c r="H381" s="270">
        <v>2251</v>
      </c>
      <c r="I381" s="270">
        <v>2888</v>
      </c>
      <c r="J381" s="271" t="s">
        <v>1314</v>
      </c>
    </row>
    <row r="382" spans="1:10" ht="20.25">
      <c r="A382" s="265" t="s">
        <v>666</v>
      </c>
      <c r="B382" s="266">
        <v>1055</v>
      </c>
      <c r="C382" s="265" t="s">
        <v>666</v>
      </c>
      <c r="D382" s="267">
        <v>34630</v>
      </c>
      <c r="E382" s="265" t="s">
        <v>666</v>
      </c>
      <c r="F382" s="268" t="s">
        <v>666</v>
      </c>
      <c r="G382" s="269">
        <v>960</v>
      </c>
      <c r="H382" s="270">
        <v>2256</v>
      </c>
      <c r="I382" s="270">
        <v>2895</v>
      </c>
      <c r="J382" s="271" t="s">
        <v>1313</v>
      </c>
    </row>
    <row r="383" spans="1:10" ht="20.25">
      <c r="A383" s="265" t="s">
        <v>667</v>
      </c>
      <c r="B383" s="266" t="s">
        <v>256</v>
      </c>
      <c r="C383" s="265" t="s">
        <v>667</v>
      </c>
      <c r="D383" s="267">
        <v>34638</v>
      </c>
      <c r="E383" s="265" t="s">
        <v>667</v>
      </c>
      <c r="F383" s="268" t="s">
        <v>667</v>
      </c>
      <c r="G383" s="269">
        <v>961</v>
      </c>
      <c r="H383" s="270">
        <v>2262</v>
      </c>
      <c r="I383" s="270">
        <v>2902</v>
      </c>
      <c r="J383" s="271" t="s">
        <v>1312</v>
      </c>
    </row>
    <row r="384" spans="1:10" ht="20.25">
      <c r="A384" s="265" t="s">
        <v>668</v>
      </c>
      <c r="B384" s="266" t="s">
        <v>256</v>
      </c>
      <c r="C384" s="265" t="s">
        <v>668</v>
      </c>
      <c r="D384" s="267">
        <v>34645</v>
      </c>
      <c r="E384" s="265" t="s">
        <v>668</v>
      </c>
      <c r="F384" s="268" t="s">
        <v>668</v>
      </c>
      <c r="G384" s="269">
        <v>962</v>
      </c>
      <c r="H384" s="270">
        <v>2267</v>
      </c>
      <c r="I384" s="270">
        <v>2910</v>
      </c>
      <c r="J384" s="271" t="s">
        <v>1311</v>
      </c>
    </row>
    <row r="385" spans="1:10" ht="20.25">
      <c r="A385" s="265" t="s">
        <v>669</v>
      </c>
      <c r="B385" s="266">
        <v>1056</v>
      </c>
      <c r="C385" s="265" t="s">
        <v>669</v>
      </c>
      <c r="D385" s="267">
        <v>34653</v>
      </c>
      <c r="E385" s="265" t="s">
        <v>669</v>
      </c>
      <c r="F385" s="268" t="s">
        <v>669</v>
      </c>
      <c r="G385" s="269">
        <v>963</v>
      </c>
      <c r="H385" s="270">
        <v>2273</v>
      </c>
      <c r="I385" s="270">
        <v>2917</v>
      </c>
      <c r="J385" s="271" t="s">
        <v>1310</v>
      </c>
    </row>
    <row r="386" spans="1:10" ht="20.25">
      <c r="A386" s="265" t="s">
        <v>670</v>
      </c>
      <c r="B386" s="266" t="s">
        <v>256</v>
      </c>
      <c r="C386" s="265" t="s">
        <v>670</v>
      </c>
      <c r="D386" s="267">
        <v>34661</v>
      </c>
      <c r="E386" s="265" t="s">
        <v>670</v>
      </c>
      <c r="F386" s="268" t="s">
        <v>670</v>
      </c>
      <c r="G386" s="269">
        <v>964</v>
      </c>
      <c r="H386" s="270">
        <v>2278</v>
      </c>
      <c r="I386" s="270">
        <v>2924</v>
      </c>
      <c r="J386" s="271" t="s">
        <v>1309</v>
      </c>
    </row>
    <row r="387" spans="1:10" ht="20.25">
      <c r="A387" s="265" t="s">
        <v>671</v>
      </c>
      <c r="B387" s="266" t="s">
        <v>256</v>
      </c>
      <c r="C387" s="265" t="s">
        <v>671</v>
      </c>
      <c r="D387" s="267">
        <v>34669</v>
      </c>
      <c r="E387" s="265" t="s">
        <v>671</v>
      </c>
      <c r="F387" s="268" t="s">
        <v>671</v>
      </c>
      <c r="G387" s="269">
        <v>965</v>
      </c>
      <c r="H387" s="270">
        <v>2284</v>
      </c>
      <c r="I387" s="270">
        <v>2931</v>
      </c>
      <c r="J387" s="271" t="s">
        <v>1308</v>
      </c>
    </row>
    <row r="388" spans="1:10" ht="20.25">
      <c r="A388" s="265" t="s">
        <v>672</v>
      </c>
      <c r="B388" s="266">
        <v>1057</v>
      </c>
      <c r="C388" s="265" t="s">
        <v>672</v>
      </c>
      <c r="D388" s="267">
        <v>34676</v>
      </c>
      <c r="E388" s="265" t="s">
        <v>672</v>
      </c>
      <c r="F388" s="268" t="s">
        <v>672</v>
      </c>
      <c r="G388" s="269">
        <v>966</v>
      </c>
      <c r="H388" s="270">
        <v>2289</v>
      </c>
      <c r="I388" s="270">
        <v>2939</v>
      </c>
      <c r="J388" s="271" t="s">
        <v>1307</v>
      </c>
    </row>
    <row r="389" spans="1:10" ht="20.25">
      <c r="A389" s="265" t="s">
        <v>673</v>
      </c>
      <c r="B389" s="266" t="s">
        <v>256</v>
      </c>
      <c r="C389" s="265" t="s">
        <v>673</v>
      </c>
      <c r="D389" s="267">
        <v>34684</v>
      </c>
      <c r="E389" s="265" t="s">
        <v>673</v>
      </c>
      <c r="F389" s="268" t="s">
        <v>673</v>
      </c>
      <c r="G389" s="269">
        <v>967</v>
      </c>
      <c r="H389" s="270">
        <v>2295</v>
      </c>
      <c r="I389" s="270">
        <v>2946</v>
      </c>
      <c r="J389" s="271" t="s">
        <v>1306</v>
      </c>
    </row>
    <row r="390" spans="1:10" ht="20.25">
      <c r="A390" s="265" t="s">
        <v>674</v>
      </c>
      <c r="B390" s="266" t="s">
        <v>256</v>
      </c>
      <c r="C390" s="265" t="s">
        <v>674</v>
      </c>
      <c r="D390" s="267">
        <v>34692</v>
      </c>
      <c r="E390" s="265" t="s">
        <v>674</v>
      </c>
      <c r="F390" s="268" t="s">
        <v>674</v>
      </c>
      <c r="G390" s="269">
        <v>968</v>
      </c>
      <c r="H390" s="270">
        <v>2301</v>
      </c>
      <c r="I390" s="270">
        <v>2953</v>
      </c>
      <c r="J390" s="271" t="s">
        <v>1305</v>
      </c>
    </row>
    <row r="391" spans="1:10" ht="20.25">
      <c r="A391" s="265" t="s">
        <v>675</v>
      </c>
      <c r="B391" s="266">
        <v>1058</v>
      </c>
      <c r="C391" s="265" t="s">
        <v>675</v>
      </c>
      <c r="D391" s="267">
        <v>34700</v>
      </c>
      <c r="E391" s="265" t="s">
        <v>675</v>
      </c>
      <c r="F391" s="268" t="s">
        <v>675</v>
      </c>
      <c r="G391" s="269">
        <v>969</v>
      </c>
      <c r="H391" s="270">
        <v>2306</v>
      </c>
      <c r="I391" s="270">
        <v>2960</v>
      </c>
      <c r="J391" s="271" t="s">
        <v>1304</v>
      </c>
    </row>
    <row r="392" spans="1:10" ht="20.25">
      <c r="A392" s="265" t="s">
        <v>676</v>
      </c>
      <c r="B392" s="266" t="s">
        <v>256</v>
      </c>
      <c r="C392" s="265" t="s">
        <v>676</v>
      </c>
      <c r="D392" s="267">
        <v>34708</v>
      </c>
      <c r="E392" s="265" t="s">
        <v>676</v>
      </c>
      <c r="F392" s="268" t="s">
        <v>676</v>
      </c>
      <c r="G392" s="269">
        <v>970</v>
      </c>
      <c r="H392" s="270">
        <v>2312</v>
      </c>
      <c r="I392" s="270">
        <v>2968</v>
      </c>
      <c r="J392" s="271" t="s">
        <v>1303</v>
      </c>
    </row>
    <row r="393" spans="1:10" ht="20.25">
      <c r="A393" s="265" t="s">
        <v>677</v>
      </c>
      <c r="B393" s="266" t="s">
        <v>256</v>
      </c>
      <c r="C393" s="265" t="s">
        <v>677</v>
      </c>
      <c r="D393" s="267">
        <v>34715</v>
      </c>
      <c r="E393" s="265" t="s">
        <v>677</v>
      </c>
      <c r="F393" s="268" t="s">
        <v>677</v>
      </c>
      <c r="G393" s="269">
        <v>971</v>
      </c>
      <c r="H393" s="270">
        <v>2317</v>
      </c>
      <c r="I393" s="270">
        <v>2975</v>
      </c>
      <c r="J393" s="271" t="s">
        <v>1302</v>
      </c>
    </row>
    <row r="394" spans="1:10" ht="20.25">
      <c r="A394" s="265" t="s">
        <v>678</v>
      </c>
      <c r="B394" s="266" t="s">
        <v>256</v>
      </c>
      <c r="C394" s="265" t="s">
        <v>678</v>
      </c>
      <c r="D394" s="267">
        <v>34723</v>
      </c>
      <c r="E394" s="265" t="s">
        <v>678</v>
      </c>
      <c r="F394" s="268" t="s">
        <v>678</v>
      </c>
      <c r="G394" s="269">
        <v>972</v>
      </c>
      <c r="H394" s="270">
        <v>2323</v>
      </c>
      <c r="I394" s="270">
        <v>2982</v>
      </c>
      <c r="J394" s="271" t="s">
        <v>1301</v>
      </c>
    </row>
    <row r="395" spans="1:10" ht="20.25">
      <c r="A395" s="265" t="s">
        <v>679</v>
      </c>
      <c r="B395" s="266">
        <v>1059</v>
      </c>
      <c r="C395" s="265" t="s">
        <v>679</v>
      </c>
      <c r="D395" s="267">
        <v>34731</v>
      </c>
      <c r="E395" s="265" t="s">
        <v>679</v>
      </c>
      <c r="F395" s="268" t="s">
        <v>679</v>
      </c>
      <c r="G395" s="269">
        <v>973</v>
      </c>
      <c r="H395" s="270">
        <v>2328</v>
      </c>
      <c r="I395" s="270">
        <v>2989</v>
      </c>
      <c r="J395" s="271" t="s">
        <v>1300</v>
      </c>
    </row>
    <row r="396" spans="1:10" ht="20.25">
      <c r="A396" s="265" t="s">
        <v>680</v>
      </c>
      <c r="B396" s="266" t="s">
        <v>256</v>
      </c>
      <c r="C396" s="265" t="s">
        <v>680</v>
      </c>
      <c r="D396" s="267">
        <v>34739</v>
      </c>
      <c r="E396" s="265" t="s">
        <v>680</v>
      </c>
      <c r="F396" s="268" t="s">
        <v>680</v>
      </c>
      <c r="G396" s="269">
        <v>974</v>
      </c>
      <c r="H396" s="270">
        <v>2334</v>
      </c>
      <c r="I396" s="270">
        <v>2997</v>
      </c>
      <c r="J396" s="271" t="s">
        <v>1299</v>
      </c>
    </row>
    <row r="397" spans="1:10" ht="20.25">
      <c r="A397" s="265" t="s">
        <v>681</v>
      </c>
      <c r="B397" s="266" t="s">
        <v>256</v>
      </c>
      <c r="C397" s="265" t="s">
        <v>681</v>
      </c>
      <c r="D397" s="267">
        <v>34747</v>
      </c>
      <c r="E397" s="265" t="s">
        <v>681</v>
      </c>
      <c r="F397" s="268" t="s">
        <v>681</v>
      </c>
      <c r="G397" s="269">
        <v>975</v>
      </c>
      <c r="H397" s="270">
        <v>2340</v>
      </c>
      <c r="I397" s="270">
        <v>3004</v>
      </c>
      <c r="J397" s="271" t="s">
        <v>1298</v>
      </c>
    </row>
    <row r="398" spans="1:10" ht="20.25">
      <c r="A398" s="265" t="s">
        <v>682</v>
      </c>
      <c r="B398" s="266">
        <v>1060</v>
      </c>
      <c r="C398" s="265" t="s">
        <v>682</v>
      </c>
      <c r="D398" s="267">
        <v>34754</v>
      </c>
      <c r="E398" s="265" t="s">
        <v>682</v>
      </c>
      <c r="F398" s="268" t="s">
        <v>682</v>
      </c>
      <c r="G398" s="269">
        <v>976</v>
      </c>
      <c r="H398" s="270">
        <v>2345</v>
      </c>
      <c r="I398" s="270">
        <v>3011</v>
      </c>
      <c r="J398" s="271" t="s">
        <v>1297</v>
      </c>
    </row>
    <row r="399" spans="1:10" ht="20.25">
      <c r="A399" s="265" t="s">
        <v>683</v>
      </c>
      <c r="B399" s="266" t="s">
        <v>256</v>
      </c>
      <c r="C399" s="265" t="s">
        <v>683</v>
      </c>
      <c r="D399" s="267">
        <v>34762</v>
      </c>
      <c r="E399" s="265" t="s">
        <v>683</v>
      </c>
      <c r="F399" s="268" t="s">
        <v>683</v>
      </c>
      <c r="G399" s="269">
        <v>977</v>
      </c>
      <c r="H399" s="270">
        <v>2351</v>
      </c>
      <c r="I399" s="270">
        <v>3018</v>
      </c>
      <c r="J399" s="271" t="s">
        <v>1296</v>
      </c>
    </row>
    <row r="400" spans="1:10" ht="20.25">
      <c r="A400" s="265" t="s">
        <v>684</v>
      </c>
      <c r="B400" s="266" t="s">
        <v>256</v>
      </c>
      <c r="C400" s="265" t="s">
        <v>684</v>
      </c>
      <c r="D400" s="267">
        <v>34770</v>
      </c>
      <c r="E400" s="265" t="s">
        <v>684</v>
      </c>
      <c r="F400" s="268" t="s">
        <v>684</v>
      </c>
      <c r="G400" s="269">
        <v>978</v>
      </c>
      <c r="H400" s="270">
        <v>2356</v>
      </c>
      <c r="I400" s="270">
        <v>3026</v>
      </c>
      <c r="J400" s="271" t="s">
        <v>1295</v>
      </c>
    </row>
    <row r="401" spans="1:10" ht="20.25">
      <c r="A401" s="265" t="s">
        <v>685</v>
      </c>
      <c r="B401" s="266">
        <v>1061</v>
      </c>
      <c r="C401" s="265" t="s">
        <v>685</v>
      </c>
      <c r="D401" s="267">
        <v>34778</v>
      </c>
      <c r="E401" s="265" t="s">
        <v>685</v>
      </c>
      <c r="F401" s="268" t="s">
        <v>685</v>
      </c>
      <c r="G401" s="269">
        <v>979</v>
      </c>
      <c r="H401" s="270">
        <v>2362</v>
      </c>
      <c r="I401" s="270">
        <v>3033</v>
      </c>
      <c r="J401" s="271" t="s">
        <v>1294</v>
      </c>
    </row>
    <row r="402" spans="1:10" ht="20.25">
      <c r="A402" s="265" t="s">
        <v>686</v>
      </c>
      <c r="B402" s="266" t="s">
        <v>256</v>
      </c>
      <c r="C402" s="265" t="s">
        <v>686</v>
      </c>
      <c r="D402" s="267">
        <v>34786</v>
      </c>
      <c r="E402" s="265" t="s">
        <v>686</v>
      </c>
      <c r="F402" s="268" t="s">
        <v>686</v>
      </c>
      <c r="G402" s="269">
        <v>980</v>
      </c>
      <c r="H402" s="270">
        <v>2367</v>
      </c>
      <c r="I402" s="270">
        <v>3040</v>
      </c>
      <c r="J402" s="271" t="s">
        <v>1293</v>
      </c>
    </row>
    <row r="403" spans="1:10" ht="20.25">
      <c r="A403" s="265" t="s">
        <v>687</v>
      </c>
      <c r="B403" s="266" t="s">
        <v>256</v>
      </c>
      <c r="C403" s="265" t="s">
        <v>687</v>
      </c>
      <c r="D403" s="267">
        <v>34793</v>
      </c>
      <c r="E403" s="265" t="s">
        <v>687</v>
      </c>
      <c r="F403" s="268" t="s">
        <v>687</v>
      </c>
      <c r="G403" s="269">
        <v>981</v>
      </c>
      <c r="H403" s="270">
        <v>2373</v>
      </c>
      <c r="I403" s="270">
        <v>3047</v>
      </c>
      <c r="J403" s="271" t="s">
        <v>1292</v>
      </c>
    </row>
    <row r="404" spans="1:10" ht="20.25">
      <c r="A404" s="265" t="s">
        <v>688</v>
      </c>
      <c r="B404" s="266">
        <v>1062</v>
      </c>
      <c r="C404" s="265" t="s">
        <v>688</v>
      </c>
      <c r="D404" s="267">
        <v>34801</v>
      </c>
      <c r="E404" s="265" t="s">
        <v>688</v>
      </c>
      <c r="F404" s="268" t="s">
        <v>688</v>
      </c>
      <c r="G404" s="269">
        <v>982</v>
      </c>
      <c r="H404" s="270">
        <v>2378</v>
      </c>
      <c r="I404" s="270">
        <v>3055</v>
      </c>
      <c r="J404" s="271" t="s">
        <v>1291</v>
      </c>
    </row>
    <row r="405" spans="1:10" ht="20.25">
      <c r="A405" s="265" t="s">
        <v>689</v>
      </c>
      <c r="B405" s="266" t="s">
        <v>256</v>
      </c>
      <c r="C405" s="265" t="s">
        <v>689</v>
      </c>
      <c r="D405" s="267">
        <v>34809</v>
      </c>
      <c r="E405" s="265" t="s">
        <v>689</v>
      </c>
      <c r="F405" s="268" t="s">
        <v>689</v>
      </c>
      <c r="G405" s="269">
        <v>983</v>
      </c>
      <c r="H405" s="270">
        <v>2384</v>
      </c>
      <c r="I405" s="270">
        <v>3062</v>
      </c>
      <c r="J405" s="271" t="s">
        <v>1290</v>
      </c>
    </row>
    <row r="406" spans="1:10" ht="20.25">
      <c r="A406" s="265" t="s">
        <v>690</v>
      </c>
      <c r="B406" s="266" t="s">
        <v>256</v>
      </c>
      <c r="C406" s="265" t="s">
        <v>690</v>
      </c>
      <c r="D406" s="267">
        <v>34817</v>
      </c>
      <c r="E406" s="265" t="s">
        <v>690</v>
      </c>
      <c r="F406" s="268" t="s">
        <v>690</v>
      </c>
      <c r="G406" s="269">
        <v>984</v>
      </c>
      <c r="H406" s="270">
        <v>2390</v>
      </c>
      <c r="I406" s="270">
        <v>3069</v>
      </c>
      <c r="J406" s="271" t="s">
        <v>1289</v>
      </c>
    </row>
    <row r="407" spans="1:10" ht="20.25">
      <c r="A407" s="265" t="s">
        <v>691</v>
      </c>
      <c r="B407" s="266">
        <v>1063</v>
      </c>
      <c r="C407" s="265" t="s">
        <v>691</v>
      </c>
      <c r="D407" s="267">
        <v>34825</v>
      </c>
      <c r="E407" s="265" t="s">
        <v>691</v>
      </c>
      <c r="F407" s="268" t="s">
        <v>691</v>
      </c>
      <c r="G407" s="269">
        <v>985</v>
      </c>
      <c r="H407" s="270">
        <v>2395</v>
      </c>
      <c r="I407" s="270">
        <v>3076</v>
      </c>
      <c r="J407" s="271" t="s">
        <v>1288</v>
      </c>
    </row>
    <row r="408" spans="1:10" ht="20.25">
      <c r="A408" s="265" t="s">
        <v>692</v>
      </c>
      <c r="B408" s="266" t="s">
        <v>256</v>
      </c>
      <c r="C408" s="265" t="s">
        <v>692</v>
      </c>
      <c r="D408" s="267">
        <v>34833</v>
      </c>
      <c r="E408" s="265" t="s">
        <v>692</v>
      </c>
      <c r="F408" s="268" t="s">
        <v>692</v>
      </c>
      <c r="G408" s="269">
        <v>986</v>
      </c>
      <c r="H408" s="270">
        <v>2401</v>
      </c>
      <c r="I408" s="270">
        <v>3084</v>
      </c>
      <c r="J408" s="271" t="s">
        <v>1287</v>
      </c>
    </row>
    <row r="409" spans="1:10" ht="20.25">
      <c r="A409" s="265" t="s">
        <v>693</v>
      </c>
      <c r="B409" s="266" t="s">
        <v>256</v>
      </c>
      <c r="C409" s="265" t="s">
        <v>693</v>
      </c>
      <c r="D409" s="267">
        <v>34841</v>
      </c>
      <c r="E409" s="265" t="s">
        <v>693</v>
      </c>
      <c r="F409" s="268" t="s">
        <v>693</v>
      </c>
      <c r="G409" s="269">
        <v>987</v>
      </c>
      <c r="H409" s="270">
        <v>2406</v>
      </c>
      <c r="I409" s="270">
        <v>3091</v>
      </c>
      <c r="J409" s="271" t="s">
        <v>1286</v>
      </c>
    </row>
    <row r="410" spans="1:10" ht="20.25">
      <c r="A410" s="265" t="s">
        <v>694</v>
      </c>
      <c r="B410" s="266">
        <v>1064</v>
      </c>
      <c r="C410" s="265" t="s">
        <v>694</v>
      </c>
      <c r="D410" s="267">
        <v>34848</v>
      </c>
      <c r="E410" s="265" t="s">
        <v>694</v>
      </c>
      <c r="F410" s="268" t="s">
        <v>694</v>
      </c>
      <c r="G410" s="269">
        <v>988</v>
      </c>
      <c r="H410" s="270">
        <v>2412</v>
      </c>
      <c r="I410" s="270">
        <v>3098</v>
      </c>
      <c r="J410" s="271" t="s">
        <v>1285</v>
      </c>
    </row>
    <row r="411" spans="1:10" ht="20.25">
      <c r="A411" s="265" t="s">
        <v>695</v>
      </c>
      <c r="B411" s="266" t="s">
        <v>256</v>
      </c>
      <c r="C411" s="265" t="s">
        <v>695</v>
      </c>
      <c r="D411" s="267">
        <v>34856</v>
      </c>
      <c r="E411" s="265" t="s">
        <v>695</v>
      </c>
      <c r="F411" s="268" t="s">
        <v>695</v>
      </c>
      <c r="G411" s="269">
        <v>989</v>
      </c>
      <c r="H411" s="270">
        <v>2417</v>
      </c>
      <c r="I411" s="270">
        <v>3105</v>
      </c>
      <c r="J411" s="271" t="s">
        <v>1284</v>
      </c>
    </row>
    <row r="412" spans="1:10" ht="20.25">
      <c r="A412" s="265" t="s">
        <v>696</v>
      </c>
      <c r="B412" s="266" t="s">
        <v>256</v>
      </c>
      <c r="C412" s="265" t="s">
        <v>696</v>
      </c>
      <c r="D412" s="267">
        <v>34864</v>
      </c>
      <c r="E412" s="265" t="s">
        <v>696</v>
      </c>
      <c r="F412" s="268" t="s">
        <v>696</v>
      </c>
      <c r="G412" s="269">
        <v>990</v>
      </c>
      <c r="H412" s="270">
        <v>2423</v>
      </c>
      <c r="I412" s="270">
        <v>3113</v>
      </c>
      <c r="J412" s="271" t="s">
        <v>1283</v>
      </c>
    </row>
    <row r="413" spans="1:10" ht="20.25">
      <c r="A413" s="265" t="s">
        <v>697</v>
      </c>
      <c r="B413" s="266">
        <v>1065</v>
      </c>
      <c r="C413" s="265" t="s">
        <v>697</v>
      </c>
      <c r="D413" s="267">
        <v>34872</v>
      </c>
      <c r="E413" s="265" t="s">
        <v>697</v>
      </c>
      <c r="F413" s="268" t="s">
        <v>697</v>
      </c>
      <c r="G413" s="269">
        <v>991</v>
      </c>
      <c r="H413" s="270">
        <v>2428</v>
      </c>
      <c r="I413" s="270">
        <v>3120</v>
      </c>
      <c r="J413" s="271" t="s">
        <v>1282</v>
      </c>
    </row>
    <row r="414" spans="1:10" ht="20.25">
      <c r="A414" s="265" t="s">
        <v>698</v>
      </c>
      <c r="B414" s="266" t="s">
        <v>256</v>
      </c>
      <c r="C414" s="265" t="s">
        <v>698</v>
      </c>
      <c r="D414" s="267">
        <v>34880</v>
      </c>
      <c r="E414" s="265" t="s">
        <v>698</v>
      </c>
      <c r="F414" s="268" t="s">
        <v>698</v>
      </c>
      <c r="G414" s="269">
        <v>992</v>
      </c>
      <c r="H414" s="270">
        <v>2434</v>
      </c>
      <c r="I414" s="270">
        <v>3127</v>
      </c>
      <c r="J414" s="271" t="s">
        <v>1281</v>
      </c>
    </row>
    <row r="415" spans="1:10" ht="20.25">
      <c r="A415" s="265" t="s">
        <v>699</v>
      </c>
      <c r="B415" s="266" t="s">
        <v>256</v>
      </c>
      <c r="C415" s="265" t="s">
        <v>699</v>
      </c>
      <c r="D415" s="267">
        <v>34888</v>
      </c>
      <c r="E415" s="265" t="s">
        <v>699</v>
      </c>
      <c r="F415" s="268" t="s">
        <v>699</v>
      </c>
      <c r="G415" s="269">
        <v>993</v>
      </c>
      <c r="H415" s="270">
        <v>2440</v>
      </c>
      <c r="I415" s="270">
        <v>3134</v>
      </c>
      <c r="J415" s="271" t="s">
        <v>1280</v>
      </c>
    </row>
    <row r="416" spans="1:10" ht="20.25">
      <c r="A416" s="265" t="s">
        <v>700</v>
      </c>
      <c r="B416" s="266">
        <v>1066</v>
      </c>
      <c r="C416" s="265" t="s">
        <v>700</v>
      </c>
      <c r="D416" s="267">
        <v>34896</v>
      </c>
      <c r="E416" s="265" t="s">
        <v>700</v>
      </c>
      <c r="F416" s="268" t="s">
        <v>700</v>
      </c>
      <c r="G416" s="269">
        <v>994</v>
      </c>
      <c r="H416" s="270">
        <v>2445</v>
      </c>
      <c r="I416" s="270">
        <v>3142</v>
      </c>
      <c r="J416" s="271" t="s">
        <v>1279</v>
      </c>
    </row>
    <row r="417" spans="1:10" ht="20.25">
      <c r="A417" s="265" t="s">
        <v>701</v>
      </c>
      <c r="B417" s="266" t="s">
        <v>256</v>
      </c>
      <c r="C417" s="265" t="s">
        <v>701</v>
      </c>
      <c r="D417" s="267">
        <v>34903</v>
      </c>
      <c r="E417" s="265" t="s">
        <v>701</v>
      </c>
      <c r="F417" s="268" t="s">
        <v>701</v>
      </c>
      <c r="G417" s="269" t="s">
        <v>256</v>
      </c>
      <c r="H417" s="270">
        <v>2451</v>
      </c>
      <c r="I417" s="270">
        <v>3149</v>
      </c>
      <c r="J417" s="271" t="s">
        <v>1278</v>
      </c>
    </row>
    <row r="418" spans="1:10" ht="20.25">
      <c r="A418" s="265" t="s">
        <v>702</v>
      </c>
      <c r="B418" s="266" t="s">
        <v>256</v>
      </c>
      <c r="C418" s="265" t="s">
        <v>702</v>
      </c>
      <c r="D418" s="267">
        <v>34911</v>
      </c>
      <c r="E418" s="265" t="s">
        <v>702</v>
      </c>
      <c r="F418" s="268" t="s">
        <v>702</v>
      </c>
      <c r="G418" s="269">
        <v>995</v>
      </c>
      <c r="H418" s="270">
        <v>2456</v>
      </c>
      <c r="I418" s="270">
        <v>3156</v>
      </c>
      <c r="J418" s="271" t="s">
        <v>1277</v>
      </c>
    </row>
    <row r="419" spans="1:10" ht="20.25">
      <c r="A419" s="265" t="s">
        <v>703</v>
      </c>
      <c r="B419" s="266" t="s">
        <v>256</v>
      </c>
      <c r="C419" s="265" t="s">
        <v>703</v>
      </c>
      <c r="D419" s="267">
        <v>34919</v>
      </c>
      <c r="E419" s="265" t="s">
        <v>703</v>
      </c>
      <c r="F419" s="268" t="s">
        <v>703</v>
      </c>
      <c r="G419" s="269">
        <v>996</v>
      </c>
      <c r="H419" s="270">
        <v>2462</v>
      </c>
      <c r="I419" s="270">
        <v>3163</v>
      </c>
      <c r="J419" s="271" t="s">
        <v>1276</v>
      </c>
    </row>
    <row r="420" spans="1:10" ht="20.25">
      <c r="A420" s="265" t="s">
        <v>704</v>
      </c>
      <c r="B420" s="266">
        <v>1067</v>
      </c>
      <c r="C420" s="265" t="s">
        <v>704</v>
      </c>
      <c r="D420" s="267">
        <v>34927</v>
      </c>
      <c r="E420" s="265" t="s">
        <v>704</v>
      </c>
      <c r="F420" s="268" t="s">
        <v>704</v>
      </c>
      <c r="G420" s="269">
        <v>997</v>
      </c>
      <c r="H420" s="270">
        <v>2467</v>
      </c>
      <c r="I420" s="270">
        <v>3171</v>
      </c>
      <c r="J420" s="271" t="s">
        <v>1275</v>
      </c>
    </row>
    <row r="421" spans="1:10" ht="20.25">
      <c r="A421" s="265" t="s">
        <v>705</v>
      </c>
      <c r="B421" s="266" t="s">
        <v>256</v>
      </c>
      <c r="C421" s="265" t="s">
        <v>705</v>
      </c>
      <c r="D421" s="267">
        <v>34935</v>
      </c>
      <c r="E421" s="265" t="s">
        <v>705</v>
      </c>
      <c r="F421" s="268" t="s">
        <v>705</v>
      </c>
      <c r="G421" s="269">
        <v>998</v>
      </c>
      <c r="H421" s="270">
        <v>2473</v>
      </c>
      <c r="I421" s="270">
        <v>3178</v>
      </c>
      <c r="J421" s="271" t="s">
        <v>1274</v>
      </c>
    </row>
    <row r="422" spans="1:10" ht="20.25">
      <c r="A422" s="265" t="s">
        <v>706</v>
      </c>
      <c r="B422" s="266" t="s">
        <v>256</v>
      </c>
      <c r="C422" s="265" t="s">
        <v>706</v>
      </c>
      <c r="D422" s="267">
        <v>34943</v>
      </c>
      <c r="E422" s="265" t="s">
        <v>706</v>
      </c>
      <c r="F422" s="268" t="s">
        <v>706</v>
      </c>
      <c r="G422" s="269">
        <v>999</v>
      </c>
      <c r="H422" s="270">
        <v>2478</v>
      </c>
      <c r="I422" s="270">
        <v>3185</v>
      </c>
      <c r="J422" s="271" t="s">
        <v>1273</v>
      </c>
    </row>
    <row r="423" spans="1:10" ht="20.25">
      <c r="A423" s="265" t="s">
        <v>707</v>
      </c>
      <c r="B423" s="266">
        <v>1068</v>
      </c>
      <c r="C423" s="265" t="s">
        <v>707</v>
      </c>
      <c r="D423" s="267">
        <v>34951</v>
      </c>
      <c r="E423" s="265" t="s">
        <v>707</v>
      </c>
      <c r="F423" s="268" t="s">
        <v>707</v>
      </c>
      <c r="G423" s="269">
        <v>1000</v>
      </c>
      <c r="H423" s="270">
        <v>2484</v>
      </c>
      <c r="I423" s="270">
        <v>3192</v>
      </c>
      <c r="J423" s="271" t="s">
        <v>1272</v>
      </c>
    </row>
    <row r="424" spans="1:10" ht="20.25">
      <c r="A424" s="265" t="s">
        <v>708</v>
      </c>
      <c r="B424" s="266" t="s">
        <v>256</v>
      </c>
      <c r="C424" s="265" t="s">
        <v>708</v>
      </c>
      <c r="D424" s="267">
        <v>34959</v>
      </c>
      <c r="E424" s="265" t="s">
        <v>708</v>
      </c>
      <c r="F424" s="268" t="s">
        <v>708</v>
      </c>
      <c r="G424" s="269">
        <v>1001</v>
      </c>
      <c r="H424" s="270">
        <v>2489</v>
      </c>
      <c r="I424" s="270">
        <v>3200</v>
      </c>
      <c r="J424" s="271" t="s">
        <v>1271</v>
      </c>
    </row>
    <row r="425" spans="1:10" ht="20.25">
      <c r="A425" s="265" t="s">
        <v>709</v>
      </c>
      <c r="B425" s="266" t="s">
        <v>256</v>
      </c>
      <c r="C425" s="265" t="s">
        <v>709</v>
      </c>
      <c r="D425" s="267">
        <v>34967</v>
      </c>
      <c r="E425" s="265" t="s">
        <v>709</v>
      </c>
      <c r="F425" s="268" t="s">
        <v>709</v>
      </c>
      <c r="G425" s="269">
        <v>1002</v>
      </c>
      <c r="H425" s="270">
        <v>2495</v>
      </c>
      <c r="I425" s="270">
        <v>3207</v>
      </c>
      <c r="J425" s="271" t="s">
        <v>1270</v>
      </c>
    </row>
    <row r="426" spans="1:10" ht="20.25">
      <c r="A426" s="265" t="s">
        <v>710</v>
      </c>
      <c r="B426" s="266">
        <v>1069</v>
      </c>
      <c r="C426" s="265" t="s">
        <v>710</v>
      </c>
      <c r="D426" s="267">
        <v>34975</v>
      </c>
      <c r="E426" s="265" t="s">
        <v>710</v>
      </c>
      <c r="F426" s="268" t="s">
        <v>710</v>
      </c>
      <c r="G426" s="269">
        <v>1003</v>
      </c>
      <c r="H426" s="270">
        <v>2501</v>
      </c>
      <c r="I426" s="270">
        <v>3214</v>
      </c>
      <c r="J426" s="271" t="s">
        <v>1269</v>
      </c>
    </row>
    <row r="427" spans="1:10" ht="20.25">
      <c r="A427" s="265" t="s">
        <v>711</v>
      </c>
      <c r="B427" s="266" t="s">
        <v>256</v>
      </c>
      <c r="C427" s="265" t="s">
        <v>711</v>
      </c>
      <c r="D427" s="267">
        <v>34983</v>
      </c>
      <c r="E427" s="265" t="s">
        <v>711</v>
      </c>
      <c r="F427" s="268" t="s">
        <v>711</v>
      </c>
      <c r="G427" s="269">
        <v>1004</v>
      </c>
      <c r="H427" s="270">
        <v>2506</v>
      </c>
      <c r="I427" s="270">
        <v>3221</v>
      </c>
      <c r="J427" s="271" t="s">
        <v>1268</v>
      </c>
    </row>
    <row r="428" spans="1:10" ht="20.25">
      <c r="A428" s="265" t="s">
        <v>712</v>
      </c>
      <c r="B428" s="266" t="s">
        <v>256</v>
      </c>
      <c r="C428" s="265" t="s">
        <v>712</v>
      </c>
      <c r="D428" s="267">
        <v>34990</v>
      </c>
      <c r="E428" s="265" t="s">
        <v>712</v>
      </c>
      <c r="F428" s="268" t="s">
        <v>712</v>
      </c>
      <c r="G428" s="269">
        <v>1005</v>
      </c>
      <c r="H428" s="270">
        <v>2512</v>
      </c>
      <c r="I428" s="270">
        <v>3229</v>
      </c>
      <c r="J428" s="271" t="s">
        <v>1267</v>
      </c>
    </row>
    <row r="429" spans="1:10" ht="20.25">
      <c r="A429" s="265" t="s">
        <v>713</v>
      </c>
      <c r="B429" s="266">
        <v>1070</v>
      </c>
      <c r="C429" s="265" t="s">
        <v>713</v>
      </c>
      <c r="D429" s="267">
        <v>34998</v>
      </c>
      <c r="E429" s="265" t="s">
        <v>713</v>
      </c>
      <c r="F429" s="268" t="s">
        <v>713</v>
      </c>
      <c r="G429" s="269">
        <v>1006</v>
      </c>
      <c r="H429" s="270">
        <v>2517</v>
      </c>
      <c r="I429" s="270">
        <v>3236</v>
      </c>
      <c r="J429" s="271" t="s">
        <v>1266</v>
      </c>
    </row>
    <row r="430" spans="1:10" ht="20.25">
      <c r="A430" s="265" t="s">
        <v>714</v>
      </c>
      <c r="B430" s="266" t="s">
        <v>256</v>
      </c>
      <c r="C430" s="265" t="s">
        <v>714</v>
      </c>
      <c r="D430" s="267">
        <v>35006</v>
      </c>
      <c r="E430" s="265" t="s">
        <v>714</v>
      </c>
      <c r="F430" s="268" t="s">
        <v>714</v>
      </c>
      <c r="G430" s="269">
        <v>1007</v>
      </c>
      <c r="H430" s="270">
        <v>2523</v>
      </c>
      <c r="I430" s="270">
        <v>3243</v>
      </c>
      <c r="J430" s="271" t="s">
        <v>1265</v>
      </c>
    </row>
    <row r="431" spans="1:10" ht="20.25">
      <c r="A431" s="265" t="s">
        <v>715</v>
      </c>
      <c r="B431" s="266" t="s">
        <v>256</v>
      </c>
      <c r="C431" s="265" t="s">
        <v>715</v>
      </c>
      <c r="D431" s="267">
        <v>35014</v>
      </c>
      <c r="E431" s="265" t="s">
        <v>715</v>
      </c>
      <c r="F431" s="268" t="s">
        <v>715</v>
      </c>
      <c r="G431" s="269">
        <v>1008</v>
      </c>
      <c r="H431" s="270">
        <v>2528</v>
      </c>
      <c r="I431" s="270">
        <v>3250</v>
      </c>
      <c r="J431" s="271" t="s">
        <v>1264</v>
      </c>
    </row>
    <row r="432" spans="1:10" ht="20.25">
      <c r="A432" s="265" t="s">
        <v>716</v>
      </c>
      <c r="B432" s="266">
        <v>1071</v>
      </c>
      <c r="C432" s="265" t="s">
        <v>716</v>
      </c>
      <c r="D432" s="267">
        <v>35022</v>
      </c>
      <c r="E432" s="265" t="s">
        <v>716</v>
      </c>
      <c r="F432" s="268" t="s">
        <v>716</v>
      </c>
      <c r="G432" s="269">
        <v>1009</v>
      </c>
      <c r="H432" s="270">
        <v>2534</v>
      </c>
      <c r="I432" s="270">
        <v>3258</v>
      </c>
      <c r="J432" s="271" t="s">
        <v>1263</v>
      </c>
    </row>
    <row r="433" spans="1:10" ht="20.25">
      <c r="A433" s="265" t="s">
        <v>717</v>
      </c>
      <c r="B433" s="266" t="s">
        <v>256</v>
      </c>
      <c r="C433" s="265" t="s">
        <v>717</v>
      </c>
      <c r="D433" s="267">
        <v>35030</v>
      </c>
      <c r="E433" s="265" t="s">
        <v>717</v>
      </c>
      <c r="F433" s="268" t="s">
        <v>717</v>
      </c>
      <c r="G433" s="269">
        <v>1010</v>
      </c>
      <c r="H433" s="270">
        <v>2539</v>
      </c>
      <c r="I433" s="270">
        <v>3265</v>
      </c>
      <c r="J433" s="271" t="s">
        <v>1262</v>
      </c>
    </row>
    <row r="434" spans="1:10" ht="20.25">
      <c r="A434" s="265" t="s">
        <v>718</v>
      </c>
      <c r="B434" s="266" t="s">
        <v>256</v>
      </c>
      <c r="C434" s="265" t="s">
        <v>718</v>
      </c>
      <c r="D434" s="267">
        <v>35038</v>
      </c>
      <c r="E434" s="265" t="s">
        <v>718</v>
      </c>
      <c r="F434" s="268" t="s">
        <v>718</v>
      </c>
      <c r="G434" s="269">
        <v>1011</v>
      </c>
      <c r="H434" s="270">
        <v>2545</v>
      </c>
      <c r="I434" s="270">
        <v>3272</v>
      </c>
      <c r="J434" s="271" t="s">
        <v>1261</v>
      </c>
    </row>
    <row r="435" spans="1:10" ht="20.25">
      <c r="A435" s="265" t="s">
        <v>719</v>
      </c>
      <c r="B435" s="266">
        <v>1072</v>
      </c>
      <c r="C435" s="265" t="s">
        <v>719</v>
      </c>
      <c r="D435" s="267">
        <v>35046</v>
      </c>
      <c r="E435" s="265" t="s">
        <v>719</v>
      </c>
      <c r="F435" s="268" t="s">
        <v>719</v>
      </c>
      <c r="G435" s="269">
        <v>1012</v>
      </c>
      <c r="H435" s="270">
        <v>2551</v>
      </c>
      <c r="I435" s="270">
        <v>3279</v>
      </c>
      <c r="J435" s="271" t="s">
        <v>1260</v>
      </c>
    </row>
    <row r="436" spans="1:10" ht="20.25">
      <c r="A436" s="265" t="s">
        <v>720</v>
      </c>
      <c r="B436" s="266" t="s">
        <v>256</v>
      </c>
      <c r="C436" s="265" t="s">
        <v>720</v>
      </c>
      <c r="D436" s="267">
        <v>35054</v>
      </c>
      <c r="E436" s="265" t="s">
        <v>720</v>
      </c>
      <c r="F436" s="268" t="s">
        <v>720</v>
      </c>
      <c r="G436" s="269">
        <v>1013</v>
      </c>
      <c r="H436" s="270">
        <v>2556</v>
      </c>
      <c r="I436" s="270">
        <v>3287</v>
      </c>
      <c r="J436" s="271" t="s">
        <v>1259</v>
      </c>
    </row>
    <row r="437" spans="1:10" ht="20.25">
      <c r="A437" s="265" t="s">
        <v>721</v>
      </c>
      <c r="B437" s="266" t="s">
        <v>256</v>
      </c>
      <c r="C437" s="265" t="s">
        <v>721</v>
      </c>
      <c r="D437" s="267">
        <v>35062</v>
      </c>
      <c r="E437" s="265" t="s">
        <v>721</v>
      </c>
      <c r="F437" s="268" t="s">
        <v>721</v>
      </c>
      <c r="G437" s="269">
        <v>1014</v>
      </c>
      <c r="H437" s="270">
        <v>2562</v>
      </c>
      <c r="I437" s="270">
        <v>3294</v>
      </c>
      <c r="J437" s="271" t="s">
        <v>1258</v>
      </c>
    </row>
    <row r="438" spans="1:10" ht="20.25">
      <c r="A438" s="265" t="s">
        <v>722</v>
      </c>
      <c r="B438" s="266">
        <v>1073</v>
      </c>
      <c r="C438" s="265" t="s">
        <v>722</v>
      </c>
      <c r="D438" s="267">
        <v>35070</v>
      </c>
      <c r="E438" s="265" t="s">
        <v>722</v>
      </c>
      <c r="F438" s="268" t="s">
        <v>722</v>
      </c>
      <c r="G438" s="269">
        <v>1015</v>
      </c>
      <c r="H438" s="270">
        <v>2567</v>
      </c>
      <c r="I438" s="270">
        <v>3301</v>
      </c>
      <c r="J438" s="271" t="s">
        <v>1257</v>
      </c>
    </row>
    <row r="439" spans="1:10" ht="20.25">
      <c r="A439" s="265" t="s">
        <v>723</v>
      </c>
      <c r="B439" s="266" t="s">
        <v>256</v>
      </c>
      <c r="C439" s="265" t="s">
        <v>723</v>
      </c>
      <c r="D439" s="267">
        <v>35078</v>
      </c>
      <c r="E439" s="265" t="s">
        <v>723</v>
      </c>
      <c r="F439" s="268" t="s">
        <v>723</v>
      </c>
      <c r="G439" s="269">
        <v>1016</v>
      </c>
      <c r="H439" s="270">
        <v>2573</v>
      </c>
      <c r="I439" s="270">
        <v>3308</v>
      </c>
      <c r="J439" s="271" t="s">
        <v>1256</v>
      </c>
    </row>
    <row r="440" spans="1:10" ht="20.25">
      <c r="A440" s="265" t="s">
        <v>724</v>
      </c>
      <c r="B440" s="266" t="s">
        <v>256</v>
      </c>
      <c r="C440" s="265" t="s">
        <v>724</v>
      </c>
      <c r="D440" s="267">
        <v>35086</v>
      </c>
      <c r="E440" s="265" t="s">
        <v>724</v>
      </c>
      <c r="F440" s="268" t="s">
        <v>724</v>
      </c>
      <c r="G440" s="269">
        <v>1017</v>
      </c>
      <c r="H440" s="270">
        <v>2578</v>
      </c>
      <c r="I440" s="270">
        <v>3316</v>
      </c>
      <c r="J440" s="271" t="s">
        <v>1255</v>
      </c>
    </row>
    <row r="441" spans="1:10" ht="20.25">
      <c r="A441" s="265" t="s">
        <v>725</v>
      </c>
      <c r="B441" s="266">
        <v>1074</v>
      </c>
      <c r="C441" s="265" t="s">
        <v>725</v>
      </c>
      <c r="D441" s="267">
        <v>35094</v>
      </c>
      <c r="E441" s="265" t="s">
        <v>725</v>
      </c>
      <c r="F441" s="268" t="s">
        <v>725</v>
      </c>
      <c r="G441" s="269">
        <v>1018</v>
      </c>
      <c r="H441" s="270">
        <v>2584</v>
      </c>
      <c r="I441" s="270">
        <v>3323</v>
      </c>
      <c r="J441" s="271" t="s">
        <v>1254</v>
      </c>
    </row>
    <row r="442" spans="1:10" ht="20.25">
      <c r="A442" s="265" t="s">
        <v>726</v>
      </c>
      <c r="B442" s="266" t="s">
        <v>256</v>
      </c>
      <c r="C442" s="265" t="s">
        <v>726</v>
      </c>
      <c r="D442" s="267">
        <v>35102</v>
      </c>
      <c r="E442" s="265" t="s">
        <v>726</v>
      </c>
      <c r="F442" s="268" t="s">
        <v>726</v>
      </c>
      <c r="G442" s="269">
        <v>1019</v>
      </c>
      <c r="H442" s="270">
        <v>2589</v>
      </c>
      <c r="I442" s="270">
        <v>3330</v>
      </c>
      <c r="J442" s="271" t="s">
        <v>1253</v>
      </c>
    </row>
    <row r="443" spans="1:10" ht="20.25">
      <c r="A443" s="265" t="s">
        <v>727</v>
      </c>
      <c r="B443" s="266" t="s">
        <v>256</v>
      </c>
      <c r="C443" s="265" t="s">
        <v>727</v>
      </c>
      <c r="D443" s="267">
        <v>35110</v>
      </c>
      <c r="E443" s="265" t="s">
        <v>727</v>
      </c>
      <c r="F443" s="268" t="s">
        <v>727</v>
      </c>
      <c r="G443" s="269">
        <v>1020</v>
      </c>
      <c r="H443" s="270">
        <v>2595</v>
      </c>
      <c r="I443" s="270">
        <v>3337</v>
      </c>
      <c r="J443" s="271" t="s">
        <v>1252</v>
      </c>
    </row>
    <row r="444" spans="1:10" ht="20.25">
      <c r="A444" s="265" t="s">
        <v>728</v>
      </c>
      <c r="B444" s="266">
        <v>1075</v>
      </c>
      <c r="C444" s="265" t="s">
        <v>728</v>
      </c>
      <c r="D444" s="267">
        <v>35118</v>
      </c>
      <c r="E444" s="265" t="s">
        <v>728</v>
      </c>
      <c r="F444" s="268" t="s">
        <v>728</v>
      </c>
      <c r="G444" s="269">
        <v>1021</v>
      </c>
      <c r="H444" s="270">
        <v>2601</v>
      </c>
      <c r="I444" s="270">
        <v>3344</v>
      </c>
      <c r="J444" s="271" t="s">
        <v>1251</v>
      </c>
    </row>
    <row r="445" spans="1:10" ht="20.25">
      <c r="A445" s="265" t="s">
        <v>729</v>
      </c>
      <c r="B445" s="266" t="s">
        <v>256</v>
      </c>
      <c r="C445" s="265" t="s">
        <v>729</v>
      </c>
      <c r="D445" s="267">
        <v>35126</v>
      </c>
      <c r="E445" s="265" t="s">
        <v>729</v>
      </c>
      <c r="F445" s="268" t="s">
        <v>729</v>
      </c>
      <c r="G445" s="269">
        <v>1022</v>
      </c>
      <c r="H445" s="270">
        <v>2606</v>
      </c>
      <c r="I445" s="270">
        <v>3352</v>
      </c>
      <c r="J445" s="271" t="s">
        <v>1250</v>
      </c>
    </row>
    <row r="446" spans="1:10" ht="20.25">
      <c r="A446" s="265" t="s">
        <v>730</v>
      </c>
      <c r="B446" s="266" t="s">
        <v>256</v>
      </c>
      <c r="C446" s="265" t="s">
        <v>730</v>
      </c>
      <c r="D446" s="267">
        <v>35134</v>
      </c>
      <c r="E446" s="265" t="s">
        <v>730</v>
      </c>
      <c r="F446" s="268" t="s">
        <v>730</v>
      </c>
      <c r="G446" s="269">
        <v>1023</v>
      </c>
      <c r="H446" s="270">
        <v>2612</v>
      </c>
      <c r="I446" s="270">
        <v>3359</v>
      </c>
      <c r="J446" s="271" t="s">
        <v>1249</v>
      </c>
    </row>
    <row r="447" spans="1:10" ht="20.25">
      <c r="A447" s="265" t="s">
        <v>731</v>
      </c>
      <c r="B447" s="266">
        <v>1076</v>
      </c>
      <c r="C447" s="265" t="s">
        <v>731</v>
      </c>
      <c r="D447" s="267">
        <v>35142</v>
      </c>
      <c r="E447" s="265" t="s">
        <v>731</v>
      </c>
      <c r="F447" s="268" t="s">
        <v>731</v>
      </c>
      <c r="G447" s="269">
        <v>1024</v>
      </c>
      <c r="H447" s="270">
        <v>2617</v>
      </c>
      <c r="I447" s="270">
        <v>3366</v>
      </c>
      <c r="J447" s="271" t="s">
        <v>1248</v>
      </c>
    </row>
    <row r="448" spans="1:10" ht="20.25">
      <c r="A448" s="265" t="s">
        <v>732</v>
      </c>
      <c r="B448" s="266" t="s">
        <v>256</v>
      </c>
      <c r="C448" s="265" t="s">
        <v>732</v>
      </c>
      <c r="D448" s="267">
        <v>35150</v>
      </c>
      <c r="E448" s="265" t="s">
        <v>732</v>
      </c>
      <c r="F448" s="268" t="s">
        <v>732</v>
      </c>
      <c r="G448" s="269">
        <v>1025</v>
      </c>
      <c r="H448" s="270">
        <v>2623</v>
      </c>
      <c r="I448" s="270">
        <v>3373</v>
      </c>
      <c r="J448" s="271" t="s">
        <v>1247</v>
      </c>
    </row>
    <row r="449" spans="1:10" ht="20.25">
      <c r="A449" s="265" t="s">
        <v>733</v>
      </c>
      <c r="B449" s="266" t="s">
        <v>256</v>
      </c>
      <c r="C449" s="265" t="s">
        <v>733</v>
      </c>
      <c r="D449" s="267">
        <v>35158</v>
      </c>
      <c r="E449" s="265" t="s">
        <v>733</v>
      </c>
      <c r="F449" s="268" t="s">
        <v>733</v>
      </c>
      <c r="G449" s="269">
        <v>1026</v>
      </c>
      <c r="H449" s="270">
        <v>2628</v>
      </c>
      <c r="I449" s="270">
        <v>3381</v>
      </c>
      <c r="J449" s="271" t="s">
        <v>1246</v>
      </c>
    </row>
    <row r="450" spans="1:10" ht="20.25">
      <c r="A450" s="265" t="s">
        <v>734</v>
      </c>
      <c r="B450" s="266" t="s">
        <v>256</v>
      </c>
      <c r="C450" s="265" t="s">
        <v>734</v>
      </c>
      <c r="D450" s="267">
        <v>35166</v>
      </c>
      <c r="E450" s="265" t="s">
        <v>734</v>
      </c>
      <c r="F450" s="268" t="s">
        <v>734</v>
      </c>
      <c r="G450" s="269">
        <v>1027</v>
      </c>
      <c r="H450" s="270">
        <v>2634</v>
      </c>
      <c r="I450" s="270">
        <v>3388</v>
      </c>
      <c r="J450" s="271" t="s">
        <v>1245</v>
      </c>
    </row>
    <row r="451" spans="1:10" ht="20.25">
      <c r="A451" s="265" t="s">
        <v>735</v>
      </c>
      <c r="B451" s="266">
        <v>1077</v>
      </c>
      <c r="C451" s="265" t="s">
        <v>735</v>
      </c>
      <c r="D451" s="267">
        <v>35174</v>
      </c>
      <c r="E451" s="265" t="s">
        <v>735</v>
      </c>
      <c r="F451" s="268" t="s">
        <v>735</v>
      </c>
      <c r="G451" s="269">
        <v>1028</v>
      </c>
      <c r="H451" s="270">
        <v>2639</v>
      </c>
      <c r="I451" s="270">
        <v>3395</v>
      </c>
      <c r="J451" s="271" t="s">
        <v>1244</v>
      </c>
    </row>
    <row r="452" spans="1:10" ht="20.25">
      <c r="A452" s="265" t="s">
        <v>736</v>
      </c>
      <c r="B452" s="266" t="s">
        <v>256</v>
      </c>
      <c r="C452" s="265" t="s">
        <v>736</v>
      </c>
      <c r="D452" s="267">
        <v>35182</v>
      </c>
      <c r="E452" s="265" t="s">
        <v>736</v>
      </c>
      <c r="F452" s="268" t="s">
        <v>736</v>
      </c>
      <c r="G452" s="269">
        <v>1029</v>
      </c>
      <c r="H452" s="270">
        <v>2645</v>
      </c>
      <c r="I452" s="270">
        <v>3402</v>
      </c>
      <c r="J452" s="271" t="s">
        <v>1243</v>
      </c>
    </row>
    <row r="453" spans="1:10" ht="20.25">
      <c r="A453" s="265" t="s">
        <v>737</v>
      </c>
      <c r="B453" s="266" t="s">
        <v>256</v>
      </c>
      <c r="C453" s="265" t="s">
        <v>737</v>
      </c>
      <c r="D453" s="267">
        <v>35190</v>
      </c>
      <c r="E453" s="265" t="s">
        <v>737</v>
      </c>
      <c r="F453" s="268" t="s">
        <v>737</v>
      </c>
      <c r="G453" s="269">
        <v>1030</v>
      </c>
      <c r="H453" s="270">
        <v>2650</v>
      </c>
      <c r="I453" s="270">
        <v>3410</v>
      </c>
      <c r="J453" s="271" t="s">
        <v>1242</v>
      </c>
    </row>
    <row r="454" spans="1:10" ht="20.25">
      <c r="A454" s="265" t="s">
        <v>738</v>
      </c>
      <c r="B454" s="266">
        <v>1078</v>
      </c>
      <c r="C454" s="265" t="s">
        <v>738</v>
      </c>
      <c r="D454" s="267">
        <v>35198</v>
      </c>
      <c r="E454" s="265" t="s">
        <v>738</v>
      </c>
      <c r="F454" s="268" t="s">
        <v>738</v>
      </c>
      <c r="G454" s="269">
        <v>1031</v>
      </c>
      <c r="H454" s="270">
        <v>2656</v>
      </c>
      <c r="I454" s="270">
        <v>3417</v>
      </c>
      <c r="J454" s="271" t="s">
        <v>1241</v>
      </c>
    </row>
    <row r="455" spans="1:10" ht="20.25">
      <c r="A455" s="265" t="s">
        <v>739</v>
      </c>
      <c r="B455" s="266" t="s">
        <v>256</v>
      </c>
      <c r="C455" s="265" t="s">
        <v>739</v>
      </c>
      <c r="D455" s="267">
        <v>35206</v>
      </c>
      <c r="E455" s="265" t="s">
        <v>739</v>
      </c>
      <c r="F455" s="268" t="s">
        <v>739</v>
      </c>
      <c r="G455" s="269">
        <v>1032</v>
      </c>
      <c r="H455" s="270">
        <v>2662</v>
      </c>
      <c r="I455" s="270">
        <v>3424</v>
      </c>
      <c r="J455" s="271" t="s">
        <v>1240</v>
      </c>
    </row>
    <row r="456" spans="1:10" ht="20.25">
      <c r="A456" s="265" t="s">
        <v>740</v>
      </c>
      <c r="B456" s="266" t="s">
        <v>256</v>
      </c>
      <c r="C456" s="265" t="s">
        <v>740</v>
      </c>
      <c r="D456" s="267">
        <v>35214</v>
      </c>
      <c r="E456" s="265" t="s">
        <v>740</v>
      </c>
      <c r="F456" s="268" t="s">
        <v>740</v>
      </c>
      <c r="G456" s="269">
        <v>1033</v>
      </c>
      <c r="H456" s="270">
        <v>2667</v>
      </c>
      <c r="I456" s="270">
        <v>3431</v>
      </c>
      <c r="J456" s="271" t="s">
        <v>1239</v>
      </c>
    </row>
    <row r="457" spans="1:10" ht="20.25">
      <c r="A457" s="265" t="s">
        <v>741</v>
      </c>
      <c r="B457" s="266">
        <v>1079</v>
      </c>
      <c r="C457" s="265" t="s">
        <v>741</v>
      </c>
      <c r="D457" s="267">
        <v>35222</v>
      </c>
      <c r="E457" s="265" t="s">
        <v>741</v>
      </c>
      <c r="F457" s="268" t="s">
        <v>741</v>
      </c>
      <c r="G457" s="269">
        <v>1034</v>
      </c>
      <c r="H457" s="270">
        <v>2673</v>
      </c>
      <c r="I457" s="270">
        <v>3439</v>
      </c>
      <c r="J457" s="271" t="s">
        <v>1238</v>
      </c>
    </row>
    <row r="458" spans="1:10" ht="20.25">
      <c r="A458" s="265" t="s">
        <v>742</v>
      </c>
      <c r="B458" s="266" t="s">
        <v>256</v>
      </c>
      <c r="C458" s="265" t="s">
        <v>742</v>
      </c>
      <c r="D458" s="267">
        <v>35230</v>
      </c>
      <c r="E458" s="265" t="s">
        <v>742</v>
      </c>
      <c r="F458" s="268" t="s">
        <v>742</v>
      </c>
      <c r="G458" s="269">
        <v>1035</v>
      </c>
      <c r="H458" s="270">
        <v>2678</v>
      </c>
      <c r="I458" s="270">
        <v>3446</v>
      </c>
      <c r="J458" s="271" t="s">
        <v>1237</v>
      </c>
    </row>
    <row r="459" spans="1:10" ht="20.25">
      <c r="A459" s="265" t="s">
        <v>743</v>
      </c>
      <c r="B459" s="266" t="s">
        <v>256</v>
      </c>
      <c r="C459" s="265" t="s">
        <v>743</v>
      </c>
      <c r="D459" s="267">
        <v>35238</v>
      </c>
      <c r="E459" s="265" t="s">
        <v>743</v>
      </c>
      <c r="F459" s="268" t="s">
        <v>743</v>
      </c>
      <c r="G459" s="269">
        <v>1036</v>
      </c>
      <c r="H459" s="270">
        <v>2684</v>
      </c>
      <c r="I459" s="270">
        <v>3453</v>
      </c>
      <c r="J459" s="271" t="s">
        <v>1236</v>
      </c>
    </row>
    <row r="460" spans="1:10" ht="20.25">
      <c r="A460" s="265" t="s">
        <v>744</v>
      </c>
      <c r="B460" s="266">
        <v>1080</v>
      </c>
      <c r="C460" s="265" t="s">
        <v>744</v>
      </c>
      <c r="D460" s="267">
        <v>35246</v>
      </c>
      <c r="E460" s="265" t="s">
        <v>744</v>
      </c>
      <c r="F460" s="268" t="s">
        <v>744</v>
      </c>
      <c r="G460" s="269">
        <v>1037</v>
      </c>
      <c r="H460" s="270">
        <v>2689</v>
      </c>
      <c r="I460" s="270">
        <v>3460</v>
      </c>
      <c r="J460" s="271" t="s">
        <v>1235</v>
      </c>
    </row>
    <row r="461" spans="1:10" ht="20.25">
      <c r="A461" s="265" t="s">
        <v>745</v>
      </c>
      <c r="B461" s="266" t="s">
        <v>256</v>
      </c>
      <c r="C461" s="265" t="s">
        <v>745</v>
      </c>
      <c r="D461" s="267">
        <v>35254</v>
      </c>
      <c r="E461" s="265" t="s">
        <v>745</v>
      </c>
      <c r="F461" s="268" t="s">
        <v>745</v>
      </c>
      <c r="G461" s="269">
        <v>1038</v>
      </c>
      <c r="H461" s="270">
        <v>2695</v>
      </c>
      <c r="I461" s="270">
        <v>3468</v>
      </c>
      <c r="J461" s="271" t="s">
        <v>1234</v>
      </c>
    </row>
    <row r="462" spans="1:10" ht="20.25">
      <c r="A462" s="265" t="s">
        <v>746</v>
      </c>
      <c r="B462" s="266" t="s">
        <v>256</v>
      </c>
      <c r="C462" s="265" t="s">
        <v>746</v>
      </c>
      <c r="D462" s="267">
        <v>35262</v>
      </c>
      <c r="E462" s="265" t="s">
        <v>746</v>
      </c>
      <c r="F462" s="268" t="s">
        <v>746</v>
      </c>
      <c r="G462" s="269">
        <v>1039</v>
      </c>
      <c r="H462" s="270">
        <v>2700</v>
      </c>
      <c r="I462" s="270">
        <v>3475</v>
      </c>
      <c r="J462" s="271" t="s">
        <v>1233</v>
      </c>
    </row>
    <row r="463" spans="1:10" ht="20.25">
      <c r="A463" s="265" t="s">
        <v>747</v>
      </c>
      <c r="B463" s="266">
        <v>1081</v>
      </c>
      <c r="C463" s="265" t="s">
        <v>747</v>
      </c>
      <c r="D463" s="267">
        <v>35270</v>
      </c>
      <c r="E463" s="265" t="s">
        <v>747</v>
      </c>
      <c r="F463" s="268" t="s">
        <v>747</v>
      </c>
      <c r="G463" s="269" t="s">
        <v>256</v>
      </c>
      <c r="H463" s="270">
        <v>2706</v>
      </c>
      <c r="I463" s="270">
        <v>3482</v>
      </c>
      <c r="J463" s="271" t="s">
        <v>1232</v>
      </c>
    </row>
    <row r="464" spans="1:10" ht="20.25">
      <c r="A464" s="265" t="s">
        <v>748</v>
      </c>
      <c r="B464" s="266" t="s">
        <v>256</v>
      </c>
      <c r="C464" s="265" t="s">
        <v>748</v>
      </c>
      <c r="D464" s="267">
        <v>35279</v>
      </c>
      <c r="E464" s="265" t="s">
        <v>748</v>
      </c>
      <c r="F464" s="268" t="s">
        <v>748</v>
      </c>
      <c r="G464" s="269">
        <v>1040</v>
      </c>
      <c r="H464" s="270">
        <v>2712</v>
      </c>
      <c r="I464" s="270">
        <v>3489</v>
      </c>
      <c r="J464" s="271" t="s">
        <v>1231</v>
      </c>
    </row>
    <row r="465" spans="1:10" ht="20.25">
      <c r="A465" s="265" t="s">
        <v>749</v>
      </c>
      <c r="B465" s="266" t="s">
        <v>256</v>
      </c>
      <c r="C465" s="265" t="s">
        <v>749</v>
      </c>
      <c r="D465" s="267">
        <v>35287</v>
      </c>
      <c r="E465" s="265" t="s">
        <v>749</v>
      </c>
      <c r="F465" s="268" t="s">
        <v>749</v>
      </c>
      <c r="G465" s="269">
        <v>1041</v>
      </c>
      <c r="H465" s="270">
        <v>2717</v>
      </c>
      <c r="I465" s="270">
        <v>3497</v>
      </c>
      <c r="J465" s="271" t="s">
        <v>1230</v>
      </c>
    </row>
    <row r="466" spans="1:10" ht="20.25">
      <c r="A466" s="265" t="s">
        <v>750</v>
      </c>
      <c r="B466" s="266">
        <v>1082</v>
      </c>
      <c r="C466" s="265" t="s">
        <v>750</v>
      </c>
      <c r="D466" s="267">
        <v>35295</v>
      </c>
      <c r="E466" s="265" t="s">
        <v>750</v>
      </c>
      <c r="F466" s="268" t="s">
        <v>750</v>
      </c>
      <c r="G466" s="269">
        <v>1042</v>
      </c>
      <c r="H466" s="270">
        <v>2723</v>
      </c>
      <c r="I466" s="270">
        <v>3504</v>
      </c>
      <c r="J466" s="271" t="s">
        <v>1229</v>
      </c>
    </row>
    <row r="467" spans="1:10" ht="20.25">
      <c r="A467" s="265" t="s">
        <v>751</v>
      </c>
      <c r="B467" s="266" t="s">
        <v>256</v>
      </c>
      <c r="C467" s="265" t="s">
        <v>751</v>
      </c>
      <c r="D467" s="267">
        <v>35303</v>
      </c>
      <c r="E467" s="265" t="s">
        <v>751</v>
      </c>
      <c r="F467" s="268" t="s">
        <v>751</v>
      </c>
      <c r="G467" s="269">
        <v>1043</v>
      </c>
      <c r="H467" s="270">
        <v>2728</v>
      </c>
      <c r="I467" s="270">
        <v>3511</v>
      </c>
      <c r="J467" s="271" t="s">
        <v>1228</v>
      </c>
    </row>
    <row r="468" spans="1:10" ht="20.25">
      <c r="A468" s="265" t="s">
        <v>752</v>
      </c>
      <c r="B468" s="266" t="s">
        <v>256</v>
      </c>
      <c r="C468" s="265" t="s">
        <v>752</v>
      </c>
      <c r="D468" s="267">
        <v>35311</v>
      </c>
      <c r="E468" s="265" t="s">
        <v>752</v>
      </c>
      <c r="F468" s="268" t="s">
        <v>752</v>
      </c>
      <c r="G468" s="269">
        <v>1044</v>
      </c>
      <c r="H468" s="270">
        <v>2734</v>
      </c>
      <c r="I468" s="270">
        <v>3518</v>
      </c>
      <c r="J468" s="271" t="s">
        <v>1227</v>
      </c>
    </row>
    <row r="469" spans="1:10" ht="20.25">
      <c r="A469" s="265" t="s">
        <v>753</v>
      </c>
      <c r="B469" s="266">
        <v>1083</v>
      </c>
      <c r="C469" s="265" t="s">
        <v>753</v>
      </c>
      <c r="D469" s="267">
        <v>35319</v>
      </c>
      <c r="E469" s="265" t="s">
        <v>753</v>
      </c>
      <c r="F469" s="268" t="s">
        <v>753</v>
      </c>
      <c r="G469" s="269">
        <v>1045</v>
      </c>
      <c r="H469" s="270">
        <v>2739</v>
      </c>
      <c r="I469" s="270">
        <v>3525</v>
      </c>
      <c r="J469" s="271" t="s">
        <v>1226</v>
      </c>
    </row>
    <row r="470" spans="1:10" ht="20.25">
      <c r="A470" s="265" t="s">
        <v>754</v>
      </c>
      <c r="B470" s="266" t="s">
        <v>256</v>
      </c>
      <c r="C470" s="265" t="s">
        <v>754</v>
      </c>
      <c r="D470" s="267">
        <v>35327</v>
      </c>
      <c r="E470" s="265" t="s">
        <v>754</v>
      </c>
      <c r="F470" s="268" t="s">
        <v>754</v>
      </c>
      <c r="G470" s="269">
        <v>1046</v>
      </c>
      <c r="H470" s="270">
        <v>2745</v>
      </c>
      <c r="I470" s="270">
        <v>3533</v>
      </c>
      <c r="J470" s="271" t="s">
        <v>1225</v>
      </c>
    </row>
    <row r="471" spans="1:10" ht="20.25">
      <c r="A471" s="265" t="s">
        <v>755</v>
      </c>
      <c r="B471" s="266" t="s">
        <v>256</v>
      </c>
      <c r="C471" s="265" t="s">
        <v>755</v>
      </c>
      <c r="D471" s="267">
        <v>35335</v>
      </c>
      <c r="E471" s="265" t="s">
        <v>755</v>
      </c>
      <c r="F471" s="268" t="s">
        <v>755</v>
      </c>
      <c r="G471" s="269">
        <v>1047</v>
      </c>
      <c r="H471" s="270">
        <v>2750</v>
      </c>
      <c r="I471" s="270">
        <v>3540</v>
      </c>
      <c r="J471" s="271" t="s">
        <v>1224</v>
      </c>
    </row>
    <row r="472" spans="1:10" ht="20.25">
      <c r="A472" s="265" t="s">
        <v>756</v>
      </c>
      <c r="B472" s="266">
        <v>1084</v>
      </c>
      <c r="C472" s="265" t="s">
        <v>756</v>
      </c>
      <c r="D472" s="267">
        <v>35343</v>
      </c>
      <c r="E472" s="265" t="s">
        <v>756</v>
      </c>
      <c r="F472" s="268" t="s">
        <v>756</v>
      </c>
      <c r="G472" s="269">
        <v>1048</v>
      </c>
      <c r="H472" s="270">
        <v>2756</v>
      </c>
      <c r="I472" s="270">
        <v>3547</v>
      </c>
      <c r="J472" s="271" t="s">
        <v>1223</v>
      </c>
    </row>
    <row r="473" spans="1:10" ht="20.25">
      <c r="A473" s="265" t="s">
        <v>757</v>
      </c>
      <c r="B473" s="266" t="s">
        <v>256</v>
      </c>
      <c r="C473" s="265" t="s">
        <v>757</v>
      </c>
      <c r="D473" s="267">
        <v>35351</v>
      </c>
      <c r="E473" s="265" t="s">
        <v>757</v>
      </c>
      <c r="F473" s="268" t="s">
        <v>757</v>
      </c>
      <c r="G473" s="269">
        <v>1049</v>
      </c>
      <c r="H473" s="270">
        <v>2761</v>
      </c>
      <c r="I473" s="270">
        <v>3554</v>
      </c>
      <c r="J473" s="271" t="s">
        <v>1222</v>
      </c>
    </row>
    <row r="474" spans="1:10" ht="20.25">
      <c r="A474" s="265" t="s">
        <v>758</v>
      </c>
      <c r="B474" s="266" t="s">
        <v>256</v>
      </c>
      <c r="C474" s="265" t="s">
        <v>758</v>
      </c>
      <c r="D474" s="267">
        <v>35360</v>
      </c>
      <c r="E474" s="265" t="s">
        <v>758</v>
      </c>
      <c r="F474" s="268" t="s">
        <v>758</v>
      </c>
      <c r="G474" s="269">
        <v>1050</v>
      </c>
      <c r="H474" s="270">
        <v>2767</v>
      </c>
      <c r="I474" s="270">
        <v>3562</v>
      </c>
      <c r="J474" s="271" t="s">
        <v>1221</v>
      </c>
    </row>
    <row r="475" spans="1:10" ht="20.25">
      <c r="A475" s="265" t="s">
        <v>759</v>
      </c>
      <c r="B475" s="266">
        <v>1085</v>
      </c>
      <c r="C475" s="265" t="s">
        <v>759</v>
      </c>
      <c r="D475" s="267">
        <v>35368</v>
      </c>
      <c r="E475" s="265" t="s">
        <v>759</v>
      </c>
      <c r="F475" s="268" t="s">
        <v>759</v>
      </c>
      <c r="G475" s="269">
        <v>1051</v>
      </c>
      <c r="H475" s="270">
        <v>2773</v>
      </c>
      <c r="I475" s="270">
        <v>3569</v>
      </c>
      <c r="J475" s="271" t="s">
        <v>1220</v>
      </c>
    </row>
    <row r="476" spans="1:10" ht="20.25">
      <c r="A476" s="265" t="s">
        <v>760</v>
      </c>
      <c r="B476" s="266" t="s">
        <v>256</v>
      </c>
      <c r="C476" s="265" t="s">
        <v>760</v>
      </c>
      <c r="D476" s="267">
        <v>35376</v>
      </c>
      <c r="E476" s="265" t="s">
        <v>760</v>
      </c>
      <c r="F476" s="268" t="s">
        <v>760</v>
      </c>
      <c r="G476" s="269">
        <v>1052</v>
      </c>
      <c r="H476" s="270">
        <v>2778</v>
      </c>
      <c r="I476" s="270">
        <v>3576</v>
      </c>
      <c r="J476" s="271" t="s">
        <v>1219</v>
      </c>
    </row>
    <row r="477" spans="1:10" ht="20.25">
      <c r="A477" s="265" t="s">
        <v>761</v>
      </c>
      <c r="B477" s="266" t="s">
        <v>256</v>
      </c>
      <c r="C477" s="265" t="s">
        <v>761</v>
      </c>
      <c r="D477" s="267">
        <v>35384</v>
      </c>
      <c r="E477" s="265" t="s">
        <v>761</v>
      </c>
      <c r="F477" s="268" t="s">
        <v>761</v>
      </c>
      <c r="G477" s="269">
        <v>1053</v>
      </c>
      <c r="H477" s="270">
        <v>2784</v>
      </c>
      <c r="I477" s="270">
        <v>3583</v>
      </c>
      <c r="J477" s="271" t="s">
        <v>1218</v>
      </c>
    </row>
    <row r="478" spans="1:10" ht="20.25">
      <c r="A478" s="265" t="s">
        <v>762</v>
      </c>
      <c r="B478" s="266">
        <v>1086</v>
      </c>
      <c r="C478" s="265" t="s">
        <v>762</v>
      </c>
      <c r="D478" s="267">
        <v>35392</v>
      </c>
      <c r="E478" s="265" t="s">
        <v>762</v>
      </c>
      <c r="F478" s="268" t="s">
        <v>762</v>
      </c>
      <c r="G478" s="269">
        <v>1054</v>
      </c>
      <c r="H478" s="270">
        <v>2789</v>
      </c>
      <c r="I478" s="270">
        <v>3591</v>
      </c>
      <c r="J478" s="271" t="s">
        <v>1217</v>
      </c>
    </row>
    <row r="479" spans="1:10" ht="20.25">
      <c r="A479" s="265" t="s">
        <v>763</v>
      </c>
      <c r="B479" s="266" t="s">
        <v>256</v>
      </c>
      <c r="C479" s="265" t="s">
        <v>763</v>
      </c>
      <c r="D479" s="267">
        <v>35400</v>
      </c>
      <c r="E479" s="265" t="s">
        <v>763</v>
      </c>
      <c r="F479" s="268" t="s">
        <v>763</v>
      </c>
      <c r="G479" s="269">
        <v>1055</v>
      </c>
      <c r="H479" s="270">
        <v>2795</v>
      </c>
      <c r="I479" s="270">
        <v>3598</v>
      </c>
      <c r="J479" s="271" t="s">
        <v>1216</v>
      </c>
    </row>
    <row r="480" spans="1:10" ht="20.25">
      <c r="A480" s="265" t="s">
        <v>764</v>
      </c>
      <c r="B480" s="266" t="s">
        <v>256</v>
      </c>
      <c r="C480" s="265" t="s">
        <v>764</v>
      </c>
      <c r="D480" s="267">
        <v>35408</v>
      </c>
      <c r="E480" s="265" t="s">
        <v>764</v>
      </c>
      <c r="F480" s="268" t="s">
        <v>764</v>
      </c>
      <c r="G480" s="269">
        <v>1056</v>
      </c>
      <c r="H480" s="270">
        <v>2800</v>
      </c>
      <c r="I480" s="270">
        <v>3605</v>
      </c>
      <c r="J480" s="271" t="s">
        <v>1215</v>
      </c>
    </row>
    <row r="481" spans="1:10" ht="20.25">
      <c r="A481" s="265" t="s">
        <v>765</v>
      </c>
      <c r="B481" s="266">
        <v>1087</v>
      </c>
      <c r="C481" s="265" t="s">
        <v>765</v>
      </c>
      <c r="D481" s="267">
        <v>35417</v>
      </c>
      <c r="E481" s="265" t="s">
        <v>765</v>
      </c>
      <c r="F481" s="268" t="s">
        <v>765</v>
      </c>
      <c r="G481" s="269">
        <v>1057</v>
      </c>
      <c r="H481" s="270">
        <v>2806</v>
      </c>
      <c r="I481" s="270">
        <v>3612</v>
      </c>
      <c r="J481" s="271" t="s">
        <v>1214</v>
      </c>
    </row>
    <row r="482" spans="1:10" ht="20.25">
      <c r="A482" s="265" t="s">
        <v>766</v>
      </c>
      <c r="B482" s="266" t="s">
        <v>256</v>
      </c>
      <c r="C482" s="265" t="s">
        <v>766</v>
      </c>
      <c r="D482" s="267">
        <v>35425</v>
      </c>
      <c r="E482" s="265" t="s">
        <v>766</v>
      </c>
      <c r="F482" s="268" t="s">
        <v>766</v>
      </c>
      <c r="G482" s="269">
        <v>1058</v>
      </c>
      <c r="H482" s="270">
        <v>2811</v>
      </c>
      <c r="I482" s="270">
        <v>3620</v>
      </c>
      <c r="J482" s="271" t="s">
        <v>1213</v>
      </c>
    </row>
    <row r="483" spans="1:10" ht="20.25">
      <c r="A483" s="265" t="s">
        <v>767</v>
      </c>
      <c r="B483" s="266" t="s">
        <v>256</v>
      </c>
      <c r="C483" s="265" t="s">
        <v>767</v>
      </c>
      <c r="D483" s="267">
        <v>35433</v>
      </c>
      <c r="E483" s="265" t="s">
        <v>767</v>
      </c>
      <c r="F483" s="268" t="s">
        <v>767</v>
      </c>
      <c r="G483" s="269">
        <v>1059</v>
      </c>
      <c r="H483" s="270">
        <v>2817</v>
      </c>
      <c r="I483" s="270">
        <v>3627</v>
      </c>
      <c r="J483" s="271" t="s">
        <v>1212</v>
      </c>
    </row>
    <row r="484" spans="1:10" ht="20.25">
      <c r="A484" s="265" t="s">
        <v>768</v>
      </c>
      <c r="B484" s="266">
        <v>1088</v>
      </c>
      <c r="C484" s="265" t="s">
        <v>768</v>
      </c>
      <c r="D484" s="267">
        <v>35441</v>
      </c>
      <c r="E484" s="265" t="s">
        <v>768</v>
      </c>
      <c r="F484" s="268" t="s">
        <v>768</v>
      </c>
      <c r="G484" s="269">
        <v>1060</v>
      </c>
      <c r="H484" s="270">
        <v>2822</v>
      </c>
      <c r="I484" s="270">
        <v>3634</v>
      </c>
      <c r="J484" s="271" t="s">
        <v>1211</v>
      </c>
    </row>
    <row r="485" spans="1:10" ht="20.25">
      <c r="A485" s="265" t="s">
        <v>769</v>
      </c>
      <c r="B485" s="266" t="s">
        <v>256</v>
      </c>
      <c r="C485" s="265" t="s">
        <v>769</v>
      </c>
      <c r="D485" s="267">
        <v>35449</v>
      </c>
      <c r="E485" s="265" t="s">
        <v>769</v>
      </c>
      <c r="F485" s="268" t="s">
        <v>769</v>
      </c>
      <c r="G485" s="269">
        <v>1061</v>
      </c>
      <c r="H485" s="270">
        <v>2828</v>
      </c>
      <c r="I485" s="270">
        <v>3641</v>
      </c>
      <c r="J485" s="271" t="s">
        <v>1210</v>
      </c>
    </row>
    <row r="486" spans="1:10" ht="20.25">
      <c r="A486" s="265" t="s">
        <v>770</v>
      </c>
      <c r="B486" s="266" t="s">
        <v>256</v>
      </c>
      <c r="C486" s="265" t="s">
        <v>770</v>
      </c>
      <c r="D486" s="267">
        <v>35457</v>
      </c>
      <c r="E486" s="265" t="s">
        <v>770</v>
      </c>
      <c r="F486" s="268" t="s">
        <v>770</v>
      </c>
      <c r="G486" s="269">
        <v>1062</v>
      </c>
      <c r="H486" s="270">
        <v>2834</v>
      </c>
      <c r="I486" s="270">
        <v>3648</v>
      </c>
      <c r="J486" s="271" t="s">
        <v>1209</v>
      </c>
    </row>
    <row r="487" spans="1:10" ht="20.25">
      <c r="A487" s="265" t="s">
        <v>771</v>
      </c>
      <c r="B487" s="266">
        <v>1089</v>
      </c>
      <c r="C487" s="265" t="s">
        <v>771</v>
      </c>
      <c r="D487" s="267">
        <v>35466</v>
      </c>
      <c r="E487" s="265" t="s">
        <v>771</v>
      </c>
      <c r="F487" s="268" t="s">
        <v>771</v>
      </c>
      <c r="G487" s="269">
        <v>1063</v>
      </c>
      <c r="H487" s="270">
        <v>2839</v>
      </c>
      <c r="I487" s="270">
        <v>3656</v>
      </c>
      <c r="J487" s="271" t="s">
        <v>1208</v>
      </c>
    </row>
    <row r="488" spans="1:10" ht="20.25">
      <c r="A488" s="265" t="s">
        <v>772</v>
      </c>
      <c r="B488" s="266" t="s">
        <v>256</v>
      </c>
      <c r="C488" s="265" t="s">
        <v>772</v>
      </c>
      <c r="D488" s="267">
        <v>35474</v>
      </c>
      <c r="E488" s="265" t="s">
        <v>772</v>
      </c>
      <c r="F488" s="268" t="s">
        <v>772</v>
      </c>
      <c r="G488" s="269">
        <v>1064</v>
      </c>
      <c r="H488" s="270">
        <v>2845</v>
      </c>
      <c r="I488" s="270">
        <v>3663</v>
      </c>
      <c r="J488" s="271" t="s">
        <v>1207</v>
      </c>
    </row>
    <row r="489" spans="1:10" ht="20.25">
      <c r="A489" s="265" t="s">
        <v>773</v>
      </c>
      <c r="B489" s="266" t="s">
        <v>256</v>
      </c>
      <c r="C489" s="265" t="s">
        <v>773</v>
      </c>
      <c r="D489" s="267">
        <v>35482</v>
      </c>
      <c r="E489" s="265" t="s">
        <v>773</v>
      </c>
      <c r="F489" s="268" t="s">
        <v>773</v>
      </c>
      <c r="G489" s="269">
        <v>1065</v>
      </c>
      <c r="H489" s="270">
        <v>2850</v>
      </c>
      <c r="I489" s="270">
        <v>3670</v>
      </c>
      <c r="J489" s="271" t="s">
        <v>1206</v>
      </c>
    </row>
    <row r="490" spans="1:10" ht="20.25">
      <c r="A490" s="265" t="s">
        <v>774</v>
      </c>
      <c r="B490" s="266">
        <v>1090</v>
      </c>
      <c r="C490" s="265" t="s">
        <v>774</v>
      </c>
      <c r="D490" s="267">
        <v>35490</v>
      </c>
      <c r="E490" s="265" t="s">
        <v>774</v>
      </c>
      <c r="F490" s="268" t="s">
        <v>774</v>
      </c>
      <c r="G490" s="269">
        <v>1066</v>
      </c>
      <c r="H490" s="270">
        <v>2856</v>
      </c>
      <c r="I490" s="270">
        <v>3677</v>
      </c>
      <c r="J490" s="271" t="s">
        <v>1205</v>
      </c>
    </row>
    <row r="491" spans="1:10" ht="20.25">
      <c r="A491" s="265" t="s">
        <v>775</v>
      </c>
      <c r="B491" s="266" t="s">
        <v>256</v>
      </c>
      <c r="C491" s="265" t="s">
        <v>775</v>
      </c>
      <c r="D491" s="267">
        <v>35498</v>
      </c>
      <c r="E491" s="265" t="s">
        <v>775</v>
      </c>
      <c r="F491" s="268" t="s">
        <v>775</v>
      </c>
      <c r="G491" s="269">
        <v>1067</v>
      </c>
      <c r="H491" s="270">
        <v>2861</v>
      </c>
      <c r="I491" s="270">
        <v>3685</v>
      </c>
      <c r="J491" s="271" t="s">
        <v>1204</v>
      </c>
    </row>
    <row r="492" spans="1:10" ht="20.25">
      <c r="A492" s="265" t="s">
        <v>776</v>
      </c>
      <c r="B492" s="266" t="s">
        <v>256</v>
      </c>
      <c r="C492" s="265" t="s">
        <v>776</v>
      </c>
      <c r="D492" s="267">
        <v>35506</v>
      </c>
      <c r="E492" s="265" t="s">
        <v>776</v>
      </c>
      <c r="F492" s="268" t="s">
        <v>776</v>
      </c>
      <c r="G492" s="269">
        <v>1068</v>
      </c>
      <c r="H492" s="270">
        <v>2867</v>
      </c>
      <c r="I492" s="270">
        <v>3692</v>
      </c>
      <c r="J492" s="271" t="s">
        <v>1203</v>
      </c>
    </row>
    <row r="493" spans="1:10" ht="20.25">
      <c r="A493" s="265" t="s">
        <v>777</v>
      </c>
      <c r="B493" s="266">
        <v>1091</v>
      </c>
      <c r="C493" s="265" t="s">
        <v>777</v>
      </c>
      <c r="D493" s="267">
        <v>35515</v>
      </c>
      <c r="E493" s="265" t="s">
        <v>777</v>
      </c>
      <c r="F493" s="268" t="s">
        <v>777</v>
      </c>
      <c r="G493" s="269">
        <v>1069</v>
      </c>
      <c r="H493" s="270">
        <v>2872</v>
      </c>
      <c r="I493" s="270">
        <v>3699</v>
      </c>
      <c r="J493" s="271" t="s">
        <v>1202</v>
      </c>
    </row>
    <row r="494" spans="1:10" ht="20.25">
      <c r="A494" s="265" t="s">
        <v>778</v>
      </c>
      <c r="B494" s="266" t="s">
        <v>256</v>
      </c>
      <c r="C494" s="265" t="s">
        <v>778</v>
      </c>
      <c r="D494" s="267">
        <v>35523</v>
      </c>
      <c r="E494" s="265" t="s">
        <v>778</v>
      </c>
      <c r="F494" s="268" t="s">
        <v>778</v>
      </c>
      <c r="G494" s="269">
        <v>1070</v>
      </c>
      <c r="H494" s="270">
        <v>2878</v>
      </c>
      <c r="I494" s="270">
        <v>3706</v>
      </c>
      <c r="J494" s="271" t="s">
        <v>1201</v>
      </c>
    </row>
    <row r="495" spans="1:10" ht="20.25">
      <c r="A495" s="265" t="s">
        <v>779</v>
      </c>
      <c r="B495" s="266" t="s">
        <v>256</v>
      </c>
      <c r="C495" s="265" t="s">
        <v>779</v>
      </c>
      <c r="D495" s="267">
        <v>35531</v>
      </c>
      <c r="E495" s="265" t="s">
        <v>779</v>
      </c>
      <c r="F495" s="268" t="s">
        <v>779</v>
      </c>
      <c r="G495" s="269">
        <v>1071</v>
      </c>
      <c r="H495" s="270">
        <v>2883</v>
      </c>
      <c r="I495" s="270">
        <v>3714</v>
      </c>
      <c r="J495" s="271" t="s">
        <v>1200</v>
      </c>
    </row>
    <row r="496" spans="1:10" ht="20.25">
      <c r="A496" s="265" t="s">
        <v>780</v>
      </c>
      <c r="B496" s="266">
        <v>1092</v>
      </c>
      <c r="C496" s="265" t="s">
        <v>780</v>
      </c>
      <c r="D496" s="267">
        <v>35539</v>
      </c>
      <c r="E496" s="265" t="s">
        <v>780</v>
      </c>
      <c r="F496" s="268" t="s">
        <v>780</v>
      </c>
      <c r="G496" s="269">
        <v>1072</v>
      </c>
      <c r="H496" s="270">
        <v>2889</v>
      </c>
      <c r="I496" s="270">
        <v>3721</v>
      </c>
      <c r="J496" s="271" t="s">
        <v>1199</v>
      </c>
    </row>
    <row r="497" spans="1:10" ht="20.25">
      <c r="A497" s="265" t="s">
        <v>781</v>
      </c>
      <c r="B497" s="266" t="s">
        <v>256</v>
      </c>
      <c r="C497" s="265" t="s">
        <v>781</v>
      </c>
      <c r="D497" s="267">
        <v>35548</v>
      </c>
      <c r="E497" s="265" t="s">
        <v>781</v>
      </c>
      <c r="F497" s="268" t="s">
        <v>781</v>
      </c>
      <c r="G497" s="269">
        <v>1073</v>
      </c>
      <c r="H497" s="270">
        <v>2895</v>
      </c>
      <c r="I497" s="270">
        <v>3728</v>
      </c>
      <c r="J497" s="271" t="s">
        <v>1198</v>
      </c>
    </row>
    <row r="498" spans="1:10" ht="20.25">
      <c r="A498" s="265" t="s">
        <v>782</v>
      </c>
      <c r="B498" s="266" t="s">
        <v>256</v>
      </c>
      <c r="C498" s="265" t="s">
        <v>782</v>
      </c>
      <c r="D498" s="267">
        <v>35556</v>
      </c>
      <c r="E498" s="265" t="s">
        <v>782</v>
      </c>
      <c r="F498" s="268" t="s">
        <v>782</v>
      </c>
      <c r="G498" s="269">
        <v>1074</v>
      </c>
      <c r="H498" s="270">
        <v>2900</v>
      </c>
      <c r="I498" s="270">
        <v>3735</v>
      </c>
      <c r="J498" s="271" t="s">
        <v>1197</v>
      </c>
    </row>
    <row r="499" spans="1:10" ht="20.25">
      <c r="A499" s="265" t="s">
        <v>783</v>
      </c>
      <c r="B499" s="266">
        <v>1093</v>
      </c>
      <c r="C499" s="265" t="s">
        <v>783</v>
      </c>
      <c r="D499" s="267">
        <v>35564</v>
      </c>
      <c r="E499" s="265" t="s">
        <v>783</v>
      </c>
      <c r="F499" s="268" t="s">
        <v>783</v>
      </c>
      <c r="G499" s="269">
        <v>1075</v>
      </c>
      <c r="H499" s="270">
        <v>2906</v>
      </c>
      <c r="I499" s="270">
        <v>3743</v>
      </c>
      <c r="J499" s="271" t="s">
        <v>1196</v>
      </c>
    </row>
    <row r="500" spans="1:10" ht="20.25">
      <c r="A500" s="265" t="s">
        <v>784</v>
      </c>
      <c r="B500" s="266" t="s">
        <v>256</v>
      </c>
      <c r="C500" s="265" t="s">
        <v>784</v>
      </c>
      <c r="D500" s="267">
        <v>35572</v>
      </c>
      <c r="E500" s="265" t="s">
        <v>784</v>
      </c>
      <c r="F500" s="268" t="s">
        <v>784</v>
      </c>
      <c r="G500" s="269">
        <v>1076</v>
      </c>
      <c r="H500" s="270">
        <v>2911</v>
      </c>
      <c r="I500" s="270">
        <v>3750</v>
      </c>
      <c r="J500" s="271" t="s">
        <v>1195</v>
      </c>
    </row>
    <row r="501" spans="1:10" ht="20.25">
      <c r="A501" s="265" t="s">
        <v>785</v>
      </c>
      <c r="B501" s="266" t="s">
        <v>256</v>
      </c>
      <c r="C501" s="265" t="s">
        <v>785</v>
      </c>
      <c r="D501" s="267">
        <v>35580</v>
      </c>
      <c r="E501" s="265" t="s">
        <v>785</v>
      </c>
      <c r="F501" s="268" t="s">
        <v>785</v>
      </c>
      <c r="G501" s="269">
        <v>1077</v>
      </c>
      <c r="H501" s="270">
        <v>2917</v>
      </c>
      <c r="I501" s="270">
        <v>3757</v>
      </c>
      <c r="J501" s="271" t="s">
        <v>1194</v>
      </c>
    </row>
    <row r="502" spans="1:10" ht="20.25">
      <c r="A502" s="265" t="s">
        <v>786</v>
      </c>
      <c r="B502" s="266">
        <v>1094</v>
      </c>
      <c r="C502" s="265" t="s">
        <v>786</v>
      </c>
      <c r="D502" s="267">
        <v>35589</v>
      </c>
      <c r="E502" s="265" t="s">
        <v>786</v>
      </c>
      <c r="F502" s="268" t="s">
        <v>786</v>
      </c>
      <c r="G502" s="269">
        <v>1078</v>
      </c>
      <c r="H502" s="270">
        <v>2922</v>
      </c>
      <c r="I502" s="270">
        <v>3764</v>
      </c>
      <c r="J502" s="271" t="s">
        <v>1193</v>
      </c>
    </row>
    <row r="503" spans="1:10" ht="20.25">
      <c r="A503" s="265" t="s">
        <v>787</v>
      </c>
      <c r="B503" s="266" t="s">
        <v>256</v>
      </c>
      <c r="C503" s="265" t="s">
        <v>787</v>
      </c>
      <c r="D503" s="267">
        <v>35597</v>
      </c>
      <c r="E503" s="265" t="s">
        <v>787</v>
      </c>
      <c r="F503" s="268" t="s">
        <v>787</v>
      </c>
      <c r="G503" s="269" t="s">
        <v>256</v>
      </c>
      <c r="H503" s="270">
        <v>2928</v>
      </c>
      <c r="I503" s="270">
        <v>3771</v>
      </c>
      <c r="J503" s="271" t="s">
        <v>1192</v>
      </c>
    </row>
    <row r="504" spans="1:10" ht="20.25">
      <c r="A504" s="265" t="s">
        <v>788</v>
      </c>
      <c r="B504" s="266" t="s">
        <v>256</v>
      </c>
      <c r="C504" s="265" t="s">
        <v>788</v>
      </c>
      <c r="D504" s="267">
        <v>35605</v>
      </c>
      <c r="E504" s="265" t="s">
        <v>788</v>
      </c>
      <c r="F504" s="268" t="s">
        <v>788</v>
      </c>
      <c r="G504" s="269">
        <v>1079</v>
      </c>
      <c r="H504" s="270">
        <v>2933</v>
      </c>
      <c r="I504" s="270">
        <v>3779</v>
      </c>
      <c r="J504" s="271" t="s">
        <v>1191</v>
      </c>
    </row>
    <row r="505" spans="1:10" ht="20.25">
      <c r="A505" s="265" t="s">
        <v>789</v>
      </c>
      <c r="B505" s="266">
        <v>1095</v>
      </c>
      <c r="C505" s="265" t="s">
        <v>789</v>
      </c>
      <c r="D505" s="267">
        <v>35613</v>
      </c>
      <c r="E505" s="265" t="s">
        <v>789</v>
      </c>
      <c r="F505" s="268" t="s">
        <v>789</v>
      </c>
      <c r="G505" s="269">
        <v>1080</v>
      </c>
      <c r="H505" s="270">
        <v>2939</v>
      </c>
      <c r="I505" s="270">
        <v>3786</v>
      </c>
      <c r="J505" s="271" t="s">
        <v>1190</v>
      </c>
    </row>
    <row r="506" spans="1:10" ht="20.25">
      <c r="A506" s="265" t="s">
        <v>790</v>
      </c>
      <c r="B506" s="266" t="s">
        <v>256</v>
      </c>
      <c r="C506" s="265" t="s">
        <v>790</v>
      </c>
      <c r="D506" s="267">
        <v>35622</v>
      </c>
      <c r="E506" s="265" t="s">
        <v>790</v>
      </c>
      <c r="F506" s="268" t="s">
        <v>790</v>
      </c>
      <c r="G506" s="269">
        <v>1081</v>
      </c>
      <c r="H506" s="270">
        <v>2944</v>
      </c>
      <c r="I506" s="270">
        <v>3793</v>
      </c>
      <c r="J506" s="271" t="s">
        <v>1189</v>
      </c>
    </row>
    <row r="507" spans="1:10" ht="20.25">
      <c r="A507" s="265" t="s">
        <v>791</v>
      </c>
      <c r="B507" s="266" t="s">
        <v>256</v>
      </c>
      <c r="C507" s="265" t="s">
        <v>791</v>
      </c>
      <c r="D507" s="267">
        <v>35630</v>
      </c>
      <c r="E507" s="265" t="s">
        <v>791</v>
      </c>
      <c r="F507" s="268" t="s">
        <v>791</v>
      </c>
      <c r="G507" s="269">
        <v>1082</v>
      </c>
      <c r="H507" s="270">
        <v>2950</v>
      </c>
      <c r="I507" s="270">
        <v>3800</v>
      </c>
      <c r="J507" s="271" t="s">
        <v>1188</v>
      </c>
    </row>
    <row r="508" spans="1:10" ht="20.25">
      <c r="A508" s="265" t="s">
        <v>792</v>
      </c>
      <c r="B508" s="266">
        <v>1096</v>
      </c>
      <c r="C508" s="265" t="s">
        <v>792</v>
      </c>
      <c r="D508" s="267">
        <v>35638</v>
      </c>
      <c r="E508" s="265" t="s">
        <v>792</v>
      </c>
      <c r="F508" s="268" t="s">
        <v>792</v>
      </c>
      <c r="G508" s="269">
        <v>1083</v>
      </c>
      <c r="H508" s="270">
        <v>2956</v>
      </c>
      <c r="I508" s="270">
        <v>3808</v>
      </c>
      <c r="J508" s="271" t="s">
        <v>1187</v>
      </c>
    </row>
    <row r="509" spans="1:10" ht="20.25">
      <c r="A509" s="265" t="s">
        <v>793</v>
      </c>
      <c r="B509" s="266" t="s">
        <v>256</v>
      </c>
      <c r="C509" s="265" t="s">
        <v>793</v>
      </c>
      <c r="D509" s="267">
        <v>35647</v>
      </c>
      <c r="E509" s="265" t="s">
        <v>793</v>
      </c>
      <c r="F509" s="268" t="s">
        <v>793</v>
      </c>
      <c r="G509" s="269">
        <v>1084</v>
      </c>
      <c r="H509" s="270">
        <v>2961</v>
      </c>
      <c r="I509" s="270">
        <v>3815</v>
      </c>
      <c r="J509" s="271" t="s">
        <v>1186</v>
      </c>
    </row>
    <row r="510" spans="1:10" ht="20.25">
      <c r="A510" s="265" t="s">
        <v>794</v>
      </c>
      <c r="B510" s="266" t="s">
        <v>256</v>
      </c>
      <c r="C510" s="265" t="s">
        <v>794</v>
      </c>
      <c r="D510" s="267">
        <v>35655</v>
      </c>
      <c r="E510" s="265" t="s">
        <v>794</v>
      </c>
      <c r="F510" s="268" t="s">
        <v>794</v>
      </c>
      <c r="G510" s="269">
        <v>1085</v>
      </c>
      <c r="H510" s="270">
        <v>2967</v>
      </c>
      <c r="I510" s="270">
        <v>3822</v>
      </c>
      <c r="J510" s="271" t="s">
        <v>1185</v>
      </c>
    </row>
    <row r="511" spans="1:10" ht="20.25">
      <c r="A511" s="265" t="s">
        <v>795</v>
      </c>
      <c r="B511" s="266">
        <v>1097</v>
      </c>
      <c r="C511" s="265" t="s">
        <v>795</v>
      </c>
      <c r="D511" s="267">
        <v>35663</v>
      </c>
      <c r="E511" s="265" t="s">
        <v>795</v>
      </c>
      <c r="F511" s="268" t="s">
        <v>795</v>
      </c>
      <c r="G511" s="269">
        <v>1086</v>
      </c>
      <c r="H511" s="270">
        <v>2972</v>
      </c>
      <c r="I511" s="270">
        <v>3829</v>
      </c>
      <c r="J511" s="271" t="s">
        <v>1184</v>
      </c>
    </row>
    <row r="512" spans="1:10" ht="20.25">
      <c r="A512" s="265" t="s">
        <v>796</v>
      </c>
      <c r="B512" s="266" t="s">
        <v>256</v>
      </c>
      <c r="C512" s="265" t="s">
        <v>796</v>
      </c>
      <c r="D512" s="267">
        <v>35671</v>
      </c>
      <c r="E512" s="265" t="s">
        <v>796</v>
      </c>
      <c r="F512" s="268" t="s">
        <v>796</v>
      </c>
      <c r="G512" s="269">
        <v>1087</v>
      </c>
      <c r="H512" s="270">
        <v>2978</v>
      </c>
      <c r="I512" s="270">
        <v>3837</v>
      </c>
      <c r="J512" s="271" t="s">
        <v>1183</v>
      </c>
    </row>
    <row r="513" spans="1:10" ht="20.25">
      <c r="A513" s="265" t="s">
        <v>797</v>
      </c>
      <c r="B513" s="266" t="s">
        <v>256</v>
      </c>
      <c r="C513" s="265" t="s">
        <v>797</v>
      </c>
      <c r="D513" s="267">
        <v>35680</v>
      </c>
      <c r="E513" s="265" t="s">
        <v>797</v>
      </c>
      <c r="F513" s="268" t="s">
        <v>797</v>
      </c>
      <c r="G513" s="269">
        <v>1088</v>
      </c>
      <c r="H513" s="270">
        <v>2983</v>
      </c>
      <c r="I513" s="270">
        <v>3844</v>
      </c>
      <c r="J513" s="271" t="s">
        <v>1182</v>
      </c>
    </row>
    <row r="514" spans="1:10" ht="20.25">
      <c r="A514" s="265" t="s">
        <v>798</v>
      </c>
      <c r="B514" s="266">
        <v>1098</v>
      </c>
      <c r="C514" s="265" t="s">
        <v>798</v>
      </c>
      <c r="D514" s="267">
        <v>35688</v>
      </c>
      <c r="E514" s="265" t="s">
        <v>798</v>
      </c>
      <c r="F514" s="268" t="s">
        <v>798</v>
      </c>
      <c r="G514" s="269">
        <v>1089</v>
      </c>
      <c r="H514" s="270">
        <v>2989</v>
      </c>
      <c r="I514" s="270">
        <v>3851</v>
      </c>
      <c r="J514" s="271" t="s">
        <v>1181</v>
      </c>
    </row>
    <row r="515" spans="1:10" ht="20.25">
      <c r="A515" s="265" t="s">
        <v>799</v>
      </c>
      <c r="B515" s="266" t="s">
        <v>256</v>
      </c>
      <c r="C515" s="265" t="s">
        <v>799</v>
      </c>
      <c r="D515" s="267">
        <v>35696</v>
      </c>
      <c r="E515" s="265" t="s">
        <v>799</v>
      </c>
      <c r="F515" s="268" t="s">
        <v>799</v>
      </c>
      <c r="G515" s="269">
        <v>1090</v>
      </c>
      <c r="H515" s="270">
        <v>2994</v>
      </c>
      <c r="I515" s="270">
        <v>3858</v>
      </c>
      <c r="J515" s="271" t="s">
        <v>1180</v>
      </c>
    </row>
    <row r="516" spans="1:10" ht="20.25">
      <c r="A516" s="265" t="s">
        <v>800</v>
      </c>
      <c r="B516" s="266" t="s">
        <v>256</v>
      </c>
      <c r="C516" s="265" t="s">
        <v>800</v>
      </c>
      <c r="D516" s="267">
        <v>35705</v>
      </c>
      <c r="E516" s="265" t="s">
        <v>800</v>
      </c>
      <c r="F516" s="268" t="s">
        <v>800</v>
      </c>
      <c r="G516" s="269">
        <v>1091</v>
      </c>
      <c r="H516" s="270">
        <v>3000</v>
      </c>
      <c r="I516" s="270">
        <v>3865</v>
      </c>
      <c r="J516" s="271" t="s">
        <v>1179</v>
      </c>
    </row>
    <row r="517" spans="1:10" ht="20.25">
      <c r="A517" s="265" t="s">
        <v>801</v>
      </c>
      <c r="B517" s="266">
        <v>1099</v>
      </c>
      <c r="C517" s="265" t="s">
        <v>801</v>
      </c>
      <c r="D517" s="267">
        <v>35713</v>
      </c>
      <c r="E517" s="265" t="s">
        <v>801</v>
      </c>
      <c r="F517" s="268" t="s">
        <v>801</v>
      </c>
      <c r="G517" s="269">
        <v>1092</v>
      </c>
      <c r="H517" s="270">
        <v>3005</v>
      </c>
      <c r="I517" s="270">
        <v>3873</v>
      </c>
      <c r="J517" s="271" t="s">
        <v>1178</v>
      </c>
    </row>
    <row r="518" spans="1:10" ht="20.25">
      <c r="A518" s="265" t="s">
        <v>802</v>
      </c>
      <c r="B518" s="266" t="s">
        <v>256</v>
      </c>
      <c r="C518" s="265" t="s">
        <v>802</v>
      </c>
      <c r="D518" s="267">
        <v>35721</v>
      </c>
      <c r="E518" s="265" t="s">
        <v>802</v>
      </c>
      <c r="F518" s="268" t="s">
        <v>802</v>
      </c>
      <c r="G518" s="269">
        <v>1093</v>
      </c>
      <c r="H518" s="270">
        <v>3011</v>
      </c>
      <c r="I518" s="270">
        <v>3880</v>
      </c>
      <c r="J518" s="271" t="s">
        <v>1177</v>
      </c>
    </row>
    <row r="519" spans="1:10" ht="20.25">
      <c r="A519" s="265" t="s">
        <v>803</v>
      </c>
      <c r="B519" s="266" t="s">
        <v>256</v>
      </c>
      <c r="C519" s="265" t="s">
        <v>803</v>
      </c>
      <c r="D519" s="267">
        <v>35730</v>
      </c>
      <c r="E519" s="265" t="s">
        <v>803</v>
      </c>
      <c r="F519" s="268" t="s">
        <v>803</v>
      </c>
      <c r="G519" s="269">
        <v>1094</v>
      </c>
      <c r="H519" s="270">
        <v>3016</v>
      </c>
      <c r="I519" s="270">
        <v>3887</v>
      </c>
      <c r="J519" s="271" t="s">
        <v>1176</v>
      </c>
    </row>
    <row r="520" spans="1:10" ht="20.25">
      <c r="A520" s="265" t="s">
        <v>804</v>
      </c>
      <c r="B520" s="266">
        <v>1100</v>
      </c>
      <c r="C520" s="265" t="s">
        <v>804</v>
      </c>
      <c r="D520" s="267">
        <v>35738</v>
      </c>
      <c r="E520" s="265" t="s">
        <v>804</v>
      </c>
      <c r="F520" s="268" t="s">
        <v>804</v>
      </c>
      <c r="G520" s="269">
        <v>1095</v>
      </c>
      <c r="H520" s="270">
        <v>3022</v>
      </c>
      <c r="I520" s="270">
        <v>3894</v>
      </c>
      <c r="J520" s="271" t="s">
        <v>1175</v>
      </c>
    </row>
    <row r="521" spans="1:10" ht="20.25">
      <c r="A521" s="265" t="s">
        <v>805</v>
      </c>
      <c r="B521" s="266" t="s">
        <v>256</v>
      </c>
      <c r="C521" s="265" t="s">
        <v>805</v>
      </c>
      <c r="D521" s="267">
        <v>35746</v>
      </c>
      <c r="E521" s="265" t="s">
        <v>805</v>
      </c>
      <c r="F521" s="268" t="s">
        <v>805</v>
      </c>
      <c r="G521" s="269">
        <v>1096</v>
      </c>
      <c r="H521" s="270">
        <v>3028</v>
      </c>
      <c r="I521" s="270">
        <v>3902</v>
      </c>
      <c r="J521" s="271" t="s">
        <v>1174</v>
      </c>
    </row>
    <row r="522" spans="1:10" ht="20.25">
      <c r="A522" s="265" t="s">
        <v>806</v>
      </c>
      <c r="B522" s="266" t="s">
        <v>256</v>
      </c>
      <c r="C522" s="265" t="s">
        <v>806</v>
      </c>
      <c r="D522" s="267">
        <v>35755</v>
      </c>
      <c r="E522" s="265" t="s">
        <v>806</v>
      </c>
      <c r="F522" s="268" t="s">
        <v>806</v>
      </c>
      <c r="G522" s="269">
        <v>1097</v>
      </c>
      <c r="H522" s="270">
        <v>3033</v>
      </c>
      <c r="I522" s="270">
        <v>3909</v>
      </c>
      <c r="J522" s="271" t="s">
        <v>1173</v>
      </c>
    </row>
    <row r="523" spans="1:10" ht="20.25">
      <c r="A523" s="265" t="s">
        <v>807</v>
      </c>
      <c r="B523" s="266">
        <v>1101</v>
      </c>
      <c r="C523" s="265" t="s">
        <v>807</v>
      </c>
      <c r="D523" s="267">
        <v>35763</v>
      </c>
      <c r="E523" s="265" t="s">
        <v>807</v>
      </c>
      <c r="F523" s="268" t="s">
        <v>807</v>
      </c>
      <c r="G523" s="269">
        <v>1098</v>
      </c>
      <c r="H523" s="270">
        <v>3039</v>
      </c>
      <c r="I523" s="270">
        <v>3916</v>
      </c>
      <c r="J523" s="271" t="s">
        <v>1172</v>
      </c>
    </row>
    <row r="524" spans="1:10" ht="20.25">
      <c r="A524" s="265" t="s">
        <v>808</v>
      </c>
      <c r="B524" s="266" t="s">
        <v>256</v>
      </c>
      <c r="C524" s="265" t="s">
        <v>808</v>
      </c>
      <c r="D524" s="267">
        <v>35771</v>
      </c>
      <c r="E524" s="265" t="s">
        <v>808</v>
      </c>
      <c r="F524" s="268" t="s">
        <v>808</v>
      </c>
      <c r="G524" s="269">
        <v>1099</v>
      </c>
      <c r="H524" s="270">
        <v>3044</v>
      </c>
      <c r="I524" s="270">
        <v>3923</v>
      </c>
      <c r="J524" s="271" t="s">
        <v>1171</v>
      </c>
    </row>
    <row r="525" spans="1:10" ht="20.25">
      <c r="A525" s="265" t="s">
        <v>809</v>
      </c>
      <c r="B525" s="266" t="s">
        <v>256</v>
      </c>
      <c r="C525" s="265" t="s">
        <v>809</v>
      </c>
      <c r="D525" s="267">
        <v>35780</v>
      </c>
      <c r="E525" s="265" t="s">
        <v>809</v>
      </c>
      <c r="F525" s="268" t="s">
        <v>809</v>
      </c>
      <c r="G525" s="269">
        <v>1100</v>
      </c>
      <c r="H525" s="270">
        <v>3050</v>
      </c>
      <c r="I525" s="270">
        <v>3931</v>
      </c>
      <c r="J525" s="271" t="s">
        <v>1170</v>
      </c>
    </row>
    <row r="526" spans="1:10" ht="20.25">
      <c r="A526" s="265" t="s">
        <v>810</v>
      </c>
      <c r="B526" s="266">
        <v>1102</v>
      </c>
      <c r="C526" s="265" t="s">
        <v>810</v>
      </c>
      <c r="D526" s="267">
        <v>35788</v>
      </c>
      <c r="E526" s="265" t="s">
        <v>810</v>
      </c>
      <c r="F526" s="268" t="s">
        <v>810</v>
      </c>
      <c r="G526" s="269">
        <v>1101</v>
      </c>
      <c r="H526" s="270">
        <v>3055</v>
      </c>
      <c r="I526" s="270">
        <v>3938</v>
      </c>
      <c r="J526" s="271" t="s">
        <v>1169</v>
      </c>
    </row>
    <row r="527" spans="1:10" ht="20.25">
      <c r="A527" s="265" t="s">
        <v>811</v>
      </c>
      <c r="B527" s="266" t="s">
        <v>256</v>
      </c>
      <c r="C527" s="265" t="s">
        <v>811</v>
      </c>
      <c r="D527" s="267">
        <v>35796</v>
      </c>
      <c r="E527" s="265" t="s">
        <v>811</v>
      </c>
      <c r="F527" s="268" t="s">
        <v>811</v>
      </c>
      <c r="G527" s="269">
        <v>1102</v>
      </c>
      <c r="H527" s="270">
        <v>3061</v>
      </c>
      <c r="I527" s="270">
        <v>3945</v>
      </c>
      <c r="J527" s="271" t="s">
        <v>1168</v>
      </c>
    </row>
    <row r="528" spans="1:10" ht="20.25">
      <c r="A528" s="265" t="s">
        <v>812</v>
      </c>
      <c r="B528" s="266" t="s">
        <v>256</v>
      </c>
      <c r="C528" s="265" t="s">
        <v>812</v>
      </c>
      <c r="D528" s="267">
        <v>35805</v>
      </c>
      <c r="E528" s="265" t="s">
        <v>812</v>
      </c>
      <c r="F528" s="268" t="s">
        <v>812</v>
      </c>
      <c r="G528" s="269">
        <v>1103</v>
      </c>
      <c r="H528" s="270">
        <v>3066</v>
      </c>
      <c r="I528" s="270">
        <v>3952</v>
      </c>
      <c r="J528" s="271" t="s">
        <v>1167</v>
      </c>
    </row>
    <row r="529" spans="1:10" ht="20.25">
      <c r="A529" s="265" t="s">
        <v>813</v>
      </c>
      <c r="B529" s="266">
        <v>1103</v>
      </c>
      <c r="C529" s="265" t="s">
        <v>813</v>
      </c>
      <c r="D529" s="267">
        <v>35813</v>
      </c>
      <c r="E529" s="265" t="s">
        <v>813</v>
      </c>
      <c r="F529" s="268" t="s">
        <v>813</v>
      </c>
      <c r="G529" s="269">
        <v>1104</v>
      </c>
      <c r="H529" s="270">
        <v>3072</v>
      </c>
      <c r="I529" s="270">
        <v>3959</v>
      </c>
      <c r="J529" s="271" t="s">
        <v>1166</v>
      </c>
    </row>
    <row r="530" spans="1:10" ht="20.25">
      <c r="A530" s="265" t="s">
        <v>814</v>
      </c>
      <c r="B530" s="266" t="s">
        <v>256</v>
      </c>
      <c r="C530" s="265" t="s">
        <v>814</v>
      </c>
      <c r="D530" s="267">
        <v>35821</v>
      </c>
      <c r="E530" s="265" t="s">
        <v>814</v>
      </c>
      <c r="F530" s="268" t="s">
        <v>814</v>
      </c>
      <c r="G530" s="269">
        <v>1105</v>
      </c>
      <c r="H530" s="270">
        <v>3077</v>
      </c>
      <c r="I530" s="270">
        <v>3967</v>
      </c>
      <c r="J530" s="271" t="s">
        <v>1165</v>
      </c>
    </row>
    <row r="531" spans="1:10" ht="20.25">
      <c r="A531" s="265" t="s">
        <v>815</v>
      </c>
      <c r="B531" s="266" t="s">
        <v>256</v>
      </c>
      <c r="C531" s="265" t="s">
        <v>815</v>
      </c>
      <c r="D531" s="267">
        <v>35830</v>
      </c>
      <c r="E531" s="265" t="s">
        <v>815</v>
      </c>
      <c r="F531" s="268" t="s">
        <v>815</v>
      </c>
      <c r="G531" s="269">
        <v>1106</v>
      </c>
      <c r="H531" s="270">
        <v>3083</v>
      </c>
      <c r="I531" s="270">
        <v>3974</v>
      </c>
      <c r="J531" s="271" t="s">
        <v>1164</v>
      </c>
    </row>
    <row r="532" spans="1:10" ht="20.25">
      <c r="A532" s="265" t="s">
        <v>816</v>
      </c>
      <c r="B532" s="266">
        <v>1104</v>
      </c>
      <c r="C532" s="265" t="s">
        <v>816</v>
      </c>
      <c r="D532" s="267">
        <v>35838</v>
      </c>
      <c r="E532" s="265" t="s">
        <v>816</v>
      </c>
      <c r="F532" s="268" t="s">
        <v>816</v>
      </c>
      <c r="G532" s="269">
        <v>1107</v>
      </c>
      <c r="H532" s="270">
        <v>3088</v>
      </c>
      <c r="I532" s="270">
        <v>3981</v>
      </c>
      <c r="J532" s="271" t="s">
        <v>1163</v>
      </c>
    </row>
    <row r="533" spans="1:10" ht="20.25">
      <c r="A533" s="265" t="s">
        <v>817</v>
      </c>
      <c r="B533" s="266" t="s">
        <v>256</v>
      </c>
      <c r="C533" s="265" t="s">
        <v>817</v>
      </c>
      <c r="D533" s="267">
        <v>35847</v>
      </c>
      <c r="E533" s="265" t="s">
        <v>817</v>
      </c>
      <c r="F533" s="268" t="s">
        <v>817</v>
      </c>
      <c r="G533" s="269">
        <v>1108</v>
      </c>
      <c r="H533" s="270">
        <v>3094</v>
      </c>
      <c r="I533" s="270">
        <v>3988</v>
      </c>
      <c r="J533" s="271" t="s">
        <v>1162</v>
      </c>
    </row>
    <row r="534" spans="1:10" ht="20.25">
      <c r="A534" s="265" t="s">
        <v>818</v>
      </c>
      <c r="B534" s="266" t="s">
        <v>256</v>
      </c>
      <c r="C534" s="265" t="s">
        <v>818</v>
      </c>
      <c r="D534" s="267">
        <v>35855</v>
      </c>
      <c r="E534" s="265" t="s">
        <v>818</v>
      </c>
      <c r="F534" s="268" t="s">
        <v>818</v>
      </c>
      <c r="G534" s="269">
        <v>1109</v>
      </c>
      <c r="H534" s="270">
        <v>3100</v>
      </c>
      <c r="I534" s="270">
        <v>3996</v>
      </c>
      <c r="J534" s="271" t="s">
        <v>1161</v>
      </c>
    </row>
    <row r="535" spans="1:10" ht="20.25">
      <c r="A535" s="265" t="s">
        <v>819</v>
      </c>
      <c r="B535" s="266">
        <v>1105</v>
      </c>
      <c r="C535" s="265" t="s">
        <v>819</v>
      </c>
      <c r="D535" s="267">
        <v>35863</v>
      </c>
      <c r="E535" s="265" t="s">
        <v>819</v>
      </c>
      <c r="F535" s="268" t="s">
        <v>819</v>
      </c>
      <c r="G535" s="269">
        <v>1110</v>
      </c>
      <c r="H535" s="270">
        <v>3105</v>
      </c>
      <c r="I535" s="270">
        <v>4003</v>
      </c>
      <c r="J535" s="271" t="s">
        <v>1160</v>
      </c>
    </row>
    <row r="536" spans="1:10" ht="20.25">
      <c r="A536" s="265" t="s">
        <v>820</v>
      </c>
      <c r="B536" s="266" t="s">
        <v>256</v>
      </c>
      <c r="C536" s="265" t="s">
        <v>820</v>
      </c>
      <c r="D536" s="267">
        <v>35872</v>
      </c>
      <c r="E536" s="265" t="s">
        <v>820</v>
      </c>
      <c r="F536" s="268" t="s">
        <v>820</v>
      </c>
      <c r="G536" s="269">
        <v>1111</v>
      </c>
      <c r="H536" s="270">
        <v>3111</v>
      </c>
      <c r="I536" s="270">
        <v>4010</v>
      </c>
      <c r="J536" s="271" t="s">
        <v>1159</v>
      </c>
    </row>
    <row r="537" spans="1:10" ht="20.25">
      <c r="A537" s="265" t="s">
        <v>821</v>
      </c>
      <c r="B537" s="266">
        <v>1106</v>
      </c>
      <c r="C537" s="265" t="s">
        <v>821</v>
      </c>
      <c r="D537" s="267">
        <v>35880</v>
      </c>
      <c r="E537" s="265" t="s">
        <v>821</v>
      </c>
      <c r="F537" s="268" t="s">
        <v>821</v>
      </c>
      <c r="G537" s="269">
        <v>1112</v>
      </c>
      <c r="H537" s="270">
        <v>3116</v>
      </c>
      <c r="I537" s="270">
        <v>4017</v>
      </c>
      <c r="J537" s="271" t="s">
        <v>1158</v>
      </c>
    </row>
    <row r="538" spans="1:10" ht="20.25">
      <c r="A538" s="265" t="s">
        <v>822</v>
      </c>
      <c r="B538" s="266" t="s">
        <v>256</v>
      </c>
      <c r="C538" s="265" t="s">
        <v>822</v>
      </c>
      <c r="D538" s="267">
        <v>35889</v>
      </c>
      <c r="E538" s="265" t="s">
        <v>822</v>
      </c>
      <c r="F538" s="268" t="s">
        <v>822</v>
      </c>
      <c r="G538" s="269" t="s">
        <v>256</v>
      </c>
      <c r="H538" s="270">
        <v>3122</v>
      </c>
      <c r="I538" s="270">
        <v>4024</v>
      </c>
      <c r="J538" s="271" t="s">
        <v>1157</v>
      </c>
    </row>
    <row r="539" spans="1:10" ht="20.25">
      <c r="A539" s="265" t="s">
        <v>823</v>
      </c>
      <c r="B539" s="266" t="s">
        <v>256</v>
      </c>
      <c r="C539" s="265" t="s">
        <v>823</v>
      </c>
      <c r="D539" s="267">
        <v>35897</v>
      </c>
      <c r="E539" s="265" t="s">
        <v>823</v>
      </c>
      <c r="F539" s="268" t="s">
        <v>823</v>
      </c>
      <c r="G539" s="269">
        <v>1113</v>
      </c>
      <c r="H539" s="270">
        <v>3127</v>
      </c>
      <c r="I539" s="270">
        <v>4032</v>
      </c>
      <c r="J539" s="271" t="s">
        <v>1156</v>
      </c>
    </row>
    <row r="540" spans="1:10" ht="20.25">
      <c r="A540" s="265" t="s">
        <v>824</v>
      </c>
      <c r="B540" s="266">
        <v>1107</v>
      </c>
      <c r="C540" s="265" t="s">
        <v>824</v>
      </c>
      <c r="D540" s="267">
        <v>35905</v>
      </c>
      <c r="E540" s="265" t="s">
        <v>824</v>
      </c>
      <c r="F540" s="268" t="s">
        <v>824</v>
      </c>
      <c r="G540" s="269">
        <v>1114</v>
      </c>
      <c r="H540" s="270">
        <v>3133</v>
      </c>
      <c r="I540" s="270">
        <v>4039</v>
      </c>
      <c r="J540" s="271" t="s">
        <v>1155</v>
      </c>
    </row>
    <row r="541" spans="1:10" ht="20.25">
      <c r="A541" s="265" t="s">
        <v>825</v>
      </c>
      <c r="B541" s="266" t="s">
        <v>256</v>
      </c>
      <c r="C541" s="265" t="s">
        <v>825</v>
      </c>
      <c r="D541" s="267">
        <v>35914</v>
      </c>
      <c r="E541" s="265" t="s">
        <v>825</v>
      </c>
      <c r="F541" s="268" t="s">
        <v>825</v>
      </c>
      <c r="G541" s="269">
        <v>1115</v>
      </c>
      <c r="H541" s="270">
        <v>3138</v>
      </c>
      <c r="I541" s="270">
        <v>4046</v>
      </c>
      <c r="J541" s="271" t="s">
        <v>1154</v>
      </c>
    </row>
    <row r="542" spans="1:10" ht="20.25">
      <c r="A542" s="265" t="s">
        <v>826</v>
      </c>
      <c r="B542" s="266" t="s">
        <v>256</v>
      </c>
      <c r="C542" s="265" t="s">
        <v>826</v>
      </c>
      <c r="D542" s="267">
        <v>35922</v>
      </c>
      <c r="E542" s="265" t="s">
        <v>826</v>
      </c>
      <c r="F542" s="268" t="s">
        <v>826</v>
      </c>
      <c r="G542" s="269">
        <v>1116</v>
      </c>
      <c r="H542" s="270">
        <v>3144</v>
      </c>
      <c r="I542" s="270">
        <v>4053</v>
      </c>
      <c r="J542" s="271" t="s">
        <v>1153</v>
      </c>
    </row>
    <row r="543" spans="1:10" ht="20.25">
      <c r="A543" s="265" t="s">
        <v>827</v>
      </c>
      <c r="B543" s="266">
        <v>1108</v>
      </c>
      <c r="C543" s="265" t="s">
        <v>827</v>
      </c>
      <c r="D543" s="267">
        <v>35931</v>
      </c>
      <c r="E543" s="265" t="s">
        <v>827</v>
      </c>
      <c r="F543" s="268" t="s">
        <v>827</v>
      </c>
      <c r="G543" s="269">
        <v>1117</v>
      </c>
      <c r="H543" s="270">
        <v>3149</v>
      </c>
      <c r="I543" s="270">
        <v>4061</v>
      </c>
      <c r="J543" s="271" t="s">
        <v>1152</v>
      </c>
    </row>
    <row r="544" spans="1:10" ht="20.25">
      <c r="A544" s="265" t="s">
        <v>828</v>
      </c>
      <c r="B544" s="266" t="s">
        <v>256</v>
      </c>
      <c r="C544" s="265" t="s">
        <v>828</v>
      </c>
      <c r="D544" s="267">
        <v>35939</v>
      </c>
      <c r="E544" s="265" t="s">
        <v>828</v>
      </c>
      <c r="F544" s="268" t="s">
        <v>828</v>
      </c>
      <c r="G544" s="269">
        <v>1118</v>
      </c>
      <c r="H544" s="270">
        <v>3155</v>
      </c>
      <c r="I544" s="270">
        <v>4068</v>
      </c>
      <c r="J544" s="271" t="s">
        <v>1151</v>
      </c>
    </row>
    <row r="545" spans="1:10" ht="20.25">
      <c r="A545" s="265" t="s">
        <v>829</v>
      </c>
      <c r="B545" s="266" t="s">
        <v>256</v>
      </c>
      <c r="C545" s="265" t="s">
        <v>829</v>
      </c>
      <c r="D545" s="267">
        <v>35948</v>
      </c>
      <c r="E545" s="265" t="s">
        <v>829</v>
      </c>
      <c r="F545" s="268" t="s">
        <v>829</v>
      </c>
      <c r="G545" s="269">
        <v>1119</v>
      </c>
      <c r="H545" s="270">
        <v>3160</v>
      </c>
      <c r="I545" s="270">
        <v>4075</v>
      </c>
      <c r="J545" s="271" t="s">
        <v>1150</v>
      </c>
    </row>
    <row r="546" spans="1:10" ht="20.25">
      <c r="A546" s="265" t="s">
        <v>830</v>
      </c>
      <c r="B546" s="266">
        <v>1109</v>
      </c>
      <c r="C546" s="265" t="s">
        <v>830</v>
      </c>
      <c r="D546" s="267">
        <v>35956</v>
      </c>
      <c r="E546" s="265" t="s">
        <v>830</v>
      </c>
      <c r="F546" s="268" t="s">
        <v>830</v>
      </c>
      <c r="G546" s="269">
        <v>1120</v>
      </c>
      <c r="H546" s="270">
        <v>3166</v>
      </c>
      <c r="I546" s="270">
        <v>4082</v>
      </c>
      <c r="J546" s="271" t="s">
        <v>1149</v>
      </c>
    </row>
    <row r="547" spans="1:10" ht="20.25">
      <c r="A547" s="265" t="s">
        <v>831</v>
      </c>
      <c r="B547" s="266" t="s">
        <v>256</v>
      </c>
      <c r="C547" s="265" t="s">
        <v>831</v>
      </c>
      <c r="D547" s="267">
        <v>35965</v>
      </c>
      <c r="E547" s="265" t="s">
        <v>831</v>
      </c>
      <c r="F547" s="268" t="s">
        <v>831</v>
      </c>
      <c r="G547" s="269">
        <v>1121</v>
      </c>
      <c r="H547" s="270">
        <v>3172</v>
      </c>
      <c r="I547" s="270">
        <v>4089</v>
      </c>
      <c r="J547" s="271" t="s">
        <v>1148</v>
      </c>
    </row>
    <row r="548" spans="1:10" ht="20.25">
      <c r="A548" s="265" t="s">
        <v>832</v>
      </c>
      <c r="B548" s="266" t="s">
        <v>256</v>
      </c>
      <c r="C548" s="265" t="s">
        <v>832</v>
      </c>
      <c r="D548" s="267">
        <v>35973</v>
      </c>
      <c r="E548" s="265" t="s">
        <v>832</v>
      </c>
      <c r="F548" s="268" t="s">
        <v>832</v>
      </c>
      <c r="G548" s="269">
        <v>1122</v>
      </c>
      <c r="H548" s="270">
        <v>3177</v>
      </c>
      <c r="I548" s="270">
        <v>4097</v>
      </c>
      <c r="J548" s="271" t="s">
        <v>1147</v>
      </c>
    </row>
    <row r="549" spans="1:10" ht="20.25">
      <c r="A549" s="265" t="s">
        <v>833</v>
      </c>
      <c r="B549" s="266">
        <v>1110</v>
      </c>
      <c r="C549" s="265" t="s">
        <v>833</v>
      </c>
      <c r="D549" s="267">
        <v>35982</v>
      </c>
      <c r="E549" s="265" t="s">
        <v>833</v>
      </c>
      <c r="F549" s="268" t="s">
        <v>833</v>
      </c>
      <c r="G549" s="269">
        <v>1123</v>
      </c>
      <c r="H549" s="270">
        <v>3183</v>
      </c>
      <c r="I549" s="270">
        <v>4104</v>
      </c>
      <c r="J549" s="271" t="s">
        <v>1146</v>
      </c>
    </row>
    <row r="550" spans="1:10" ht="20.25">
      <c r="A550" s="265" t="s">
        <v>834</v>
      </c>
      <c r="B550" s="266" t="s">
        <v>256</v>
      </c>
      <c r="C550" s="265" t="s">
        <v>834</v>
      </c>
      <c r="D550" s="267">
        <v>35990</v>
      </c>
      <c r="E550" s="265" t="s">
        <v>834</v>
      </c>
      <c r="F550" s="268" t="s">
        <v>834</v>
      </c>
      <c r="G550" s="269">
        <v>1124</v>
      </c>
      <c r="H550" s="270">
        <v>3188</v>
      </c>
      <c r="I550" s="270">
        <v>4111</v>
      </c>
      <c r="J550" s="271" t="s">
        <v>1145</v>
      </c>
    </row>
    <row r="551" spans="1:10" ht="20.25">
      <c r="A551" s="265" t="s">
        <v>835</v>
      </c>
      <c r="B551" s="266" t="s">
        <v>256</v>
      </c>
      <c r="C551" s="265" t="s">
        <v>835</v>
      </c>
      <c r="D551" s="267">
        <v>35998</v>
      </c>
      <c r="E551" s="265" t="s">
        <v>835</v>
      </c>
      <c r="F551" s="268" t="s">
        <v>835</v>
      </c>
      <c r="G551" s="269">
        <v>1125</v>
      </c>
      <c r="H551" s="270">
        <v>3194</v>
      </c>
      <c r="I551" s="270">
        <v>4118</v>
      </c>
      <c r="J551" s="271" t="s">
        <v>1144</v>
      </c>
    </row>
    <row r="552" spans="1:10" ht="20.25">
      <c r="A552" s="265" t="s">
        <v>836</v>
      </c>
      <c r="B552" s="266">
        <v>1111</v>
      </c>
      <c r="C552" s="265" t="s">
        <v>836</v>
      </c>
      <c r="D552" s="267">
        <v>40007</v>
      </c>
      <c r="E552" s="265" t="s">
        <v>836</v>
      </c>
      <c r="F552" s="268" t="s">
        <v>836</v>
      </c>
      <c r="G552" s="269">
        <v>1126</v>
      </c>
      <c r="H552" s="270">
        <v>3199</v>
      </c>
      <c r="I552" s="270">
        <v>4126</v>
      </c>
      <c r="J552" s="271" t="s">
        <v>1143</v>
      </c>
    </row>
    <row r="553" spans="1:10" ht="20.25">
      <c r="A553" s="265" t="s">
        <v>837</v>
      </c>
      <c r="B553" s="266" t="s">
        <v>256</v>
      </c>
      <c r="C553" s="265" t="s">
        <v>837</v>
      </c>
      <c r="D553" s="267">
        <v>40015</v>
      </c>
      <c r="E553" s="265" t="s">
        <v>837</v>
      </c>
      <c r="F553" s="268" t="s">
        <v>837</v>
      </c>
      <c r="G553" s="269">
        <v>1127</v>
      </c>
      <c r="H553" s="270">
        <v>3205</v>
      </c>
      <c r="I553" s="270">
        <v>4133</v>
      </c>
      <c r="J553" s="271" t="s">
        <v>1142</v>
      </c>
    </row>
    <row r="554" spans="1:10" ht="20.25">
      <c r="A554" s="265" t="s">
        <v>838</v>
      </c>
      <c r="B554" s="266" t="s">
        <v>256</v>
      </c>
      <c r="C554" s="265" t="s">
        <v>838</v>
      </c>
      <c r="D554" s="267">
        <v>40024</v>
      </c>
      <c r="E554" s="265" t="s">
        <v>838</v>
      </c>
      <c r="F554" s="268" t="s">
        <v>838</v>
      </c>
      <c r="G554" s="269">
        <v>1128</v>
      </c>
      <c r="H554" s="270">
        <v>3210</v>
      </c>
      <c r="I554" s="270">
        <v>4140</v>
      </c>
      <c r="J554" s="271" t="s">
        <v>1141</v>
      </c>
    </row>
    <row r="555" spans="1:10" ht="20.25">
      <c r="A555" s="265" t="s">
        <v>839</v>
      </c>
      <c r="B555" s="266">
        <v>1112</v>
      </c>
      <c r="C555" s="265" t="s">
        <v>839</v>
      </c>
      <c r="D555" s="267">
        <v>40032</v>
      </c>
      <c r="E555" s="265" t="s">
        <v>839</v>
      </c>
      <c r="F555" s="268" t="s">
        <v>839</v>
      </c>
      <c r="G555" s="269">
        <v>1129</v>
      </c>
      <c r="H555" s="270">
        <v>3216</v>
      </c>
      <c r="I555" s="270">
        <v>4147</v>
      </c>
      <c r="J555" s="271" t="s">
        <v>1140</v>
      </c>
    </row>
    <row r="556" spans="1:10" ht="20.25">
      <c r="A556" s="265" t="s">
        <v>840</v>
      </c>
      <c r="B556" s="266" t="s">
        <v>256</v>
      </c>
      <c r="C556" s="265" t="s">
        <v>840</v>
      </c>
      <c r="D556" s="267">
        <v>40041</v>
      </c>
      <c r="E556" s="265" t="s">
        <v>840</v>
      </c>
      <c r="F556" s="268" t="s">
        <v>840</v>
      </c>
      <c r="G556" s="269">
        <v>1130</v>
      </c>
      <c r="H556" s="270">
        <v>3221</v>
      </c>
      <c r="I556" s="270">
        <v>4154</v>
      </c>
      <c r="J556" s="271" t="s">
        <v>1139</v>
      </c>
    </row>
    <row r="557" spans="1:10" ht="20.25">
      <c r="A557" s="265" t="s">
        <v>841</v>
      </c>
      <c r="B557" s="266" t="s">
        <v>256</v>
      </c>
      <c r="C557" s="265" t="s">
        <v>841</v>
      </c>
      <c r="D557" s="267">
        <v>40049</v>
      </c>
      <c r="E557" s="265" t="s">
        <v>841</v>
      </c>
      <c r="F557" s="268" t="s">
        <v>841</v>
      </c>
      <c r="G557" s="269">
        <v>1131</v>
      </c>
      <c r="H557" s="270">
        <v>3227</v>
      </c>
      <c r="I557" s="270">
        <v>4162</v>
      </c>
      <c r="J557" s="271" t="s">
        <v>1138</v>
      </c>
    </row>
    <row r="558" spans="1:10" ht="20.25">
      <c r="A558" s="265" t="s">
        <v>842</v>
      </c>
      <c r="B558" s="266">
        <v>1113</v>
      </c>
      <c r="C558" s="265" t="s">
        <v>842</v>
      </c>
      <c r="D558" s="267">
        <v>40058</v>
      </c>
      <c r="E558" s="265" t="s">
        <v>842</v>
      </c>
      <c r="F558" s="268" t="s">
        <v>842</v>
      </c>
      <c r="G558" s="269">
        <v>1132</v>
      </c>
      <c r="H558" s="270">
        <v>3232</v>
      </c>
      <c r="I558" s="270">
        <v>4169</v>
      </c>
      <c r="J558" s="271" t="s">
        <v>1137</v>
      </c>
    </row>
    <row r="559" spans="1:10" ht="20.25">
      <c r="A559" s="265" t="s">
        <v>843</v>
      </c>
      <c r="B559" s="266" t="s">
        <v>256</v>
      </c>
      <c r="C559" s="265" t="s">
        <v>843</v>
      </c>
      <c r="D559" s="267">
        <v>40066</v>
      </c>
      <c r="E559" s="265" t="s">
        <v>843</v>
      </c>
      <c r="F559" s="268" t="s">
        <v>843</v>
      </c>
      <c r="G559" s="269">
        <v>1133</v>
      </c>
      <c r="H559" s="270">
        <v>3238</v>
      </c>
      <c r="I559" s="270">
        <v>4176</v>
      </c>
      <c r="J559" s="271" t="s">
        <v>1136</v>
      </c>
    </row>
    <row r="560" spans="1:10" ht="20.25">
      <c r="A560" s="265" t="s">
        <v>844</v>
      </c>
      <c r="B560" s="266" t="s">
        <v>256</v>
      </c>
      <c r="C560" s="265" t="s">
        <v>844</v>
      </c>
      <c r="D560" s="267">
        <v>40075</v>
      </c>
      <c r="E560" s="265" t="s">
        <v>844</v>
      </c>
      <c r="F560" s="268" t="s">
        <v>844</v>
      </c>
      <c r="G560" s="269">
        <v>1134</v>
      </c>
      <c r="H560" s="270">
        <v>3244</v>
      </c>
      <c r="I560" s="270">
        <v>4183</v>
      </c>
      <c r="J560" s="271" t="s">
        <v>1135</v>
      </c>
    </row>
    <row r="561" spans="1:10" ht="20.25">
      <c r="A561" s="265" t="s">
        <v>845</v>
      </c>
      <c r="B561" s="266">
        <v>1114</v>
      </c>
      <c r="C561" s="265" t="s">
        <v>845</v>
      </c>
      <c r="D561" s="267">
        <v>40084</v>
      </c>
      <c r="E561" s="265" t="s">
        <v>845</v>
      </c>
      <c r="F561" s="268" t="s">
        <v>845</v>
      </c>
      <c r="G561" s="269">
        <v>1135</v>
      </c>
      <c r="H561" s="270">
        <v>3249</v>
      </c>
      <c r="I561" s="270">
        <v>4191</v>
      </c>
      <c r="J561" s="271" t="s">
        <v>1134</v>
      </c>
    </row>
    <row r="562" spans="1:10" ht="20.25">
      <c r="A562" s="265" t="s">
        <v>846</v>
      </c>
      <c r="B562" s="266" t="s">
        <v>256</v>
      </c>
      <c r="C562" s="265" t="s">
        <v>846</v>
      </c>
      <c r="D562" s="267">
        <v>40092</v>
      </c>
      <c r="E562" s="265" t="s">
        <v>846</v>
      </c>
      <c r="F562" s="268" t="s">
        <v>846</v>
      </c>
      <c r="G562" s="269">
        <v>1136</v>
      </c>
      <c r="H562" s="270">
        <v>3255</v>
      </c>
      <c r="I562" s="270">
        <v>4198</v>
      </c>
      <c r="J562" s="271" t="s">
        <v>1133</v>
      </c>
    </row>
    <row r="563" spans="1:10" ht="20.25">
      <c r="A563" s="265" t="s">
        <v>847</v>
      </c>
      <c r="B563" s="266" t="s">
        <v>256</v>
      </c>
      <c r="C563" s="265" t="s">
        <v>847</v>
      </c>
      <c r="D563" s="267">
        <v>40101</v>
      </c>
      <c r="E563" s="265" t="s">
        <v>847</v>
      </c>
      <c r="F563" s="268" t="s">
        <v>847</v>
      </c>
      <c r="G563" s="269">
        <v>1137</v>
      </c>
      <c r="H563" s="270">
        <v>3260</v>
      </c>
      <c r="I563" s="270">
        <v>4205</v>
      </c>
      <c r="J563" s="271" t="s">
        <v>1132</v>
      </c>
    </row>
    <row r="564" spans="1:10" ht="20.25">
      <c r="A564" s="265" t="s">
        <v>848</v>
      </c>
      <c r="B564" s="266">
        <v>1115</v>
      </c>
      <c r="C564" s="265" t="s">
        <v>848</v>
      </c>
      <c r="D564" s="267">
        <v>40109</v>
      </c>
      <c r="E564" s="265" t="s">
        <v>848</v>
      </c>
      <c r="F564" s="268" t="s">
        <v>848</v>
      </c>
      <c r="G564" s="269">
        <v>1138</v>
      </c>
      <c r="H564" s="270">
        <v>3266</v>
      </c>
      <c r="I564" s="270">
        <v>4212</v>
      </c>
      <c r="J564" s="271" t="s">
        <v>1131</v>
      </c>
    </row>
    <row r="565" spans="1:10" ht="20.25">
      <c r="A565" s="265" t="s">
        <v>849</v>
      </c>
      <c r="B565" s="266" t="s">
        <v>256</v>
      </c>
      <c r="C565" s="265" t="s">
        <v>849</v>
      </c>
      <c r="D565" s="267">
        <v>40118</v>
      </c>
      <c r="E565" s="265" t="s">
        <v>849</v>
      </c>
      <c r="F565" s="268" t="s">
        <v>849</v>
      </c>
      <c r="G565" s="269">
        <v>1139</v>
      </c>
      <c r="H565" s="270">
        <v>3271</v>
      </c>
      <c r="I565" s="270">
        <v>4219</v>
      </c>
      <c r="J565" s="271" t="s">
        <v>1130</v>
      </c>
    </row>
    <row r="566" spans="1:10" ht="20.25">
      <c r="A566" s="265" t="s">
        <v>850</v>
      </c>
      <c r="B566" s="266">
        <v>1116</v>
      </c>
      <c r="C566" s="265" t="s">
        <v>850</v>
      </c>
      <c r="D566" s="267">
        <v>40126</v>
      </c>
      <c r="E566" s="265" t="s">
        <v>850</v>
      </c>
      <c r="F566" s="268" t="s">
        <v>850</v>
      </c>
      <c r="G566" s="269">
        <v>1140</v>
      </c>
      <c r="H566" s="270">
        <v>3277</v>
      </c>
      <c r="I566" s="270">
        <v>4227</v>
      </c>
      <c r="J566" s="271" t="s">
        <v>1129</v>
      </c>
    </row>
    <row r="567" spans="1:10" ht="20.25">
      <c r="A567" s="265" t="s">
        <v>851</v>
      </c>
      <c r="B567" s="266" t="s">
        <v>256</v>
      </c>
      <c r="C567" s="265" t="s">
        <v>851</v>
      </c>
      <c r="D567" s="267">
        <v>40135</v>
      </c>
      <c r="E567" s="265" t="s">
        <v>851</v>
      </c>
      <c r="F567" s="268" t="s">
        <v>851</v>
      </c>
      <c r="G567" s="269">
        <v>1141</v>
      </c>
      <c r="H567" s="270">
        <v>3282</v>
      </c>
      <c r="I567" s="270">
        <v>4234</v>
      </c>
      <c r="J567" s="271" t="s">
        <v>1128</v>
      </c>
    </row>
    <row r="568" spans="1:10" ht="20.25">
      <c r="A568" s="265" t="s">
        <v>852</v>
      </c>
      <c r="B568" s="266" t="s">
        <v>256</v>
      </c>
      <c r="C568" s="265" t="s">
        <v>852</v>
      </c>
      <c r="D568" s="267">
        <v>40143</v>
      </c>
      <c r="E568" s="265" t="s">
        <v>852</v>
      </c>
      <c r="F568" s="268" t="s">
        <v>852</v>
      </c>
      <c r="G568" s="269">
        <v>1142</v>
      </c>
      <c r="H568" s="270">
        <v>3288</v>
      </c>
      <c r="I568" s="270">
        <v>4241</v>
      </c>
      <c r="J568" s="271" t="s">
        <v>1127</v>
      </c>
    </row>
    <row r="569" spans="1:10" ht="20.25">
      <c r="A569" s="265" t="s">
        <v>853</v>
      </c>
      <c r="B569" s="266">
        <v>1117</v>
      </c>
      <c r="C569" s="265" t="s">
        <v>853</v>
      </c>
      <c r="D569" s="267">
        <v>40152</v>
      </c>
      <c r="E569" s="265" t="s">
        <v>853</v>
      </c>
      <c r="F569" s="268" t="s">
        <v>853</v>
      </c>
      <c r="G569" s="269">
        <v>1143</v>
      </c>
      <c r="H569" s="270">
        <v>3293</v>
      </c>
      <c r="I569" s="270">
        <v>4248</v>
      </c>
      <c r="J569" s="271" t="s">
        <v>1126</v>
      </c>
    </row>
    <row r="570" spans="1:10" ht="20.25">
      <c r="A570" s="265" t="s">
        <v>854</v>
      </c>
      <c r="B570" s="266" t="s">
        <v>256</v>
      </c>
      <c r="C570" s="265" t="s">
        <v>854</v>
      </c>
      <c r="D570" s="267">
        <v>40160</v>
      </c>
      <c r="E570" s="265" t="s">
        <v>854</v>
      </c>
      <c r="F570" s="268" t="s">
        <v>854</v>
      </c>
      <c r="G570" s="269" t="s">
        <v>256</v>
      </c>
      <c r="H570" s="270">
        <v>3299</v>
      </c>
      <c r="I570" s="270">
        <v>4256</v>
      </c>
      <c r="J570" s="271" t="s">
        <v>1125</v>
      </c>
    </row>
    <row r="571" spans="1:10" ht="20.25">
      <c r="A571" s="265" t="s">
        <v>855</v>
      </c>
      <c r="B571" s="266" t="s">
        <v>256</v>
      </c>
      <c r="C571" s="265" t="s">
        <v>855</v>
      </c>
      <c r="D571" s="267">
        <v>40169</v>
      </c>
      <c r="E571" s="265" t="s">
        <v>855</v>
      </c>
      <c r="F571" s="268" t="s">
        <v>855</v>
      </c>
      <c r="G571" s="269">
        <v>1144</v>
      </c>
      <c r="H571" s="270">
        <v>3304</v>
      </c>
      <c r="I571" s="270">
        <v>4263</v>
      </c>
      <c r="J571" s="271" t="s">
        <v>1124</v>
      </c>
    </row>
    <row r="572" spans="1:10" ht="20.25">
      <c r="A572" s="265" t="s">
        <v>856</v>
      </c>
      <c r="B572" s="266">
        <v>1118</v>
      </c>
      <c r="C572" s="265" t="s">
        <v>856</v>
      </c>
      <c r="D572" s="267">
        <v>40178</v>
      </c>
      <c r="E572" s="265" t="s">
        <v>856</v>
      </c>
      <c r="F572" s="268" t="s">
        <v>856</v>
      </c>
      <c r="G572" s="269">
        <v>1145</v>
      </c>
      <c r="H572" s="270">
        <v>3310</v>
      </c>
      <c r="I572" s="270">
        <v>4270</v>
      </c>
      <c r="J572" s="271" t="s">
        <v>1123</v>
      </c>
    </row>
    <row r="573" spans="1:10" ht="20.25">
      <c r="A573" s="265" t="s">
        <v>857</v>
      </c>
      <c r="B573" s="266" t="s">
        <v>256</v>
      </c>
      <c r="C573" s="265" t="s">
        <v>857</v>
      </c>
      <c r="D573" s="267">
        <v>40186</v>
      </c>
      <c r="E573" s="265" t="s">
        <v>857</v>
      </c>
      <c r="F573" s="268" t="s">
        <v>857</v>
      </c>
      <c r="G573" s="269">
        <v>1146</v>
      </c>
      <c r="H573" s="270">
        <v>3315</v>
      </c>
      <c r="I573" s="270">
        <v>4277</v>
      </c>
      <c r="J573" s="271" t="s">
        <v>1122</v>
      </c>
    </row>
    <row r="574" spans="1:10" ht="20.25">
      <c r="A574" s="265" t="s">
        <v>858</v>
      </c>
      <c r="B574" s="266" t="s">
        <v>256</v>
      </c>
      <c r="C574" s="265" t="s">
        <v>858</v>
      </c>
      <c r="D574" s="267">
        <v>40195</v>
      </c>
      <c r="E574" s="265" t="s">
        <v>858</v>
      </c>
      <c r="F574" s="268" t="s">
        <v>858</v>
      </c>
      <c r="G574" s="269">
        <v>1147</v>
      </c>
      <c r="H574" s="270">
        <v>3321</v>
      </c>
      <c r="I574" s="270">
        <v>4284</v>
      </c>
      <c r="J574" s="271" t="s">
        <v>1121</v>
      </c>
    </row>
    <row r="575" spans="1:10" ht="20.25">
      <c r="A575" s="265" t="s">
        <v>859</v>
      </c>
      <c r="B575" s="266">
        <v>1119</v>
      </c>
      <c r="C575" s="265" t="s">
        <v>859</v>
      </c>
      <c r="D575" s="267">
        <v>40203</v>
      </c>
      <c r="E575" s="265" t="s">
        <v>859</v>
      </c>
      <c r="F575" s="268" t="s">
        <v>859</v>
      </c>
      <c r="G575" s="269">
        <v>1148</v>
      </c>
      <c r="H575" s="270">
        <v>3327</v>
      </c>
      <c r="I575" s="270">
        <v>4292</v>
      </c>
      <c r="J575" s="271" t="s">
        <v>1120</v>
      </c>
    </row>
    <row r="576" spans="1:10" ht="20.25">
      <c r="A576" s="265" t="s">
        <v>860</v>
      </c>
      <c r="B576" s="266" t="s">
        <v>256</v>
      </c>
      <c r="C576" s="265" t="s">
        <v>860</v>
      </c>
      <c r="D576" s="267">
        <v>40212</v>
      </c>
      <c r="E576" s="265" t="s">
        <v>860</v>
      </c>
      <c r="F576" s="268" t="s">
        <v>860</v>
      </c>
      <c r="G576" s="269">
        <v>1149</v>
      </c>
      <c r="H576" s="270">
        <v>3332</v>
      </c>
      <c r="I576" s="270">
        <v>4299</v>
      </c>
      <c r="J576" s="271" t="s">
        <v>1119</v>
      </c>
    </row>
    <row r="577" spans="1:10" ht="20.25">
      <c r="A577" s="265" t="s">
        <v>861</v>
      </c>
      <c r="B577" s="266" t="s">
        <v>256</v>
      </c>
      <c r="C577" s="265" t="s">
        <v>861</v>
      </c>
      <c r="D577" s="267">
        <v>40221</v>
      </c>
      <c r="E577" s="265" t="s">
        <v>861</v>
      </c>
      <c r="F577" s="268" t="s">
        <v>861</v>
      </c>
      <c r="G577" s="269">
        <v>1150</v>
      </c>
      <c r="H577" s="270">
        <v>3338</v>
      </c>
      <c r="I577" s="270">
        <v>4306</v>
      </c>
      <c r="J577" s="271" t="s">
        <v>1118</v>
      </c>
    </row>
    <row r="578" spans="1:10" ht="20.25">
      <c r="A578" s="265" t="s">
        <v>862</v>
      </c>
      <c r="B578" s="266">
        <v>1120</v>
      </c>
      <c r="C578" s="265" t="s">
        <v>862</v>
      </c>
      <c r="D578" s="267">
        <v>40229</v>
      </c>
      <c r="E578" s="265" t="s">
        <v>862</v>
      </c>
      <c r="F578" s="268" t="s">
        <v>862</v>
      </c>
      <c r="G578" s="269">
        <v>1151</v>
      </c>
      <c r="H578" s="270">
        <v>3343</v>
      </c>
      <c r="I578" s="270">
        <v>4313</v>
      </c>
      <c r="J578" s="271" t="s">
        <v>1117</v>
      </c>
    </row>
    <row r="579" spans="1:10" ht="20.25">
      <c r="A579" s="265" t="s">
        <v>863</v>
      </c>
      <c r="B579" s="266" t="s">
        <v>256</v>
      </c>
      <c r="C579" s="265" t="s">
        <v>863</v>
      </c>
      <c r="D579" s="267">
        <v>40238</v>
      </c>
      <c r="E579" s="265" t="s">
        <v>863</v>
      </c>
      <c r="F579" s="268" t="s">
        <v>863</v>
      </c>
      <c r="G579" s="269">
        <v>1152</v>
      </c>
      <c r="H579" s="270">
        <v>3349</v>
      </c>
      <c r="I579" s="270">
        <v>4321</v>
      </c>
      <c r="J579" s="271" t="s">
        <v>1116</v>
      </c>
    </row>
    <row r="580" spans="1:10" ht="20.25">
      <c r="A580" s="265" t="s">
        <v>864</v>
      </c>
      <c r="B580" s="266" t="s">
        <v>256</v>
      </c>
      <c r="C580" s="265" t="s">
        <v>864</v>
      </c>
      <c r="D580" s="267">
        <v>40246</v>
      </c>
      <c r="E580" s="265" t="s">
        <v>864</v>
      </c>
      <c r="F580" s="268" t="s">
        <v>864</v>
      </c>
      <c r="G580" s="269">
        <v>1153</v>
      </c>
      <c r="H580" s="270">
        <v>3354</v>
      </c>
      <c r="I580" s="270">
        <v>4328</v>
      </c>
      <c r="J580" s="271" t="s">
        <v>1115</v>
      </c>
    </row>
    <row r="581" spans="1:10" ht="20.25">
      <c r="A581" s="265" t="s">
        <v>865</v>
      </c>
      <c r="B581" s="266">
        <v>1121</v>
      </c>
      <c r="C581" s="265" t="s">
        <v>865</v>
      </c>
      <c r="D581" s="267">
        <v>40255</v>
      </c>
      <c r="E581" s="265" t="s">
        <v>865</v>
      </c>
      <c r="F581" s="268" t="s">
        <v>865</v>
      </c>
      <c r="G581" s="269">
        <v>1154</v>
      </c>
      <c r="H581" s="270">
        <v>3360</v>
      </c>
      <c r="I581" s="270">
        <v>4335</v>
      </c>
      <c r="J581" s="271" t="s">
        <v>1114</v>
      </c>
    </row>
    <row r="582" spans="1:10" ht="20.25">
      <c r="A582" s="265" t="s">
        <v>866</v>
      </c>
      <c r="B582" s="266" t="s">
        <v>256</v>
      </c>
      <c r="C582" s="265" t="s">
        <v>866</v>
      </c>
      <c r="D582" s="267">
        <v>40264</v>
      </c>
      <c r="E582" s="265" t="s">
        <v>866</v>
      </c>
      <c r="F582" s="268" t="s">
        <v>866</v>
      </c>
      <c r="G582" s="269">
        <v>1155</v>
      </c>
      <c r="H582" s="270">
        <v>3365</v>
      </c>
      <c r="I582" s="270">
        <v>4342</v>
      </c>
      <c r="J582" s="271" t="s">
        <v>1113</v>
      </c>
    </row>
    <row r="583" spans="1:10" ht="20.25">
      <c r="A583" s="265" t="s">
        <v>867</v>
      </c>
      <c r="B583" s="266" t="s">
        <v>256</v>
      </c>
      <c r="C583" s="265" t="s">
        <v>867</v>
      </c>
      <c r="D583" s="267">
        <v>40272</v>
      </c>
      <c r="E583" s="265" t="s">
        <v>867</v>
      </c>
      <c r="F583" s="268" t="s">
        <v>867</v>
      </c>
      <c r="G583" s="269">
        <v>1156</v>
      </c>
      <c r="H583" s="270">
        <v>3371</v>
      </c>
      <c r="I583" s="270">
        <v>4349</v>
      </c>
      <c r="J583" s="271" t="s">
        <v>1112</v>
      </c>
    </row>
    <row r="584" spans="1:10" ht="20.25">
      <c r="A584" s="265" t="s">
        <v>868</v>
      </c>
      <c r="B584" s="266">
        <v>1122</v>
      </c>
      <c r="C584" s="265" t="s">
        <v>868</v>
      </c>
      <c r="D584" s="267">
        <v>40281</v>
      </c>
      <c r="E584" s="265" t="s">
        <v>868</v>
      </c>
      <c r="F584" s="268" t="s">
        <v>868</v>
      </c>
      <c r="G584" s="269">
        <v>1157</v>
      </c>
      <c r="H584" s="270">
        <v>3376</v>
      </c>
      <c r="I584" s="270">
        <v>4357</v>
      </c>
      <c r="J584" s="271" t="s">
        <v>1111</v>
      </c>
    </row>
    <row r="585" spans="1:10" ht="20.25">
      <c r="A585" s="265" t="s">
        <v>869</v>
      </c>
      <c r="B585" s="266" t="s">
        <v>256</v>
      </c>
      <c r="C585" s="265" t="s">
        <v>869</v>
      </c>
      <c r="D585" s="267">
        <v>40290</v>
      </c>
      <c r="E585" s="265" t="s">
        <v>869</v>
      </c>
      <c r="F585" s="268" t="s">
        <v>869</v>
      </c>
      <c r="G585" s="269">
        <v>1158</v>
      </c>
      <c r="H585" s="270">
        <v>3382</v>
      </c>
      <c r="I585" s="270">
        <v>4364</v>
      </c>
      <c r="J585" s="271" t="s">
        <v>1110</v>
      </c>
    </row>
    <row r="586" spans="1:10" ht="20.25">
      <c r="A586" s="265" t="s">
        <v>870</v>
      </c>
      <c r="B586" s="266">
        <v>1123</v>
      </c>
      <c r="C586" s="265" t="s">
        <v>870</v>
      </c>
      <c r="D586" s="267">
        <v>40298</v>
      </c>
      <c r="E586" s="265" t="s">
        <v>870</v>
      </c>
      <c r="F586" s="268" t="s">
        <v>870</v>
      </c>
      <c r="G586" s="269">
        <v>1159</v>
      </c>
      <c r="H586" s="270">
        <v>3387</v>
      </c>
      <c r="I586" s="270">
        <v>4371</v>
      </c>
      <c r="J586" s="271" t="s">
        <v>1109</v>
      </c>
    </row>
    <row r="587" spans="1:10" ht="20.25">
      <c r="A587" s="265" t="s">
        <v>871</v>
      </c>
      <c r="B587" s="266" t="s">
        <v>256</v>
      </c>
      <c r="C587" s="265" t="s">
        <v>871</v>
      </c>
      <c r="D587" s="267">
        <v>40307</v>
      </c>
      <c r="E587" s="265" t="s">
        <v>871</v>
      </c>
      <c r="F587" s="268" t="s">
        <v>871</v>
      </c>
      <c r="G587" s="269">
        <v>1160</v>
      </c>
      <c r="H587" s="270">
        <v>3393</v>
      </c>
      <c r="I587" s="270">
        <v>4378</v>
      </c>
      <c r="J587" s="271" t="s">
        <v>1108</v>
      </c>
    </row>
    <row r="588" spans="1:10" ht="20.25">
      <c r="A588" s="265" t="s">
        <v>872</v>
      </c>
      <c r="B588" s="266" t="s">
        <v>256</v>
      </c>
      <c r="C588" s="265" t="s">
        <v>872</v>
      </c>
      <c r="D588" s="267">
        <v>40316</v>
      </c>
      <c r="E588" s="265" t="s">
        <v>872</v>
      </c>
      <c r="F588" s="268" t="s">
        <v>872</v>
      </c>
      <c r="G588" s="269">
        <v>1161</v>
      </c>
      <c r="H588" s="270">
        <v>3398</v>
      </c>
      <c r="I588" s="270">
        <v>4386</v>
      </c>
      <c r="J588" s="271" t="s">
        <v>1107</v>
      </c>
    </row>
    <row r="589" spans="1:10" ht="20.25">
      <c r="A589" s="265" t="s">
        <v>873</v>
      </c>
      <c r="B589" s="266">
        <v>1124</v>
      </c>
      <c r="C589" s="265" t="s">
        <v>873</v>
      </c>
      <c r="D589" s="267">
        <v>40324</v>
      </c>
      <c r="E589" s="265" t="s">
        <v>873</v>
      </c>
      <c r="F589" s="268" t="s">
        <v>873</v>
      </c>
      <c r="G589" s="269">
        <v>1162</v>
      </c>
      <c r="H589" s="270">
        <v>3404</v>
      </c>
      <c r="I589" s="270">
        <v>4393</v>
      </c>
      <c r="J589" s="271" t="s">
        <v>1106</v>
      </c>
    </row>
    <row r="590" spans="1:10" ht="20.25">
      <c r="A590" s="265" t="s">
        <v>874</v>
      </c>
      <c r="B590" s="266" t="s">
        <v>256</v>
      </c>
      <c r="C590" s="265" t="s">
        <v>874</v>
      </c>
      <c r="D590" s="267">
        <v>40333</v>
      </c>
      <c r="E590" s="265" t="s">
        <v>874</v>
      </c>
      <c r="F590" s="268" t="s">
        <v>874</v>
      </c>
      <c r="G590" s="269">
        <v>1163</v>
      </c>
      <c r="H590" s="270">
        <v>3409</v>
      </c>
      <c r="I590" s="270">
        <v>4400</v>
      </c>
      <c r="J590" s="271" t="s">
        <v>1105</v>
      </c>
    </row>
    <row r="591" spans="1:10" ht="20.25">
      <c r="A591" s="265" t="s">
        <v>875</v>
      </c>
      <c r="B591" s="266" t="s">
        <v>256</v>
      </c>
      <c r="C591" s="265" t="s">
        <v>875</v>
      </c>
      <c r="D591" s="267">
        <v>40342</v>
      </c>
      <c r="E591" s="265" t="s">
        <v>875</v>
      </c>
      <c r="F591" s="268" t="s">
        <v>875</v>
      </c>
      <c r="G591" s="269">
        <v>1164</v>
      </c>
      <c r="H591" s="270">
        <v>3415</v>
      </c>
      <c r="I591" s="270">
        <v>4407</v>
      </c>
      <c r="J591" s="271" t="s">
        <v>1104</v>
      </c>
    </row>
    <row r="592" spans="1:10" ht="20.25">
      <c r="A592" s="265" t="s">
        <v>876</v>
      </c>
      <c r="B592" s="266">
        <v>1125</v>
      </c>
      <c r="C592" s="265" t="s">
        <v>876</v>
      </c>
      <c r="D592" s="267">
        <v>40350</v>
      </c>
      <c r="E592" s="265" t="s">
        <v>876</v>
      </c>
      <c r="F592" s="268" t="s">
        <v>876</v>
      </c>
      <c r="G592" s="269">
        <v>1165</v>
      </c>
      <c r="H592" s="270">
        <v>3421</v>
      </c>
      <c r="I592" s="270">
        <v>4414</v>
      </c>
      <c r="J592" s="271" t="s">
        <v>1103</v>
      </c>
    </row>
    <row r="593" spans="1:10" ht="20.25">
      <c r="A593" s="265" t="s">
        <v>877</v>
      </c>
      <c r="B593" s="266" t="s">
        <v>256</v>
      </c>
      <c r="C593" s="265" t="s">
        <v>877</v>
      </c>
      <c r="D593" s="267">
        <v>40359</v>
      </c>
      <c r="E593" s="265" t="s">
        <v>877</v>
      </c>
      <c r="F593" s="268" t="s">
        <v>877</v>
      </c>
      <c r="G593" s="269">
        <v>1166</v>
      </c>
      <c r="H593" s="270">
        <v>3426</v>
      </c>
      <c r="I593" s="270">
        <v>4422</v>
      </c>
      <c r="J593" s="271" t="s">
        <v>1102</v>
      </c>
    </row>
    <row r="594" spans="1:10" ht="20.25">
      <c r="A594" s="265" t="s">
        <v>878</v>
      </c>
      <c r="B594" s="266" t="s">
        <v>256</v>
      </c>
      <c r="C594" s="265" t="s">
        <v>878</v>
      </c>
      <c r="D594" s="267">
        <v>40368</v>
      </c>
      <c r="E594" s="265" t="s">
        <v>878</v>
      </c>
      <c r="F594" s="268" t="s">
        <v>878</v>
      </c>
      <c r="G594" s="269">
        <v>1167</v>
      </c>
      <c r="H594" s="270">
        <v>3432</v>
      </c>
      <c r="I594" s="270">
        <v>4429</v>
      </c>
      <c r="J594" s="271" t="s">
        <v>1101</v>
      </c>
    </row>
    <row r="595" spans="1:10" ht="20.25">
      <c r="A595" s="265" t="s">
        <v>879</v>
      </c>
      <c r="B595" s="266">
        <v>1126</v>
      </c>
      <c r="C595" s="265" t="s">
        <v>879</v>
      </c>
      <c r="D595" s="267">
        <v>40377</v>
      </c>
      <c r="E595" s="265" t="s">
        <v>879</v>
      </c>
      <c r="F595" s="268" t="s">
        <v>879</v>
      </c>
      <c r="G595" s="269">
        <v>1168</v>
      </c>
      <c r="H595" s="270">
        <v>3437</v>
      </c>
      <c r="I595" s="270">
        <v>4436</v>
      </c>
      <c r="J595" s="271" t="s">
        <v>1100</v>
      </c>
    </row>
    <row r="596" spans="1:10" ht="20.25">
      <c r="A596" s="265" t="s">
        <v>880</v>
      </c>
      <c r="B596" s="266" t="s">
        <v>256</v>
      </c>
      <c r="C596" s="265" t="s">
        <v>880</v>
      </c>
      <c r="D596" s="267">
        <v>40385</v>
      </c>
      <c r="E596" s="265" t="s">
        <v>880</v>
      </c>
      <c r="F596" s="268" t="s">
        <v>880</v>
      </c>
      <c r="G596" s="269">
        <v>1169</v>
      </c>
      <c r="H596" s="270">
        <v>3443</v>
      </c>
      <c r="I596" s="270">
        <v>4443</v>
      </c>
      <c r="J596" s="271" t="s">
        <v>1099</v>
      </c>
    </row>
    <row r="597" spans="1:10" ht="20.25">
      <c r="A597" s="265" t="s">
        <v>881</v>
      </c>
      <c r="B597" s="266" t="s">
        <v>256</v>
      </c>
      <c r="C597" s="265" t="s">
        <v>881</v>
      </c>
      <c r="D597" s="267">
        <v>40394</v>
      </c>
      <c r="E597" s="265" t="s">
        <v>881</v>
      </c>
      <c r="F597" s="268" t="s">
        <v>881</v>
      </c>
      <c r="G597" s="269">
        <v>1170</v>
      </c>
      <c r="H597" s="270">
        <v>3448</v>
      </c>
      <c r="I597" s="270">
        <v>4450</v>
      </c>
      <c r="J597" s="271" t="s">
        <v>1098</v>
      </c>
    </row>
    <row r="598" spans="1:10" ht="20.25">
      <c r="A598" s="265" t="s">
        <v>882</v>
      </c>
      <c r="B598" s="266">
        <v>1127</v>
      </c>
      <c r="C598" s="265" t="s">
        <v>882</v>
      </c>
      <c r="D598" s="267">
        <v>40403</v>
      </c>
      <c r="E598" s="265" t="s">
        <v>882</v>
      </c>
      <c r="F598" s="268" t="s">
        <v>882</v>
      </c>
      <c r="G598" s="269">
        <v>1171</v>
      </c>
      <c r="H598" s="270">
        <v>3454</v>
      </c>
      <c r="I598" s="270">
        <v>4458</v>
      </c>
      <c r="J598" s="271" t="s">
        <v>1097</v>
      </c>
    </row>
    <row r="599" spans="1:10" ht="20.25">
      <c r="A599" s="265" t="s">
        <v>883</v>
      </c>
      <c r="B599" s="266" t="s">
        <v>256</v>
      </c>
      <c r="C599" s="265" t="s">
        <v>883</v>
      </c>
      <c r="D599" s="267">
        <v>40411</v>
      </c>
      <c r="E599" s="265" t="s">
        <v>883</v>
      </c>
      <c r="F599" s="268" t="s">
        <v>883</v>
      </c>
      <c r="G599" s="269" t="s">
        <v>256</v>
      </c>
      <c r="H599" s="270">
        <v>3459</v>
      </c>
      <c r="I599" s="270">
        <v>4465</v>
      </c>
      <c r="J599" s="271" t="s">
        <v>1096</v>
      </c>
    </row>
    <row r="600" spans="1:10" ht="20.25">
      <c r="A600" s="265" t="s">
        <v>884</v>
      </c>
      <c r="B600" s="266" t="s">
        <v>256</v>
      </c>
      <c r="C600" s="265" t="s">
        <v>884</v>
      </c>
      <c r="D600" s="267">
        <v>40420</v>
      </c>
      <c r="E600" s="265" t="s">
        <v>884</v>
      </c>
      <c r="F600" s="268" t="s">
        <v>884</v>
      </c>
      <c r="G600" s="269">
        <v>1172</v>
      </c>
      <c r="H600" s="270">
        <v>3465</v>
      </c>
      <c r="I600" s="270">
        <v>4472</v>
      </c>
      <c r="J600" s="271" t="s">
        <v>1095</v>
      </c>
    </row>
    <row r="601" spans="1:10" ht="20.25">
      <c r="A601" s="265" t="s">
        <v>885</v>
      </c>
      <c r="B601" s="266">
        <v>1128</v>
      </c>
      <c r="C601" s="265" t="s">
        <v>885</v>
      </c>
      <c r="D601" s="267">
        <v>40429</v>
      </c>
      <c r="E601" s="265" t="s">
        <v>885</v>
      </c>
      <c r="F601" s="268" t="s">
        <v>885</v>
      </c>
      <c r="G601" s="269">
        <v>1173</v>
      </c>
      <c r="H601" s="270">
        <v>3470</v>
      </c>
      <c r="I601" s="270">
        <v>4479</v>
      </c>
      <c r="J601" s="271" t="s">
        <v>1094</v>
      </c>
    </row>
    <row r="602" spans="1:10" ht="20.25">
      <c r="A602" s="265" t="s">
        <v>886</v>
      </c>
      <c r="B602" s="266" t="s">
        <v>256</v>
      </c>
      <c r="C602" s="265" t="s">
        <v>886</v>
      </c>
      <c r="D602" s="267">
        <v>40438</v>
      </c>
      <c r="E602" s="265" t="s">
        <v>886</v>
      </c>
      <c r="F602" s="268" t="s">
        <v>886</v>
      </c>
      <c r="G602" s="269">
        <v>1174</v>
      </c>
      <c r="H602" s="270">
        <v>3476</v>
      </c>
      <c r="I602" s="270">
        <v>4487</v>
      </c>
      <c r="J602" s="271" t="s">
        <v>1093</v>
      </c>
    </row>
    <row r="603" spans="1:10" ht="20.25">
      <c r="A603" s="265" t="s">
        <v>887</v>
      </c>
      <c r="B603" s="266">
        <v>1129</v>
      </c>
      <c r="C603" s="265" t="s">
        <v>887</v>
      </c>
      <c r="D603" s="267">
        <v>40446</v>
      </c>
      <c r="E603" s="265" t="s">
        <v>887</v>
      </c>
      <c r="F603" s="268" t="s">
        <v>887</v>
      </c>
      <c r="G603" s="269">
        <v>1175</v>
      </c>
      <c r="H603" s="270">
        <v>3481</v>
      </c>
      <c r="I603" s="270">
        <v>4494</v>
      </c>
      <c r="J603" s="271" t="s">
        <v>1092</v>
      </c>
    </row>
    <row r="604" spans="1:10" ht="20.25">
      <c r="A604" s="265" t="s">
        <v>888</v>
      </c>
      <c r="B604" s="266" t="s">
        <v>256</v>
      </c>
      <c r="C604" s="265" t="s">
        <v>888</v>
      </c>
      <c r="D604" s="267">
        <v>40455</v>
      </c>
      <c r="E604" s="265" t="s">
        <v>888</v>
      </c>
      <c r="F604" s="268" t="s">
        <v>888</v>
      </c>
      <c r="G604" s="269">
        <v>1176</v>
      </c>
      <c r="H604" s="270">
        <v>3487</v>
      </c>
      <c r="I604" s="270">
        <v>4501</v>
      </c>
      <c r="J604" s="271" t="s">
        <v>1091</v>
      </c>
    </row>
    <row r="605" spans="1:10" ht="20.25">
      <c r="A605" s="265" t="s">
        <v>889</v>
      </c>
      <c r="B605" s="266" t="s">
        <v>256</v>
      </c>
      <c r="C605" s="265" t="s">
        <v>889</v>
      </c>
      <c r="D605" s="267">
        <v>40464</v>
      </c>
      <c r="E605" s="265" t="s">
        <v>889</v>
      </c>
      <c r="F605" s="268" t="s">
        <v>889</v>
      </c>
      <c r="G605" s="269">
        <v>1177</v>
      </c>
      <c r="H605" s="270">
        <v>3492</v>
      </c>
      <c r="I605" s="270">
        <v>4508</v>
      </c>
      <c r="J605" s="271" t="s">
        <v>1090</v>
      </c>
    </row>
    <row r="606" spans="1:10" ht="20.25">
      <c r="A606" s="265" t="s">
        <v>890</v>
      </c>
      <c r="B606" s="266">
        <v>1130</v>
      </c>
      <c r="C606" s="265" t="s">
        <v>890</v>
      </c>
      <c r="D606" s="267">
        <v>40473</v>
      </c>
      <c r="E606" s="265" t="s">
        <v>890</v>
      </c>
      <c r="F606" s="268" t="s">
        <v>890</v>
      </c>
      <c r="G606" s="269">
        <v>1178</v>
      </c>
      <c r="H606" s="270">
        <v>3498</v>
      </c>
      <c r="I606" s="270">
        <v>4515</v>
      </c>
      <c r="J606" s="271" t="s">
        <v>1089</v>
      </c>
    </row>
    <row r="607" spans="1:10" ht="20.25">
      <c r="A607" s="265" t="s">
        <v>891</v>
      </c>
      <c r="B607" s="266" t="s">
        <v>256</v>
      </c>
      <c r="C607" s="265" t="s">
        <v>891</v>
      </c>
      <c r="D607" s="267">
        <v>40481</v>
      </c>
      <c r="E607" s="265" t="s">
        <v>891</v>
      </c>
      <c r="F607" s="268" t="s">
        <v>891</v>
      </c>
      <c r="G607" s="269">
        <v>1179</v>
      </c>
      <c r="H607" s="270">
        <v>3503</v>
      </c>
      <c r="I607" s="270">
        <v>4523</v>
      </c>
      <c r="J607" s="271" t="s">
        <v>1088</v>
      </c>
    </row>
    <row r="608" spans="1:10" ht="20.25">
      <c r="A608" s="265" t="s">
        <v>892</v>
      </c>
      <c r="B608" s="266" t="s">
        <v>256</v>
      </c>
      <c r="C608" s="265" t="s">
        <v>892</v>
      </c>
      <c r="D608" s="267">
        <v>40490</v>
      </c>
      <c r="E608" s="265" t="s">
        <v>892</v>
      </c>
      <c r="F608" s="268" t="s">
        <v>892</v>
      </c>
      <c r="G608" s="269">
        <v>1180</v>
      </c>
      <c r="H608" s="270">
        <v>3509</v>
      </c>
      <c r="I608" s="270">
        <v>4530</v>
      </c>
      <c r="J608" s="271" t="s">
        <v>1087</v>
      </c>
    </row>
    <row r="609" spans="1:10" ht="20.25">
      <c r="A609" s="265" t="s">
        <v>893</v>
      </c>
      <c r="B609" s="266">
        <v>1131</v>
      </c>
      <c r="C609" s="265" t="s">
        <v>893</v>
      </c>
      <c r="D609" s="267">
        <v>40499</v>
      </c>
      <c r="E609" s="265" t="s">
        <v>893</v>
      </c>
      <c r="F609" s="268" t="s">
        <v>893</v>
      </c>
      <c r="G609" s="269">
        <v>1181</v>
      </c>
      <c r="H609" s="270">
        <v>3515</v>
      </c>
      <c r="I609" s="270">
        <v>4537</v>
      </c>
      <c r="J609" s="271" t="s">
        <v>1086</v>
      </c>
    </row>
    <row r="610" spans="1:10" ht="20.25">
      <c r="A610" s="265" t="s">
        <v>894</v>
      </c>
      <c r="B610" s="266" t="s">
        <v>256</v>
      </c>
      <c r="C610" s="265" t="s">
        <v>894</v>
      </c>
      <c r="D610" s="267">
        <v>40508</v>
      </c>
      <c r="E610" s="265" t="s">
        <v>894</v>
      </c>
      <c r="F610" s="268" t="s">
        <v>894</v>
      </c>
      <c r="G610" s="269">
        <v>1182</v>
      </c>
      <c r="H610" s="270">
        <v>3520</v>
      </c>
      <c r="I610" s="270">
        <v>4544</v>
      </c>
      <c r="J610" s="271" t="s">
        <v>1085</v>
      </c>
    </row>
    <row r="611" spans="1:10" ht="20.25">
      <c r="A611" s="265" t="s">
        <v>895</v>
      </c>
      <c r="B611" s="266" t="s">
        <v>256</v>
      </c>
      <c r="C611" s="265" t="s">
        <v>895</v>
      </c>
      <c r="D611" s="267">
        <v>40517</v>
      </c>
      <c r="E611" s="265" t="s">
        <v>895</v>
      </c>
      <c r="F611" s="268" t="s">
        <v>895</v>
      </c>
      <c r="G611" s="269">
        <v>1183</v>
      </c>
      <c r="H611" s="270">
        <v>3526</v>
      </c>
      <c r="I611" s="270">
        <v>4551</v>
      </c>
      <c r="J611" s="271" t="s">
        <v>1084</v>
      </c>
    </row>
    <row r="612" spans="1:10" ht="20.25">
      <c r="A612" s="265" t="s">
        <v>896</v>
      </c>
      <c r="B612" s="266">
        <v>1132</v>
      </c>
      <c r="C612" s="265" t="s">
        <v>896</v>
      </c>
      <c r="D612" s="267">
        <v>40525</v>
      </c>
      <c r="E612" s="265" t="s">
        <v>896</v>
      </c>
      <c r="F612" s="268" t="s">
        <v>896</v>
      </c>
      <c r="G612" s="269">
        <v>1184</v>
      </c>
      <c r="H612" s="270">
        <v>3531</v>
      </c>
      <c r="I612" s="270">
        <v>4559</v>
      </c>
      <c r="J612" s="271" t="s">
        <v>1083</v>
      </c>
    </row>
    <row r="613" spans="1:10" ht="20.25">
      <c r="A613" s="265" t="s">
        <v>897</v>
      </c>
      <c r="B613" s="266" t="s">
        <v>256</v>
      </c>
      <c r="C613" s="265" t="s">
        <v>897</v>
      </c>
      <c r="D613" s="267">
        <v>40534</v>
      </c>
      <c r="E613" s="265" t="s">
        <v>897</v>
      </c>
      <c r="F613" s="268" t="s">
        <v>897</v>
      </c>
      <c r="G613" s="269">
        <v>1185</v>
      </c>
      <c r="H613" s="270">
        <v>3537</v>
      </c>
      <c r="I613" s="270">
        <v>4566</v>
      </c>
      <c r="J613" s="271" t="s">
        <v>1082</v>
      </c>
    </row>
    <row r="614" spans="1:10" ht="20.25">
      <c r="A614" s="265" t="s">
        <v>898</v>
      </c>
      <c r="B614" s="266" t="s">
        <v>256</v>
      </c>
      <c r="C614" s="265" t="s">
        <v>898</v>
      </c>
      <c r="D614" s="267">
        <v>40543</v>
      </c>
      <c r="E614" s="265" t="s">
        <v>898</v>
      </c>
      <c r="F614" s="268" t="s">
        <v>898</v>
      </c>
      <c r="G614" s="269">
        <v>1186</v>
      </c>
      <c r="H614" s="270">
        <v>3542</v>
      </c>
      <c r="I614" s="270">
        <v>4573</v>
      </c>
      <c r="J614" s="271" t="s">
        <v>1081</v>
      </c>
    </row>
    <row r="615" spans="1:10" ht="20.25">
      <c r="A615" s="265" t="s">
        <v>899</v>
      </c>
      <c r="B615" s="266">
        <v>1133</v>
      </c>
      <c r="C615" s="265" t="s">
        <v>899</v>
      </c>
      <c r="D615" s="267">
        <v>40552</v>
      </c>
      <c r="E615" s="265" t="s">
        <v>899</v>
      </c>
      <c r="F615" s="268" t="s">
        <v>899</v>
      </c>
      <c r="G615" s="269">
        <v>1187</v>
      </c>
      <c r="H615" s="270">
        <v>3548</v>
      </c>
      <c r="I615" s="270">
        <v>4580</v>
      </c>
      <c r="J615" s="271" t="s">
        <v>1080</v>
      </c>
    </row>
    <row r="616" spans="1:10" ht="20.25">
      <c r="A616" s="265" t="s">
        <v>900</v>
      </c>
      <c r="B616" s="266" t="s">
        <v>256</v>
      </c>
      <c r="C616" s="265" t="s">
        <v>900</v>
      </c>
      <c r="D616" s="267">
        <v>40561</v>
      </c>
      <c r="E616" s="265" t="s">
        <v>900</v>
      </c>
      <c r="F616" s="268" t="s">
        <v>900</v>
      </c>
      <c r="G616" s="269">
        <v>1188</v>
      </c>
      <c r="H616" s="270">
        <v>3553</v>
      </c>
      <c r="I616" s="270">
        <v>4588</v>
      </c>
      <c r="J616" s="271" t="s">
        <v>1079</v>
      </c>
    </row>
    <row r="617" spans="1:10" ht="20.25">
      <c r="A617" s="265" t="s">
        <v>901</v>
      </c>
      <c r="B617" s="266">
        <v>1134</v>
      </c>
      <c r="C617" s="265" t="s">
        <v>901</v>
      </c>
      <c r="D617" s="267">
        <v>40569</v>
      </c>
      <c r="E617" s="265" t="s">
        <v>901</v>
      </c>
      <c r="F617" s="268" t="s">
        <v>901</v>
      </c>
      <c r="G617" s="269">
        <v>1189</v>
      </c>
      <c r="H617" s="270">
        <v>3559</v>
      </c>
      <c r="I617" s="270">
        <v>4595</v>
      </c>
      <c r="J617" s="271" t="s">
        <v>1078</v>
      </c>
    </row>
    <row r="618" spans="1:10" ht="20.25">
      <c r="A618" s="265" t="s">
        <v>902</v>
      </c>
      <c r="B618" s="266" t="s">
        <v>256</v>
      </c>
      <c r="C618" s="265" t="s">
        <v>902</v>
      </c>
      <c r="D618" s="267">
        <v>40578</v>
      </c>
      <c r="E618" s="265" t="s">
        <v>902</v>
      </c>
      <c r="F618" s="268" t="s">
        <v>902</v>
      </c>
      <c r="G618" s="269">
        <v>1190</v>
      </c>
      <c r="H618" s="270">
        <v>3564</v>
      </c>
      <c r="I618" s="270">
        <v>4602</v>
      </c>
      <c r="J618" s="271" t="s">
        <v>1077</v>
      </c>
    </row>
    <row r="619" spans="1:10" ht="20.25">
      <c r="A619" s="265" t="s">
        <v>903</v>
      </c>
      <c r="B619" s="266" t="s">
        <v>256</v>
      </c>
      <c r="C619" s="265" t="s">
        <v>903</v>
      </c>
      <c r="D619" s="267">
        <v>40587</v>
      </c>
      <c r="E619" s="265" t="s">
        <v>903</v>
      </c>
      <c r="F619" s="268" t="s">
        <v>903</v>
      </c>
      <c r="G619" s="269">
        <v>1191</v>
      </c>
      <c r="H619" s="270">
        <v>3570</v>
      </c>
      <c r="I619" s="270">
        <v>4609</v>
      </c>
      <c r="J619" s="271" t="s">
        <v>1076</v>
      </c>
    </row>
    <row r="620" spans="1:10" ht="20.25">
      <c r="A620" s="265" t="s">
        <v>904</v>
      </c>
      <c r="B620" s="266">
        <v>1135</v>
      </c>
      <c r="C620" s="265" t="s">
        <v>904</v>
      </c>
      <c r="D620" s="267">
        <v>40596</v>
      </c>
      <c r="E620" s="265" t="s">
        <v>904</v>
      </c>
      <c r="F620" s="268" t="s">
        <v>904</v>
      </c>
      <c r="G620" s="269">
        <v>1192</v>
      </c>
      <c r="H620" s="270">
        <v>3575</v>
      </c>
      <c r="I620" s="270">
        <v>4616</v>
      </c>
      <c r="J620" s="271" t="s">
        <v>1075</v>
      </c>
    </row>
    <row r="621" spans="1:10" ht="20.25">
      <c r="A621" s="265" t="s">
        <v>905</v>
      </c>
      <c r="B621" s="266" t="s">
        <v>256</v>
      </c>
      <c r="C621" s="265" t="s">
        <v>905</v>
      </c>
      <c r="D621" s="267">
        <v>40605</v>
      </c>
      <c r="E621" s="265" t="s">
        <v>905</v>
      </c>
      <c r="F621" s="268" t="s">
        <v>905</v>
      </c>
      <c r="G621" s="269">
        <v>1193</v>
      </c>
      <c r="H621" s="270">
        <v>3581</v>
      </c>
      <c r="I621" s="270">
        <v>4624</v>
      </c>
      <c r="J621" s="271" t="s">
        <v>1074</v>
      </c>
    </row>
    <row r="622" spans="1:10" ht="20.25">
      <c r="A622" s="265" t="s">
        <v>906</v>
      </c>
      <c r="B622" s="266" t="s">
        <v>256</v>
      </c>
      <c r="C622" s="265" t="s">
        <v>906</v>
      </c>
      <c r="D622" s="267">
        <v>40614</v>
      </c>
      <c r="E622" s="265" t="s">
        <v>906</v>
      </c>
      <c r="F622" s="268" t="s">
        <v>906</v>
      </c>
      <c r="G622" s="269">
        <v>1194</v>
      </c>
      <c r="H622" s="270">
        <v>3586</v>
      </c>
      <c r="I622" s="270">
        <v>4631</v>
      </c>
      <c r="J622" s="271" t="s">
        <v>1073</v>
      </c>
    </row>
    <row r="623" spans="1:10" ht="20.25">
      <c r="A623" s="265" t="s">
        <v>907</v>
      </c>
      <c r="B623" s="266">
        <v>1136</v>
      </c>
      <c r="C623" s="265" t="s">
        <v>907</v>
      </c>
      <c r="D623" s="267">
        <v>40622</v>
      </c>
      <c r="E623" s="265" t="s">
        <v>907</v>
      </c>
      <c r="F623" s="268" t="s">
        <v>907</v>
      </c>
      <c r="G623" s="269">
        <v>1195</v>
      </c>
      <c r="H623" s="270">
        <v>3592</v>
      </c>
      <c r="I623" s="270">
        <v>4638</v>
      </c>
      <c r="J623" s="271" t="s">
        <v>1072</v>
      </c>
    </row>
    <row r="624" spans="1:10" ht="20.25">
      <c r="A624" s="265" t="s">
        <v>908</v>
      </c>
      <c r="B624" s="266" t="s">
        <v>256</v>
      </c>
      <c r="C624" s="265" t="s">
        <v>908</v>
      </c>
      <c r="D624" s="267">
        <v>40631</v>
      </c>
      <c r="E624" s="265" t="s">
        <v>908</v>
      </c>
      <c r="F624" s="268" t="s">
        <v>908</v>
      </c>
      <c r="G624" s="269">
        <v>1196</v>
      </c>
      <c r="H624" s="270">
        <v>3597</v>
      </c>
      <c r="I624" s="270">
        <v>4645</v>
      </c>
      <c r="J624" s="271" t="s">
        <v>1071</v>
      </c>
    </row>
    <row r="625" spans="1:10" ht="20.25">
      <c r="A625" s="265" t="s">
        <v>909</v>
      </c>
      <c r="B625" s="266" t="s">
        <v>256</v>
      </c>
      <c r="C625" s="265" t="s">
        <v>909</v>
      </c>
      <c r="D625" s="267">
        <v>40640</v>
      </c>
      <c r="E625" s="265" t="s">
        <v>909</v>
      </c>
      <c r="F625" s="268" t="s">
        <v>909</v>
      </c>
      <c r="G625" s="269">
        <v>1197</v>
      </c>
      <c r="H625" s="270">
        <v>3603</v>
      </c>
      <c r="I625" s="270">
        <v>4652</v>
      </c>
      <c r="J625" s="271" t="s">
        <v>1070</v>
      </c>
    </row>
    <row r="626" spans="1:10" ht="20.25">
      <c r="A626" s="265" t="s">
        <v>910</v>
      </c>
      <c r="B626" s="266">
        <v>1137</v>
      </c>
      <c r="C626" s="265" t="s">
        <v>910</v>
      </c>
      <c r="D626" s="267">
        <v>40649</v>
      </c>
      <c r="E626" s="265" t="s">
        <v>910</v>
      </c>
      <c r="F626" s="268" t="s">
        <v>910</v>
      </c>
      <c r="G626" s="269" t="s">
        <v>256</v>
      </c>
      <c r="H626" s="270">
        <v>3609</v>
      </c>
      <c r="I626" s="270">
        <v>4660</v>
      </c>
      <c r="J626" s="271" t="s">
        <v>1069</v>
      </c>
    </row>
    <row r="627" spans="1:10" ht="20.25">
      <c r="A627" s="265" t="s">
        <v>911</v>
      </c>
      <c r="B627" s="266" t="s">
        <v>256</v>
      </c>
      <c r="C627" s="265" t="s">
        <v>911</v>
      </c>
      <c r="D627" s="267">
        <v>40658</v>
      </c>
      <c r="E627" s="265" t="s">
        <v>911</v>
      </c>
      <c r="F627" s="268" t="s">
        <v>911</v>
      </c>
      <c r="G627" s="269">
        <v>1198</v>
      </c>
      <c r="H627" s="270">
        <v>3614</v>
      </c>
      <c r="I627" s="270">
        <v>4667</v>
      </c>
      <c r="J627" s="271" t="s">
        <v>1068</v>
      </c>
    </row>
    <row r="628" spans="1:10" ht="20.25">
      <c r="A628" s="265" t="s">
        <v>912</v>
      </c>
      <c r="B628" s="266" t="s">
        <v>256</v>
      </c>
      <c r="C628" s="265" t="s">
        <v>912</v>
      </c>
      <c r="D628" s="267">
        <v>40667</v>
      </c>
      <c r="E628" s="265" t="s">
        <v>912</v>
      </c>
      <c r="F628" s="268" t="s">
        <v>912</v>
      </c>
      <c r="G628" s="269">
        <v>1199</v>
      </c>
      <c r="H628" s="270">
        <v>3620</v>
      </c>
      <c r="I628" s="270">
        <v>4674</v>
      </c>
      <c r="J628" s="271" t="s">
        <v>1067</v>
      </c>
    </row>
    <row r="629" spans="1:10" ht="20.25">
      <c r="A629" s="265" t="s">
        <v>913</v>
      </c>
      <c r="B629" s="266">
        <v>1138</v>
      </c>
      <c r="C629" s="265" t="s">
        <v>913</v>
      </c>
      <c r="D629" s="267">
        <v>40676</v>
      </c>
      <c r="E629" s="265" t="s">
        <v>913</v>
      </c>
      <c r="F629" s="268" t="s">
        <v>913</v>
      </c>
      <c r="G629" s="269">
        <v>1200</v>
      </c>
      <c r="H629" s="270">
        <v>3625</v>
      </c>
      <c r="I629" s="270">
        <v>4681</v>
      </c>
      <c r="J629" s="271" t="s">
        <v>1066</v>
      </c>
    </row>
    <row r="630" spans="1:10" ht="20.25">
      <c r="A630" s="265" t="s">
        <v>914</v>
      </c>
      <c r="B630" s="266" t="s">
        <v>256</v>
      </c>
      <c r="C630" s="265" t="s">
        <v>914</v>
      </c>
      <c r="D630" s="267">
        <v>40685</v>
      </c>
      <c r="E630" s="265" t="s">
        <v>914</v>
      </c>
      <c r="F630" s="268" t="s">
        <v>914</v>
      </c>
      <c r="G630" s="269">
        <v>1201</v>
      </c>
      <c r="H630" s="270">
        <v>3631</v>
      </c>
      <c r="I630" s="270">
        <v>4688</v>
      </c>
      <c r="J630" s="271" t="s">
        <v>1065</v>
      </c>
    </row>
    <row r="631" spans="1:10" ht="20.25">
      <c r="A631" s="265" t="s">
        <v>915</v>
      </c>
      <c r="B631" s="266">
        <v>1139</v>
      </c>
      <c r="C631" s="265" t="s">
        <v>915</v>
      </c>
      <c r="D631" s="267">
        <v>40694</v>
      </c>
      <c r="E631" s="265" t="s">
        <v>915</v>
      </c>
      <c r="F631" s="268" t="s">
        <v>915</v>
      </c>
      <c r="G631" s="269">
        <v>1202</v>
      </c>
      <c r="H631" s="270">
        <v>3636</v>
      </c>
      <c r="I631" s="270">
        <v>4696</v>
      </c>
      <c r="J631" s="271" t="s">
        <v>1064</v>
      </c>
    </row>
    <row r="632" spans="1:10" ht="20.25">
      <c r="A632" s="265" t="s">
        <v>916</v>
      </c>
      <c r="B632" s="266" t="s">
        <v>256</v>
      </c>
      <c r="C632" s="265" t="s">
        <v>916</v>
      </c>
      <c r="D632" s="267">
        <v>40702</v>
      </c>
      <c r="E632" s="265" t="s">
        <v>916</v>
      </c>
      <c r="F632" s="268" t="s">
        <v>916</v>
      </c>
      <c r="G632" s="269">
        <v>1203</v>
      </c>
      <c r="H632" s="270">
        <v>3642</v>
      </c>
      <c r="I632" s="270">
        <v>4703</v>
      </c>
      <c r="J632" s="271" t="s">
        <v>1063</v>
      </c>
    </row>
    <row r="633" spans="1:10" ht="20.25">
      <c r="A633" s="265" t="s">
        <v>917</v>
      </c>
      <c r="B633" s="266" t="s">
        <v>256</v>
      </c>
      <c r="C633" s="265" t="s">
        <v>917</v>
      </c>
      <c r="D633" s="267">
        <v>40711</v>
      </c>
      <c r="E633" s="265" t="s">
        <v>917</v>
      </c>
      <c r="F633" s="268" t="s">
        <v>917</v>
      </c>
      <c r="G633" s="269">
        <v>1204</v>
      </c>
      <c r="H633" s="270">
        <v>3647</v>
      </c>
      <c r="I633" s="270">
        <v>4710</v>
      </c>
      <c r="J633" s="271" t="s">
        <v>1062</v>
      </c>
    </row>
    <row r="634" spans="1:10" ht="20.25">
      <c r="A634" s="265" t="s">
        <v>918</v>
      </c>
      <c r="B634" s="266">
        <v>1140</v>
      </c>
      <c r="C634" s="265" t="s">
        <v>918</v>
      </c>
      <c r="D634" s="267">
        <v>40720</v>
      </c>
      <c r="E634" s="265" t="s">
        <v>918</v>
      </c>
      <c r="F634" s="268" t="s">
        <v>918</v>
      </c>
      <c r="G634" s="269">
        <v>1205</v>
      </c>
      <c r="H634" s="270">
        <v>3653</v>
      </c>
      <c r="I634" s="270">
        <v>4717</v>
      </c>
      <c r="J634" s="271" t="s">
        <v>1061</v>
      </c>
    </row>
    <row r="635" spans="1:10" ht="20.25">
      <c r="A635" s="265" t="s">
        <v>919</v>
      </c>
      <c r="B635" s="266" t="s">
        <v>256</v>
      </c>
      <c r="C635" s="265" t="s">
        <v>919</v>
      </c>
      <c r="D635" s="267">
        <v>40729</v>
      </c>
      <c r="E635" s="265" t="s">
        <v>919</v>
      </c>
      <c r="F635" s="268" t="s">
        <v>919</v>
      </c>
      <c r="G635" s="269">
        <v>1206</v>
      </c>
      <c r="H635" s="270">
        <v>3658</v>
      </c>
      <c r="I635" s="270">
        <v>4725</v>
      </c>
      <c r="J635" s="271" t="s">
        <v>1060</v>
      </c>
    </row>
    <row r="636" spans="1:10" ht="20.25">
      <c r="A636" s="265" t="s">
        <v>920</v>
      </c>
      <c r="B636" s="266" t="s">
        <v>256</v>
      </c>
      <c r="C636" s="265" t="s">
        <v>920</v>
      </c>
      <c r="D636" s="267">
        <v>40738</v>
      </c>
      <c r="E636" s="265" t="s">
        <v>920</v>
      </c>
      <c r="F636" s="268" t="s">
        <v>920</v>
      </c>
      <c r="G636" s="269">
        <v>1207</v>
      </c>
      <c r="H636" s="270">
        <v>3664</v>
      </c>
      <c r="I636" s="270">
        <v>4732</v>
      </c>
      <c r="J636" s="271" t="s">
        <v>1059</v>
      </c>
    </row>
    <row r="637" spans="1:10" ht="20.25">
      <c r="A637" s="265" t="s">
        <v>921</v>
      </c>
      <c r="B637" s="266">
        <v>1141</v>
      </c>
      <c r="C637" s="265" t="s">
        <v>921</v>
      </c>
      <c r="D637" s="267">
        <v>40747</v>
      </c>
      <c r="E637" s="265" t="s">
        <v>921</v>
      </c>
      <c r="F637" s="268" t="s">
        <v>921</v>
      </c>
      <c r="G637" s="269">
        <v>1208</v>
      </c>
      <c r="H637" s="270">
        <v>3669</v>
      </c>
      <c r="I637" s="270">
        <v>4739</v>
      </c>
      <c r="J637" s="271" t="s">
        <v>1058</v>
      </c>
    </row>
    <row r="638" spans="1:10" ht="20.25">
      <c r="A638" s="265" t="s">
        <v>922</v>
      </c>
      <c r="B638" s="266" t="s">
        <v>256</v>
      </c>
      <c r="C638" s="265" t="s">
        <v>922</v>
      </c>
      <c r="D638" s="267">
        <v>40756</v>
      </c>
      <c r="E638" s="265" t="s">
        <v>922</v>
      </c>
      <c r="F638" s="268" t="s">
        <v>922</v>
      </c>
      <c r="G638" s="269">
        <v>1209</v>
      </c>
      <c r="H638" s="270">
        <v>3675</v>
      </c>
      <c r="I638" s="270">
        <v>4746</v>
      </c>
      <c r="J638" s="271" t="s">
        <v>1057</v>
      </c>
    </row>
    <row r="639" spans="1:10" ht="20.25">
      <c r="A639" s="265" t="s">
        <v>923</v>
      </c>
      <c r="B639" s="266" t="s">
        <v>256</v>
      </c>
      <c r="C639" s="265" t="s">
        <v>923</v>
      </c>
      <c r="D639" s="267">
        <v>40765</v>
      </c>
      <c r="E639" s="265" t="s">
        <v>923</v>
      </c>
      <c r="F639" s="268" t="s">
        <v>923</v>
      </c>
      <c r="G639" s="269">
        <v>1210</v>
      </c>
      <c r="H639" s="270">
        <v>3680</v>
      </c>
      <c r="I639" s="270">
        <v>4753</v>
      </c>
      <c r="J639" s="271" t="s">
        <v>1056</v>
      </c>
    </row>
    <row r="640" spans="1:10" ht="20.25">
      <c r="A640" s="265" t="s">
        <v>924</v>
      </c>
      <c r="B640" s="266">
        <v>1142</v>
      </c>
      <c r="C640" s="265" t="s">
        <v>924</v>
      </c>
      <c r="D640" s="267">
        <v>40774</v>
      </c>
      <c r="E640" s="265" t="s">
        <v>924</v>
      </c>
      <c r="F640" s="268" t="s">
        <v>924</v>
      </c>
      <c r="G640" s="269">
        <v>1211</v>
      </c>
      <c r="H640" s="270">
        <v>3686</v>
      </c>
      <c r="I640" s="270">
        <v>4761</v>
      </c>
      <c r="J640" s="271" t="s">
        <v>1055</v>
      </c>
    </row>
    <row r="641" spans="1:10" ht="20.25">
      <c r="A641" s="265" t="s">
        <v>925</v>
      </c>
      <c r="B641" s="266" t="s">
        <v>256</v>
      </c>
      <c r="C641" s="265" t="s">
        <v>925</v>
      </c>
      <c r="D641" s="267">
        <v>40783</v>
      </c>
      <c r="E641" s="265" t="s">
        <v>925</v>
      </c>
      <c r="F641" s="268" t="s">
        <v>925</v>
      </c>
      <c r="G641" s="269">
        <v>1212</v>
      </c>
      <c r="H641" s="270">
        <v>3691</v>
      </c>
      <c r="I641" s="270">
        <v>4768</v>
      </c>
      <c r="J641" s="271" t="s">
        <v>1054</v>
      </c>
    </row>
    <row r="642" spans="1:10" ht="20.25">
      <c r="A642" s="265" t="s">
        <v>926</v>
      </c>
      <c r="B642" s="266">
        <v>1143</v>
      </c>
      <c r="C642" s="265" t="s">
        <v>926</v>
      </c>
      <c r="D642" s="267">
        <v>40792</v>
      </c>
      <c r="E642" s="265" t="s">
        <v>926</v>
      </c>
      <c r="F642" s="268" t="s">
        <v>926</v>
      </c>
      <c r="G642" s="269">
        <v>1213</v>
      </c>
      <c r="H642" s="270">
        <v>3697</v>
      </c>
      <c r="I642" s="270">
        <v>4775</v>
      </c>
      <c r="J642" s="271" t="s">
        <v>1053</v>
      </c>
    </row>
    <row r="643" spans="1:10" ht="20.25">
      <c r="A643" s="265" t="s">
        <v>927</v>
      </c>
      <c r="B643" s="266" t="s">
        <v>256</v>
      </c>
      <c r="C643" s="265" t="s">
        <v>927</v>
      </c>
      <c r="D643" s="267">
        <v>40801</v>
      </c>
      <c r="E643" s="265" t="s">
        <v>927</v>
      </c>
      <c r="F643" s="268" t="s">
        <v>927</v>
      </c>
      <c r="G643" s="269">
        <v>1214</v>
      </c>
      <c r="H643" s="270">
        <v>3702</v>
      </c>
      <c r="I643" s="270">
        <v>4782</v>
      </c>
      <c r="J643" s="271" t="s">
        <v>1052</v>
      </c>
    </row>
    <row r="644" spans="1:10" ht="20.25">
      <c r="A644" s="265" t="s">
        <v>928</v>
      </c>
      <c r="B644" s="266" t="s">
        <v>256</v>
      </c>
      <c r="C644" s="265" t="s">
        <v>928</v>
      </c>
      <c r="D644" s="267">
        <v>40810</v>
      </c>
      <c r="E644" s="265" t="s">
        <v>928</v>
      </c>
      <c r="F644" s="268" t="s">
        <v>928</v>
      </c>
      <c r="G644" s="269">
        <v>1215</v>
      </c>
      <c r="H644" s="270">
        <v>3708</v>
      </c>
      <c r="I644" s="270">
        <v>4789</v>
      </c>
      <c r="J644" s="271" t="s">
        <v>1051</v>
      </c>
    </row>
    <row r="645" spans="1:10" ht="20.25">
      <c r="A645" s="265" t="s">
        <v>929</v>
      </c>
      <c r="B645" s="266">
        <v>1144</v>
      </c>
      <c r="C645" s="265" t="s">
        <v>929</v>
      </c>
      <c r="D645" s="267">
        <v>40819</v>
      </c>
      <c r="E645" s="265" t="s">
        <v>929</v>
      </c>
      <c r="F645" s="268" t="s">
        <v>929</v>
      </c>
      <c r="G645" s="269">
        <v>1216</v>
      </c>
      <c r="H645" s="270">
        <v>3713</v>
      </c>
      <c r="I645" s="270">
        <v>4797</v>
      </c>
      <c r="J645" s="271" t="s">
        <v>1050</v>
      </c>
    </row>
    <row r="646" spans="1:10" ht="20.25">
      <c r="A646" s="265" t="s">
        <v>930</v>
      </c>
      <c r="B646" s="266" t="s">
        <v>256</v>
      </c>
      <c r="C646" s="265" t="s">
        <v>930</v>
      </c>
      <c r="D646" s="267">
        <v>40828</v>
      </c>
      <c r="E646" s="265" t="s">
        <v>930</v>
      </c>
      <c r="F646" s="268" t="s">
        <v>930</v>
      </c>
      <c r="G646" s="269">
        <v>1217</v>
      </c>
      <c r="H646" s="270">
        <v>3719</v>
      </c>
      <c r="I646" s="270">
        <v>4804</v>
      </c>
      <c r="J646" s="271" t="s">
        <v>1049</v>
      </c>
    </row>
    <row r="647" spans="1:10" ht="20.25">
      <c r="A647" s="265" t="s">
        <v>931</v>
      </c>
      <c r="B647" s="266" t="s">
        <v>256</v>
      </c>
      <c r="C647" s="265" t="s">
        <v>931</v>
      </c>
      <c r="D647" s="267">
        <v>40837</v>
      </c>
      <c r="E647" s="265" t="s">
        <v>931</v>
      </c>
      <c r="F647" s="268" t="s">
        <v>931</v>
      </c>
      <c r="G647" s="269">
        <v>1218</v>
      </c>
      <c r="H647" s="270">
        <v>3725</v>
      </c>
      <c r="I647" s="270">
        <v>4811</v>
      </c>
      <c r="J647" s="271" t="s">
        <v>1048</v>
      </c>
    </row>
    <row r="648" spans="1:10" ht="20.25">
      <c r="A648" s="265" t="s">
        <v>932</v>
      </c>
      <c r="B648" s="266">
        <v>1145</v>
      </c>
      <c r="C648" s="265" t="s">
        <v>932</v>
      </c>
      <c r="D648" s="267">
        <v>40846</v>
      </c>
      <c r="E648" s="265" t="s">
        <v>932</v>
      </c>
      <c r="F648" s="268" t="s">
        <v>932</v>
      </c>
      <c r="G648" s="269">
        <v>1219</v>
      </c>
      <c r="H648" s="270">
        <v>3730</v>
      </c>
      <c r="I648" s="270">
        <v>4818</v>
      </c>
      <c r="J648" s="271" t="s">
        <v>1047</v>
      </c>
    </row>
    <row r="649" spans="1:10" ht="20.25">
      <c r="A649" s="265" t="s">
        <v>933</v>
      </c>
      <c r="B649" s="266" t="s">
        <v>256</v>
      </c>
      <c r="C649" s="265" t="s">
        <v>933</v>
      </c>
      <c r="D649" s="267">
        <v>40855</v>
      </c>
      <c r="E649" s="265" t="s">
        <v>933</v>
      </c>
      <c r="F649" s="268" t="s">
        <v>933</v>
      </c>
      <c r="G649" s="269">
        <v>1220</v>
      </c>
      <c r="H649" s="270">
        <v>3736</v>
      </c>
      <c r="I649" s="270">
        <v>4825</v>
      </c>
      <c r="J649" s="271" t="s">
        <v>1046</v>
      </c>
    </row>
    <row r="650" spans="1:10" ht="20.25">
      <c r="A650" s="265" t="s">
        <v>934</v>
      </c>
      <c r="B650" s="266" t="s">
        <v>256</v>
      </c>
      <c r="C650" s="265" t="s">
        <v>934</v>
      </c>
      <c r="D650" s="267">
        <v>40864</v>
      </c>
      <c r="E650" s="265" t="s">
        <v>934</v>
      </c>
      <c r="F650" s="268" t="s">
        <v>934</v>
      </c>
      <c r="G650" s="269">
        <v>1221</v>
      </c>
      <c r="H650" s="270">
        <v>3741</v>
      </c>
      <c r="I650" s="270">
        <v>4833</v>
      </c>
      <c r="J650" s="271" t="s">
        <v>1045</v>
      </c>
    </row>
    <row r="651" spans="1:10" ht="20.25">
      <c r="A651" s="265" t="s">
        <v>935</v>
      </c>
      <c r="B651" s="266">
        <v>1146</v>
      </c>
      <c r="C651" s="265" t="s">
        <v>935</v>
      </c>
      <c r="D651" s="267">
        <v>40873</v>
      </c>
      <c r="E651" s="265" t="s">
        <v>935</v>
      </c>
      <c r="F651" s="268" t="s">
        <v>935</v>
      </c>
      <c r="G651" s="269">
        <v>1222</v>
      </c>
      <c r="H651" s="270">
        <v>3747</v>
      </c>
      <c r="I651" s="270">
        <v>4840</v>
      </c>
      <c r="J651" s="271" t="s">
        <v>1044</v>
      </c>
    </row>
    <row r="652" spans="1:10" ht="20.25">
      <c r="A652" s="265" t="s">
        <v>936</v>
      </c>
      <c r="B652" s="266" t="s">
        <v>256</v>
      </c>
      <c r="C652" s="265" t="s">
        <v>936</v>
      </c>
      <c r="D652" s="267">
        <v>40882</v>
      </c>
      <c r="E652" s="265" t="s">
        <v>936</v>
      </c>
      <c r="F652" s="268" t="s">
        <v>936</v>
      </c>
      <c r="G652" s="269" t="s">
        <v>256</v>
      </c>
      <c r="H652" s="270">
        <v>3752</v>
      </c>
      <c r="I652" s="270">
        <v>4847</v>
      </c>
      <c r="J652" s="271" t="s">
        <v>1043</v>
      </c>
    </row>
    <row r="653" spans="1:10" ht="20.25">
      <c r="A653" s="265" t="s">
        <v>937</v>
      </c>
      <c r="B653" s="266">
        <v>1147</v>
      </c>
      <c r="C653" s="265" t="s">
        <v>937</v>
      </c>
      <c r="D653" s="267">
        <v>40891</v>
      </c>
      <c r="E653" s="265" t="s">
        <v>937</v>
      </c>
      <c r="F653" s="268" t="s">
        <v>937</v>
      </c>
      <c r="G653" s="269">
        <v>1223</v>
      </c>
      <c r="H653" s="270">
        <v>3758</v>
      </c>
      <c r="I653" s="270">
        <v>4854</v>
      </c>
      <c r="J653" s="271" t="s">
        <v>1042</v>
      </c>
    </row>
    <row r="654" spans="1:10" ht="20.25">
      <c r="A654" s="265" t="s">
        <v>938</v>
      </c>
      <c r="B654" s="266" t="s">
        <v>256</v>
      </c>
      <c r="C654" s="265" t="s">
        <v>938</v>
      </c>
      <c r="D654" s="267">
        <v>40900</v>
      </c>
      <c r="E654" s="265" t="s">
        <v>938</v>
      </c>
      <c r="F654" s="268" t="s">
        <v>938</v>
      </c>
      <c r="G654" s="269">
        <v>1224</v>
      </c>
      <c r="H654" s="270">
        <v>3763</v>
      </c>
      <c r="I654" s="270">
        <v>4861</v>
      </c>
      <c r="J654" s="271" t="s">
        <v>1041</v>
      </c>
    </row>
    <row r="655" spans="1:10" ht="20.25">
      <c r="A655" s="265" t="s">
        <v>939</v>
      </c>
      <c r="B655" s="266" t="s">
        <v>256</v>
      </c>
      <c r="C655" s="265" t="s">
        <v>939</v>
      </c>
      <c r="D655" s="267">
        <v>40909</v>
      </c>
      <c r="E655" s="265" t="s">
        <v>939</v>
      </c>
      <c r="F655" s="268" t="s">
        <v>939</v>
      </c>
      <c r="G655" s="269">
        <v>1225</v>
      </c>
      <c r="H655" s="270">
        <v>3769</v>
      </c>
      <c r="I655" s="270">
        <v>4869</v>
      </c>
      <c r="J655" s="271" t="s">
        <v>1040</v>
      </c>
    </row>
    <row r="656" spans="1:10" ht="20.25">
      <c r="A656" s="265" t="s">
        <v>940</v>
      </c>
      <c r="B656" s="266">
        <v>1148</v>
      </c>
      <c r="C656" s="265" t="s">
        <v>940</v>
      </c>
      <c r="D656" s="267">
        <v>40918</v>
      </c>
      <c r="E656" s="265" t="s">
        <v>940</v>
      </c>
      <c r="F656" s="268" t="s">
        <v>940</v>
      </c>
      <c r="G656" s="269">
        <v>1226</v>
      </c>
      <c r="H656" s="270">
        <v>3774</v>
      </c>
      <c r="I656" s="270">
        <v>4876</v>
      </c>
      <c r="J656" s="271" t="s">
        <v>1039</v>
      </c>
    </row>
    <row r="657" spans="1:10" ht="20.25">
      <c r="A657" s="265" t="s">
        <v>941</v>
      </c>
      <c r="B657" s="266" t="s">
        <v>256</v>
      </c>
      <c r="C657" s="265" t="s">
        <v>941</v>
      </c>
      <c r="D657" s="267">
        <v>40927</v>
      </c>
      <c r="E657" s="265" t="s">
        <v>941</v>
      </c>
      <c r="F657" s="268" t="s">
        <v>941</v>
      </c>
      <c r="G657" s="269">
        <v>1227</v>
      </c>
      <c r="H657" s="270">
        <v>3780</v>
      </c>
      <c r="I657" s="270">
        <v>4883</v>
      </c>
      <c r="J657" s="271" t="s">
        <v>1038</v>
      </c>
    </row>
    <row r="658" spans="1:10" ht="20.25">
      <c r="A658" s="265" t="s">
        <v>942</v>
      </c>
      <c r="B658" s="266" t="s">
        <v>256</v>
      </c>
      <c r="C658" s="265" t="s">
        <v>942</v>
      </c>
      <c r="D658" s="267">
        <v>40936</v>
      </c>
      <c r="E658" s="265" t="s">
        <v>942</v>
      </c>
      <c r="F658" s="268" t="s">
        <v>942</v>
      </c>
      <c r="G658" s="269">
        <v>1228</v>
      </c>
      <c r="H658" s="270">
        <v>3785</v>
      </c>
      <c r="I658" s="270">
        <v>4890</v>
      </c>
      <c r="J658" s="271" t="s">
        <v>1037</v>
      </c>
    </row>
    <row r="659" spans="1:10" ht="20.25">
      <c r="A659" s="265" t="s">
        <v>943</v>
      </c>
      <c r="B659" s="266">
        <v>1149</v>
      </c>
      <c r="C659" s="265" t="s">
        <v>943</v>
      </c>
      <c r="D659" s="267">
        <v>40945</v>
      </c>
      <c r="E659" s="265" t="s">
        <v>943</v>
      </c>
      <c r="F659" s="268" t="s">
        <v>943</v>
      </c>
      <c r="G659" s="269">
        <v>1229</v>
      </c>
      <c r="H659" s="270">
        <v>3791</v>
      </c>
      <c r="I659" s="270">
        <v>4897</v>
      </c>
      <c r="J659" s="271" t="s">
        <v>1036</v>
      </c>
    </row>
    <row r="660" spans="1:10" ht="20.25">
      <c r="A660" s="265" t="s">
        <v>944</v>
      </c>
      <c r="B660" s="266" t="s">
        <v>256</v>
      </c>
      <c r="C660" s="265" t="s">
        <v>944</v>
      </c>
      <c r="D660" s="267">
        <v>40954</v>
      </c>
      <c r="E660" s="265" t="s">
        <v>944</v>
      </c>
      <c r="F660" s="268" t="s">
        <v>944</v>
      </c>
      <c r="G660" s="269">
        <v>1230</v>
      </c>
      <c r="H660" s="270">
        <v>3796</v>
      </c>
      <c r="I660" s="270">
        <v>4905</v>
      </c>
      <c r="J660" s="271" t="s">
        <v>1035</v>
      </c>
    </row>
    <row r="661" spans="1:10" ht="20.25">
      <c r="A661" s="265" t="s">
        <v>945</v>
      </c>
      <c r="B661" s="266">
        <v>1150</v>
      </c>
      <c r="C661" s="265" t="s">
        <v>945</v>
      </c>
      <c r="D661" s="267">
        <v>40963</v>
      </c>
      <c r="E661" s="265" t="s">
        <v>945</v>
      </c>
      <c r="F661" s="268" t="s">
        <v>945</v>
      </c>
      <c r="G661" s="269">
        <v>1231</v>
      </c>
      <c r="H661" s="270">
        <v>3802</v>
      </c>
      <c r="I661" s="270">
        <v>4912</v>
      </c>
      <c r="J661" s="271" t="s">
        <v>1034</v>
      </c>
    </row>
    <row r="662" spans="1:10" ht="20.25">
      <c r="A662" s="265" t="s">
        <v>946</v>
      </c>
      <c r="B662" s="266" t="s">
        <v>256</v>
      </c>
      <c r="C662" s="265" t="s">
        <v>946</v>
      </c>
      <c r="D662" s="267">
        <v>40972</v>
      </c>
      <c r="E662" s="265" t="s">
        <v>946</v>
      </c>
      <c r="F662" s="268" t="s">
        <v>946</v>
      </c>
      <c r="G662" s="269">
        <v>1232</v>
      </c>
      <c r="H662" s="270">
        <v>3807</v>
      </c>
      <c r="I662" s="270">
        <v>4919</v>
      </c>
      <c r="J662" s="271" t="s">
        <v>1033</v>
      </c>
    </row>
    <row r="663" spans="1:10" ht="20.25">
      <c r="A663" s="265" t="s">
        <v>947</v>
      </c>
      <c r="B663" s="266" t="s">
        <v>256</v>
      </c>
      <c r="C663" s="265" t="s">
        <v>947</v>
      </c>
      <c r="D663" s="267">
        <v>40982</v>
      </c>
      <c r="E663" s="265" t="s">
        <v>947</v>
      </c>
      <c r="F663" s="268" t="s">
        <v>947</v>
      </c>
      <c r="G663" s="269">
        <v>1233</v>
      </c>
      <c r="H663" s="270">
        <v>3813</v>
      </c>
      <c r="I663" s="270">
        <v>4926</v>
      </c>
      <c r="J663" s="271" t="s">
        <v>1032</v>
      </c>
    </row>
    <row r="664" spans="1:10" ht="20.25">
      <c r="A664" s="265" t="s">
        <v>948</v>
      </c>
      <c r="B664" s="266">
        <v>1151</v>
      </c>
      <c r="C664" s="265" t="s">
        <v>948</v>
      </c>
      <c r="D664" s="267">
        <v>40991</v>
      </c>
      <c r="E664" s="265" t="s">
        <v>948</v>
      </c>
      <c r="F664" s="268" t="s">
        <v>948</v>
      </c>
      <c r="G664" s="269">
        <v>1234</v>
      </c>
      <c r="H664" s="270">
        <v>3818</v>
      </c>
      <c r="I664" s="270">
        <v>4933</v>
      </c>
      <c r="J664" s="271" t="s">
        <v>1031</v>
      </c>
    </row>
    <row r="665" spans="1:10" ht="20.25">
      <c r="A665" s="265" t="s">
        <v>949</v>
      </c>
      <c r="B665" s="266" t="s">
        <v>256</v>
      </c>
      <c r="C665" s="265" t="s">
        <v>949</v>
      </c>
      <c r="D665" s="267">
        <v>41000</v>
      </c>
      <c r="E665" s="265" t="s">
        <v>949</v>
      </c>
      <c r="F665" s="268" t="s">
        <v>949</v>
      </c>
      <c r="G665" s="269">
        <v>1235</v>
      </c>
      <c r="H665" s="270">
        <v>3824</v>
      </c>
      <c r="I665" s="270">
        <v>4941</v>
      </c>
      <c r="J665" s="271" t="s">
        <v>1030</v>
      </c>
    </row>
    <row r="666" spans="1:10" ht="20.25">
      <c r="A666" s="265" t="s">
        <v>950</v>
      </c>
      <c r="B666" s="266" t="s">
        <v>256</v>
      </c>
      <c r="C666" s="265" t="s">
        <v>950</v>
      </c>
      <c r="D666" s="267">
        <v>41009</v>
      </c>
      <c r="E666" s="265" t="s">
        <v>950</v>
      </c>
      <c r="F666" s="268" t="s">
        <v>950</v>
      </c>
      <c r="G666" s="269">
        <v>1236</v>
      </c>
      <c r="H666" s="270">
        <v>3829</v>
      </c>
      <c r="I666" s="270">
        <v>4948</v>
      </c>
      <c r="J666" s="271" t="s">
        <v>1029</v>
      </c>
    </row>
    <row r="667" spans="1:10" ht="20.25">
      <c r="A667" s="265" t="s">
        <v>951</v>
      </c>
      <c r="B667" s="266">
        <v>1152</v>
      </c>
      <c r="C667" s="265" t="s">
        <v>951</v>
      </c>
      <c r="D667" s="267">
        <v>41018</v>
      </c>
      <c r="E667" s="265" t="s">
        <v>951</v>
      </c>
      <c r="F667" s="268" t="s">
        <v>951</v>
      </c>
      <c r="G667" s="269">
        <v>1237</v>
      </c>
      <c r="H667" s="270">
        <v>3835</v>
      </c>
      <c r="I667" s="270">
        <v>4955</v>
      </c>
      <c r="J667" s="271" t="s">
        <v>1028</v>
      </c>
    </row>
    <row r="668" spans="1:10" ht="20.25">
      <c r="A668" s="265" t="s">
        <v>952</v>
      </c>
      <c r="B668" s="266" t="s">
        <v>256</v>
      </c>
      <c r="C668" s="265" t="s">
        <v>952</v>
      </c>
      <c r="D668" s="267">
        <v>41027</v>
      </c>
      <c r="E668" s="265" t="s">
        <v>952</v>
      </c>
      <c r="F668" s="268" t="s">
        <v>952</v>
      </c>
      <c r="G668" s="269">
        <v>1238</v>
      </c>
      <c r="H668" s="270">
        <v>3840</v>
      </c>
      <c r="I668" s="270">
        <v>4962</v>
      </c>
      <c r="J668" s="271" t="s">
        <v>1027</v>
      </c>
    </row>
    <row r="669" spans="1:10" ht="20.25">
      <c r="A669" s="265" t="s">
        <v>953</v>
      </c>
      <c r="B669" s="266" t="s">
        <v>256</v>
      </c>
      <c r="C669" s="265" t="s">
        <v>953</v>
      </c>
      <c r="D669" s="267">
        <v>41036</v>
      </c>
      <c r="E669" s="265" t="s">
        <v>953</v>
      </c>
      <c r="F669" s="268" t="s">
        <v>953</v>
      </c>
      <c r="G669" s="269">
        <v>1239</v>
      </c>
      <c r="H669" s="270">
        <v>3846</v>
      </c>
      <c r="I669" s="270">
        <v>4970</v>
      </c>
      <c r="J669" s="271" t="s">
        <v>1026</v>
      </c>
    </row>
    <row r="670" spans="1:10" ht="20.25">
      <c r="A670" s="265" t="s">
        <v>954</v>
      </c>
      <c r="B670" s="266">
        <v>1153</v>
      </c>
      <c r="C670" s="265" t="s">
        <v>954</v>
      </c>
      <c r="D670" s="267">
        <v>41045</v>
      </c>
      <c r="E670" s="265" t="s">
        <v>954</v>
      </c>
      <c r="F670" s="268" t="s">
        <v>954</v>
      </c>
      <c r="G670" s="269">
        <v>1240</v>
      </c>
      <c r="H670" s="270">
        <v>3852</v>
      </c>
      <c r="I670" s="270">
        <v>4977</v>
      </c>
      <c r="J670" s="271" t="s">
        <v>1025</v>
      </c>
    </row>
    <row r="671" spans="1:10" ht="20.25">
      <c r="A671" s="265" t="s">
        <v>955</v>
      </c>
      <c r="B671" s="266" t="s">
        <v>256</v>
      </c>
      <c r="C671" s="265" t="s">
        <v>955</v>
      </c>
      <c r="D671" s="267">
        <v>41055</v>
      </c>
      <c r="E671" s="265" t="s">
        <v>955</v>
      </c>
      <c r="F671" s="268" t="s">
        <v>955</v>
      </c>
      <c r="G671" s="269">
        <v>1241</v>
      </c>
      <c r="H671" s="270">
        <v>3857</v>
      </c>
      <c r="I671" s="270">
        <v>4984</v>
      </c>
      <c r="J671" s="271" t="s">
        <v>1024</v>
      </c>
    </row>
    <row r="672" spans="1:10" ht="20.25">
      <c r="A672" s="265" t="s">
        <v>956</v>
      </c>
      <c r="B672" s="266">
        <v>1154</v>
      </c>
      <c r="C672" s="265" t="s">
        <v>956</v>
      </c>
      <c r="D672" s="267">
        <v>41064</v>
      </c>
      <c r="E672" s="265" t="s">
        <v>956</v>
      </c>
      <c r="F672" s="268" t="s">
        <v>956</v>
      </c>
      <c r="G672" s="269">
        <v>1242</v>
      </c>
      <c r="H672" s="270">
        <v>3863</v>
      </c>
      <c r="I672" s="270">
        <v>4991</v>
      </c>
      <c r="J672" s="271" t="s">
        <v>1023</v>
      </c>
    </row>
    <row r="673" spans="1:10" ht="20.25">
      <c r="A673" s="265" t="s">
        <v>957</v>
      </c>
      <c r="B673" s="266" t="s">
        <v>256</v>
      </c>
      <c r="C673" s="265" t="s">
        <v>957</v>
      </c>
      <c r="D673" s="267">
        <v>41073</v>
      </c>
      <c r="E673" s="265" t="s">
        <v>957</v>
      </c>
      <c r="F673" s="268" t="s">
        <v>957</v>
      </c>
      <c r="G673" s="269">
        <v>1243</v>
      </c>
      <c r="H673" s="270">
        <v>3868</v>
      </c>
      <c r="I673" s="270">
        <v>4998</v>
      </c>
      <c r="J673" s="271" t="s">
        <v>1022</v>
      </c>
    </row>
    <row r="674" spans="1:10" ht="20.25">
      <c r="A674" s="265" t="s">
        <v>958</v>
      </c>
      <c r="B674" s="266" t="s">
        <v>256</v>
      </c>
      <c r="C674" s="265" t="s">
        <v>958</v>
      </c>
      <c r="D674" s="267">
        <v>41082</v>
      </c>
      <c r="E674" s="265" t="s">
        <v>958</v>
      </c>
      <c r="F674" s="268" t="s">
        <v>958</v>
      </c>
      <c r="G674" s="269">
        <v>1244</v>
      </c>
      <c r="H674" s="270">
        <v>3874</v>
      </c>
      <c r="I674" s="270">
        <v>5006</v>
      </c>
      <c r="J674" s="271" t="s">
        <v>1021</v>
      </c>
    </row>
    <row r="675" spans="1:10" ht="20.25">
      <c r="A675" s="265" t="s">
        <v>959</v>
      </c>
      <c r="B675" s="266">
        <v>1155</v>
      </c>
      <c r="C675" s="265" t="s">
        <v>959</v>
      </c>
      <c r="D675" s="267">
        <v>41091</v>
      </c>
      <c r="E675" s="265" t="s">
        <v>959</v>
      </c>
      <c r="F675" s="268" t="s">
        <v>959</v>
      </c>
      <c r="G675" s="269">
        <v>1245</v>
      </c>
      <c r="H675" s="270">
        <v>3879</v>
      </c>
      <c r="I675" s="270">
        <v>5013</v>
      </c>
      <c r="J675" s="271" t="s">
        <v>1020</v>
      </c>
    </row>
    <row r="676" spans="1:10" ht="20.25">
      <c r="A676" s="265" t="s">
        <v>960</v>
      </c>
      <c r="B676" s="266" t="s">
        <v>256</v>
      </c>
      <c r="C676" s="265" t="s">
        <v>960</v>
      </c>
      <c r="D676" s="267">
        <v>41100</v>
      </c>
      <c r="E676" s="265" t="s">
        <v>960</v>
      </c>
      <c r="F676" s="268" t="s">
        <v>960</v>
      </c>
      <c r="G676" s="269">
        <v>1246</v>
      </c>
      <c r="H676" s="270">
        <v>3885</v>
      </c>
      <c r="I676" s="270">
        <v>5020</v>
      </c>
      <c r="J676" s="271" t="s">
        <v>1019</v>
      </c>
    </row>
    <row r="677" spans="1:10" ht="20.25">
      <c r="A677" s="265" t="s">
        <v>961</v>
      </c>
      <c r="B677" s="266" t="s">
        <v>256</v>
      </c>
      <c r="C677" s="265" t="s">
        <v>961</v>
      </c>
      <c r="D677" s="267">
        <v>41110</v>
      </c>
      <c r="E677" s="265" t="s">
        <v>961</v>
      </c>
      <c r="F677" s="268" t="s">
        <v>961</v>
      </c>
      <c r="G677" s="269" t="s">
        <v>256</v>
      </c>
      <c r="H677" s="270">
        <v>3890</v>
      </c>
      <c r="I677" s="270">
        <v>5027</v>
      </c>
      <c r="J677" s="271" t="s">
        <v>1018</v>
      </c>
    </row>
    <row r="678" spans="1:10" ht="20.25">
      <c r="A678" s="265" t="s">
        <v>962</v>
      </c>
      <c r="B678" s="266">
        <v>1156</v>
      </c>
      <c r="C678" s="265" t="s">
        <v>962</v>
      </c>
      <c r="D678" s="267">
        <v>41119</v>
      </c>
      <c r="E678" s="265" t="s">
        <v>962</v>
      </c>
      <c r="F678" s="268" t="s">
        <v>962</v>
      </c>
      <c r="G678" s="269">
        <v>1247</v>
      </c>
      <c r="H678" s="270">
        <v>3896</v>
      </c>
      <c r="I678" s="270">
        <v>5034</v>
      </c>
      <c r="J678" s="271" t="s">
        <v>1017</v>
      </c>
    </row>
    <row r="679" spans="1:10" ht="20.25">
      <c r="A679" s="265" t="s">
        <v>963</v>
      </c>
      <c r="B679" s="266" t="s">
        <v>256</v>
      </c>
      <c r="C679" s="265" t="s">
        <v>963</v>
      </c>
      <c r="D679" s="267">
        <v>41128</v>
      </c>
      <c r="E679" s="265" t="s">
        <v>963</v>
      </c>
      <c r="F679" s="268" t="s">
        <v>963</v>
      </c>
      <c r="G679" s="269">
        <v>1248</v>
      </c>
      <c r="H679" s="270">
        <v>3901</v>
      </c>
      <c r="I679" s="270">
        <v>5042</v>
      </c>
      <c r="J679" s="271" t="s">
        <v>1016</v>
      </c>
    </row>
    <row r="680" spans="1:10" ht="20.25">
      <c r="A680" s="265" t="s">
        <v>964</v>
      </c>
      <c r="B680" s="266">
        <v>1157</v>
      </c>
      <c r="C680" s="265" t="s">
        <v>964</v>
      </c>
      <c r="D680" s="267">
        <v>41137</v>
      </c>
      <c r="E680" s="265" t="s">
        <v>964</v>
      </c>
      <c r="F680" s="268" t="s">
        <v>964</v>
      </c>
      <c r="G680" s="269">
        <v>1249</v>
      </c>
      <c r="H680" s="270">
        <v>3907</v>
      </c>
      <c r="I680" s="270">
        <v>5049</v>
      </c>
      <c r="J680" s="271" t="s">
        <v>1015</v>
      </c>
    </row>
    <row r="681" spans="1:10" ht="20.25">
      <c r="A681" s="265" t="s">
        <v>965</v>
      </c>
      <c r="B681" s="266" t="s">
        <v>256</v>
      </c>
      <c r="C681" s="265" t="s">
        <v>965</v>
      </c>
      <c r="D681" s="267">
        <v>41146</v>
      </c>
      <c r="E681" s="265" t="s">
        <v>965</v>
      </c>
      <c r="F681" s="268" t="s">
        <v>965</v>
      </c>
      <c r="G681" s="269">
        <v>1250</v>
      </c>
      <c r="H681" s="270">
        <v>3912</v>
      </c>
      <c r="I681" s="270">
        <v>5056</v>
      </c>
      <c r="J681" s="271" t="s">
        <v>1014</v>
      </c>
    </row>
    <row r="682" spans="1:10" ht="20.25">
      <c r="A682" s="265" t="s">
        <v>966</v>
      </c>
      <c r="B682" s="266" t="s">
        <v>256</v>
      </c>
      <c r="C682" s="265" t="s">
        <v>966</v>
      </c>
      <c r="D682" s="267">
        <v>41156</v>
      </c>
      <c r="E682" s="265" t="s">
        <v>966</v>
      </c>
      <c r="F682" s="268" t="s">
        <v>966</v>
      </c>
      <c r="G682" s="269">
        <v>1251</v>
      </c>
      <c r="H682" s="270">
        <v>3918</v>
      </c>
      <c r="I682" s="270">
        <v>5063</v>
      </c>
      <c r="J682" s="271" t="s">
        <v>1013</v>
      </c>
    </row>
    <row r="683" spans="1:10" ht="20.25">
      <c r="A683" s="265" t="s">
        <v>967</v>
      </c>
      <c r="B683" s="266">
        <v>1158</v>
      </c>
      <c r="C683" s="265" t="s">
        <v>967</v>
      </c>
      <c r="D683" s="267">
        <v>41165</v>
      </c>
      <c r="E683" s="265" t="s">
        <v>967</v>
      </c>
      <c r="F683" s="268" t="s">
        <v>967</v>
      </c>
      <c r="G683" s="269">
        <v>1252</v>
      </c>
      <c r="H683" s="270">
        <v>3923</v>
      </c>
      <c r="I683" s="270">
        <v>5070</v>
      </c>
      <c r="J683" s="271" t="s">
        <v>1012</v>
      </c>
    </row>
    <row r="684" spans="1:10" ht="20.25">
      <c r="A684" s="265" t="s">
        <v>968</v>
      </c>
      <c r="B684" s="266" t="s">
        <v>256</v>
      </c>
      <c r="C684" s="265" t="s">
        <v>968</v>
      </c>
      <c r="D684" s="267">
        <v>41174</v>
      </c>
      <c r="E684" s="265" t="s">
        <v>968</v>
      </c>
      <c r="F684" s="268" t="s">
        <v>968</v>
      </c>
      <c r="G684" s="269">
        <v>1253</v>
      </c>
      <c r="H684" s="270">
        <v>3929</v>
      </c>
      <c r="I684" s="270">
        <v>5078</v>
      </c>
      <c r="J684" s="271" t="s">
        <v>1011</v>
      </c>
    </row>
    <row r="685" spans="1:10" ht="20.25">
      <c r="A685" s="265" t="s">
        <v>969</v>
      </c>
      <c r="B685" s="266" t="s">
        <v>256</v>
      </c>
      <c r="C685" s="265" t="s">
        <v>969</v>
      </c>
      <c r="D685" s="267">
        <v>41183</v>
      </c>
      <c r="E685" s="265" t="s">
        <v>969</v>
      </c>
      <c r="F685" s="268" t="s">
        <v>969</v>
      </c>
      <c r="G685" s="269">
        <v>1254</v>
      </c>
      <c r="H685" s="270">
        <v>3934</v>
      </c>
      <c r="I685" s="270">
        <v>5085</v>
      </c>
      <c r="J685" s="271" t="s">
        <v>1010</v>
      </c>
    </row>
    <row r="686" spans="1:10" ht="20.25">
      <c r="A686" s="265" t="s">
        <v>970</v>
      </c>
      <c r="B686" s="266">
        <v>1159</v>
      </c>
      <c r="C686" s="265" t="s">
        <v>970</v>
      </c>
      <c r="D686" s="267">
        <v>41192</v>
      </c>
      <c r="E686" s="265" t="s">
        <v>970</v>
      </c>
      <c r="F686" s="268" t="s">
        <v>970</v>
      </c>
      <c r="G686" s="269">
        <v>1255</v>
      </c>
      <c r="H686" s="270">
        <v>3940</v>
      </c>
      <c r="I686" s="270">
        <v>5092</v>
      </c>
      <c r="J686" s="271" t="s">
        <v>1009</v>
      </c>
    </row>
    <row r="687" spans="1:10" ht="20.25">
      <c r="A687" s="265" t="s">
        <v>971</v>
      </c>
      <c r="B687" s="266" t="s">
        <v>256</v>
      </c>
      <c r="C687" s="265" t="s">
        <v>971</v>
      </c>
      <c r="D687" s="267">
        <v>41202</v>
      </c>
      <c r="E687" s="265" t="s">
        <v>971</v>
      </c>
      <c r="F687" s="268" t="s">
        <v>971</v>
      </c>
      <c r="G687" s="269">
        <v>1256</v>
      </c>
      <c r="H687" s="270">
        <v>3945</v>
      </c>
      <c r="I687" s="270">
        <v>5099</v>
      </c>
      <c r="J687" s="271" t="s">
        <v>1008</v>
      </c>
    </row>
    <row r="688" spans="1:10" ht="20.25">
      <c r="A688" s="265" t="s">
        <v>972</v>
      </c>
      <c r="B688" s="266">
        <v>1160</v>
      </c>
      <c r="C688" s="265" t="s">
        <v>972</v>
      </c>
      <c r="D688" s="267">
        <v>41211</v>
      </c>
      <c r="E688" s="265" t="s">
        <v>972</v>
      </c>
      <c r="F688" s="268" t="s">
        <v>972</v>
      </c>
      <c r="G688" s="269">
        <v>1257</v>
      </c>
      <c r="H688" s="270">
        <v>3951</v>
      </c>
      <c r="I688" s="270">
        <v>5106</v>
      </c>
      <c r="J688" s="271" t="s">
        <v>1007</v>
      </c>
    </row>
    <row r="689" spans="1:10" ht="20.25">
      <c r="A689" s="265" t="s">
        <v>973</v>
      </c>
      <c r="B689" s="266" t="s">
        <v>256</v>
      </c>
      <c r="C689" s="265" t="s">
        <v>973</v>
      </c>
      <c r="D689" s="267">
        <v>41220</v>
      </c>
      <c r="E689" s="265" t="s">
        <v>973</v>
      </c>
      <c r="F689" s="268" t="s">
        <v>973</v>
      </c>
      <c r="G689" s="269">
        <v>1258</v>
      </c>
      <c r="H689" s="270">
        <v>3956</v>
      </c>
      <c r="I689" s="270">
        <v>5114</v>
      </c>
      <c r="J689" s="271" t="s">
        <v>1006</v>
      </c>
    </row>
    <row r="690" spans="1:10" ht="20.25">
      <c r="A690" s="265" t="s">
        <v>974</v>
      </c>
      <c r="B690" s="266" t="s">
        <v>256</v>
      </c>
      <c r="C690" s="265" t="s">
        <v>974</v>
      </c>
      <c r="D690" s="267">
        <v>41229</v>
      </c>
      <c r="E690" s="265" t="s">
        <v>974</v>
      </c>
      <c r="F690" s="268" t="s">
        <v>974</v>
      </c>
      <c r="G690" s="269">
        <v>1259</v>
      </c>
      <c r="H690" s="270">
        <v>3962</v>
      </c>
      <c r="I690" s="270">
        <v>5121</v>
      </c>
      <c r="J690" s="271" t="s">
        <v>1005</v>
      </c>
    </row>
    <row r="691" spans="1:10" ht="20.25">
      <c r="A691" s="265" t="s">
        <v>975</v>
      </c>
      <c r="B691" s="266">
        <v>1161</v>
      </c>
      <c r="C691" s="265" t="s">
        <v>975</v>
      </c>
      <c r="D691" s="267">
        <v>41239</v>
      </c>
      <c r="E691" s="265" t="s">
        <v>975</v>
      </c>
      <c r="F691" s="268" t="s">
        <v>975</v>
      </c>
      <c r="G691" s="269">
        <v>1260</v>
      </c>
      <c r="H691" s="270">
        <v>3967</v>
      </c>
      <c r="I691" s="270">
        <v>5128</v>
      </c>
      <c r="J691" s="271" t="s">
        <v>1004</v>
      </c>
    </row>
    <row r="692" spans="1:10" ht="20.25">
      <c r="A692" s="265" t="s">
        <v>976</v>
      </c>
      <c r="B692" s="266" t="s">
        <v>256</v>
      </c>
      <c r="C692" s="265" t="s">
        <v>976</v>
      </c>
      <c r="D692" s="267">
        <v>41248</v>
      </c>
      <c r="E692" s="265" t="s">
        <v>976</v>
      </c>
      <c r="F692" s="268" t="s">
        <v>976</v>
      </c>
      <c r="G692" s="269">
        <v>1261</v>
      </c>
      <c r="H692" s="270">
        <v>3973</v>
      </c>
      <c r="I692" s="270">
        <v>5135</v>
      </c>
      <c r="J692" s="271" t="s">
        <v>1003</v>
      </c>
    </row>
    <row r="693" spans="1:10" ht="20.25">
      <c r="A693" s="265" t="s">
        <v>977</v>
      </c>
      <c r="B693" s="266" t="s">
        <v>256</v>
      </c>
      <c r="C693" s="265" t="s">
        <v>977</v>
      </c>
      <c r="D693" s="267">
        <v>41257</v>
      </c>
      <c r="E693" s="265" t="s">
        <v>977</v>
      </c>
      <c r="F693" s="268" t="s">
        <v>977</v>
      </c>
      <c r="G693" s="269">
        <v>1262</v>
      </c>
      <c r="H693" s="270">
        <v>3978</v>
      </c>
      <c r="I693" s="270">
        <v>5142</v>
      </c>
      <c r="J693" s="271" t="s">
        <v>1002</v>
      </c>
    </row>
    <row r="694" spans="1:10" ht="20.25">
      <c r="A694" s="265" t="s">
        <v>978</v>
      </c>
      <c r="B694" s="266">
        <v>1162</v>
      </c>
      <c r="C694" s="265" t="s">
        <v>978</v>
      </c>
      <c r="D694" s="267">
        <v>41267</v>
      </c>
      <c r="E694" s="265" t="s">
        <v>978</v>
      </c>
      <c r="F694" s="268" t="s">
        <v>978</v>
      </c>
      <c r="G694" s="269">
        <v>1263</v>
      </c>
      <c r="H694" s="270">
        <v>3984</v>
      </c>
      <c r="I694" s="270">
        <v>5150</v>
      </c>
      <c r="J694" s="271" t="s">
        <v>1001</v>
      </c>
    </row>
    <row r="695" spans="1:10" ht="20.25">
      <c r="A695" s="265" t="s">
        <v>979</v>
      </c>
      <c r="B695" s="266" t="s">
        <v>256</v>
      </c>
      <c r="C695" s="265" t="s">
        <v>979</v>
      </c>
      <c r="D695" s="267">
        <v>41276</v>
      </c>
      <c r="E695" s="265" t="s">
        <v>979</v>
      </c>
      <c r="F695" s="268" t="s">
        <v>979</v>
      </c>
      <c r="G695" s="269">
        <v>1264</v>
      </c>
      <c r="H695" s="270">
        <v>3990</v>
      </c>
      <c r="I695" s="270">
        <v>5157</v>
      </c>
      <c r="J695" s="271" t="s">
        <v>1000</v>
      </c>
    </row>
    <row r="696" spans="1:10" ht="20.25">
      <c r="A696" s="265" t="s">
        <v>980</v>
      </c>
      <c r="B696" s="266">
        <v>1163</v>
      </c>
      <c r="C696" s="265" t="s">
        <v>980</v>
      </c>
      <c r="D696" s="267">
        <v>41285</v>
      </c>
      <c r="E696" s="265" t="s">
        <v>980</v>
      </c>
      <c r="F696" s="268" t="s">
        <v>980</v>
      </c>
      <c r="G696" s="269">
        <v>1265</v>
      </c>
      <c r="H696" s="270">
        <v>3995</v>
      </c>
      <c r="I696" s="270">
        <v>5164</v>
      </c>
      <c r="J696" s="271" t="s">
        <v>999</v>
      </c>
    </row>
    <row r="697" spans="1:10" ht="20.25">
      <c r="A697" s="265" t="s">
        <v>981</v>
      </c>
      <c r="B697" s="266" t="s">
        <v>256</v>
      </c>
      <c r="C697" s="265" t="s">
        <v>981</v>
      </c>
      <c r="D697" s="267">
        <v>41294</v>
      </c>
      <c r="E697" s="265" t="s">
        <v>981</v>
      </c>
      <c r="F697" s="268" t="s">
        <v>981</v>
      </c>
      <c r="G697" s="269">
        <v>1266</v>
      </c>
      <c r="H697" s="270">
        <v>4001</v>
      </c>
      <c r="I697" s="270">
        <v>5171</v>
      </c>
      <c r="J697" s="271" t="s">
        <v>998</v>
      </c>
    </row>
    <row r="698" spans="1:10" ht="20.25">
      <c r="A698" s="265" t="s">
        <v>982</v>
      </c>
      <c r="B698" s="266" t="s">
        <v>256</v>
      </c>
      <c r="C698" s="265" t="s">
        <v>982</v>
      </c>
      <c r="D698" s="267">
        <v>41304</v>
      </c>
      <c r="E698" s="265" t="s">
        <v>982</v>
      </c>
      <c r="F698" s="268" t="s">
        <v>982</v>
      </c>
      <c r="G698" s="269">
        <v>1267</v>
      </c>
      <c r="H698" s="270">
        <v>4006</v>
      </c>
      <c r="I698" s="270">
        <v>5178</v>
      </c>
      <c r="J698" s="271" t="s">
        <v>997</v>
      </c>
    </row>
    <row r="699" spans="1:10" ht="20.25">
      <c r="A699" s="265" t="s">
        <v>983</v>
      </c>
      <c r="B699" s="266">
        <v>1164</v>
      </c>
      <c r="C699" s="265" t="s">
        <v>983</v>
      </c>
      <c r="D699" s="267">
        <v>41313</v>
      </c>
      <c r="E699" s="265" t="s">
        <v>983</v>
      </c>
      <c r="F699" s="268" t="s">
        <v>983</v>
      </c>
      <c r="G699" s="269">
        <v>1268</v>
      </c>
      <c r="H699" s="270">
        <v>4012</v>
      </c>
      <c r="I699" s="270">
        <v>5186</v>
      </c>
      <c r="J699" s="271" t="s">
        <v>996</v>
      </c>
    </row>
    <row r="700" spans="1:10" ht="20.25">
      <c r="A700" s="265" t="s">
        <v>984</v>
      </c>
      <c r="B700" s="266" t="s">
        <v>256</v>
      </c>
      <c r="C700" s="265" t="s">
        <v>984</v>
      </c>
      <c r="D700" s="267">
        <v>41322</v>
      </c>
      <c r="E700" s="265" t="s">
        <v>984</v>
      </c>
      <c r="F700" s="268" t="s">
        <v>984</v>
      </c>
      <c r="G700" s="269" t="s">
        <v>256</v>
      </c>
      <c r="H700" s="270">
        <v>4017</v>
      </c>
      <c r="I700" s="270">
        <v>5193</v>
      </c>
      <c r="J700" s="271" t="s">
        <v>995</v>
      </c>
    </row>
    <row r="701" spans="1:10" ht="20.25">
      <c r="A701" s="265" t="s">
        <v>985</v>
      </c>
      <c r="B701" s="266" t="s">
        <v>256</v>
      </c>
      <c r="C701" s="265" t="s">
        <v>985</v>
      </c>
      <c r="D701" s="267">
        <v>41332</v>
      </c>
      <c r="E701" s="265" t="s">
        <v>985</v>
      </c>
      <c r="F701" s="268" t="s">
        <v>985</v>
      </c>
      <c r="G701" s="269">
        <v>1269</v>
      </c>
      <c r="H701" s="270">
        <v>4023</v>
      </c>
      <c r="I701" s="270">
        <v>5200</v>
      </c>
      <c r="J701" s="271" t="s">
        <v>994</v>
      </c>
    </row>
    <row r="702" spans="1:10" ht="20.25">
      <c r="A702" s="265" t="s">
        <v>986</v>
      </c>
      <c r="B702" s="266">
        <v>1165</v>
      </c>
      <c r="C702" s="265" t="s">
        <v>986</v>
      </c>
      <c r="D702" s="267">
        <v>41341</v>
      </c>
      <c r="E702" s="265" t="s">
        <v>986</v>
      </c>
      <c r="F702" s="268" t="s">
        <v>986</v>
      </c>
      <c r="G702" s="269">
        <v>1270</v>
      </c>
      <c r="H702" s="270">
        <v>4028</v>
      </c>
      <c r="I702" s="270">
        <v>5207</v>
      </c>
      <c r="J702" s="271" t="s">
        <v>993</v>
      </c>
    </row>
    <row r="703" spans="1:10" ht="20.25">
      <c r="A703" s="265" t="s">
        <v>987</v>
      </c>
      <c r="B703" s="266" t="s">
        <v>256</v>
      </c>
      <c r="C703" s="265" t="s">
        <v>987</v>
      </c>
      <c r="D703" s="267">
        <v>41350</v>
      </c>
      <c r="E703" s="265" t="s">
        <v>987</v>
      </c>
      <c r="F703" s="268" t="s">
        <v>987</v>
      </c>
      <c r="G703" s="269">
        <v>1271</v>
      </c>
      <c r="H703" s="270">
        <v>4034</v>
      </c>
      <c r="I703" s="270">
        <v>5214</v>
      </c>
      <c r="J703" s="271" t="s">
        <v>992</v>
      </c>
    </row>
    <row r="704" spans="1:10" ht="20.25">
      <c r="A704" s="265" t="s">
        <v>988</v>
      </c>
      <c r="B704" s="266">
        <v>1166</v>
      </c>
      <c r="C704" s="265" t="s">
        <v>988</v>
      </c>
      <c r="D704" s="267">
        <v>41360</v>
      </c>
      <c r="E704" s="265" t="s">
        <v>988</v>
      </c>
      <c r="F704" s="268" t="s">
        <v>988</v>
      </c>
      <c r="G704" s="269">
        <v>1272</v>
      </c>
      <c r="H704" s="270">
        <v>4039</v>
      </c>
      <c r="I704" s="270">
        <v>5221</v>
      </c>
      <c r="J704" s="271" t="s">
        <v>991</v>
      </c>
    </row>
    <row r="705" spans="1:10" ht="20.25">
      <c r="A705" s="265" t="s">
        <v>989</v>
      </c>
      <c r="B705" s="266" t="s">
        <v>256</v>
      </c>
      <c r="C705" s="265" t="s">
        <v>989</v>
      </c>
      <c r="D705" s="267">
        <v>41369</v>
      </c>
      <c r="E705" s="265" t="s">
        <v>989</v>
      </c>
      <c r="F705" s="268" t="s">
        <v>989</v>
      </c>
      <c r="G705" s="269">
        <v>1273</v>
      </c>
      <c r="H705" s="270">
        <v>4045</v>
      </c>
      <c r="I705" s="270">
        <v>5229</v>
      </c>
      <c r="J705" s="271" t="s">
        <v>990</v>
      </c>
    </row>
    <row r="706" spans="1:10" ht="20.25">
      <c r="A706" s="265" t="s">
        <v>990</v>
      </c>
      <c r="B706" s="266" t="s">
        <v>256</v>
      </c>
      <c r="C706" s="265" t="s">
        <v>990</v>
      </c>
      <c r="D706" s="267">
        <v>41379</v>
      </c>
      <c r="E706" s="265" t="s">
        <v>990</v>
      </c>
      <c r="F706" s="268" t="s">
        <v>990</v>
      </c>
      <c r="G706" s="269">
        <v>1274</v>
      </c>
      <c r="H706" s="270">
        <v>4050</v>
      </c>
      <c r="I706" s="270">
        <v>5236</v>
      </c>
      <c r="J706" s="271" t="s">
        <v>989</v>
      </c>
    </row>
    <row r="707" spans="1:10" ht="20.25">
      <c r="A707" s="265" t="s">
        <v>991</v>
      </c>
      <c r="B707" s="266">
        <v>1167</v>
      </c>
      <c r="C707" s="265" t="s">
        <v>991</v>
      </c>
      <c r="D707" s="267">
        <v>41388</v>
      </c>
      <c r="E707" s="265" t="s">
        <v>991</v>
      </c>
      <c r="F707" s="268" t="s">
        <v>991</v>
      </c>
      <c r="G707" s="269">
        <v>1275</v>
      </c>
      <c r="H707" s="270">
        <v>4056</v>
      </c>
      <c r="I707" s="270">
        <v>5243</v>
      </c>
      <c r="J707" s="271" t="s">
        <v>988</v>
      </c>
    </row>
    <row r="708" spans="1:10" ht="20.25">
      <c r="A708" s="265" t="s">
        <v>992</v>
      </c>
      <c r="B708" s="266" t="s">
        <v>256</v>
      </c>
      <c r="C708" s="265" t="s">
        <v>992</v>
      </c>
      <c r="D708" s="267">
        <v>41397</v>
      </c>
      <c r="E708" s="265" t="s">
        <v>992</v>
      </c>
      <c r="F708" s="268" t="s">
        <v>992</v>
      </c>
      <c r="G708" s="269">
        <v>1276</v>
      </c>
      <c r="H708" s="270">
        <v>4061</v>
      </c>
      <c r="I708" s="270">
        <v>5250</v>
      </c>
      <c r="J708" s="271" t="s">
        <v>987</v>
      </c>
    </row>
    <row r="709" spans="1:10" ht="20.25">
      <c r="A709" s="265" t="s">
        <v>993</v>
      </c>
      <c r="B709" s="266">
        <v>1168</v>
      </c>
      <c r="C709" s="265" t="s">
        <v>993</v>
      </c>
      <c r="D709" s="267">
        <v>41407</v>
      </c>
      <c r="E709" s="265" t="s">
        <v>993</v>
      </c>
      <c r="F709" s="268" t="s">
        <v>993</v>
      </c>
      <c r="G709" s="269">
        <v>1277</v>
      </c>
      <c r="H709" s="270">
        <v>4067</v>
      </c>
      <c r="I709" s="270">
        <v>5257</v>
      </c>
      <c r="J709" s="271" t="s">
        <v>986</v>
      </c>
    </row>
    <row r="710" spans="1:10" ht="20.25">
      <c r="A710" s="265" t="s">
        <v>994</v>
      </c>
      <c r="B710" s="266" t="s">
        <v>256</v>
      </c>
      <c r="C710" s="265" t="s">
        <v>994</v>
      </c>
      <c r="D710" s="267">
        <v>41416</v>
      </c>
      <c r="E710" s="265" t="s">
        <v>994</v>
      </c>
      <c r="F710" s="268" t="s">
        <v>994</v>
      </c>
      <c r="G710" s="269">
        <v>1278</v>
      </c>
      <c r="H710" s="270">
        <v>4072</v>
      </c>
      <c r="I710" s="270">
        <v>5265</v>
      </c>
      <c r="J710" s="271" t="s">
        <v>985</v>
      </c>
    </row>
    <row r="711" spans="1:10" ht="20.25">
      <c r="A711" s="265" t="s">
        <v>995</v>
      </c>
      <c r="B711" s="266" t="s">
        <v>256</v>
      </c>
      <c r="C711" s="265" t="s">
        <v>995</v>
      </c>
      <c r="D711" s="267">
        <v>41425</v>
      </c>
      <c r="E711" s="265" t="s">
        <v>995</v>
      </c>
      <c r="F711" s="268" t="s">
        <v>995</v>
      </c>
      <c r="G711" s="269">
        <v>1279</v>
      </c>
      <c r="H711" s="270">
        <v>4078</v>
      </c>
      <c r="I711" s="270">
        <v>5272</v>
      </c>
      <c r="J711" s="271" t="s">
        <v>984</v>
      </c>
    </row>
    <row r="712" spans="1:10" ht="20.25">
      <c r="A712" s="265" t="s">
        <v>996</v>
      </c>
      <c r="B712" s="266">
        <v>1169</v>
      </c>
      <c r="C712" s="265" t="s">
        <v>996</v>
      </c>
      <c r="D712" s="267">
        <v>41435</v>
      </c>
      <c r="E712" s="265" t="s">
        <v>996</v>
      </c>
      <c r="F712" s="268" t="s">
        <v>996</v>
      </c>
      <c r="G712" s="269">
        <v>1280</v>
      </c>
      <c r="H712" s="270">
        <v>4083</v>
      </c>
      <c r="I712" s="270">
        <v>5279</v>
      </c>
      <c r="J712" s="271" t="s">
        <v>983</v>
      </c>
    </row>
    <row r="713" spans="1:10" ht="20.25">
      <c r="A713" s="265" t="s">
        <v>997</v>
      </c>
      <c r="B713" s="266" t="s">
        <v>256</v>
      </c>
      <c r="C713" s="265" t="s">
        <v>997</v>
      </c>
      <c r="D713" s="267">
        <v>41444</v>
      </c>
      <c r="E713" s="265" t="s">
        <v>997</v>
      </c>
      <c r="F713" s="268" t="s">
        <v>997</v>
      </c>
      <c r="G713" s="269">
        <v>1281</v>
      </c>
      <c r="H713" s="270">
        <v>4089</v>
      </c>
      <c r="I713" s="270">
        <v>5286</v>
      </c>
      <c r="J713" s="271" t="s">
        <v>982</v>
      </c>
    </row>
    <row r="714" spans="1:10" ht="20.25">
      <c r="A714" s="265" t="s">
        <v>998</v>
      </c>
      <c r="B714" s="266" t="s">
        <v>256</v>
      </c>
      <c r="C714" s="265" t="s">
        <v>998</v>
      </c>
      <c r="D714" s="267">
        <v>41454</v>
      </c>
      <c r="E714" s="265" t="s">
        <v>998</v>
      </c>
      <c r="F714" s="268" t="s">
        <v>998</v>
      </c>
      <c r="G714" s="269">
        <v>1282</v>
      </c>
      <c r="H714" s="270">
        <v>4094</v>
      </c>
      <c r="I714" s="270">
        <v>5293</v>
      </c>
      <c r="J714" s="271" t="s">
        <v>981</v>
      </c>
    </row>
    <row r="715" spans="1:10" ht="20.25">
      <c r="A715" s="265" t="s">
        <v>999</v>
      </c>
      <c r="B715" s="266">
        <v>1170</v>
      </c>
      <c r="C715" s="265" t="s">
        <v>999</v>
      </c>
      <c r="D715" s="267">
        <v>41463</v>
      </c>
      <c r="E715" s="265" t="s">
        <v>999</v>
      </c>
      <c r="F715" s="268" t="s">
        <v>999</v>
      </c>
      <c r="G715" s="269">
        <v>1283</v>
      </c>
      <c r="H715" s="270">
        <v>4100</v>
      </c>
      <c r="I715" s="270">
        <v>5301</v>
      </c>
      <c r="J715" s="271" t="s">
        <v>980</v>
      </c>
    </row>
    <row r="716" spans="1:10" ht="20.25">
      <c r="A716" s="265" t="s">
        <v>1000</v>
      </c>
      <c r="B716" s="266" t="s">
        <v>256</v>
      </c>
      <c r="C716" s="265" t="s">
        <v>1000</v>
      </c>
      <c r="D716" s="267">
        <v>41473</v>
      </c>
      <c r="E716" s="265" t="s">
        <v>1000</v>
      </c>
      <c r="F716" s="268" t="s">
        <v>1000</v>
      </c>
      <c r="G716" s="269">
        <v>1284</v>
      </c>
      <c r="H716" s="270">
        <v>4105</v>
      </c>
      <c r="I716" s="270">
        <v>5308</v>
      </c>
      <c r="J716" s="271" t="s">
        <v>979</v>
      </c>
    </row>
    <row r="717" spans="1:10" ht="20.25">
      <c r="A717" s="265" t="s">
        <v>1001</v>
      </c>
      <c r="B717" s="266">
        <v>1171</v>
      </c>
      <c r="C717" s="265" t="s">
        <v>1001</v>
      </c>
      <c r="D717" s="267">
        <v>41482</v>
      </c>
      <c r="E717" s="265" t="s">
        <v>1001</v>
      </c>
      <c r="F717" s="268" t="s">
        <v>1001</v>
      </c>
      <c r="G717" s="269">
        <v>1285</v>
      </c>
      <c r="H717" s="270">
        <v>4111</v>
      </c>
      <c r="I717" s="270">
        <v>5315</v>
      </c>
      <c r="J717" s="271" t="s">
        <v>978</v>
      </c>
    </row>
    <row r="718" spans="1:10" ht="20.25">
      <c r="A718" s="265" t="s">
        <v>1002</v>
      </c>
      <c r="B718" s="266" t="s">
        <v>256</v>
      </c>
      <c r="C718" s="265" t="s">
        <v>1002</v>
      </c>
      <c r="D718" s="267">
        <v>41491</v>
      </c>
      <c r="E718" s="265" t="s">
        <v>1002</v>
      </c>
      <c r="F718" s="268" t="s">
        <v>1002</v>
      </c>
      <c r="G718" s="269">
        <v>1286</v>
      </c>
      <c r="H718" s="270">
        <v>4116</v>
      </c>
      <c r="I718" s="270">
        <v>5322</v>
      </c>
      <c r="J718" s="271" t="s">
        <v>977</v>
      </c>
    </row>
    <row r="719" spans="1:10" ht="20.25">
      <c r="A719" s="265" t="s">
        <v>1003</v>
      </c>
      <c r="B719" s="266" t="s">
        <v>256</v>
      </c>
      <c r="C719" s="265" t="s">
        <v>1003</v>
      </c>
      <c r="D719" s="267">
        <v>41501</v>
      </c>
      <c r="E719" s="265" t="s">
        <v>1003</v>
      </c>
      <c r="F719" s="268" t="s">
        <v>1003</v>
      </c>
      <c r="G719" s="269">
        <v>1287</v>
      </c>
      <c r="H719" s="270">
        <v>4122</v>
      </c>
      <c r="I719" s="270">
        <v>5329</v>
      </c>
      <c r="J719" s="271" t="s">
        <v>976</v>
      </c>
    </row>
    <row r="720" spans="1:10" ht="20.25">
      <c r="A720" s="265" t="s">
        <v>1004</v>
      </c>
      <c r="B720" s="266">
        <v>1172</v>
      </c>
      <c r="C720" s="265" t="s">
        <v>1004</v>
      </c>
      <c r="D720" s="267">
        <v>41510</v>
      </c>
      <c r="E720" s="265" t="s">
        <v>1004</v>
      </c>
      <c r="F720" s="268" t="s">
        <v>1004</v>
      </c>
      <c r="G720" s="269">
        <v>1288</v>
      </c>
      <c r="H720" s="270">
        <v>4127</v>
      </c>
      <c r="I720" s="270">
        <v>5337</v>
      </c>
      <c r="J720" s="271" t="s">
        <v>975</v>
      </c>
    </row>
    <row r="721" spans="1:10" ht="20.25">
      <c r="A721" s="265" t="s">
        <v>1005</v>
      </c>
      <c r="B721" s="266" t="s">
        <v>256</v>
      </c>
      <c r="C721" s="265" t="s">
        <v>1005</v>
      </c>
      <c r="D721" s="267">
        <v>41520</v>
      </c>
      <c r="E721" s="265" t="s">
        <v>1005</v>
      </c>
      <c r="F721" s="268" t="s">
        <v>1005</v>
      </c>
      <c r="G721" s="269">
        <v>1289</v>
      </c>
      <c r="H721" s="270">
        <v>4133</v>
      </c>
      <c r="I721" s="270">
        <v>5344</v>
      </c>
      <c r="J721" s="271" t="s">
        <v>974</v>
      </c>
    </row>
    <row r="722" spans="1:10" ht="20.25">
      <c r="A722" s="265" t="s">
        <v>1006</v>
      </c>
      <c r="B722" s="266">
        <v>1173</v>
      </c>
      <c r="C722" s="265" t="s">
        <v>1006</v>
      </c>
      <c r="D722" s="267">
        <v>41529</v>
      </c>
      <c r="E722" s="265" t="s">
        <v>1006</v>
      </c>
      <c r="F722" s="268" t="s">
        <v>1006</v>
      </c>
      <c r="G722" s="269" t="s">
        <v>256</v>
      </c>
      <c r="H722" s="270">
        <v>4138</v>
      </c>
      <c r="I722" s="270">
        <v>5351</v>
      </c>
      <c r="J722" s="271" t="s">
        <v>973</v>
      </c>
    </row>
    <row r="723" spans="1:10" ht="20.25">
      <c r="A723" s="265" t="s">
        <v>1007</v>
      </c>
      <c r="B723" s="266" t="s">
        <v>256</v>
      </c>
      <c r="C723" s="265" t="s">
        <v>1007</v>
      </c>
      <c r="D723" s="267">
        <v>41539</v>
      </c>
      <c r="E723" s="265" t="s">
        <v>1007</v>
      </c>
      <c r="F723" s="268" t="s">
        <v>1007</v>
      </c>
      <c r="G723" s="269">
        <v>1290</v>
      </c>
      <c r="H723" s="270">
        <v>4144</v>
      </c>
      <c r="I723" s="270">
        <v>5358</v>
      </c>
      <c r="J723" s="271" t="s">
        <v>972</v>
      </c>
    </row>
    <row r="724" spans="1:10" ht="20.25">
      <c r="A724" s="265" t="s">
        <v>1008</v>
      </c>
      <c r="B724" s="266" t="s">
        <v>256</v>
      </c>
      <c r="C724" s="265" t="s">
        <v>1008</v>
      </c>
      <c r="D724" s="267">
        <v>41548</v>
      </c>
      <c r="E724" s="265" t="s">
        <v>1008</v>
      </c>
      <c r="F724" s="268" t="s">
        <v>1008</v>
      </c>
      <c r="G724" s="269">
        <v>1291</v>
      </c>
      <c r="H724" s="270">
        <v>4149</v>
      </c>
      <c r="I724" s="270">
        <v>5365</v>
      </c>
      <c r="J724" s="271" t="s">
        <v>971</v>
      </c>
    </row>
    <row r="725" spans="1:10" ht="20.25">
      <c r="A725" s="265" t="s">
        <v>1009</v>
      </c>
      <c r="B725" s="266">
        <v>1174</v>
      </c>
      <c r="C725" s="265" t="s">
        <v>1009</v>
      </c>
      <c r="D725" s="267">
        <v>41558</v>
      </c>
      <c r="E725" s="265" t="s">
        <v>1009</v>
      </c>
      <c r="F725" s="268" t="s">
        <v>1009</v>
      </c>
      <c r="G725" s="269">
        <v>1292</v>
      </c>
      <c r="H725" s="270">
        <v>4155</v>
      </c>
      <c r="I725" s="270">
        <v>5373</v>
      </c>
      <c r="J725" s="271" t="s">
        <v>970</v>
      </c>
    </row>
    <row r="726" spans="1:10" ht="20.25">
      <c r="A726" s="265" t="s">
        <v>1010</v>
      </c>
      <c r="B726" s="266" t="s">
        <v>256</v>
      </c>
      <c r="C726" s="265" t="s">
        <v>1010</v>
      </c>
      <c r="D726" s="267">
        <v>41567</v>
      </c>
      <c r="E726" s="265" t="s">
        <v>1010</v>
      </c>
      <c r="F726" s="268" t="s">
        <v>1010</v>
      </c>
      <c r="G726" s="269">
        <v>1293</v>
      </c>
      <c r="H726" s="270">
        <v>4160</v>
      </c>
      <c r="I726" s="270">
        <v>5380</v>
      </c>
      <c r="J726" s="271" t="s">
        <v>969</v>
      </c>
    </row>
    <row r="727" spans="1:10" ht="20.25">
      <c r="A727" s="265" t="s">
        <v>1011</v>
      </c>
      <c r="B727" s="266" t="s">
        <v>256</v>
      </c>
      <c r="C727" s="265" t="s">
        <v>1011</v>
      </c>
      <c r="D727" s="267">
        <v>41577</v>
      </c>
      <c r="E727" s="265" t="s">
        <v>1011</v>
      </c>
      <c r="F727" s="268" t="s">
        <v>1011</v>
      </c>
      <c r="G727" s="269">
        <v>1294</v>
      </c>
      <c r="H727" s="270">
        <v>4166</v>
      </c>
      <c r="I727" s="270">
        <v>5387</v>
      </c>
      <c r="J727" s="271" t="s">
        <v>968</v>
      </c>
    </row>
    <row r="728" spans="1:10" ht="20.25">
      <c r="A728" s="265" t="s">
        <v>1012</v>
      </c>
      <c r="B728" s="266">
        <v>1175</v>
      </c>
      <c r="C728" s="265" t="s">
        <v>1012</v>
      </c>
      <c r="D728" s="267">
        <v>41586</v>
      </c>
      <c r="E728" s="265" t="s">
        <v>1012</v>
      </c>
      <c r="F728" s="268" t="s">
        <v>1012</v>
      </c>
      <c r="G728" s="269">
        <v>1295</v>
      </c>
      <c r="H728" s="270">
        <v>4171</v>
      </c>
      <c r="I728" s="270">
        <v>5394</v>
      </c>
      <c r="J728" s="271" t="s">
        <v>967</v>
      </c>
    </row>
    <row r="729" spans="1:10" ht="20.25">
      <c r="A729" s="265" t="s">
        <v>1013</v>
      </c>
      <c r="B729" s="266" t="s">
        <v>256</v>
      </c>
      <c r="C729" s="265" t="s">
        <v>1013</v>
      </c>
      <c r="D729" s="267">
        <v>41596</v>
      </c>
      <c r="E729" s="265" t="s">
        <v>1013</v>
      </c>
      <c r="F729" s="268" t="s">
        <v>1013</v>
      </c>
      <c r="G729" s="269">
        <v>1296</v>
      </c>
      <c r="H729" s="270">
        <v>4177</v>
      </c>
      <c r="I729" s="270">
        <v>5401</v>
      </c>
      <c r="J729" s="271" t="s">
        <v>966</v>
      </c>
    </row>
    <row r="730" spans="1:10" ht="20.25">
      <c r="A730" s="265" t="s">
        <v>1014</v>
      </c>
      <c r="B730" s="266">
        <v>1176</v>
      </c>
      <c r="C730" s="265" t="s">
        <v>1014</v>
      </c>
      <c r="D730" s="267">
        <v>41605</v>
      </c>
      <c r="E730" s="265" t="s">
        <v>1014</v>
      </c>
      <c r="F730" s="268" t="s">
        <v>1014</v>
      </c>
      <c r="G730" s="269">
        <v>1297</v>
      </c>
      <c r="H730" s="270">
        <v>4183</v>
      </c>
      <c r="I730" s="270">
        <v>5409</v>
      </c>
      <c r="J730" s="271" t="s">
        <v>965</v>
      </c>
    </row>
    <row r="731" spans="1:10" ht="20.25">
      <c r="A731" s="265" t="s">
        <v>1015</v>
      </c>
      <c r="B731" s="266" t="s">
        <v>256</v>
      </c>
      <c r="C731" s="265" t="s">
        <v>1015</v>
      </c>
      <c r="D731" s="267">
        <v>41615</v>
      </c>
      <c r="E731" s="265" t="s">
        <v>1015</v>
      </c>
      <c r="F731" s="268" t="s">
        <v>1015</v>
      </c>
      <c r="G731" s="269">
        <v>1298</v>
      </c>
      <c r="H731" s="270">
        <v>4188</v>
      </c>
      <c r="I731" s="270">
        <v>5416</v>
      </c>
      <c r="J731" s="271" t="s">
        <v>964</v>
      </c>
    </row>
    <row r="732" spans="1:10" ht="20.25">
      <c r="A732" s="265" t="s">
        <v>1016</v>
      </c>
      <c r="B732" s="266" t="s">
        <v>256</v>
      </c>
      <c r="C732" s="265" t="s">
        <v>1016</v>
      </c>
      <c r="D732" s="267">
        <v>41625</v>
      </c>
      <c r="E732" s="265" t="s">
        <v>1016</v>
      </c>
      <c r="F732" s="268" t="s">
        <v>1016</v>
      </c>
      <c r="G732" s="269">
        <v>1299</v>
      </c>
      <c r="H732" s="270">
        <v>4194</v>
      </c>
      <c r="I732" s="270">
        <v>5423</v>
      </c>
      <c r="J732" s="271" t="s">
        <v>963</v>
      </c>
    </row>
    <row r="733" spans="1:10" ht="20.25">
      <c r="A733" s="265" t="s">
        <v>1017</v>
      </c>
      <c r="B733" s="266">
        <v>1177</v>
      </c>
      <c r="C733" s="265" t="s">
        <v>1017</v>
      </c>
      <c r="D733" s="267">
        <v>41634</v>
      </c>
      <c r="E733" s="265" t="s">
        <v>1017</v>
      </c>
      <c r="F733" s="268" t="s">
        <v>1017</v>
      </c>
      <c r="G733" s="269">
        <v>1300</v>
      </c>
      <c r="H733" s="270">
        <v>4199</v>
      </c>
      <c r="I733" s="270">
        <v>5430</v>
      </c>
      <c r="J733" s="271" t="s">
        <v>962</v>
      </c>
    </row>
    <row r="734" spans="1:10" ht="20.25">
      <c r="A734" s="265" t="s">
        <v>1018</v>
      </c>
      <c r="B734" s="266" t="s">
        <v>256</v>
      </c>
      <c r="C734" s="265" t="s">
        <v>1018</v>
      </c>
      <c r="D734" s="267">
        <v>41644</v>
      </c>
      <c r="E734" s="265" t="s">
        <v>1018</v>
      </c>
      <c r="F734" s="268" t="s">
        <v>1018</v>
      </c>
      <c r="G734" s="269">
        <v>1301</v>
      </c>
      <c r="H734" s="270">
        <v>4205</v>
      </c>
      <c r="I734" s="270">
        <v>5437</v>
      </c>
      <c r="J734" s="271" t="s">
        <v>961</v>
      </c>
    </row>
    <row r="735" spans="1:10" ht="20.25">
      <c r="A735" s="265" t="s">
        <v>1019</v>
      </c>
      <c r="B735" s="266">
        <v>1178</v>
      </c>
      <c r="C735" s="265" t="s">
        <v>1019</v>
      </c>
      <c r="D735" s="267">
        <v>41653</v>
      </c>
      <c r="E735" s="265" t="s">
        <v>1019</v>
      </c>
      <c r="F735" s="268" t="s">
        <v>1019</v>
      </c>
      <c r="G735" s="269">
        <v>1302</v>
      </c>
      <c r="H735" s="270">
        <v>4210</v>
      </c>
      <c r="I735" s="270">
        <v>5444</v>
      </c>
      <c r="J735" s="271" t="s">
        <v>960</v>
      </c>
    </row>
    <row r="736" spans="1:10" ht="20.25">
      <c r="A736" s="265" t="s">
        <v>1020</v>
      </c>
      <c r="B736" s="266" t="s">
        <v>256</v>
      </c>
      <c r="C736" s="265" t="s">
        <v>1020</v>
      </c>
      <c r="D736" s="267">
        <v>41663</v>
      </c>
      <c r="E736" s="265" t="s">
        <v>1020</v>
      </c>
      <c r="F736" s="268" t="s">
        <v>1020</v>
      </c>
      <c r="G736" s="269">
        <v>1303</v>
      </c>
      <c r="H736" s="270">
        <v>4216</v>
      </c>
      <c r="I736" s="270">
        <v>5452</v>
      </c>
      <c r="J736" s="271" t="s">
        <v>959</v>
      </c>
    </row>
    <row r="737" spans="1:10" ht="20.25">
      <c r="A737" s="265" t="s">
        <v>1021</v>
      </c>
      <c r="B737" s="266" t="s">
        <v>256</v>
      </c>
      <c r="C737" s="265" t="s">
        <v>1021</v>
      </c>
      <c r="D737" s="267">
        <v>41672</v>
      </c>
      <c r="E737" s="265" t="s">
        <v>1021</v>
      </c>
      <c r="F737" s="268" t="s">
        <v>1021</v>
      </c>
      <c r="G737" s="269">
        <v>1304</v>
      </c>
      <c r="H737" s="270">
        <v>4221</v>
      </c>
      <c r="I737" s="270">
        <v>5459</v>
      </c>
      <c r="J737" s="271" t="s">
        <v>958</v>
      </c>
    </row>
    <row r="738" spans="1:10" ht="20.25">
      <c r="A738" s="265" t="s">
        <v>1022</v>
      </c>
      <c r="B738" s="266">
        <v>1179</v>
      </c>
      <c r="C738" s="265" t="s">
        <v>1022</v>
      </c>
      <c r="D738" s="267">
        <v>41682</v>
      </c>
      <c r="E738" s="265" t="s">
        <v>1022</v>
      </c>
      <c r="F738" s="268" t="s">
        <v>1022</v>
      </c>
      <c r="G738" s="269">
        <v>1305</v>
      </c>
      <c r="H738" s="270">
        <v>4227</v>
      </c>
      <c r="I738" s="270">
        <v>5466</v>
      </c>
      <c r="J738" s="271" t="s">
        <v>957</v>
      </c>
    </row>
    <row r="739" spans="1:10" ht="20.25">
      <c r="A739" s="265" t="s">
        <v>1023</v>
      </c>
      <c r="B739" s="266" t="s">
        <v>256</v>
      </c>
      <c r="C739" s="265" t="s">
        <v>1023</v>
      </c>
      <c r="D739" s="267">
        <v>41692</v>
      </c>
      <c r="E739" s="265" t="s">
        <v>1023</v>
      </c>
      <c r="F739" s="268" t="s">
        <v>1023</v>
      </c>
      <c r="G739" s="269">
        <v>1306</v>
      </c>
      <c r="H739" s="270">
        <v>4232</v>
      </c>
      <c r="I739" s="270">
        <v>5473</v>
      </c>
      <c r="J739" s="271" t="s">
        <v>956</v>
      </c>
    </row>
    <row r="740" spans="1:10" ht="20.25">
      <c r="A740" s="265" t="s">
        <v>1024</v>
      </c>
      <c r="B740" s="266" t="s">
        <v>256</v>
      </c>
      <c r="C740" s="265" t="s">
        <v>1024</v>
      </c>
      <c r="D740" s="267">
        <v>41701</v>
      </c>
      <c r="E740" s="265" t="s">
        <v>1024</v>
      </c>
      <c r="F740" s="268" t="s">
        <v>1024</v>
      </c>
      <c r="G740" s="269">
        <v>1307</v>
      </c>
      <c r="H740" s="270">
        <v>4238</v>
      </c>
      <c r="I740" s="270">
        <v>5480</v>
      </c>
      <c r="J740" s="271" t="s">
        <v>955</v>
      </c>
    </row>
    <row r="741" spans="1:10" ht="20.25">
      <c r="A741" s="265" t="s">
        <v>1025</v>
      </c>
      <c r="B741" s="266">
        <v>1180</v>
      </c>
      <c r="C741" s="265" t="s">
        <v>1025</v>
      </c>
      <c r="D741" s="267">
        <v>41711</v>
      </c>
      <c r="E741" s="265" t="s">
        <v>1025</v>
      </c>
      <c r="F741" s="268" t="s">
        <v>1025</v>
      </c>
      <c r="G741" s="269">
        <v>1308</v>
      </c>
      <c r="H741" s="270">
        <v>4243</v>
      </c>
      <c r="I741" s="270">
        <v>5488</v>
      </c>
      <c r="J741" s="271" t="s">
        <v>954</v>
      </c>
    </row>
    <row r="742" spans="1:10" ht="20.25">
      <c r="A742" s="265" t="s">
        <v>1026</v>
      </c>
      <c r="B742" s="266" t="s">
        <v>256</v>
      </c>
      <c r="C742" s="265" t="s">
        <v>1026</v>
      </c>
      <c r="D742" s="267">
        <v>41720</v>
      </c>
      <c r="E742" s="265" t="s">
        <v>1026</v>
      </c>
      <c r="F742" s="268" t="s">
        <v>1026</v>
      </c>
      <c r="G742" s="269">
        <v>1309</v>
      </c>
      <c r="H742" s="270">
        <v>4249</v>
      </c>
      <c r="I742" s="270">
        <v>5495</v>
      </c>
      <c r="J742" s="271" t="s">
        <v>953</v>
      </c>
    </row>
    <row r="743" spans="1:10" ht="20.25">
      <c r="A743" s="265" t="s">
        <v>1027</v>
      </c>
      <c r="B743" s="266">
        <v>1181</v>
      </c>
      <c r="C743" s="265" t="s">
        <v>1027</v>
      </c>
      <c r="D743" s="267">
        <v>41730</v>
      </c>
      <c r="E743" s="265" t="s">
        <v>1027</v>
      </c>
      <c r="F743" s="268" t="s">
        <v>1027</v>
      </c>
      <c r="G743" s="269" t="s">
        <v>256</v>
      </c>
      <c r="H743" s="270">
        <v>4254</v>
      </c>
      <c r="I743" s="270">
        <v>5502</v>
      </c>
      <c r="J743" s="271" t="s">
        <v>952</v>
      </c>
    </row>
    <row r="744" spans="1:10" ht="20.25">
      <c r="A744" s="265" t="s">
        <v>1028</v>
      </c>
      <c r="B744" s="266" t="s">
        <v>256</v>
      </c>
      <c r="C744" s="265" t="s">
        <v>1028</v>
      </c>
      <c r="D744" s="267">
        <v>41740</v>
      </c>
      <c r="E744" s="265" t="s">
        <v>1028</v>
      </c>
      <c r="F744" s="268" t="s">
        <v>1028</v>
      </c>
      <c r="G744" s="269">
        <v>1310</v>
      </c>
      <c r="H744" s="270">
        <v>4260</v>
      </c>
      <c r="I744" s="270">
        <v>5509</v>
      </c>
      <c r="J744" s="271" t="s">
        <v>951</v>
      </c>
    </row>
    <row r="745" spans="1:10" ht="20.25">
      <c r="A745" s="265" t="s">
        <v>1029</v>
      </c>
      <c r="B745" s="266" t="s">
        <v>256</v>
      </c>
      <c r="C745" s="265" t="s">
        <v>1029</v>
      </c>
      <c r="D745" s="267">
        <v>41749</v>
      </c>
      <c r="E745" s="265" t="s">
        <v>1029</v>
      </c>
      <c r="F745" s="268" t="s">
        <v>1029</v>
      </c>
      <c r="G745" s="269">
        <v>1311</v>
      </c>
      <c r="H745" s="270">
        <v>4265</v>
      </c>
      <c r="I745" s="270">
        <v>5516</v>
      </c>
      <c r="J745" s="271" t="s">
        <v>950</v>
      </c>
    </row>
    <row r="746" spans="1:10" ht="20.25">
      <c r="A746" s="265" t="s">
        <v>1030</v>
      </c>
      <c r="B746" s="266">
        <v>1182</v>
      </c>
      <c r="C746" s="265" t="s">
        <v>1030</v>
      </c>
      <c r="D746" s="267">
        <v>41759</v>
      </c>
      <c r="E746" s="265" t="s">
        <v>1030</v>
      </c>
      <c r="F746" s="268" t="s">
        <v>1030</v>
      </c>
      <c r="G746" s="269">
        <v>1312</v>
      </c>
      <c r="H746" s="270">
        <v>4271</v>
      </c>
      <c r="I746" s="270">
        <v>5524</v>
      </c>
      <c r="J746" s="271" t="s">
        <v>949</v>
      </c>
    </row>
    <row r="747" spans="1:10" ht="20.25">
      <c r="A747" s="265" t="s">
        <v>1031</v>
      </c>
      <c r="B747" s="266" t="s">
        <v>256</v>
      </c>
      <c r="C747" s="265" t="s">
        <v>1031</v>
      </c>
      <c r="D747" s="267">
        <v>41769</v>
      </c>
      <c r="E747" s="265" t="s">
        <v>1031</v>
      </c>
      <c r="F747" s="268" t="s">
        <v>1031</v>
      </c>
      <c r="G747" s="269">
        <v>1313</v>
      </c>
      <c r="H747" s="270">
        <v>4276</v>
      </c>
      <c r="I747" s="270">
        <v>5531</v>
      </c>
      <c r="J747" s="271" t="s">
        <v>948</v>
      </c>
    </row>
    <row r="748" spans="1:10" ht="20.25">
      <c r="A748" s="265" t="s">
        <v>1032</v>
      </c>
      <c r="B748" s="266">
        <v>1183</v>
      </c>
      <c r="C748" s="265" t="s">
        <v>1032</v>
      </c>
      <c r="D748" s="267">
        <v>41778</v>
      </c>
      <c r="E748" s="265" t="s">
        <v>1032</v>
      </c>
      <c r="F748" s="268" t="s">
        <v>1032</v>
      </c>
      <c r="G748" s="269">
        <v>1314</v>
      </c>
      <c r="H748" s="270">
        <v>4282</v>
      </c>
      <c r="I748" s="270">
        <v>5538</v>
      </c>
      <c r="J748" s="271" t="s">
        <v>947</v>
      </c>
    </row>
    <row r="749" spans="1:10" ht="20.25">
      <c r="A749" s="265" t="s">
        <v>1033</v>
      </c>
      <c r="B749" s="266" t="s">
        <v>256</v>
      </c>
      <c r="C749" s="265" t="s">
        <v>1033</v>
      </c>
      <c r="D749" s="267">
        <v>41788</v>
      </c>
      <c r="E749" s="265" t="s">
        <v>1033</v>
      </c>
      <c r="F749" s="268" t="s">
        <v>1033</v>
      </c>
      <c r="G749" s="269">
        <v>1315</v>
      </c>
      <c r="H749" s="270">
        <v>4287</v>
      </c>
      <c r="I749" s="270">
        <v>5545</v>
      </c>
      <c r="J749" s="271" t="s">
        <v>946</v>
      </c>
    </row>
    <row r="750" spans="1:10" ht="20.25">
      <c r="A750" s="265" t="s">
        <v>1034</v>
      </c>
      <c r="B750" s="266" t="s">
        <v>256</v>
      </c>
      <c r="C750" s="265" t="s">
        <v>1034</v>
      </c>
      <c r="D750" s="267">
        <v>41798</v>
      </c>
      <c r="E750" s="265" t="s">
        <v>1034</v>
      </c>
      <c r="F750" s="268" t="s">
        <v>1034</v>
      </c>
      <c r="G750" s="269">
        <v>1316</v>
      </c>
      <c r="H750" s="270">
        <v>4293</v>
      </c>
      <c r="I750" s="270">
        <v>5552</v>
      </c>
      <c r="J750" s="271" t="s">
        <v>945</v>
      </c>
    </row>
    <row r="751" spans="1:10" ht="20.25">
      <c r="A751" s="265" t="s">
        <v>1035</v>
      </c>
      <c r="B751" s="266">
        <v>1184</v>
      </c>
      <c r="C751" s="265" t="s">
        <v>1035</v>
      </c>
      <c r="D751" s="267">
        <v>41807</v>
      </c>
      <c r="E751" s="265" t="s">
        <v>1035</v>
      </c>
      <c r="F751" s="268" t="s">
        <v>1035</v>
      </c>
      <c r="G751" s="269">
        <v>1317</v>
      </c>
      <c r="H751" s="270">
        <v>4298</v>
      </c>
      <c r="I751" s="270">
        <v>5560</v>
      </c>
      <c r="J751" s="271" t="s">
        <v>944</v>
      </c>
    </row>
    <row r="752" spans="1:10" ht="20.25">
      <c r="A752" s="265" t="s">
        <v>1036</v>
      </c>
      <c r="B752" s="266" t="s">
        <v>256</v>
      </c>
      <c r="C752" s="265" t="s">
        <v>1036</v>
      </c>
      <c r="D752" s="267">
        <v>41817</v>
      </c>
      <c r="E752" s="265" t="s">
        <v>1036</v>
      </c>
      <c r="F752" s="268" t="s">
        <v>1036</v>
      </c>
      <c r="G752" s="269">
        <v>1318</v>
      </c>
      <c r="H752" s="270">
        <v>4304</v>
      </c>
      <c r="I752" s="270">
        <v>5567</v>
      </c>
      <c r="J752" s="271" t="s">
        <v>943</v>
      </c>
    </row>
    <row r="753" spans="1:10" ht="20.25">
      <c r="A753" s="265" t="s">
        <v>1037</v>
      </c>
      <c r="B753" s="266">
        <v>1185</v>
      </c>
      <c r="C753" s="265" t="s">
        <v>1037</v>
      </c>
      <c r="D753" s="267">
        <v>41827</v>
      </c>
      <c r="E753" s="265" t="s">
        <v>1037</v>
      </c>
      <c r="F753" s="268" t="s">
        <v>1037</v>
      </c>
      <c r="G753" s="269">
        <v>1319</v>
      </c>
      <c r="H753" s="270">
        <v>4309</v>
      </c>
      <c r="I753" s="270">
        <v>5574</v>
      </c>
      <c r="J753" s="271" t="s">
        <v>942</v>
      </c>
    </row>
    <row r="754" spans="1:10" ht="20.25">
      <c r="A754" s="265" t="s">
        <v>1038</v>
      </c>
      <c r="B754" s="266" t="s">
        <v>256</v>
      </c>
      <c r="C754" s="265" t="s">
        <v>1038</v>
      </c>
      <c r="D754" s="267">
        <v>41836</v>
      </c>
      <c r="E754" s="265" t="s">
        <v>1038</v>
      </c>
      <c r="F754" s="268" t="s">
        <v>1038</v>
      </c>
      <c r="G754" s="269">
        <v>1320</v>
      </c>
      <c r="H754" s="270">
        <v>4315</v>
      </c>
      <c r="I754" s="270">
        <v>5581</v>
      </c>
      <c r="J754" s="271" t="s">
        <v>941</v>
      </c>
    </row>
    <row r="755" spans="1:10" ht="20.25">
      <c r="A755" s="265" t="s">
        <v>1039</v>
      </c>
      <c r="B755" s="266" t="s">
        <v>256</v>
      </c>
      <c r="C755" s="265" t="s">
        <v>1039</v>
      </c>
      <c r="D755" s="267">
        <v>41846</v>
      </c>
      <c r="E755" s="265" t="s">
        <v>1039</v>
      </c>
      <c r="F755" s="268" t="s">
        <v>1039</v>
      </c>
      <c r="G755" s="269">
        <v>1321</v>
      </c>
      <c r="H755" s="270">
        <v>4320</v>
      </c>
      <c r="I755" s="270">
        <v>5588</v>
      </c>
      <c r="J755" s="271" t="s">
        <v>940</v>
      </c>
    </row>
    <row r="756" spans="1:10" ht="20.25">
      <c r="A756" s="265" t="s">
        <v>1040</v>
      </c>
      <c r="B756" s="266">
        <v>1186</v>
      </c>
      <c r="C756" s="265" t="s">
        <v>1040</v>
      </c>
      <c r="D756" s="267">
        <v>41856</v>
      </c>
      <c r="E756" s="265" t="s">
        <v>1040</v>
      </c>
      <c r="F756" s="268" t="s">
        <v>1040</v>
      </c>
      <c r="G756" s="269">
        <v>1322</v>
      </c>
      <c r="H756" s="270">
        <v>4326</v>
      </c>
      <c r="I756" s="270">
        <v>5595</v>
      </c>
      <c r="J756" s="271" t="s">
        <v>939</v>
      </c>
    </row>
    <row r="757" spans="1:10" ht="20.25">
      <c r="A757" s="265" t="s">
        <v>1041</v>
      </c>
      <c r="B757" s="266" t="s">
        <v>256</v>
      </c>
      <c r="C757" s="265" t="s">
        <v>1041</v>
      </c>
      <c r="D757" s="267">
        <v>41866</v>
      </c>
      <c r="E757" s="265" t="s">
        <v>1041</v>
      </c>
      <c r="F757" s="268" t="s">
        <v>1041</v>
      </c>
      <c r="G757" s="269">
        <v>1323</v>
      </c>
      <c r="H757" s="270">
        <v>4331</v>
      </c>
      <c r="I757" s="270">
        <v>5603</v>
      </c>
      <c r="J757" s="271" t="s">
        <v>938</v>
      </c>
    </row>
    <row r="758" spans="1:10" ht="20.25">
      <c r="A758" s="265" t="s">
        <v>1042</v>
      </c>
      <c r="B758" s="266">
        <v>1187</v>
      </c>
      <c r="C758" s="265" t="s">
        <v>1042</v>
      </c>
      <c r="D758" s="267">
        <v>41875</v>
      </c>
      <c r="E758" s="265" t="s">
        <v>1042</v>
      </c>
      <c r="F758" s="268" t="s">
        <v>1042</v>
      </c>
      <c r="G758" s="269">
        <v>1324</v>
      </c>
      <c r="H758" s="270">
        <v>4337</v>
      </c>
      <c r="I758" s="270">
        <v>5610</v>
      </c>
      <c r="J758" s="271" t="s">
        <v>937</v>
      </c>
    </row>
    <row r="759" spans="1:10" ht="20.25">
      <c r="A759" s="265" t="s">
        <v>1043</v>
      </c>
      <c r="B759" s="266" t="s">
        <v>256</v>
      </c>
      <c r="C759" s="265" t="s">
        <v>1043</v>
      </c>
      <c r="D759" s="267">
        <v>41885</v>
      </c>
      <c r="E759" s="265" t="s">
        <v>1043</v>
      </c>
      <c r="F759" s="268" t="s">
        <v>1043</v>
      </c>
      <c r="G759" s="269">
        <v>1325</v>
      </c>
      <c r="H759" s="270">
        <v>4342</v>
      </c>
      <c r="I759" s="270">
        <v>5617</v>
      </c>
      <c r="J759" s="271" t="s">
        <v>936</v>
      </c>
    </row>
    <row r="760" spans="1:10" ht="20.25">
      <c r="A760" s="265" t="s">
        <v>1044</v>
      </c>
      <c r="B760" s="266" t="s">
        <v>256</v>
      </c>
      <c r="C760" s="265" t="s">
        <v>1044</v>
      </c>
      <c r="D760" s="267">
        <v>41895</v>
      </c>
      <c r="E760" s="265" t="s">
        <v>1044</v>
      </c>
      <c r="F760" s="268" t="s">
        <v>1044</v>
      </c>
      <c r="G760" s="269">
        <v>1326</v>
      </c>
      <c r="H760" s="270">
        <v>4348</v>
      </c>
      <c r="I760" s="270">
        <v>5624</v>
      </c>
      <c r="J760" s="271" t="s">
        <v>935</v>
      </c>
    </row>
    <row r="761" spans="1:10" ht="20.25">
      <c r="A761" s="265" t="s">
        <v>1045</v>
      </c>
      <c r="B761" s="266">
        <v>1188</v>
      </c>
      <c r="C761" s="265" t="s">
        <v>1045</v>
      </c>
      <c r="D761" s="267">
        <v>41905</v>
      </c>
      <c r="E761" s="265" t="s">
        <v>1045</v>
      </c>
      <c r="F761" s="268" t="s">
        <v>1045</v>
      </c>
      <c r="G761" s="269">
        <v>1327</v>
      </c>
      <c r="H761" s="270">
        <v>4353</v>
      </c>
      <c r="I761" s="270">
        <v>5631</v>
      </c>
      <c r="J761" s="271" t="s">
        <v>934</v>
      </c>
    </row>
    <row r="762" spans="1:10" ht="20.25">
      <c r="A762" s="265" t="s">
        <v>1046</v>
      </c>
      <c r="B762" s="266" t="s">
        <v>256</v>
      </c>
      <c r="C762" s="265" t="s">
        <v>1046</v>
      </c>
      <c r="D762" s="267">
        <v>41914</v>
      </c>
      <c r="E762" s="265" t="s">
        <v>1046</v>
      </c>
      <c r="F762" s="268" t="s">
        <v>1046</v>
      </c>
      <c r="G762" s="269">
        <v>1328</v>
      </c>
      <c r="H762" s="270">
        <v>4359</v>
      </c>
      <c r="I762" s="270">
        <v>5639</v>
      </c>
      <c r="J762" s="271" t="s">
        <v>933</v>
      </c>
    </row>
    <row r="763" spans="1:10" ht="20.25">
      <c r="A763" s="265" t="s">
        <v>1047</v>
      </c>
      <c r="B763" s="266">
        <v>1189</v>
      </c>
      <c r="C763" s="265" t="s">
        <v>1047</v>
      </c>
      <c r="D763" s="267">
        <v>41924</v>
      </c>
      <c r="E763" s="265" t="s">
        <v>1047</v>
      </c>
      <c r="F763" s="268" t="s">
        <v>1047</v>
      </c>
      <c r="G763" s="269">
        <v>1329</v>
      </c>
      <c r="H763" s="270">
        <v>4364</v>
      </c>
      <c r="I763" s="270">
        <v>5646</v>
      </c>
      <c r="J763" s="271" t="s">
        <v>932</v>
      </c>
    </row>
    <row r="764" spans="1:10" ht="20.25">
      <c r="A764" s="265" t="s">
        <v>1048</v>
      </c>
      <c r="B764" s="266" t="s">
        <v>256</v>
      </c>
      <c r="C764" s="265" t="s">
        <v>1048</v>
      </c>
      <c r="D764" s="267">
        <v>41934</v>
      </c>
      <c r="E764" s="265" t="s">
        <v>1048</v>
      </c>
      <c r="F764" s="268" t="s">
        <v>1048</v>
      </c>
      <c r="G764" s="269" t="s">
        <v>256</v>
      </c>
      <c r="H764" s="270">
        <v>4370</v>
      </c>
      <c r="I764" s="270">
        <v>5653</v>
      </c>
      <c r="J764" s="271" t="s">
        <v>931</v>
      </c>
    </row>
    <row r="765" spans="1:10" ht="20.25">
      <c r="A765" s="265" t="s">
        <v>1049</v>
      </c>
      <c r="B765" s="266" t="s">
        <v>256</v>
      </c>
      <c r="C765" s="265" t="s">
        <v>1049</v>
      </c>
      <c r="D765" s="267">
        <v>41944</v>
      </c>
      <c r="E765" s="265" t="s">
        <v>1049</v>
      </c>
      <c r="F765" s="268" t="s">
        <v>1049</v>
      </c>
      <c r="G765" s="269">
        <v>1330</v>
      </c>
      <c r="H765" s="270">
        <v>4375</v>
      </c>
      <c r="I765" s="270">
        <v>5660</v>
      </c>
      <c r="J765" s="271" t="s">
        <v>930</v>
      </c>
    </row>
    <row r="766" spans="1:10" ht="20.25">
      <c r="A766" s="265" t="s">
        <v>1050</v>
      </c>
      <c r="B766" s="266">
        <v>1190</v>
      </c>
      <c r="C766" s="265" t="s">
        <v>1050</v>
      </c>
      <c r="D766" s="267">
        <v>41953</v>
      </c>
      <c r="E766" s="265" t="s">
        <v>1050</v>
      </c>
      <c r="F766" s="268" t="s">
        <v>1050</v>
      </c>
      <c r="G766" s="269">
        <v>1331</v>
      </c>
      <c r="H766" s="270">
        <v>4381</v>
      </c>
      <c r="I766" s="270">
        <v>5667</v>
      </c>
      <c r="J766" s="271" t="s">
        <v>929</v>
      </c>
    </row>
    <row r="767" spans="1:10" ht="20.25">
      <c r="A767" s="265" t="s">
        <v>1051</v>
      </c>
      <c r="B767" s="266" t="s">
        <v>256</v>
      </c>
      <c r="C767" s="265" t="s">
        <v>1051</v>
      </c>
      <c r="D767" s="267">
        <v>41963</v>
      </c>
      <c r="E767" s="265" t="s">
        <v>1051</v>
      </c>
      <c r="F767" s="268" t="s">
        <v>1051</v>
      </c>
      <c r="G767" s="269">
        <v>1332</v>
      </c>
      <c r="H767" s="270">
        <v>4386</v>
      </c>
      <c r="I767" s="270">
        <v>5675</v>
      </c>
      <c r="J767" s="271" t="s">
        <v>928</v>
      </c>
    </row>
    <row r="768" spans="1:10" ht="20.25">
      <c r="A768" s="265" t="s">
        <v>1052</v>
      </c>
      <c r="B768" s="266">
        <v>1191</v>
      </c>
      <c r="C768" s="265" t="s">
        <v>1052</v>
      </c>
      <c r="D768" s="267">
        <v>41973</v>
      </c>
      <c r="E768" s="265" t="s">
        <v>1052</v>
      </c>
      <c r="F768" s="268" t="s">
        <v>1052</v>
      </c>
      <c r="G768" s="269">
        <v>1333</v>
      </c>
      <c r="H768" s="270">
        <v>4392</v>
      </c>
      <c r="I768" s="270">
        <v>5682</v>
      </c>
      <c r="J768" s="271" t="s">
        <v>927</v>
      </c>
    </row>
    <row r="769" spans="1:10" ht="20.25">
      <c r="A769" s="265" t="s">
        <v>1053</v>
      </c>
      <c r="B769" s="266" t="s">
        <v>256</v>
      </c>
      <c r="C769" s="265" t="s">
        <v>1053</v>
      </c>
      <c r="D769" s="267">
        <v>41983</v>
      </c>
      <c r="E769" s="265" t="s">
        <v>1053</v>
      </c>
      <c r="F769" s="268" t="s">
        <v>1053</v>
      </c>
      <c r="G769" s="269">
        <v>1334</v>
      </c>
      <c r="H769" s="270">
        <v>4397</v>
      </c>
      <c r="I769" s="270">
        <v>5689</v>
      </c>
      <c r="J769" s="271" t="s">
        <v>926</v>
      </c>
    </row>
    <row r="770" spans="1:10" ht="20.25">
      <c r="A770" s="265" t="s">
        <v>1054</v>
      </c>
      <c r="B770" s="266" t="s">
        <v>256</v>
      </c>
      <c r="C770" s="265" t="s">
        <v>1054</v>
      </c>
      <c r="D770" s="267">
        <v>41993</v>
      </c>
      <c r="E770" s="265" t="s">
        <v>1054</v>
      </c>
      <c r="F770" s="268" t="s">
        <v>1054</v>
      </c>
      <c r="G770" s="269">
        <v>1335</v>
      </c>
      <c r="H770" s="270">
        <v>4403</v>
      </c>
      <c r="I770" s="270">
        <v>5696</v>
      </c>
      <c r="J770" s="271" t="s">
        <v>925</v>
      </c>
    </row>
    <row r="771" spans="1:10" ht="20.25">
      <c r="A771" s="265" t="s">
        <v>1055</v>
      </c>
      <c r="B771" s="266">
        <v>1192</v>
      </c>
      <c r="C771" s="265" t="s">
        <v>1055</v>
      </c>
      <c r="D771" s="267">
        <v>42003</v>
      </c>
      <c r="E771" s="265" t="s">
        <v>1055</v>
      </c>
      <c r="F771" s="268" t="s">
        <v>1055</v>
      </c>
      <c r="G771" s="269">
        <v>1336</v>
      </c>
      <c r="H771" s="270">
        <v>4408</v>
      </c>
      <c r="I771" s="270">
        <v>5703</v>
      </c>
      <c r="J771" s="271" t="s">
        <v>924</v>
      </c>
    </row>
    <row r="772" spans="1:10" ht="20.25">
      <c r="A772" s="265" t="s">
        <v>1056</v>
      </c>
      <c r="B772" s="266" t="s">
        <v>256</v>
      </c>
      <c r="C772" s="265" t="s">
        <v>1056</v>
      </c>
      <c r="D772" s="267">
        <v>42012</v>
      </c>
      <c r="E772" s="265" t="s">
        <v>1056</v>
      </c>
      <c r="F772" s="268" t="s">
        <v>1056</v>
      </c>
      <c r="G772" s="269">
        <v>1337</v>
      </c>
      <c r="H772" s="270">
        <v>4414</v>
      </c>
      <c r="I772" s="270">
        <v>5710</v>
      </c>
      <c r="J772" s="271" t="s">
        <v>923</v>
      </c>
    </row>
    <row r="773" spans="1:10" ht="20.25">
      <c r="A773" s="265" t="s">
        <v>1057</v>
      </c>
      <c r="B773" s="266">
        <v>1193</v>
      </c>
      <c r="C773" s="265" t="s">
        <v>1057</v>
      </c>
      <c r="D773" s="267">
        <v>42022</v>
      </c>
      <c r="E773" s="265" t="s">
        <v>1057</v>
      </c>
      <c r="F773" s="268" t="s">
        <v>1057</v>
      </c>
      <c r="G773" s="269">
        <v>1338</v>
      </c>
      <c r="H773" s="270">
        <v>4419</v>
      </c>
      <c r="I773" s="270">
        <v>5718</v>
      </c>
      <c r="J773" s="271" t="s">
        <v>922</v>
      </c>
    </row>
    <row r="774" spans="1:10" ht="20.25">
      <c r="A774" s="265" t="s">
        <v>1058</v>
      </c>
      <c r="B774" s="266" t="s">
        <v>256</v>
      </c>
      <c r="C774" s="265" t="s">
        <v>1058</v>
      </c>
      <c r="D774" s="267">
        <v>42032</v>
      </c>
      <c r="E774" s="265" t="s">
        <v>1058</v>
      </c>
      <c r="F774" s="268" t="s">
        <v>1058</v>
      </c>
      <c r="G774" s="269">
        <v>1339</v>
      </c>
      <c r="H774" s="270">
        <v>4425</v>
      </c>
      <c r="I774" s="270">
        <v>5725</v>
      </c>
      <c r="J774" s="271" t="s">
        <v>921</v>
      </c>
    </row>
    <row r="775" spans="1:10" ht="20.25">
      <c r="A775" s="265" t="s">
        <v>1059</v>
      </c>
      <c r="B775" s="266" t="s">
        <v>256</v>
      </c>
      <c r="C775" s="265" t="s">
        <v>1059</v>
      </c>
      <c r="D775" s="267">
        <v>42042</v>
      </c>
      <c r="E775" s="265" t="s">
        <v>1059</v>
      </c>
      <c r="F775" s="268" t="s">
        <v>1059</v>
      </c>
      <c r="G775" s="269">
        <v>1340</v>
      </c>
      <c r="H775" s="270">
        <v>4430</v>
      </c>
      <c r="I775" s="270">
        <v>5732</v>
      </c>
      <c r="J775" s="271" t="s">
        <v>920</v>
      </c>
    </row>
    <row r="776" spans="1:10" ht="20.25">
      <c r="A776" s="265" t="s">
        <v>1060</v>
      </c>
      <c r="B776" s="266">
        <v>1194</v>
      </c>
      <c r="C776" s="265" t="s">
        <v>1060</v>
      </c>
      <c r="D776" s="267">
        <v>42052</v>
      </c>
      <c r="E776" s="265" t="s">
        <v>1060</v>
      </c>
      <c r="F776" s="268" t="s">
        <v>1060</v>
      </c>
      <c r="G776" s="269">
        <v>1341</v>
      </c>
      <c r="H776" s="270">
        <v>4436</v>
      </c>
      <c r="I776" s="270">
        <v>5739</v>
      </c>
      <c r="J776" s="271" t="s">
        <v>919</v>
      </c>
    </row>
    <row r="777" spans="1:10" ht="20.25">
      <c r="A777" s="265" t="s">
        <v>1061</v>
      </c>
      <c r="B777" s="266" t="s">
        <v>256</v>
      </c>
      <c r="C777" s="265" t="s">
        <v>1061</v>
      </c>
      <c r="D777" s="267">
        <v>42062</v>
      </c>
      <c r="E777" s="265" t="s">
        <v>1061</v>
      </c>
      <c r="F777" s="268" t="s">
        <v>1061</v>
      </c>
      <c r="G777" s="269">
        <v>1342</v>
      </c>
      <c r="H777" s="270">
        <v>4441</v>
      </c>
      <c r="I777" s="270">
        <v>5746</v>
      </c>
      <c r="J777" s="271" t="s">
        <v>918</v>
      </c>
    </row>
    <row r="778" spans="1:10" ht="20.25">
      <c r="A778" s="265" t="s">
        <v>1062</v>
      </c>
      <c r="B778" s="266">
        <v>1195</v>
      </c>
      <c r="C778" s="265" t="s">
        <v>1062</v>
      </c>
      <c r="D778" s="267">
        <v>42072</v>
      </c>
      <c r="E778" s="265" t="s">
        <v>1062</v>
      </c>
      <c r="F778" s="268" t="s">
        <v>1062</v>
      </c>
      <c r="G778" s="269">
        <v>1343</v>
      </c>
      <c r="H778" s="270">
        <v>4447</v>
      </c>
      <c r="I778" s="270">
        <v>5754</v>
      </c>
      <c r="J778" s="271" t="s">
        <v>917</v>
      </c>
    </row>
    <row r="779" spans="1:10" ht="20.25">
      <c r="A779" s="265" t="s">
        <v>1063</v>
      </c>
      <c r="B779" s="266" t="s">
        <v>256</v>
      </c>
      <c r="C779" s="265" t="s">
        <v>1063</v>
      </c>
      <c r="D779" s="267">
        <v>42082</v>
      </c>
      <c r="E779" s="265" t="s">
        <v>1063</v>
      </c>
      <c r="F779" s="268" t="s">
        <v>1063</v>
      </c>
      <c r="G779" s="269">
        <v>1344</v>
      </c>
      <c r="H779" s="270">
        <v>4452</v>
      </c>
      <c r="I779" s="270">
        <v>5761</v>
      </c>
      <c r="J779" s="271" t="s">
        <v>916</v>
      </c>
    </row>
    <row r="780" spans="1:10" ht="20.25">
      <c r="A780" s="265" t="s">
        <v>1064</v>
      </c>
      <c r="B780" s="266" t="s">
        <v>256</v>
      </c>
      <c r="C780" s="265" t="s">
        <v>1064</v>
      </c>
      <c r="D780" s="267">
        <v>42091</v>
      </c>
      <c r="E780" s="265" t="s">
        <v>1064</v>
      </c>
      <c r="F780" s="268" t="s">
        <v>1064</v>
      </c>
      <c r="G780" s="269">
        <v>1345</v>
      </c>
      <c r="H780" s="270">
        <v>4458</v>
      </c>
      <c r="I780" s="270">
        <v>5768</v>
      </c>
      <c r="J780" s="271" t="s">
        <v>915</v>
      </c>
    </row>
    <row r="781" spans="1:10" ht="20.25">
      <c r="A781" s="265" t="s">
        <v>1065</v>
      </c>
      <c r="B781" s="266">
        <v>1196</v>
      </c>
      <c r="C781" s="265" t="s">
        <v>1065</v>
      </c>
      <c r="D781" s="267">
        <v>42101</v>
      </c>
      <c r="E781" s="265" t="s">
        <v>1065</v>
      </c>
      <c r="F781" s="268" t="s">
        <v>1065</v>
      </c>
      <c r="G781" s="269">
        <v>1346</v>
      </c>
      <c r="H781" s="270">
        <v>4463</v>
      </c>
      <c r="I781" s="270">
        <v>5775</v>
      </c>
      <c r="J781" s="271" t="s">
        <v>914</v>
      </c>
    </row>
    <row r="782" spans="1:10" ht="20.25">
      <c r="A782" s="265" t="s">
        <v>1066</v>
      </c>
      <c r="B782" s="266" t="s">
        <v>256</v>
      </c>
      <c r="C782" s="265" t="s">
        <v>1066</v>
      </c>
      <c r="D782" s="267">
        <v>42111</v>
      </c>
      <c r="E782" s="265" t="s">
        <v>1066</v>
      </c>
      <c r="F782" s="268" t="s">
        <v>1066</v>
      </c>
      <c r="G782" s="269">
        <v>1347</v>
      </c>
      <c r="H782" s="270">
        <v>4469</v>
      </c>
      <c r="I782" s="270">
        <v>5782</v>
      </c>
      <c r="J782" s="271" t="s">
        <v>913</v>
      </c>
    </row>
    <row r="783" spans="1:10" ht="20.25">
      <c r="A783" s="265" t="s">
        <v>1067</v>
      </c>
      <c r="B783" s="266">
        <v>1197</v>
      </c>
      <c r="C783" s="265" t="s">
        <v>1067</v>
      </c>
      <c r="D783" s="267">
        <v>42121</v>
      </c>
      <c r="E783" s="265" t="s">
        <v>1067</v>
      </c>
      <c r="F783" s="268" t="s">
        <v>1067</v>
      </c>
      <c r="G783" s="269">
        <v>1348</v>
      </c>
      <c r="H783" s="270">
        <v>4474</v>
      </c>
      <c r="I783" s="270">
        <v>5789</v>
      </c>
      <c r="J783" s="271" t="s">
        <v>912</v>
      </c>
    </row>
    <row r="784" spans="1:10" ht="20.25">
      <c r="A784" s="265" t="s">
        <v>1068</v>
      </c>
      <c r="B784" s="266" t="s">
        <v>256</v>
      </c>
      <c r="C784" s="265" t="s">
        <v>1068</v>
      </c>
      <c r="D784" s="267">
        <v>42131</v>
      </c>
      <c r="E784" s="265" t="s">
        <v>1068</v>
      </c>
      <c r="F784" s="268" t="s">
        <v>1068</v>
      </c>
      <c r="G784" s="269" t="s">
        <v>256</v>
      </c>
      <c r="H784" s="270">
        <v>4480</v>
      </c>
      <c r="I784" s="270">
        <v>5797</v>
      </c>
      <c r="J784" s="271" t="s">
        <v>911</v>
      </c>
    </row>
    <row r="785" spans="1:10" ht="20.25">
      <c r="A785" s="265" t="s">
        <v>1069</v>
      </c>
      <c r="B785" s="266" t="s">
        <v>256</v>
      </c>
      <c r="C785" s="265" t="s">
        <v>1069</v>
      </c>
      <c r="D785" s="267">
        <v>42141</v>
      </c>
      <c r="E785" s="265" t="s">
        <v>1069</v>
      </c>
      <c r="F785" s="268" t="s">
        <v>1069</v>
      </c>
      <c r="G785" s="269">
        <v>1349</v>
      </c>
      <c r="H785" s="270">
        <v>4485</v>
      </c>
      <c r="I785" s="270">
        <v>5804</v>
      </c>
      <c r="J785" s="271" t="s">
        <v>910</v>
      </c>
    </row>
    <row r="786" spans="1:10" ht="20.25">
      <c r="A786" s="265" t="s">
        <v>1070</v>
      </c>
      <c r="B786" s="266">
        <v>1198</v>
      </c>
      <c r="C786" s="265" t="s">
        <v>1070</v>
      </c>
      <c r="D786" s="267">
        <v>42151</v>
      </c>
      <c r="E786" s="265" t="s">
        <v>1070</v>
      </c>
      <c r="F786" s="268" t="s">
        <v>1070</v>
      </c>
      <c r="G786" s="269">
        <v>1350</v>
      </c>
      <c r="H786" s="270">
        <v>4491</v>
      </c>
      <c r="I786" s="270">
        <v>5811</v>
      </c>
      <c r="J786" s="271" t="s">
        <v>909</v>
      </c>
    </row>
    <row r="787" spans="1:10" ht="20.25">
      <c r="A787" s="265" t="s">
        <v>1071</v>
      </c>
      <c r="B787" s="266" t="s">
        <v>256</v>
      </c>
      <c r="C787" s="265" t="s">
        <v>1071</v>
      </c>
      <c r="D787" s="267">
        <v>42161</v>
      </c>
      <c r="E787" s="265" t="s">
        <v>1071</v>
      </c>
      <c r="F787" s="268" t="s">
        <v>1071</v>
      </c>
      <c r="G787" s="269">
        <v>1351</v>
      </c>
      <c r="H787" s="270">
        <v>4496</v>
      </c>
      <c r="I787" s="270">
        <v>5818</v>
      </c>
      <c r="J787" s="271" t="s">
        <v>908</v>
      </c>
    </row>
    <row r="788" spans="1:10" ht="20.25">
      <c r="A788" s="265" t="s">
        <v>1072</v>
      </c>
      <c r="B788" s="266">
        <v>1199</v>
      </c>
      <c r="C788" s="265" t="s">
        <v>1072</v>
      </c>
      <c r="D788" s="267">
        <v>42171</v>
      </c>
      <c r="E788" s="265" t="s">
        <v>1072</v>
      </c>
      <c r="F788" s="268" t="s">
        <v>1072</v>
      </c>
      <c r="G788" s="269">
        <v>1352</v>
      </c>
      <c r="H788" s="270">
        <v>4502</v>
      </c>
      <c r="I788" s="270">
        <v>5825</v>
      </c>
      <c r="J788" s="271" t="s">
        <v>907</v>
      </c>
    </row>
    <row r="789" spans="1:10" ht="20.25">
      <c r="A789" s="265" t="s">
        <v>1073</v>
      </c>
      <c r="B789" s="266" t="s">
        <v>256</v>
      </c>
      <c r="C789" s="265" t="s">
        <v>1073</v>
      </c>
      <c r="D789" s="267">
        <v>42181</v>
      </c>
      <c r="E789" s="265" t="s">
        <v>1073</v>
      </c>
      <c r="F789" s="268" t="s">
        <v>1073</v>
      </c>
      <c r="G789" s="269">
        <v>1353</v>
      </c>
      <c r="H789" s="270">
        <v>4508</v>
      </c>
      <c r="I789" s="270">
        <v>5833</v>
      </c>
      <c r="J789" s="271" t="s">
        <v>906</v>
      </c>
    </row>
    <row r="790" spans="1:10" ht="20.25">
      <c r="A790" s="265" t="s">
        <v>1074</v>
      </c>
      <c r="B790" s="266" t="s">
        <v>256</v>
      </c>
      <c r="C790" s="265" t="s">
        <v>1074</v>
      </c>
      <c r="D790" s="267">
        <v>42191</v>
      </c>
      <c r="E790" s="265" t="s">
        <v>1074</v>
      </c>
      <c r="F790" s="268" t="s">
        <v>1074</v>
      </c>
      <c r="G790" s="269">
        <v>1354</v>
      </c>
      <c r="H790" s="270">
        <v>4513</v>
      </c>
      <c r="I790" s="270">
        <v>5840</v>
      </c>
      <c r="J790" s="271" t="s">
        <v>905</v>
      </c>
    </row>
    <row r="791" spans="1:10" ht="20.25">
      <c r="A791" s="265" t="s">
        <v>1075</v>
      </c>
      <c r="B791" s="266">
        <v>1200</v>
      </c>
      <c r="C791" s="265" t="s">
        <v>1075</v>
      </c>
      <c r="D791" s="267">
        <v>42201</v>
      </c>
      <c r="E791" s="265" t="s">
        <v>1075</v>
      </c>
      <c r="F791" s="268" t="s">
        <v>1075</v>
      </c>
      <c r="G791" s="269">
        <v>1355</v>
      </c>
      <c r="H791" s="270">
        <v>4519</v>
      </c>
      <c r="I791" s="270">
        <v>5847</v>
      </c>
      <c r="J791" s="271" t="s">
        <v>904</v>
      </c>
    </row>
    <row r="792" spans="1:10" ht="20.25">
      <c r="A792" s="265" t="s">
        <v>1076</v>
      </c>
      <c r="B792" s="266" t="s">
        <v>256</v>
      </c>
      <c r="C792" s="265" t="s">
        <v>1076</v>
      </c>
      <c r="D792" s="267">
        <v>42211</v>
      </c>
      <c r="E792" s="265" t="s">
        <v>1076</v>
      </c>
      <c r="F792" s="268" t="s">
        <v>1076</v>
      </c>
      <c r="G792" s="269">
        <v>1356</v>
      </c>
      <c r="H792" s="270">
        <v>4524</v>
      </c>
      <c r="I792" s="270">
        <v>5854</v>
      </c>
      <c r="J792" s="271" t="s">
        <v>903</v>
      </c>
    </row>
    <row r="793" spans="1:10" ht="20.25">
      <c r="A793" s="265" t="s">
        <v>1077</v>
      </c>
      <c r="B793" s="266">
        <v>1201</v>
      </c>
      <c r="C793" s="265" t="s">
        <v>1077</v>
      </c>
      <c r="D793" s="267">
        <v>42221</v>
      </c>
      <c r="E793" s="265" t="s">
        <v>1077</v>
      </c>
      <c r="F793" s="268" t="s">
        <v>1077</v>
      </c>
      <c r="G793" s="269">
        <v>1357</v>
      </c>
      <c r="H793" s="270">
        <v>4530</v>
      </c>
      <c r="I793" s="270">
        <v>5861</v>
      </c>
      <c r="J793" s="271" t="s">
        <v>902</v>
      </c>
    </row>
    <row r="794" spans="1:10" ht="20.25">
      <c r="A794" s="265" t="s">
        <v>1078</v>
      </c>
      <c r="B794" s="266" t="s">
        <v>256</v>
      </c>
      <c r="C794" s="265" t="s">
        <v>1078</v>
      </c>
      <c r="D794" s="267">
        <v>42231</v>
      </c>
      <c r="E794" s="265" t="s">
        <v>1078</v>
      </c>
      <c r="F794" s="268" t="s">
        <v>1078</v>
      </c>
      <c r="G794" s="269">
        <v>1358</v>
      </c>
      <c r="H794" s="270">
        <v>4535</v>
      </c>
      <c r="I794" s="270">
        <v>5868</v>
      </c>
      <c r="J794" s="271" t="s">
        <v>901</v>
      </c>
    </row>
    <row r="795" spans="1:10" ht="20.25">
      <c r="A795" s="265" t="s">
        <v>1079</v>
      </c>
      <c r="B795" s="266" t="s">
        <v>256</v>
      </c>
      <c r="C795" s="265" t="s">
        <v>1079</v>
      </c>
      <c r="D795" s="267">
        <v>42241</v>
      </c>
      <c r="E795" s="265" t="s">
        <v>1079</v>
      </c>
      <c r="F795" s="268" t="s">
        <v>1079</v>
      </c>
      <c r="G795" s="269">
        <v>1359</v>
      </c>
      <c r="H795" s="270">
        <v>4541</v>
      </c>
      <c r="I795" s="270">
        <v>5876</v>
      </c>
      <c r="J795" s="271" t="s">
        <v>900</v>
      </c>
    </row>
    <row r="796" spans="1:10" ht="20.25">
      <c r="A796" s="265" t="s">
        <v>1080</v>
      </c>
      <c r="B796" s="266">
        <v>1202</v>
      </c>
      <c r="C796" s="265" t="s">
        <v>1080</v>
      </c>
      <c r="D796" s="267">
        <v>42251</v>
      </c>
      <c r="E796" s="265" t="s">
        <v>1080</v>
      </c>
      <c r="F796" s="268" t="s">
        <v>1080</v>
      </c>
      <c r="G796" s="269">
        <v>1360</v>
      </c>
      <c r="H796" s="270">
        <v>4546</v>
      </c>
      <c r="I796" s="270">
        <v>5883</v>
      </c>
      <c r="J796" s="271" t="s">
        <v>899</v>
      </c>
    </row>
    <row r="797" spans="1:10" ht="20.25">
      <c r="A797" s="265" t="s">
        <v>1081</v>
      </c>
      <c r="B797" s="266" t="s">
        <v>256</v>
      </c>
      <c r="C797" s="265" t="s">
        <v>1081</v>
      </c>
      <c r="D797" s="267">
        <v>42261</v>
      </c>
      <c r="E797" s="265" t="s">
        <v>1081</v>
      </c>
      <c r="F797" s="268" t="s">
        <v>1081</v>
      </c>
      <c r="G797" s="269">
        <v>1361</v>
      </c>
      <c r="H797" s="270">
        <v>4552</v>
      </c>
      <c r="I797" s="270">
        <v>5890</v>
      </c>
      <c r="J797" s="271" t="s">
        <v>898</v>
      </c>
    </row>
    <row r="798" spans="1:10" ht="20.25">
      <c r="A798" s="265" t="s">
        <v>1082</v>
      </c>
      <c r="B798" s="266">
        <v>1203</v>
      </c>
      <c r="C798" s="265" t="s">
        <v>1082</v>
      </c>
      <c r="D798" s="267">
        <v>42271</v>
      </c>
      <c r="E798" s="265" t="s">
        <v>1082</v>
      </c>
      <c r="F798" s="268" t="s">
        <v>1082</v>
      </c>
      <c r="G798" s="269">
        <v>1362</v>
      </c>
      <c r="H798" s="270">
        <v>4557</v>
      </c>
      <c r="I798" s="270">
        <v>5897</v>
      </c>
      <c r="J798" s="271" t="s">
        <v>897</v>
      </c>
    </row>
    <row r="799" spans="1:10" ht="20.25">
      <c r="A799" s="265" t="s">
        <v>1083</v>
      </c>
      <c r="B799" s="266" t="s">
        <v>256</v>
      </c>
      <c r="C799" s="265" t="s">
        <v>1083</v>
      </c>
      <c r="D799" s="267">
        <v>42281</v>
      </c>
      <c r="E799" s="265" t="s">
        <v>1083</v>
      </c>
      <c r="F799" s="268" t="s">
        <v>1083</v>
      </c>
      <c r="G799" s="269">
        <v>1363</v>
      </c>
      <c r="H799" s="270">
        <v>4563</v>
      </c>
      <c r="I799" s="270">
        <v>5904</v>
      </c>
      <c r="J799" s="271" t="s">
        <v>896</v>
      </c>
    </row>
    <row r="800" spans="1:10" ht="20.25">
      <c r="A800" s="265" t="s">
        <v>1084</v>
      </c>
      <c r="B800" s="266" t="s">
        <v>256</v>
      </c>
      <c r="C800" s="265" t="s">
        <v>1084</v>
      </c>
      <c r="D800" s="267">
        <v>42291</v>
      </c>
      <c r="E800" s="265" t="s">
        <v>1084</v>
      </c>
      <c r="F800" s="268" t="s">
        <v>1084</v>
      </c>
      <c r="G800" s="269">
        <v>1364</v>
      </c>
      <c r="H800" s="270">
        <v>4568</v>
      </c>
      <c r="I800" s="270">
        <v>5912</v>
      </c>
      <c r="J800" s="271" t="s">
        <v>895</v>
      </c>
    </row>
    <row r="801" spans="1:10" ht="20.25">
      <c r="A801" s="265" t="s">
        <v>1085</v>
      </c>
      <c r="B801" s="266">
        <v>1204</v>
      </c>
      <c r="C801" s="265" t="s">
        <v>1085</v>
      </c>
      <c r="D801" s="267">
        <v>42301</v>
      </c>
      <c r="E801" s="265" t="s">
        <v>1085</v>
      </c>
      <c r="F801" s="268" t="s">
        <v>1085</v>
      </c>
      <c r="G801" s="269">
        <v>1365</v>
      </c>
      <c r="H801" s="270">
        <v>4574</v>
      </c>
      <c r="I801" s="270">
        <v>5919</v>
      </c>
      <c r="J801" s="271" t="s">
        <v>894</v>
      </c>
    </row>
    <row r="802" spans="1:10" ht="20.25">
      <c r="A802" s="265" t="s">
        <v>1086</v>
      </c>
      <c r="B802" s="266" t="s">
        <v>256</v>
      </c>
      <c r="C802" s="265" t="s">
        <v>1086</v>
      </c>
      <c r="D802" s="267">
        <v>42311</v>
      </c>
      <c r="E802" s="265" t="s">
        <v>1086</v>
      </c>
      <c r="F802" s="268" t="s">
        <v>1086</v>
      </c>
      <c r="G802" s="269">
        <v>1366</v>
      </c>
      <c r="H802" s="270">
        <v>4579</v>
      </c>
      <c r="I802" s="270">
        <v>5926</v>
      </c>
      <c r="J802" s="271" t="s">
        <v>893</v>
      </c>
    </row>
    <row r="803" spans="1:10" ht="20.25">
      <c r="A803" s="265" t="s">
        <v>1087</v>
      </c>
      <c r="B803" s="266">
        <v>1205</v>
      </c>
      <c r="C803" s="265" t="s">
        <v>1087</v>
      </c>
      <c r="D803" s="267">
        <v>42322</v>
      </c>
      <c r="E803" s="265" t="s">
        <v>1087</v>
      </c>
      <c r="F803" s="268" t="s">
        <v>1087</v>
      </c>
      <c r="G803" s="269" t="s">
        <v>256</v>
      </c>
      <c r="H803" s="270">
        <v>4585</v>
      </c>
      <c r="I803" s="270">
        <v>5933</v>
      </c>
      <c r="J803" s="271" t="s">
        <v>892</v>
      </c>
    </row>
    <row r="804" spans="1:10" ht="20.25">
      <c r="A804" s="265" t="s">
        <v>1088</v>
      </c>
      <c r="B804" s="266" t="s">
        <v>256</v>
      </c>
      <c r="C804" s="265" t="s">
        <v>1088</v>
      </c>
      <c r="D804" s="267">
        <v>42332</v>
      </c>
      <c r="E804" s="265" t="s">
        <v>1088</v>
      </c>
      <c r="F804" s="268" t="s">
        <v>1088</v>
      </c>
      <c r="G804" s="269">
        <v>1367</v>
      </c>
      <c r="H804" s="270">
        <v>4590</v>
      </c>
      <c r="I804" s="270">
        <v>5940</v>
      </c>
      <c r="J804" s="271" t="s">
        <v>891</v>
      </c>
    </row>
    <row r="805" spans="1:10" ht="20.25">
      <c r="A805" s="265" t="s">
        <v>1089</v>
      </c>
      <c r="B805" s="266">
        <v>1206</v>
      </c>
      <c r="C805" s="265" t="s">
        <v>1089</v>
      </c>
      <c r="D805" s="267">
        <v>42342</v>
      </c>
      <c r="E805" s="265" t="s">
        <v>1089</v>
      </c>
      <c r="F805" s="268" t="s">
        <v>1089</v>
      </c>
      <c r="G805" s="269">
        <v>1368</v>
      </c>
      <c r="H805" s="270">
        <v>4596</v>
      </c>
      <c r="I805" s="270">
        <v>5947</v>
      </c>
      <c r="J805" s="271" t="s">
        <v>890</v>
      </c>
    </row>
    <row r="806" spans="1:10" ht="20.25">
      <c r="A806" s="265" t="s">
        <v>1090</v>
      </c>
      <c r="B806" s="266" t="s">
        <v>256</v>
      </c>
      <c r="C806" s="265" t="s">
        <v>1090</v>
      </c>
      <c r="D806" s="267">
        <v>42352</v>
      </c>
      <c r="E806" s="265" t="s">
        <v>1090</v>
      </c>
      <c r="F806" s="268" t="s">
        <v>1090</v>
      </c>
      <c r="G806" s="269">
        <v>1369</v>
      </c>
      <c r="H806" s="270">
        <v>4601</v>
      </c>
      <c r="I806" s="270">
        <v>5955</v>
      </c>
      <c r="J806" s="271" t="s">
        <v>889</v>
      </c>
    </row>
    <row r="807" spans="1:10" ht="20.25">
      <c r="A807" s="265" t="s">
        <v>1091</v>
      </c>
      <c r="B807" s="266" t="s">
        <v>256</v>
      </c>
      <c r="C807" s="265" t="s">
        <v>1091</v>
      </c>
      <c r="D807" s="267">
        <v>42362</v>
      </c>
      <c r="E807" s="265" t="s">
        <v>1091</v>
      </c>
      <c r="F807" s="268" t="s">
        <v>1091</v>
      </c>
      <c r="G807" s="269">
        <v>1370</v>
      </c>
      <c r="H807" s="270">
        <v>4607</v>
      </c>
      <c r="I807" s="270">
        <v>5962</v>
      </c>
      <c r="J807" s="271" t="s">
        <v>888</v>
      </c>
    </row>
    <row r="808" spans="1:10" ht="20.25">
      <c r="A808" s="265" t="s">
        <v>1092</v>
      </c>
      <c r="B808" s="266">
        <v>1207</v>
      </c>
      <c r="C808" s="265" t="s">
        <v>1092</v>
      </c>
      <c r="D808" s="267">
        <v>42372</v>
      </c>
      <c r="E808" s="265" t="s">
        <v>1092</v>
      </c>
      <c r="F808" s="268" t="s">
        <v>1092</v>
      </c>
      <c r="G808" s="269">
        <v>1371</v>
      </c>
      <c r="H808" s="270">
        <v>4612</v>
      </c>
      <c r="I808" s="270">
        <v>5969</v>
      </c>
      <c r="J808" s="271" t="s">
        <v>887</v>
      </c>
    </row>
    <row r="809" spans="1:10" ht="20.25">
      <c r="A809" s="265" t="s">
        <v>1093</v>
      </c>
      <c r="B809" s="266" t="s">
        <v>256</v>
      </c>
      <c r="C809" s="265" t="s">
        <v>1093</v>
      </c>
      <c r="D809" s="267">
        <v>42382</v>
      </c>
      <c r="E809" s="265" t="s">
        <v>1093</v>
      </c>
      <c r="F809" s="268" t="s">
        <v>1093</v>
      </c>
      <c r="G809" s="269">
        <v>1372</v>
      </c>
      <c r="H809" s="270">
        <v>4618</v>
      </c>
      <c r="I809" s="270">
        <v>5976</v>
      </c>
      <c r="J809" s="271" t="s">
        <v>886</v>
      </c>
    </row>
    <row r="810" spans="1:10" ht="20.25">
      <c r="A810" s="265" t="s">
        <v>1094</v>
      </c>
      <c r="B810" s="266">
        <v>1208</v>
      </c>
      <c r="C810" s="265" t="s">
        <v>1094</v>
      </c>
      <c r="D810" s="267">
        <v>42392</v>
      </c>
      <c r="E810" s="265" t="s">
        <v>1094</v>
      </c>
      <c r="F810" s="268" t="s">
        <v>1094</v>
      </c>
      <c r="G810" s="269">
        <v>1373</v>
      </c>
      <c r="H810" s="270">
        <v>4623</v>
      </c>
      <c r="I810" s="270">
        <v>5983</v>
      </c>
      <c r="J810" s="271" t="s">
        <v>885</v>
      </c>
    </row>
    <row r="811" spans="1:10" ht="20.25">
      <c r="A811" s="265" t="s">
        <v>1095</v>
      </c>
      <c r="B811" s="266" t="s">
        <v>256</v>
      </c>
      <c r="C811" s="265" t="s">
        <v>1095</v>
      </c>
      <c r="D811" s="267">
        <v>42403</v>
      </c>
      <c r="E811" s="265" t="s">
        <v>1095</v>
      </c>
      <c r="F811" s="268" t="s">
        <v>1095</v>
      </c>
      <c r="G811" s="269">
        <v>1374</v>
      </c>
      <c r="H811" s="270">
        <v>4629</v>
      </c>
      <c r="I811" s="270">
        <v>5991</v>
      </c>
      <c r="J811" s="271" t="s">
        <v>884</v>
      </c>
    </row>
    <row r="812" spans="1:10" ht="20.25">
      <c r="A812" s="265" t="s">
        <v>1096</v>
      </c>
      <c r="B812" s="266" t="s">
        <v>256</v>
      </c>
      <c r="C812" s="265" t="s">
        <v>1096</v>
      </c>
      <c r="D812" s="267">
        <v>42413</v>
      </c>
      <c r="E812" s="265" t="s">
        <v>1096</v>
      </c>
      <c r="F812" s="268" t="s">
        <v>1096</v>
      </c>
      <c r="G812" s="269">
        <v>1375</v>
      </c>
      <c r="H812" s="270">
        <v>4634</v>
      </c>
      <c r="I812" s="270">
        <v>5998</v>
      </c>
      <c r="J812" s="271" t="s">
        <v>883</v>
      </c>
    </row>
    <row r="813" spans="1:10" ht="20.25">
      <c r="A813" s="265" t="s">
        <v>1097</v>
      </c>
      <c r="B813" s="266">
        <v>1209</v>
      </c>
      <c r="C813" s="265" t="s">
        <v>1097</v>
      </c>
      <c r="D813" s="267">
        <v>42423</v>
      </c>
      <c r="E813" s="265" t="s">
        <v>1097</v>
      </c>
      <c r="F813" s="268" t="s">
        <v>1097</v>
      </c>
      <c r="G813" s="269">
        <v>1376</v>
      </c>
      <c r="H813" s="270">
        <v>4640</v>
      </c>
      <c r="I813" s="270">
        <v>6005</v>
      </c>
      <c r="J813" s="271" t="s">
        <v>882</v>
      </c>
    </row>
    <row r="814" spans="1:10" ht="20.25">
      <c r="A814" s="265" t="s">
        <v>1098</v>
      </c>
      <c r="B814" s="266" t="s">
        <v>256</v>
      </c>
      <c r="C814" s="265" t="s">
        <v>1098</v>
      </c>
      <c r="D814" s="267">
        <v>42433</v>
      </c>
      <c r="E814" s="265" t="s">
        <v>1098</v>
      </c>
      <c r="F814" s="268" t="s">
        <v>1098</v>
      </c>
      <c r="G814" s="269">
        <v>1377</v>
      </c>
      <c r="H814" s="270">
        <v>4645</v>
      </c>
      <c r="I814" s="270">
        <v>6012</v>
      </c>
      <c r="J814" s="271" t="s">
        <v>881</v>
      </c>
    </row>
    <row r="815" spans="1:10" ht="20.25">
      <c r="A815" s="265" t="s">
        <v>1099</v>
      </c>
      <c r="B815" s="266">
        <v>1210</v>
      </c>
      <c r="C815" s="265" t="s">
        <v>1099</v>
      </c>
      <c r="D815" s="267">
        <v>42443</v>
      </c>
      <c r="E815" s="265" t="s">
        <v>1099</v>
      </c>
      <c r="F815" s="268" t="s">
        <v>1099</v>
      </c>
      <c r="G815" s="269">
        <v>1378</v>
      </c>
      <c r="H815" s="270">
        <v>4651</v>
      </c>
      <c r="I815" s="270">
        <v>6019</v>
      </c>
      <c r="J815" s="271" t="s">
        <v>880</v>
      </c>
    </row>
    <row r="816" spans="1:10" ht="20.25">
      <c r="A816" s="265" t="s">
        <v>1100</v>
      </c>
      <c r="B816" s="266" t="s">
        <v>256</v>
      </c>
      <c r="C816" s="265" t="s">
        <v>1100</v>
      </c>
      <c r="D816" s="267">
        <v>42454</v>
      </c>
      <c r="E816" s="265" t="s">
        <v>1100</v>
      </c>
      <c r="F816" s="268" t="s">
        <v>1100</v>
      </c>
      <c r="G816" s="269">
        <v>1379</v>
      </c>
      <c r="H816" s="270">
        <v>4656</v>
      </c>
      <c r="I816" s="270">
        <v>6026</v>
      </c>
      <c r="J816" s="271" t="s">
        <v>879</v>
      </c>
    </row>
    <row r="817" spans="1:10" ht="20.25">
      <c r="A817" s="265" t="s">
        <v>1101</v>
      </c>
      <c r="B817" s="266" t="s">
        <v>256</v>
      </c>
      <c r="C817" s="265" t="s">
        <v>1101</v>
      </c>
      <c r="D817" s="267">
        <v>42464</v>
      </c>
      <c r="E817" s="265" t="s">
        <v>1101</v>
      </c>
      <c r="F817" s="268" t="s">
        <v>1101</v>
      </c>
      <c r="G817" s="269">
        <v>1380</v>
      </c>
      <c r="H817" s="270">
        <v>4662</v>
      </c>
      <c r="I817" s="270">
        <v>6034</v>
      </c>
      <c r="J817" s="271" t="s">
        <v>878</v>
      </c>
    </row>
    <row r="818" spans="1:10" ht="20.25">
      <c r="A818" s="265" t="s">
        <v>1102</v>
      </c>
      <c r="B818" s="266">
        <v>1211</v>
      </c>
      <c r="C818" s="265" t="s">
        <v>1102</v>
      </c>
      <c r="D818" s="267">
        <v>42474</v>
      </c>
      <c r="E818" s="265" t="s">
        <v>1102</v>
      </c>
      <c r="F818" s="268" t="s">
        <v>1102</v>
      </c>
      <c r="G818" s="269">
        <v>1381</v>
      </c>
      <c r="H818" s="270">
        <v>4667</v>
      </c>
      <c r="I818" s="270">
        <v>6041</v>
      </c>
      <c r="J818" s="271" t="s">
        <v>877</v>
      </c>
    </row>
    <row r="819" spans="1:10" ht="20.25">
      <c r="A819" s="265" t="s">
        <v>1103</v>
      </c>
      <c r="B819" s="266" t="s">
        <v>256</v>
      </c>
      <c r="C819" s="265" t="s">
        <v>1103</v>
      </c>
      <c r="D819" s="267">
        <v>42484</v>
      </c>
      <c r="E819" s="265" t="s">
        <v>1103</v>
      </c>
      <c r="F819" s="268" t="s">
        <v>1103</v>
      </c>
      <c r="G819" s="269">
        <v>1382</v>
      </c>
      <c r="H819" s="270">
        <v>4673</v>
      </c>
      <c r="I819" s="270">
        <v>6048</v>
      </c>
      <c r="J819" s="271" t="s">
        <v>876</v>
      </c>
    </row>
    <row r="820" spans="1:10" ht="20.25">
      <c r="A820" s="265" t="s">
        <v>1104</v>
      </c>
      <c r="B820" s="266">
        <v>1212</v>
      </c>
      <c r="C820" s="265" t="s">
        <v>1104</v>
      </c>
      <c r="D820" s="267">
        <v>42494</v>
      </c>
      <c r="E820" s="265" t="s">
        <v>1104</v>
      </c>
      <c r="F820" s="268" t="s">
        <v>1104</v>
      </c>
      <c r="G820" s="269">
        <v>1383</v>
      </c>
      <c r="H820" s="270">
        <v>4678</v>
      </c>
      <c r="I820" s="270">
        <v>6055</v>
      </c>
      <c r="J820" s="271" t="s">
        <v>875</v>
      </c>
    </row>
    <row r="821" spans="1:10" ht="20.25">
      <c r="A821" s="265" t="s">
        <v>1105</v>
      </c>
      <c r="B821" s="266" t="s">
        <v>256</v>
      </c>
      <c r="C821" s="265" t="s">
        <v>1105</v>
      </c>
      <c r="D821" s="267">
        <v>42505</v>
      </c>
      <c r="E821" s="265" t="s">
        <v>1105</v>
      </c>
      <c r="F821" s="268" t="s">
        <v>1105</v>
      </c>
      <c r="G821" s="269">
        <v>1384</v>
      </c>
      <c r="H821" s="270">
        <v>4684</v>
      </c>
      <c r="I821" s="270">
        <v>6062</v>
      </c>
      <c r="J821" s="271" t="s">
        <v>874</v>
      </c>
    </row>
    <row r="822" spans="1:10" ht="20.25">
      <c r="A822" s="265" t="s">
        <v>1106</v>
      </c>
      <c r="B822" s="266">
        <v>1213</v>
      </c>
      <c r="C822" s="265" t="s">
        <v>1106</v>
      </c>
      <c r="D822" s="267">
        <v>42515</v>
      </c>
      <c r="E822" s="265" t="s">
        <v>1106</v>
      </c>
      <c r="F822" s="268" t="s">
        <v>1106</v>
      </c>
      <c r="G822" s="269" t="s">
        <v>256</v>
      </c>
      <c r="H822" s="270">
        <v>4689</v>
      </c>
      <c r="I822" s="270">
        <v>6069</v>
      </c>
      <c r="J822" s="271" t="s">
        <v>873</v>
      </c>
    </row>
    <row r="823" spans="1:10" ht="20.25">
      <c r="A823" s="265" t="s">
        <v>1107</v>
      </c>
      <c r="B823" s="266" t="s">
        <v>256</v>
      </c>
      <c r="C823" s="265" t="s">
        <v>1107</v>
      </c>
      <c r="D823" s="267">
        <v>42525</v>
      </c>
      <c r="E823" s="265" t="s">
        <v>1107</v>
      </c>
      <c r="F823" s="268" t="s">
        <v>1107</v>
      </c>
      <c r="G823" s="269">
        <v>1385</v>
      </c>
      <c r="H823" s="270">
        <v>4695</v>
      </c>
      <c r="I823" s="270">
        <v>6077</v>
      </c>
      <c r="J823" s="271" t="s">
        <v>872</v>
      </c>
    </row>
    <row r="824" spans="1:10" ht="20.25">
      <c r="A824" s="265" t="s">
        <v>1108</v>
      </c>
      <c r="B824" s="266" t="s">
        <v>256</v>
      </c>
      <c r="C824" s="265" t="s">
        <v>1108</v>
      </c>
      <c r="D824" s="267">
        <v>42535</v>
      </c>
      <c r="E824" s="265" t="s">
        <v>1108</v>
      </c>
      <c r="F824" s="268" t="s">
        <v>1108</v>
      </c>
      <c r="G824" s="269">
        <v>1386</v>
      </c>
      <c r="H824" s="270">
        <v>4700</v>
      </c>
      <c r="I824" s="270">
        <v>6084</v>
      </c>
      <c r="J824" s="271" t="s">
        <v>871</v>
      </c>
    </row>
    <row r="825" spans="1:10" ht="20.25">
      <c r="A825" s="265" t="s">
        <v>1109</v>
      </c>
      <c r="B825" s="266">
        <v>1214</v>
      </c>
      <c r="C825" s="265" t="s">
        <v>1109</v>
      </c>
      <c r="D825" s="267">
        <v>42546</v>
      </c>
      <c r="E825" s="265" t="s">
        <v>1109</v>
      </c>
      <c r="F825" s="268" t="s">
        <v>1109</v>
      </c>
      <c r="G825" s="269">
        <v>1387</v>
      </c>
      <c r="H825" s="270">
        <v>4706</v>
      </c>
      <c r="I825" s="270">
        <v>6091</v>
      </c>
      <c r="J825" s="271" t="s">
        <v>870</v>
      </c>
    </row>
    <row r="826" spans="1:10" ht="20.25">
      <c r="A826" s="265" t="s">
        <v>1110</v>
      </c>
      <c r="B826" s="266" t="s">
        <v>256</v>
      </c>
      <c r="C826" s="265" t="s">
        <v>1110</v>
      </c>
      <c r="D826" s="267">
        <v>42556</v>
      </c>
      <c r="E826" s="265" t="s">
        <v>1110</v>
      </c>
      <c r="F826" s="268" t="s">
        <v>1110</v>
      </c>
      <c r="G826" s="269">
        <v>1388</v>
      </c>
      <c r="H826" s="270">
        <v>4711</v>
      </c>
      <c r="I826" s="270">
        <v>6098</v>
      </c>
      <c r="J826" s="271" t="s">
        <v>869</v>
      </c>
    </row>
    <row r="827" spans="1:10" ht="20.25">
      <c r="A827" s="265" t="s">
        <v>1111</v>
      </c>
      <c r="B827" s="266">
        <v>1215</v>
      </c>
      <c r="C827" s="265" t="s">
        <v>1111</v>
      </c>
      <c r="D827" s="267">
        <v>42566</v>
      </c>
      <c r="E827" s="265" t="s">
        <v>1111</v>
      </c>
      <c r="F827" s="268" t="s">
        <v>1111</v>
      </c>
      <c r="G827" s="269">
        <v>1389</v>
      </c>
      <c r="H827" s="270">
        <v>4717</v>
      </c>
      <c r="I827" s="270">
        <v>6105</v>
      </c>
      <c r="J827" s="271" t="s">
        <v>868</v>
      </c>
    </row>
    <row r="828" spans="1:10" ht="20.25">
      <c r="A828" s="265" t="s">
        <v>1112</v>
      </c>
      <c r="B828" s="266" t="s">
        <v>256</v>
      </c>
      <c r="C828" s="265" t="s">
        <v>1112</v>
      </c>
      <c r="D828" s="267">
        <v>42577</v>
      </c>
      <c r="E828" s="265" t="s">
        <v>1112</v>
      </c>
      <c r="F828" s="268" t="s">
        <v>1112</v>
      </c>
      <c r="G828" s="269">
        <v>1390</v>
      </c>
      <c r="H828" s="270">
        <v>4722</v>
      </c>
      <c r="I828" s="270">
        <v>6113</v>
      </c>
      <c r="J828" s="271" t="s">
        <v>867</v>
      </c>
    </row>
    <row r="829" spans="1:10" ht="20.25">
      <c r="A829" s="265" t="s">
        <v>1113</v>
      </c>
      <c r="B829" s="266" t="s">
        <v>256</v>
      </c>
      <c r="C829" s="265" t="s">
        <v>1113</v>
      </c>
      <c r="D829" s="267">
        <v>42587</v>
      </c>
      <c r="E829" s="265" t="s">
        <v>1113</v>
      </c>
      <c r="F829" s="268" t="s">
        <v>1113</v>
      </c>
      <c r="G829" s="269">
        <v>1391</v>
      </c>
      <c r="H829" s="270">
        <v>4728</v>
      </c>
      <c r="I829" s="270">
        <v>6120</v>
      </c>
      <c r="J829" s="271" t="s">
        <v>866</v>
      </c>
    </row>
    <row r="830" spans="1:10" ht="20.25">
      <c r="A830" s="265" t="s">
        <v>1114</v>
      </c>
      <c r="B830" s="266">
        <v>1216</v>
      </c>
      <c r="C830" s="265" t="s">
        <v>1114</v>
      </c>
      <c r="D830" s="267">
        <v>42597</v>
      </c>
      <c r="E830" s="265" t="s">
        <v>1114</v>
      </c>
      <c r="F830" s="268" t="s">
        <v>1114</v>
      </c>
      <c r="G830" s="269">
        <v>1392</v>
      </c>
      <c r="H830" s="270">
        <v>4733</v>
      </c>
      <c r="I830" s="270">
        <v>6127</v>
      </c>
      <c r="J830" s="271" t="s">
        <v>865</v>
      </c>
    </row>
    <row r="831" spans="1:10" ht="20.25">
      <c r="A831" s="265" t="s">
        <v>1115</v>
      </c>
      <c r="B831" s="266" t="s">
        <v>256</v>
      </c>
      <c r="C831" s="265" t="s">
        <v>1115</v>
      </c>
      <c r="D831" s="267">
        <v>42608</v>
      </c>
      <c r="E831" s="265" t="s">
        <v>1115</v>
      </c>
      <c r="F831" s="268" t="s">
        <v>1115</v>
      </c>
      <c r="G831" s="269">
        <v>1393</v>
      </c>
      <c r="H831" s="270">
        <v>4739</v>
      </c>
      <c r="I831" s="270">
        <v>6134</v>
      </c>
      <c r="J831" s="271" t="s">
        <v>864</v>
      </c>
    </row>
    <row r="832" spans="1:10" ht="20.25">
      <c r="A832" s="265" t="s">
        <v>1116</v>
      </c>
      <c r="B832" s="266">
        <v>1217</v>
      </c>
      <c r="C832" s="265" t="s">
        <v>1116</v>
      </c>
      <c r="D832" s="267">
        <v>42618</v>
      </c>
      <c r="E832" s="265" t="s">
        <v>1116</v>
      </c>
      <c r="F832" s="268" t="s">
        <v>1116</v>
      </c>
      <c r="G832" s="269">
        <v>1394</v>
      </c>
      <c r="H832" s="270">
        <v>4744</v>
      </c>
      <c r="I832" s="270">
        <v>6141</v>
      </c>
      <c r="J832" s="271" t="s">
        <v>863</v>
      </c>
    </row>
    <row r="833" spans="1:10" ht="20.25">
      <c r="A833" s="265" t="s">
        <v>1117</v>
      </c>
      <c r="B833" s="266" t="s">
        <v>256</v>
      </c>
      <c r="C833" s="265" t="s">
        <v>1117</v>
      </c>
      <c r="D833" s="267">
        <v>42628</v>
      </c>
      <c r="E833" s="265" t="s">
        <v>1117</v>
      </c>
      <c r="F833" s="268" t="s">
        <v>1117</v>
      </c>
      <c r="G833" s="269">
        <v>1395</v>
      </c>
      <c r="H833" s="270">
        <v>4750</v>
      </c>
      <c r="I833" s="270">
        <v>6148</v>
      </c>
      <c r="J833" s="271" t="s">
        <v>862</v>
      </c>
    </row>
    <row r="834" spans="1:10" ht="20.25">
      <c r="A834" s="265" t="s">
        <v>1118</v>
      </c>
      <c r="B834" s="266">
        <v>1218</v>
      </c>
      <c r="C834" s="265" t="s">
        <v>1118</v>
      </c>
      <c r="D834" s="267">
        <v>42639</v>
      </c>
      <c r="E834" s="265" t="s">
        <v>1118</v>
      </c>
      <c r="F834" s="268" t="s">
        <v>1118</v>
      </c>
      <c r="G834" s="269">
        <v>1396</v>
      </c>
      <c r="H834" s="270">
        <v>4755</v>
      </c>
      <c r="I834" s="270">
        <v>6156</v>
      </c>
      <c r="J834" s="271" t="s">
        <v>861</v>
      </c>
    </row>
    <row r="835" spans="1:10" ht="20.25">
      <c r="A835" s="265" t="s">
        <v>1119</v>
      </c>
      <c r="B835" s="266" t="s">
        <v>256</v>
      </c>
      <c r="C835" s="265" t="s">
        <v>1119</v>
      </c>
      <c r="D835" s="267">
        <v>42649</v>
      </c>
      <c r="E835" s="265" t="s">
        <v>1119</v>
      </c>
      <c r="F835" s="268" t="s">
        <v>1119</v>
      </c>
      <c r="G835" s="269">
        <v>1397</v>
      </c>
      <c r="H835" s="270">
        <v>4761</v>
      </c>
      <c r="I835" s="270">
        <v>6163</v>
      </c>
      <c r="J835" s="271" t="s">
        <v>860</v>
      </c>
    </row>
    <row r="836" spans="1:10" ht="20.25">
      <c r="A836" s="265" t="s">
        <v>1120</v>
      </c>
      <c r="B836" s="266" t="s">
        <v>256</v>
      </c>
      <c r="C836" s="265" t="s">
        <v>1120</v>
      </c>
      <c r="D836" s="267">
        <v>42659</v>
      </c>
      <c r="E836" s="265" t="s">
        <v>1120</v>
      </c>
      <c r="F836" s="268" t="s">
        <v>1120</v>
      </c>
      <c r="G836" s="269">
        <v>1398</v>
      </c>
      <c r="H836" s="270">
        <v>4766</v>
      </c>
      <c r="I836" s="270">
        <v>6170</v>
      </c>
      <c r="J836" s="271" t="s">
        <v>859</v>
      </c>
    </row>
    <row r="837" spans="1:10" ht="20.25">
      <c r="A837" s="265" t="s">
        <v>1121</v>
      </c>
      <c r="B837" s="266">
        <v>1219</v>
      </c>
      <c r="C837" s="265" t="s">
        <v>1121</v>
      </c>
      <c r="D837" s="267">
        <v>42670</v>
      </c>
      <c r="E837" s="265" t="s">
        <v>1121</v>
      </c>
      <c r="F837" s="268" t="s">
        <v>1121</v>
      </c>
      <c r="G837" s="269">
        <v>1399</v>
      </c>
      <c r="H837" s="270">
        <v>4772</v>
      </c>
      <c r="I837" s="270">
        <v>6177</v>
      </c>
      <c r="J837" s="271" t="s">
        <v>858</v>
      </c>
    </row>
    <row r="838" spans="1:10" ht="20.25">
      <c r="A838" s="265" t="s">
        <v>1122</v>
      </c>
      <c r="B838" s="266" t="s">
        <v>256</v>
      </c>
      <c r="C838" s="265" t="s">
        <v>1122</v>
      </c>
      <c r="D838" s="267">
        <v>42680</v>
      </c>
      <c r="E838" s="265" t="s">
        <v>1122</v>
      </c>
      <c r="F838" s="268" t="s">
        <v>1122</v>
      </c>
      <c r="G838" s="269">
        <v>1400</v>
      </c>
      <c r="H838" s="270">
        <v>4777</v>
      </c>
      <c r="I838" s="270">
        <v>6184</v>
      </c>
      <c r="J838" s="271" t="s">
        <v>857</v>
      </c>
    </row>
    <row r="839" spans="1:10" ht="20.25">
      <c r="A839" s="265" t="s">
        <v>1123</v>
      </c>
      <c r="B839" s="266">
        <v>1220</v>
      </c>
      <c r="C839" s="265" t="s">
        <v>1123</v>
      </c>
      <c r="D839" s="267">
        <v>42691</v>
      </c>
      <c r="E839" s="265" t="s">
        <v>1123</v>
      </c>
      <c r="F839" s="268" t="s">
        <v>1123</v>
      </c>
      <c r="G839" s="269">
        <v>1401</v>
      </c>
      <c r="H839" s="270">
        <v>4783</v>
      </c>
      <c r="I839" s="270">
        <v>6191</v>
      </c>
      <c r="J839" s="271" t="s">
        <v>856</v>
      </c>
    </row>
    <row r="840" spans="1:10" ht="20.25">
      <c r="A840" s="265" t="s">
        <v>1124</v>
      </c>
      <c r="B840" s="266" t="s">
        <v>256</v>
      </c>
      <c r="C840" s="265" t="s">
        <v>1124</v>
      </c>
      <c r="D840" s="267">
        <v>42701</v>
      </c>
      <c r="E840" s="265" t="s">
        <v>1124</v>
      </c>
      <c r="F840" s="268" t="s">
        <v>1124</v>
      </c>
      <c r="G840" s="269" t="s">
        <v>256</v>
      </c>
      <c r="H840" s="270">
        <v>4788</v>
      </c>
      <c r="I840" s="270">
        <v>6199</v>
      </c>
      <c r="J840" s="271" t="s">
        <v>855</v>
      </c>
    </row>
    <row r="841" spans="1:10" ht="20.25">
      <c r="A841" s="265" t="s">
        <v>1125</v>
      </c>
      <c r="B841" s="266">
        <v>1221</v>
      </c>
      <c r="C841" s="265" t="s">
        <v>1125</v>
      </c>
      <c r="D841" s="267">
        <v>42711</v>
      </c>
      <c r="E841" s="265" t="s">
        <v>1125</v>
      </c>
      <c r="F841" s="268" t="s">
        <v>1125</v>
      </c>
      <c r="G841" s="269">
        <v>1402</v>
      </c>
      <c r="H841" s="270">
        <v>4794</v>
      </c>
      <c r="I841" s="270">
        <v>6206</v>
      </c>
      <c r="J841" s="271" t="s">
        <v>854</v>
      </c>
    </row>
    <row r="842" spans="1:10" ht="20.25">
      <c r="A842" s="265" t="s">
        <v>1126</v>
      </c>
      <c r="B842" s="266" t="s">
        <v>256</v>
      </c>
      <c r="C842" s="265" t="s">
        <v>1126</v>
      </c>
      <c r="D842" s="267">
        <v>42722</v>
      </c>
      <c r="E842" s="265" t="s">
        <v>1126</v>
      </c>
      <c r="F842" s="268" t="s">
        <v>1126</v>
      </c>
      <c r="G842" s="269">
        <v>1403</v>
      </c>
      <c r="H842" s="270">
        <v>4799</v>
      </c>
      <c r="I842" s="270">
        <v>6213</v>
      </c>
      <c r="J842" s="271" t="s">
        <v>853</v>
      </c>
    </row>
    <row r="843" spans="1:10" ht="20.25">
      <c r="A843" s="265" t="s">
        <v>1127</v>
      </c>
      <c r="B843" s="266" t="s">
        <v>256</v>
      </c>
      <c r="C843" s="265" t="s">
        <v>1127</v>
      </c>
      <c r="D843" s="267">
        <v>42732</v>
      </c>
      <c r="E843" s="265" t="s">
        <v>1127</v>
      </c>
      <c r="F843" s="268" t="s">
        <v>1127</v>
      </c>
      <c r="G843" s="269">
        <v>1404</v>
      </c>
      <c r="H843" s="270">
        <v>4805</v>
      </c>
      <c r="I843" s="270">
        <v>6220</v>
      </c>
      <c r="J843" s="271" t="s">
        <v>852</v>
      </c>
    </row>
    <row r="844" spans="1:10" ht="20.25">
      <c r="A844" s="265" t="s">
        <v>1128</v>
      </c>
      <c r="B844" s="266">
        <v>1222</v>
      </c>
      <c r="C844" s="265" t="s">
        <v>1128</v>
      </c>
      <c r="D844" s="267">
        <v>42743</v>
      </c>
      <c r="E844" s="265" t="s">
        <v>1128</v>
      </c>
      <c r="F844" s="268" t="s">
        <v>1128</v>
      </c>
      <c r="G844" s="269">
        <v>1405</v>
      </c>
      <c r="H844" s="270">
        <v>4810</v>
      </c>
      <c r="I844" s="270">
        <v>6227</v>
      </c>
      <c r="J844" s="271" t="s">
        <v>851</v>
      </c>
    </row>
    <row r="845" spans="1:10" ht="20.25">
      <c r="A845" s="265" t="s">
        <v>1129</v>
      </c>
      <c r="B845" s="266" t="s">
        <v>256</v>
      </c>
      <c r="C845" s="265" t="s">
        <v>1129</v>
      </c>
      <c r="D845" s="267">
        <v>42753</v>
      </c>
      <c r="E845" s="265" t="s">
        <v>1129</v>
      </c>
      <c r="F845" s="268" t="s">
        <v>1129</v>
      </c>
      <c r="G845" s="269">
        <v>1406</v>
      </c>
      <c r="H845" s="270">
        <v>4816</v>
      </c>
      <c r="I845" s="270">
        <v>6234</v>
      </c>
      <c r="J845" s="271" t="s">
        <v>850</v>
      </c>
    </row>
    <row r="846" spans="1:10" ht="20.25">
      <c r="A846" s="265" t="s">
        <v>1130</v>
      </c>
      <c r="B846" s="266">
        <v>1223</v>
      </c>
      <c r="C846" s="265" t="s">
        <v>1130</v>
      </c>
      <c r="D846" s="267">
        <v>42764</v>
      </c>
      <c r="E846" s="265" t="s">
        <v>1130</v>
      </c>
      <c r="F846" s="268" t="s">
        <v>1130</v>
      </c>
      <c r="G846" s="269">
        <v>1407</v>
      </c>
      <c r="H846" s="270">
        <v>4821</v>
      </c>
      <c r="I846" s="270">
        <v>6242</v>
      </c>
      <c r="J846" s="271" t="s">
        <v>849</v>
      </c>
    </row>
    <row r="847" spans="1:10" ht="20.25">
      <c r="A847" s="265" t="s">
        <v>1131</v>
      </c>
      <c r="B847" s="266" t="s">
        <v>256</v>
      </c>
      <c r="C847" s="265" t="s">
        <v>1131</v>
      </c>
      <c r="D847" s="267">
        <v>42774</v>
      </c>
      <c r="E847" s="265" t="s">
        <v>1131</v>
      </c>
      <c r="F847" s="268" t="s">
        <v>1131</v>
      </c>
      <c r="G847" s="269">
        <v>1408</v>
      </c>
      <c r="H847" s="270">
        <v>4827</v>
      </c>
      <c r="I847" s="270">
        <v>6249</v>
      </c>
      <c r="J847" s="271" t="s">
        <v>848</v>
      </c>
    </row>
    <row r="848" spans="1:10" ht="20.25">
      <c r="A848" s="265" t="s">
        <v>1132</v>
      </c>
      <c r="B848" s="266">
        <v>1224</v>
      </c>
      <c r="C848" s="265" t="s">
        <v>1132</v>
      </c>
      <c r="D848" s="267">
        <v>42785</v>
      </c>
      <c r="E848" s="265" t="s">
        <v>1132</v>
      </c>
      <c r="F848" s="268" t="s">
        <v>1132</v>
      </c>
      <c r="G848" s="269">
        <v>1409</v>
      </c>
      <c r="H848" s="270">
        <v>4832</v>
      </c>
      <c r="I848" s="270">
        <v>6256</v>
      </c>
      <c r="J848" s="271" t="s">
        <v>847</v>
      </c>
    </row>
    <row r="849" spans="1:10" ht="20.25">
      <c r="A849" s="265" t="s">
        <v>1133</v>
      </c>
      <c r="B849" s="266" t="s">
        <v>256</v>
      </c>
      <c r="C849" s="265" t="s">
        <v>1133</v>
      </c>
      <c r="D849" s="267">
        <v>42795</v>
      </c>
      <c r="E849" s="265" t="s">
        <v>1133</v>
      </c>
      <c r="F849" s="268" t="s">
        <v>1133</v>
      </c>
      <c r="G849" s="269">
        <v>1410</v>
      </c>
      <c r="H849" s="270">
        <v>4838</v>
      </c>
      <c r="I849" s="270">
        <v>6263</v>
      </c>
      <c r="J849" s="271" t="s">
        <v>846</v>
      </c>
    </row>
    <row r="850" spans="1:10" ht="20.25">
      <c r="A850" s="265" t="s">
        <v>1134</v>
      </c>
      <c r="B850" s="266" t="s">
        <v>256</v>
      </c>
      <c r="C850" s="265" t="s">
        <v>1134</v>
      </c>
      <c r="D850" s="267">
        <v>42806</v>
      </c>
      <c r="E850" s="265" t="s">
        <v>1134</v>
      </c>
      <c r="F850" s="268" t="s">
        <v>1134</v>
      </c>
      <c r="G850" s="269">
        <v>1411</v>
      </c>
      <c r="H850" s="270">
        <v>4843</v>
      </c>
      <c r="I850" s="270">
        <v>6270</v>
      </c>
      <c r="J850" s="271" t="s">
        <v>845</v>
      </c>
    </row>
    <row r="851" spans="1:10" ht="20.25">
      <c r="A851" s="265" t="s">
        <v>1135</v>
      </c>
      <c r="B851" s="266">
        <v>1225</v>
      </c>
      <c r="C851" s="265" t="s">
        <v>1135</v>
      </c>
      <c r="D851" s="267">
        <v>42816</v>
      </c>
      <c r="E851" s="265" t="s">
        <v>1135</v>
      </c>
      <c r="F851" s="268" t="s">
        <v>1135</v>
      </c>
      <c r="G851" s="269">
        <v>1412</v>
      </c>
      <c r="H851" s="270">
        <v>4849</v>
      </c>
      <c r="I851" s="270">
        <v>6278</v>
      </c>
      <c r="J851" s="271" t="s">
        <v>844</v>
      </c>
    </row>
    <row r="852" spans="1:10" ht="20.25">
      <c r="A852" s="265" t="s">
        <v>1136</v>
      </c>
      <c r="B852" s="266" t="s">
        <v>256</v>
      </c>
      <c r="C852" s="265" t="s">
        <v>1136</v>
      </c>
      <c r="D852" s="267">
        <v>42827</v>
      </c>
      <c r="E852" s="265" t="s">
        <v>1136</v>
      </c>
      <c r="F852" s="268" t="s">
        <v>1136</v>
      </c>
      <c r="G852" s="269">
        <v>1413</v>
      </c>
      <c r="H852" s="270">
        <v>4854</v>
      </c>
      <c r="I852" s="270">
        <v>6285</v>
      </c>
      <c r="J852" s="271" t="s">
        <v>843</v>
      </c>
    </row>
    <row r="853" spans="1:10" ht="20.25">
      <c r="A853" s="265" t="s">
        <v>1137</v>
      </c>
      <c r="B853" s="266">
        <v>1226</v>
      </c>
      <c r="C853" s="265" t="s">
        <v>1137</v>
      </c>
      <c r="D853" s="267">
        <v>42837</v>
      </c>
      <c r="E853" s="265" t="s">
        <v>1137</v>
      </c>
      <c r="F853" s="268" t="s">
        <v>1137</v>
      </c>
      <c r="G853" s="269">
        <v>1414</v>
      </c>
      <c r="H853" s="270">
        <v>4860</v>
      </c>
      <c r="I853" s="270">
        <v>6292</v>
      </c>
      <c r="J853" s="271" t="s">
        <v>842</v>
      </c>
    </row>
    <row r="854" spans="1:10" ht="20.25">
      <c r="A854" s="265" t="s">
        <v>1138</v>
      </c>
      <c r="B854" s="266" t="s">
        <v>256</v>
      </c>
      <c r="C854" s="265" t="s">
        <v>1138</v>
      </c>
      <c r="D854" s="267">
        <v>42848</v>
      </c>
      <c r="E854" s="265" t="s">
        <v>1138</v>
      </c>
      <c r="F854" s="268" t="s">
        <v>1138</v>
      </c>
      <c r="G854" s="269">
        <v>1415</v>
      </c>
      <c r="H854" s="270">
        <v>4865</v>
      </c>
      <c r="I854" s="270">
        <v>6299</v>
      </c>
      <c r="J854" s="271" t="s">
        <v>841</v>
      </c>
    </row>
    <row r="855" spans="1:10" ht="20.25">
      <c r="A855" s="265" t="s">
        <v>1139</v>
      </c>
      <c r="B855" s="266">
        <v>1227</v>
      </c>
      <c r="C855" s="265" t="s">
        <v>1139</v>
      </c>
      <c r="D855" s="267">
        <v>42858</v>
      </c>
      <c r="E855" s="265" t="s">
        <v>1139</v>
      </c>
      <c r="F855" s="268" t="s">
        <v>1139</v>
      </c>
      <c r="G855" s="269">
        <v>1416</v>
      </c>
      <c r="H855" s="270">
        <v>4871</v>
      </c>
      <c r="I855" s="270">
        <v>6306</v>
      </c>
      <c r="J855" s="271" t="s">
        <v>840</v>
      </c>
    </row>
    <row r="856" spans="1:10" ht="20.25">
      <c r="A856" s="265" t="s">
        <v>1140</v>
      </c>
      <c r="B856" s="266" t="s">
        <v>256</v>
      </c>
      <c r="C856" s="265" t="s">
        <v>1140</v>
      </c>
      <c r="D856" s="267">
        <v>42869</v>
      </c>
      <c r="E856" s="265" t="s">
        <v>1140</v>
      </c>
      <c r="F856" s="268" t="s">
        <v>1140</v>
      </c>
      <c r="G856" s="269">
        <v>1417</v>
      </c>
      <c r="H856" s="270">
        <v>4876</v>
      </c>
      <c r="I856" s="270">
        <v>6313</v>
      </c>
      <c r="J856" s="271" t="s">
        <v>839</v>
      </c>
    </row>
    <row r="857" spans="1:10" ht="20.25">
      <c r="A857" s="265" t="s">
        <v>1141</v>
      </c>
      <c r="B857" s="266" t="s">
        <v>256</v>
      </c>
      <c r="C857" s="265" t="s">
        <v>1141</v>
      </c>
      <c r="D857" s="267">
        <v>42880</v>
      </c>
      <c r="E857" s="265" t="s">
        <v>1141</v>
      </c>
      <c r="F857" s="268" t="s">
        <v>1141</v>
      </c>
      <c r="G857" s="269">
        <v>1418</v>
      </c>
      <c r="H857" s="270">
        <v>4881</v>
      </c>
      <c r="I857" s="270">
        <v>6321</v>
      </c>
      <c r="J857" s="271" t="s">
        <v>838</v>
      </c>
    </row>
    <row r="858" spans="1:10" ht="20.25">
      <c r="A858" s="265" t="s">
        <v>1142</v>
      </c>
      <c r="B858" s="266">
        <v>1228</v>
      </c>
      <c r="C858" s="265" t="s">
        <v>1142</v>
      </c>
      <c r="D858" s="267">
        <v>42890</v>
      </c>
      <c r="E858" s="265" t="s">
        <v>1142</v>
      </c>
      <c r="F858" s="268" t="s">
        <v>1142</v>
      </c>
      <c r="G858" s="269" t="s">
        <v>256</v>
      </c>
      <c r="H858" s="270">
        <v>4887</v>
      </c>
      <c r="I858" s="270">
        <v>6328</v>
      </c>
      <c r="J858" s="271" t="s">
        <v>837</v>
      </c>
    </row>
    <row r="859" spans="1:10" ht="20.25">
      <c r="A859" s="265" t="s">
        <v>1143</v>
      </c>
      <c r="B859" s="266" t="s">
        <v>256</v>
      </c>
      <c r="C859" s="265" t="s">
        <v>1143</v>
      </c>
      <c r="D859" s="267">
        <v>42901</v>
      </c>
      <c r="E859" s="265" t="s">
        <v>1143</v>
      </c>
      <c r="F859" s="268" t="s">
        <v>1143</v>
      </c>
      <c r="G859" s="269">
        <v>1419</v>
      </c>
      <c r="H859" s="270">
        <v>4892</v>
      </c>
      <c r="I859" s="270">
        <v>6335</v>
      </c>
      <c r="J859" s="271" t="s">
        <v>836</v>
      </c>
    </row>
    <row r="860" spans="1:10" ht="20.25">
      <c r="A860" s="265" t="s">
        <v>1144</v>
      </c>
      <c r="B860" s="266">
        <v>1229</v>
      </c>
      <c r="C860" s="265" t="s">
        <v>1144</v>
      </c>
      <c r="D860" s="267">
        <v>42911</v>
      </c>
      <c r="E860" s="265" t="s">
        <v>1144</v>
      </c>
      <c r="F860" s="268" t="s">
        <v>1144</v>
      </c>
      <c r="G860" s="269">
        <v>1420</v>
      </c>
      <c r="H860" s="270">
        <v>4898</v>
      </c>
      <c r="I860" s="270">
        <v>6342</v>
      </c>
      <c r="J860" s="271" t="s">
        <v>835</v>
      </c>
    </row>
    <row r="861" spans="1:10" ht="20.25">
      <c r="A861" s="265" t="s">
        <v>1145</v>
      </c>
      <c r="B861" s="266" t="s">
        <v>256</v>
      </c>
      <c r="C861" s="265" t="s">
        <v>1145</v>
      </c>
      <c r="D861" s="267">
        <v>42922</v>
      </c>
      <c r="E861" s="265" t="s">
        <v>1145</v>
      </c>
      <c r="F861" s="268" t="s">
        <v>1145</v>
      </c>
      <c r="G861" s="269">
        <v>1421</v>
      </c>
      <c r="H861" s="270">
        <v>4903</v>
      </c>
      <c r="I861" s="270">
        <v>6349</v>
      </c>
      <c r="J861" s="271" t="s">
        <v>834</v>
      </c>
    </row>
    <row r="862" spans="1:10" ht="20.25">
      <c r="A862" s="265" t="s">
        <v>1146</v>
      </c>
      <c r="B862" s="266">
        <v>1230</v>
      </c>
      <c r="C862" s="265" t="s">
        <v>1146</v>
      </c>
      <c r="D862" s="267">
        <v>42933</v>
      </c>
      <c r="E862" s="265" t="s">
        <v>1146</v>
      </c>
      <c r="F862" s="268" t="s">
        <v>1146</v>
      </c>
      <c r="G862" s="269">
        <v>1422</v>
      </c>
      <c r="H862" s="270">
        <v>4909</v>
      </c>
      <c r="I862" s="270">
        <v>6356</v>
      </c>
      <c r="J862" s="271" t="s">
        <v>833</v>
      </c>
    </row>
    <row r="863" spans="1:10" ht="20.25">
      <c r="A863" s="265" t="s">
        <v>1147</v>
      </c>
      <c r="B863" s="266" t="s">
        <v>256</v>
      </c>
      <c r="C863" s="265" t="s">
        <v>1147</v>
      </c>
      <c r="D863" s="267">
        <v>42943</v>
      </c>
      <c r="E863" s="265" t="s">
        <v>1147</v>
      </c>
      <c r="F863" s="268" t="s">
        <v>1147</v>
      </c>
      <c r="G863" s="269">
        <v>1423</v>
      </c>
      <c r="H863" s="270">
        <v>4914</v>
      </c>
      <c r="I863" s="270">
        <v>6364</v>
      </c>
      <c r="J863" s="271" t="s">
        <v>832</v>
      </c>
    </row>
    <row r="864" spans="1:10" ht="20.25">
      <c r="A864" s="265" t="s">
        <v>1148</v>
      </c>
      <c r="B864" s="266" t="s">
        <v>256</v>
      </c>
      <c r="C864" s="265" t="s">
        <v>1148</v>
      </c>
      <c r="D864" s="267">
        <v>42954</v>
      </c>
      <c r="E864" s="265" t="s">
        <v>1148</v>
      </c>
      <c r="F864" s="268" t="s">
        <v>1148</v>
      </c>
      <c r="G864" s="269">
        <v>1424</v>
      </c>
      <c r="H864" s="270">
        <v>4920</v>
      </c>
      <c r="I864" s="270">
        <v>6371</v>
      </c>
      <c r="J864" s="271" t="s">
        <v>831</v>
      </c>
    </row>
    <row r="865" spans="1:10" ht="20.25">
      <c r="A865" s="265" t="s">
        <v>1149</v>
      </c>
      <c r="B865" s="266">
        <v>1231</v>
      </c>
      <c r="C865" s="265" t="s">
        <v>1149</v>
      </c>
      <c r="D865" s="267">
        <v>42965</v>
      </c>
      <c r="E865" s="265" t="s">
        <v>1149</v>
      </c>
      <c r="F865" s="268" t="s">
        <v>1149</v>
      </c>
      <c r="G865" s="269">
        <v>1425</v>
      </c>
      <c r="H865" s="270">
        <v>4925</v>
      </c>
      <c r="I865" s="270">
        <v>6378</v>
      </c>
      <c r="J865" s="271" t="s">
        <v>830</v>
      </c>
    </row>
    <row r="866" spans="1:10" ht="20.25">
      <c r="A866" s="265" t="s">
        <v>1150</v>
      </c>
      <c r="B866" s="266" t="s">
        <v>256</v>
      </c>
      <c r="C866" s="265" t="s">
        <v>1150</v>
      </c>
      <c r="D866" s="267">
        <v>42975</v>
      </c>
      <c r="E866" s="265" t="s">
        <v>1150</v>
      </c>
      <c r="F866" s="268" t="s">
        <v>1150</v>
      </c>
      <c r="G866" s="269">
        <v>1426</v>
      </c>
      <c r="H866" s="270">
        <v>4931</v>
      </c>
      <c r="I866" s="270">
        <v>6385</v>
      </c>
      <c r="J866" s="271" t="s">
        <v>829</v>
      </c>
    </row>
    <row r="867" spans="1:10" ht="20.25">
      <c r="A867" s="265" t="s">
        <v>1151</v>
      </c>
      <c r="B867" s="266">
        <v>1232</v>
      </c>
      <c r="C867" s="265" t="s">
        <v>1151</v>
      </c>
      <c r="D867" s="267">
        <v>42986</v>
      </c>
      <c r="E867" s="265" t="s">
        <v>1151</v>
      </c>
      <c r="F867" s="268" t="s">
        <v>1151</v>
      </c>
      <c r="G867" s="269">
        <v>1427</v>
      </c>
      <c r="H867" s="270">
        <v>4936</v>
      </c>
      <c r="I867" s="270">
        <v>6392</v>
      </c>
      <c r="J867" s="271" t="s">
        <v>828</v>
      </c>
    </row>
    <row r="868" spans="1:10" ht="20.25">
      <c r="A868" s="265" t="s">
        <v>1152</v>
      </c>
      <c r="B868" s="266" t="s">
        <v>256</v>
      </c>
      <c r="C868" s="265" t="s">
        <v>1152</v>
      </c>
      <c r="D868" s="267">
        <v>42997</v>
      </c>
      <c r="E868" s="265" t="s">
        <v>1152</v>
      </c>
      <c r="F868" s="268" t="s">
        <v>1152</v>
      </c>
      <c r="G868" s="269">
        <v>1428</v>
      </c>
      <c r="H868" s="270">
        <v>4942</v>
      </c>
      <c r="I868" s="270">
        <v>6399</v>
      </c>
      <c r="J868" s="271" t="s">
        <v>827</v>
      </c>
    </row>
    <row r="869" spans="1:10" ht="20.25">
      <c r="A869" s="265" t="s">
        <v>1153</v>
      </c>
      <c r="B869" s="266">
        <v>1233</v>
      </c>
      <c r="C869" s="265" t="s">
        <v>1153</v>
      </c>
      <c r="D869" s="267">
        <v>43007</v>
      </c>
      <c r="E869" s="265" t="s">
        <v>1153</v>
      </c>
      <c r="F869" s="268" t="s">
        <v>1153</v>
      </c>
      <c r="G869" s="269">
        <v>1429</v>
      </c>
      <c r="H869" s="270">
        <v>4947</v>
      </c>
      <c r="I869" s="270">
        <v>6407</v>
      </c>
      <c r="J869" s="271" t="s">
        <v>826</v>
      </c>
    </row>
    <row r="870" spans="1:10" ht="20.25">
      <c r="A870" s="265" t="s">
        <v>1154</v>
      </c>
      <c r="B870" s="266" t="s">
        <v>256</v>
      </c>
      <c r="C870" s="265" t="s">
        <v>1154</v>
      </c>
      <c r="D870" s="267">
        <v>43018</v>
      </c>
      <c r="E870" s="265" t="s">
        <v>1154</v>
      </c>
      <c r="F870" s="268" t="s">
        <v>1154</v>
      </c>
      <c r="G870" s="269">
        <v>1430</v>
      </c>
      <c r="H870" s="270">
        <v>4953</v>
      </c>
      <c r="I870" s="270">
        <v>6414</v>
      </c>
      <c r="J870" s="271" t="s">
        <v>825</v>
      </c>
    </row>
    <row r="871" spans="1:10" ht="20.25">
      <c r="A871" s="265" t="s">
        <v>1155</v>
      </c>
      <c r="B871" s="266" t="s">
        <v>256</v>
      </c>
      <c r="C871" s="265" t="s">
        <v>1155</v>
      </c>
      <c r="D871" s="267">
        <v>43029</v>
      </c>
      <c r="E871" s="265" t="s">
        <v>1155</v>
      </c>
      <c r="F871" s="268" t="s">
        <v>1155</v>
      </c>
      <c r="G871" s="269">
        <v>1431</v>
      </c>
      <c r="H871" s="270">
        <v>4958</v>
      </c>
      <c r="I871" s="270">
        <v>6421</v>
      </c>
      <c r="J871" s="271" t="s">
        <v>824</v>
      </c>
    </row>
    <row r="872" spans="1:10" ht="20.25">
      <c r="A872" s="265" t="s">
        <v>1156</v>
      </c>
      <c r="B872" s="266">
        <v>1234</v>
      </c>
      <c r="C872" s="265" t="s">
        <v>1156</v>
      </c>
      <c r="D872" s="267">
        <v>43039</v>
      </c>
      <c r="E872" s="265" t="s">
        <v>1156</v>
      </c>
      <c r="F872" s="268" t="s">
        <v>1156</v>
      </c>
      <c r="G872" s="269">
        <v>1432</v>
      </c>
      <c r="H872" s="270">
        <v>4964</v>
      </c>
      <c r="I872" s="270">
        <v>6428</v>
      </c>
      <c r="J872" s="271" t="s">
        <v>823</v>
      </c>
    </row>
    <row r="873" spans="1:10" ht="20.25">
      <c r="A873" s="265" t="s">
        <v>1157</v>
      </c>
      <c r="B873" s="266" t="s">
        <v>256</v>
      </c>
      <c r="C873" s="265" t="s">
        <v>1157</v>
      </c>
      <c r="D873" s="267">
        <v>43050</v>
      </c>
      <c r="E873" s="265" t="s">
        <v>1157</v>
      </c>
      <c r="F873" s="268" t="s">
        <v>1157</v>
      </c>
      <c r="G873" s="269">
        <v>1433</v>
      </c>
      <c r="H873" s="270">
        <v>4969</v>
      </c>
      <c r="I873" s="270">
        <v>6435</v>
      </c>
      <c r="J873" s="271" t="s">
        <v>822</v>
      </c>
    </row>
    <row r="874" spans="1:10" ht="20.25">
      <c r="A874" s="265" t="s">
        <v>1158</v>
      </c>
      <c r="B874" s="266">
        <v>1235</v>
      </c>
      <c r="C874" s="265" t="s">
        <v>1158</v>
      </c>
      <c r="D874" s="267">
        <v>43061</v>
      </c>
      <c r="E874" s="265" t="s">
        <v>1158</v>
      </c>
      <c r="F874" s="268" t="s">
        <v>1158</v>
      </c>
      <c r="G874" s="269">
        <v>1434</v>
      </c>
      <c r="H874" s="270">
        <v>4975</v>
      </c>
      <c r="I874" s="270">
        <v>6442</v>
      </c>
      <c r="J874" s="271" t="s">
        <v>821</v>
      </c>
    </row>
    <row r="875" spans="1:10" ht="20.25">
      <c r="A875" s="265" t="s">
        <v>1159</v>
      </c>
      <c r="B875" s="266" t="s">
        <v>256</v>
      </c>
      <c r="C875" s="265" t="s">
        <v>1159</v>
      </c>
      <c r="D875" s="267">
        <v>43072</v>
      </c>
      <c r="E875" s="265" t="s">
        <v>1159</v>
      </c>
      <c r="F875" s="268" t="s">
        <v>1159</v>
      </c>
      <c r="G875" s="269" t="s">
        <v>256</v>
      </c>
      <c r="H875" s="270">
        <v>4980</v>
      </c>
      <c r="I875" s="270">
        <v>6450</v>
      </c>
      <c r="J875" s="271" t="s">
        <v>820</v>
      </c>
    </row>
    <row r="876" spans="1:10" ht="20.25">
      <c r="A876" s="265" t="s">
        <v>1160</v>
      </c>
      <c r="B876" s="266">
        <v>1236</v>
      </c>
      <c r="C876" s="265" t="s">
        <v>1160</v>
      </c>
      <c r="D876" s="267">
        <v>43082</v>
      </c>
      <c r="E876" s="265" t="s">
        <v>1160</v>
      </c>
      <c r="F876" s="268" t="s">
        <v>1160</v>
      </c>
      <c r="G876" s="269">
        <v>1435</v>
      </c>
      <c r="H876" s="270">
        <v>4986</v>
      </c>
      <c r="I876" s="270">
        <v>6457</v>
      </c>
      <c r="J876" s="271" t="s">
        <v>819</v>
      </c>
    </row>
    <row r="877" spans="1:10" ht="20.25">
      <c r="A877" s="265" t="s">
        <v>1161</v>
      </c>
      <c r="B877" s="266" t="s">
        <v>256</v>
      </c>
      <c r="C877" s="265" t="s">
        <v>1161</v>
      </c>
      <c r="D877" s="267">
        <v>43093</v>
      </c>
      <c r="E877" s="265" t="s">
        <v>1161</v>
      </c>
      <c r="F877" s="268" t="s">
        <v>1161</v>
      </c>
      <c r="G877" s="269">
        <v>1436</v>
      </c>
      <c r="H877" s="270">
        <v>4991</v>
      </c>
      <c r="I877" s="270">
        <v>6464</v>
      </c>
      <c r="J877" s="271" t="s">
        <v>818</v>
      </c>
    </row>
    <row r="878" spans="1:10" ht="20.25">
      <c r="A878" s="265" t="s">
        <v>1162</v>
      </c>
      <c r="B878" s="266" t="s">
        <v>256</v>
      </c>
      <c r="C878" s="265" t="s">
        <v>1162</v>
      </c>
      <c r="D878" s="267">
        <v>43104</v>
      </c>
      <c r="E878" s="265" t="s">
        <v>1162</v>
      </c>
      <c r="F878" s="268" t="s">
        <v>1162</v>
      </c>
      <c r="G878" s="269">
        <v>1437</v>
      </c>
      <c r="H878" s="270">
        <v>4997</v>
      </c>
      <c r="I878" s="270">
        <v>6471</v>
      </c>
      <c r="J878" s="271" t="s">
        <v>817</v>
      </c>
    </row>
    <row r="879" spans="1:10" ht="20.25">
      <c r="A879" s="265" t="s">
        <v>1163</v>
      </c>
      <c r="B879" s="266">
        <v>1237</v>
      </c>
      <c r="C879" s="265" t="s">
        <v>1163</v>
      </c>
      <c r="D879" s="267">
        <v>43115</v>
      </c>
      <c r="E879" s="265" t="s">
        <v>1163</v>
      </c>
      <c r="F879" s="268" t="s">
        <v>1163</v>
      </c>
      <c r="G879" s="269">
        <v>1438</v>
      </c>
      <c r="H879" s="270">
        <v>5002</v>
      </c>
      <c r="I879" s="270">
        <v>6478</v>
      </c>
      <c r="J879" s="271" t="s">
        <v>816</v>
      </c>
    </row>
    <row r="880" spans="1:10" ht="20.25">
      <c r="A880" s="265" t="s">
        <v>1164</v>
      </c>
      <c r="B880" s="266" t="s">
        <v>256</v>
      </c>
      <c r="C880" s="265" t="s">
        <v>1164</v>
      </c>
      <c r="D880" s="267">
        <v>43126</v>
      </c>
      <c r="E880" s="265" t="s">
        <v>1164</v>
      </c>
      <c r="F880" s="268" t="s">
        <v>1164</v>
      </c>
      <c r="G880" s="269">
        <v>1439</v>
      </c>
      <c r="H880" s="270">
        <v>5008</v>
      </c>
      <c r="I880" s="270">
        <v>6485</v>
      </c>
      <c r="J880" s="271" t="s">
        <v>815</v>
      </c>
    </row>
    <row r="881" spans="1:10" ht="20.25">
      <c r="A881" s="265" t="s">
        <v>1165</v>
      </c>
      <c r="B881" s="266">
        <v>1238</v>
      </c>
      <c r="C881" s="265" t="s">
        <v>1165</v>
      </c>
      <c r="D881" s="267">
        <v>43136</v>
      </c>
      <c r="E881" s="265" t="s">
        <v>1165</v>
      </c>
      <c r="F881" s="268" t="s">
        <v>1165</v>
      </c>
      <c r="G881" s="269">
        <v>1440</v>
      </c>
      <c r="H881" s="270">
        <v>5013</v>
      </c>
      <c r="I881" s="270">
        <v>6493</v>
      </c>
      <c r="J881" s="271" t="s">
        <v>814</v>
      </c>
    </row>
    <row r="882" spans="1:10" ht="20.25">
      <c r="A882" s="265" t="s">
        <v>1166</v>
      </c>
      <c r="B882" s="266" t="s">
        <v>256</v>
      </c>
      <c r="C882" s="265" t="s">
        <v>1166</v>
      </c>
      <c r="D882" s="267">
        <v>43147</v>
      </c>
      <c r="E882" s="265" t="s">
        <v>1166</v>
      </c>
      <c r="F882" s="268" t="s">
        <v>1166</v>
      </c>
      <c r="G882" s="269">
        <v>1441</v>
      </c>
      <c r="H882" s="270">
        <v>5019</v>
      </c>
      <c r="I882" s="270">
        <v>6500</v>
      </c>
      <c r="J882" s="271" t="s">
        <v>813</v>
      </c>
    </row>
    <row r="883" spans="1:10" ht="20.25">
      <c r="A883" s="265" t="s">
        <v>1167</v>
      </c>
      <c r="B883" s="266">
        <v>1239</v>
      </c>
      <c r="C883" s="265" t="s">
        <v>1167</v>
      </c>
      <c r="D883" s="267">
        <v>43158</v>
      </c>
      <c r="E883" s="265" t="s">
        <v>1167</v>
      </c>
      <c r="F883" s="268" t="s">
        <v>1167</v>
      </c>
      <c r="G883" s="269">
        <v>1442</v>
      </c>
      <c r="H883" s="270">
        <v>5024</v>
      </c>
      <c r="I883" s="270">
        <v>6507</v>
      </c>
      <c r="J883" s="271" t="s">
        <v>812</v>
      </c>
    </row>
    <row r="884" spans="1:10" ht="20.25">
      <c r="A884" s="265" t="s">
        <v>1168</v>
      </c>
      <c r="B884" s="266" t="s">
        <v>256</v>
      </c>
      <c r="C884" s="265" t="s">
        <v>1168</v>
      </c>
      <c r="D884" s="267">
        <v>43169</v>
      </c>
      <c r="E884" s="265" t="s">
        <v>1168</v>
      </c>
      <c r="F884" s="268" t="s">
        <v>1168</v>
      </c>
      <c r="G884" s="269">
        <v>1443</v>
      </c>
      <c r="H884" s="270">
        <v>5030</v>
      </c>
      <c r="I884" s="270">
        <v>6514</v>
      </c>
      <c r="J884" s="271" t="s">
        <v>811</v>
      </c>
    </row>
    <row r="885" spans="1:10" ht="20.25">
      <c r="A885" s="265" t="s">
        <v>1169</v>
      </c>
      <c r="B885" s="266">
        <v>1240</v>
      </c>
      <c r="C885" s="265" t="s">
        <v>1169</v>
      </c>
      <c r="D885" s="267">
        <v>43180</v>
      </c>
      <c r="E885" s="265" t="s">
        <v>1169</v>
      </c>
      <c r="F885" s="268" t="s">
        <v>1169</v>
      </c>
      <c r="G885" s="269">
        <v>1444</v>
      </c>
      <c r="H885" s="270">
        <v>5035</v>
      </c>
      <c r="I885" s="270">
        <v>6521</v>
      </c>
      <c r="J885" s="271" t="s">
        <v>810</v>
      </c>
    </row>
    <row r="886" spans="1:10" ht="20.25">
      <c r="A886" s="265" t="s">
        <v>1170</v>
      </c>
      <c r="B886" s="266" t="s">
        <v>256</v>
      </c>
      <c r="C886" s="265" t="s">
        <v>1170</v>
      </c>
      <c r="D886" s="267">
        <v>43191</v>
      </c>
      <c r="E886" s="265" t="s">
        <v>1170</v>
      </c>
      <c r="F886" s="268" t="s">
        <v>1170</v>
      </c>
      <c r="G886" s="269">
        <v>1445</v>
      </c>
      <c r="H886" s="270">
        <v>5041</v>
      </c>
      <c r="I886" s="270">
        <v>6528</v>
      </c>
      <c r="J886" s="271" t="s">
        <v>809</v>
      </c>
    </row>
    <row r="887" spans="1:10" ht="20.25">
      <c r="A887" s="265" t="s">
        <v>1171</v>
      </c>
      <c r="B887" s="266" t="s">
        <v>256</v>
      </c>
      <c r="C887" s="265" t="s">
        <v>1171</v>
      </c>
      <c r="D887" s="267">
        <v>43202</v>
      </c>
      <c r="E887" s="265" t="s">
        <v>1171</v>
      </c>
      <c r="F887" s="268" t="s">
        <v>1171</v>
      </c>
      <c r="G887" s="269">
        <v>1446</v>
      </c>
      <c r="H887" s="270">
        <v>5046</v>
      </c>
      <c r="I887" s="270">
        <v>6536</v>
      </c>
      <c r="J887" s="271" t="s">
        <v>808</v>
      </c>
    </row>
    <row r="888" spans="1:10" ht="20.25">
      <c r="A888" s="265" t="s">
        <v>1172</v>
      </c>
      <c r="B888" s="266">
        <v>1241</v>
      </c>
      <c r="C888" s="265" t="s">
        <v>1172</v>
      </c>
      <c r="D888" s="267">
        <v>43212</v>
      </c>
      <c r="E888" s="265" t="s">
        <v>1172</v>
      </c>
      <c r="F888" s="268" t="s">
        <v>1172</v>
      </c>
      <c r="G888" s="269">
        <v>1447</v>
      </c>
      <c r="H888" s="270">
        <v>5052</v>
      </c>
      <c r="I888" s="270">
        <v>6543</v>
      </c>
      <c r="J888" s="271" t="s">
        <v>807</v>
      </c>
    </row>
    <row r="889" spans="1:10" ht="20.25">
      <c r="A889" s="265" t="s">
        <v>1173</v>
      </c>
      <c r="B889" s="266" t="s">
        <v>256</v>
      </c>
      <c r="C889" s="265" t="s">
        <v>1173</v>
      </c>
      <c r="D889" s="267">
        <v>43223</v>
      </c>
      <c r="E889" s="265" t="s">
        <v>1173</v>
      </c>
      <c r="F889" s="268" t="s">
        <v>1173</v>
      </c>
      <c r="G889" s="269">
        <v>1448</v>
      </c>
      <c r="H889" s="270">
        <v>5057</v>
      </c>
      <c r="I889" s="270">
        <v>6550</v>
      </c>
      <c r="J889" s="271" t="s">
        <v>806</v>
      </c>
    </row>
    <row r="890" spans="1:10" ht="20.25">
      <c r="A890" s="265" t="s">
        <v>1174</v>
      </c>
      <c r="B890" s="266">
        <v>1242</v>
      </c>
      <c r="C890" s="265" t="s">
        <v>1174</v>
      </c>
      <c r="D890" s="267">
        <v>43234</v>
      </c>
      <c r="E890" s="265" t="s">
        <v>1174</v>
      </c>
      <c r="F890" s="268" t="s">
        <v>1174</v>
      </c>
      <c r="G890" s="269">
        <v>1449</v>
      </c>
      <c r="H890" s="270">
        <v>5063</v>
      </c>
      <c r="I890" s="270">
        <v>6557</v>
      </c>
      <c r="J890" s="271" t="s">
        <v>805</v>
      </c>
    </row>
    <row r="891" spans="1:10" ht="20.25">
      <c r="A891" s="265" t="s">
        <v>1175</v>
      </c>
      <c r="B891" s="266" t="s">
        <v>256</v>
      </c>
      <c r="C891" s="265" t="s">
        <v>1175</v>
      </c>
      <c r="D891" s="267">
        <v>43245</v>
      </c>
      <c r="E891" s="265" t="s">
        <v>1175</v>
      </c>
      <c r="F891" s="268" t="s">
        <v>1175</v>
      </c>
      <c r="G891" s="269">
        <v>1450</v>
      </c>
      <c r="H891" s="270">
        <v>5068</v>
      </c>
      <c r="I891" s="270">
        <v>6564</v>
      </c>
      <c r="J891" s="271" t="s">
        <v>804</v>
      </c>
    </row>
    <row r="892" spans="1:10" ht="20.25">
      <c r="A892" s="265" t="s">
        <v>1176</v>
      </c>
      <c r="B892" s="266">
        <v>1243</v>
      </c>
      <c r="C892" s="265" t="s">
        <v>1176</v>
      </c>
      <c r="D892" s="267">
        <v>43256</v>
      </c>
      <c r="E892" s="265" t="s">
        <v>1176</v>
      </c>
      <c r="F892" s="268" t="s">
        <v>1176</v>
      </c>
      <c r="G892" s="269" t="s">
        <v>256</v>
      </c>
      <c r="H892" s="270">
        <v>5074</v>
      </c>
      <c r="I892" s="270">
        <v>6571</v>
      </c>
      <c r="J892" s="271" t="s">
        <v>803</v>
      </c>
    </row>
    <row r="893" spans="1:10" ht="20.25">
      <c r="A893" s="265" t="s">
        <v>1177</v>
      </c>
      <c r="B893" s="266" t="s">
        <v>256</v>
      </c>
      <c r="C893" s="265" t="s">
        <v>1177</v>
      </c>
      <c r="D893" s="267">
        <v>43267</v>
      </c>
      <c r="E893" s="265" t="s">
        <v>1177</v>
      </c>
      <c r="F893" s="268" t="s">
        <v>1177</v>
      </c>
      <c r="G893" s="269">
        <v>1451</v>
      </c>
      <c r="H893" s="270">
        <v>5079</v>
      </c>
      <c r="I893" s="270">
        <v>6579</v>
      </c>
      <c r="J893" s="271" t="s">
        <v>802</v>
      </c>
    </row>
    <row r="894" spans="1:10" ht="20.25">
      <c r="A894" s="265" t="s">
        <v>1178</v>
      </c>
      <c r="B894" s="266">
        <v>1244</v>
      </c>
      <c r="C894" s="265" t="s">
        <v>1178</v>
      </c>
      <c r="D894" s="267">
        <v>43278</v>
      </c>
      <c r="E894" s="265" t="s">
        <v>1178</v>
      </c>
      <c r="F894" s="268" t="s">
        <v>1178</v>
      </c>
      <c r="G894" s="269">
        <v>1452</v>
      </c>
      <c r="H894" s="270">
        <v>5085</v>
      </c>
      <c r="I894" s="270">
        <v>6586</v>
      </c>
      <c r="J894" s="271" t="s">
        <v>801</v>
      </c>
    </row>
    <row r="895" spans="1:10" ht="20.25">
      <c r="A895" s="265" t="s">
        <v>1179</v>
      </c>
      <c r="B895" s="266" t="s">
        <v>256</v>
      </c>
      <c r="C895" s="265" t="s">
        <v>1179</v>
      </c>
      <c r="D895" s="267">
        <v>43289</v>
      </c>
      <c r="E895" s="265" t="s">
        <v>1179</v>
      </c>
      <c r="F895" s="268" t="s">
        <v>1179</v>
      </c>
      <c r="G895" s="269">
        <v>1453</v>
      </c>
      <c r="H895" s="270">
        <v>5090</v>
      </c>
      <c r="I895" s="270">
        <v>6593</v>
      </c>
      <c r="J895" s="271" t="s">
        <v>800</v>
      </c>
    </row>
    <row r="896" spans="1:10" ht="20.25">
      <c r="A896" s="265" t="s">
        <v>1180</v>
      </c>
      <c r="B896" s="266" t="s">
        <v>256</v>
      </c>
      <c r="C896" s="265" t="s">
        <v>1180</v>
      </c>
      <c r="D896" s="267">
        <v>43300</v>
      </c>
      <c r="E896" s="265" t="s">
        <v>1180</v>
      </c>
      <c r="F896" s="268" t="s">
        <v>1180</v>
      </c>
      <c r="G896" s="269">
        <v>1454</v>
      </c>
      <c r="H896" s="270">
        <v>5096</v>
      </c>
      <c r="I896" s="270">
        <v>6600</v>
      </c>
      <c r="J896" s="271" t="s">
        <v>799</v>
      </c>
    </row>
    <row r="897" spans="1:10" ht="20.25">
      <c r="A897" s="265" t="s">
        <v>1181</v>
      </c>
      <c r="B897" s="266">
        <v>1245</v>
      </c>
      <c r="C897" s="265" t="s">
        <v>1181</v>
      </c>
      <c r="D897" s="267">
        <v>43311</v>
      </c>
      <c r="E897" s="265" t="s">
        <v>1181</v>
      </c>
      <c r="F897" s="268" t="s">
        <v>1181</v>
      </c>
      <c r="G897" s="269">
        <v>1455</v>
      </c>
      <c r="H897" s="270">
        <v>5101</v>
      </c>
      <c r="I897" s="270">
        <v>6607</v>
      </c>
      <c r="J897" s="271" t="s">
        <v>798</v>
      </c>
    </row>
    <row r="898" spans="1:10" ht="20.25">
      <c r="A898" s="265" t="s">
        <v>1182</v>
      </c>
      <c r="B898" s="266" t="s">
        <v>256</v>
      </c>
      <c r="C898" s="265" t="s">
        <v>1182</v>
      </c>
      <c r="D898" s="267">
        <v>43322</v>
      </c>
      <c r="E898" s="265" t="s">
        <v>1182</v>
      </c>
      <c r="F898" s="268" t="s">
        <v>1182</v>
      </c>
      <c r="G898" s="269">
        <v>1456</v>
      </c>
      <c r="H898" s="270">
        <v>5107</v>
      </c>
      <c r="I898" s="270">
        <v>6614</v>
      </c>
      <c r="J898" s="271" t="s">
        <v>797</v>
      </c>
    </row>
    <row r="899" spans="1:10" ht="20.25">
      <c r="A899" s="265" t="s">
        <v>1183</v>
      </c>
      <c r="B899" s="266">
        <v>1246</v>
      </c>
      <c r="C899" s="265" t="s">
        <v>1183</v>
      </c>
      <c r="D899" s="267">
        <v>43333</v>
      </c>
      <c r="E899" s="265" t="s">
        <v>1183</v>
      </c>
      <c r="F899" s="268" t="s">
        <v>1183</v>
      </c>
      <c r="G899" s="269">
        <v>1457</v>
      </c>
      <c r="H899" s="270">
        <v>5112</v>
      </c>
      <c r="I899" s="270">
        <v>6622</v>
      </c>
      <c r="J899" s="271" t="s">
        <v>796</v>
      </c>
    </row>
    <row r="900" spans="1:10" ht="20.25">
      <c r="A900" s="265" t="s">
        <v>1184</v>
      </c>
      <c r="B900" s="266" t="s">
        <v>256</v>
      </c>
      <c r="C900" s="265" t="s">
        <v>1184</v>
      </c>
      <c r="D900" s="267">
        <v>43344</v>
      </c>
      <c r="E900" s="265" t="s">
        <v>1184</v>
      </c>
      <c r="F900" s="268" t="s">
        <v>1184</v>
      </c>
      <c r="G900" s="269">
        <v>1458</v>
      </c>
      <c r="H900" s="270">
        <v>5118</v>
      </c>
      <c r="I900" s="270">
        <v>6629</v>
      </c>
      <c r="J900" s="271" t="s">
        <v>795</v>
      </c>
    </row>
    <row r="901" spans="1:10" ht="20.25">
      <c r="A901" s="265" t="s">
        <v>1185</v>
      </c>
      <c r="B901" s="266">
        <v>1247</v>
      </c>
      <c r="C901" s="265" t="s">
        <v>1185</v>
      </c>
      <c r="D901" s="267">
        <v>43355</v>
      </c>
      <c r="E901" s="265" t="s">
        <v>1185</v>
      </c>
      <c r="F901" s="268" t="s">
        <v>1185</v>
      </c>
      <c r="G901" s="269">
        <v>1459</v>
      </c>
      <c r="H901" s="270">
        <v>5123</v>
      </c>
      <c r="I901" s="270">
        <v>6636</v>
      </c>
      <c r="J901" s="271" t="s">
        <v>794</v>
      </c>
    </row>
    <row r="902" spans="1:10" ht="20.25">
      <c r="A902" s="265" t="s">
        <v>1186</v>
      </c>
      <c r="B902" s="266" t="s">
        <v>256</v>
      </c>
      <c r="C902" s="265" t="s">
        <v>1186</v>
      </c>
      <c r="D902" s="267">
        <v>43366</v>
      </c>
      <c r="E902" s="265" t="s">
        <v>1186</v>
      </c>
      <c r="F902" s="268" t="s">
        <v>1186</v>
      </c>
      <c r="G902" s="269">
        <v>1460</v>
      </c>
      <c r="H902" s="270">
        <v>5129</v>
      </c>
      <c r="I902" s="270">
        <v>6643</v>
      </c>
      <c r="J902" s="271" t="s">
        <v>793</v>
      </c>
    </row>
    <row r="903" spans="1:10" ht="20.25">
      <c r="A903" s="265" t="s">
        <v>1187</v>
      </c>
      <c r="B903" s="266">
        <v>1248</v>
      </c>
      <c r="C903" s="265" t="s">
        <v>1187</v>
      </c>
      <c r="D903" s="267">
        <v>43377</v>
      </c>
      <c r="E903" s="265" t="s">
        <v>1187</v>
      </c>
      <c r="F903" s="268" t="s">
        <v>1187</v>
      </c>
      <c r="G903" s="269">
        <v>1461</v>
      </c>
      <c r="H903" s="270">
        <v>5134</v>
      </c>
      <c r="I903" s="270">
        <v>6650</v>
      </c>
      <c r="J903" s="271" t="s">
        <v>792</v>
      </c>
    </row>
    <row r="904" spans="1:10" ht="20.25">
      <c r="A904" s="265" t="s">
        <v>1188</v>
      </c>
      <c r="B904" s="266" t="s">
        <v>256</v>
      </c>
      <c r="C904" s="265" t="s">
        <v>1188</v>
      </c>
      <c r="D904" s="267">
        <v>43388</v>
      </c>
      <c r="E904" s="265" t="s">
        <v>1188</v>
      </c>
      <c r="F904" s="268" t="s">
        <v>1188</v>
      </c>
      <c r="G904" s="269">
        <v>1462</v>
      </c>
      <c r="H904" s="270">
        <v>5140</v>
      </c>
      <c r="I904" s="270">
        <v>6657</v>
      </c>
      <c r="J904" s="271" t="s">
        <v>791</v>
      </c>
    </row>
    <row r="905" spans="1:10" ht="20.25">
      <c r="A905" s="265" t="s">
        <v>1189</v>
      </c>
      <c r="B905" s="266" t="s">
        <v>256</v>
      </c>
      <c r="C905" s="265" t="s">
        <v>1189</v>
      </c>
      <c r="D905" s="267">
        <v>43399</v>
      </c>
      <c r="E905" s="265" t="s">
        <v>1189</v>
      </c>
      <c r="F905" s="268" t="s">
        <v>1189</v>
      </c>
      <c r="G905" s="269">
        <v>1463</v>
      </c>
      <c r="H905" s="270">
        <v>5145</v>
      </c>
      <c r="I905" s="270">
        <v>6664</v>
      </c>
      <c r="J905" s="271" t="s">
        <v>790</v>
      </c>
    </row>
    <row r="906" spans="1:10" ht="20.25">
      <c r="A906" s="265" t="s">
        <v>1190</v>
      </c>
      <c r="B906" s="266">
        <v>1249</v>
      </c>
      <c r="C906" s="265" t="s">
        <v>1190</v>
      </c>
      <c r="D906" s="267">
        <v>43410</v>
      </c>
      <c r="E906" s="265" t="s">
        <v>1190</v>
      </c>
      <c r="F906" s="268" t="s">
        <v>1190</v>
      </c>
      <c r="G906" s="269">
        <v>1464</v>
      </c>
      <c r="H906" s="270">
        <v>5151</v>
      </c>
      <c r="I906" s="270">
        <v>6672</v>
      </c>
      <c r="J906" s="271" t="s">
        <v>789</v>
      </c>
    </row>
    <row r="907" spans="1:10" ht="20.25">
      <c r="A907" s="265" t="s">
        <v>1191</v>
      </c>
      <c r="B907" s="266" t="s">
        <v>256</v>
      </c>
      <c r="C907" s="265" t="s">
        <v>1191</v>
      </c>
      <c r="D907" s="267">
        <v>43421</v>
      </c>
      <c r="E907" s="265" t="s">
        <v>1191</v>
      </c>
      <c r="F907" s="268" t="s">
        <v>1191</v>
      </c>
      <c r="G907" s="269">
        <v>1465</v>
      </c>
      <c r="H907" s="270">
        <v>5156</v>
      </c>
      <c r="I907" s="270">
        <v>6679</v>
      </c>
      <c r="J907" s="271" t="s">
        <v>788</v>
      </c>
    </row>
    <row r="908" spans="1:10" ht="20.25">
      <c r="A908" s="265" t="s">
        <v>1192</v>
      </c>
      <c r="B908" s="266">
        <v>1250</v>
      </c>
      <c r="C908" s="265" t="s">
        <v>1192</v>
      </c>
      <c r="D908" s="267">
        <v>43432</v>
      </c>
      <c r="E908" s="265" t="s">
        <v>1192</v>
      </c>
      <c r="F908" s="268" t="s">
        <v>1192</v>
      </c>
      <c r="G908" s="269">
        <v>1466</v>
      </c>
      <c r="H908" s="270">
        <v>5162</v>
      </c>
      <c r="I908" s="270">
        <v>6686</v>
      </c>
      <c r="J908" s="271" t="s">
        <v>787</v>
      </c>
    </row>
    <row r="909" spans="1:10" ht="20.25">
      <c r="A909" s="265" t="s">
        <v>1193</v>
      </c>
      <c r="B909" s="266" t="s">
        <v>256</v>
      </c>
      <c r="C909" s="265" t="s">
        <v>1193</v>
      </c>
      <c r="D909" s="267">
        <v>43444</v>
      </c>
      <c r="E909" s="265" t="s">
        <v>1193</v>
      </c>
      <c r="F909" s="268" t="s">
        <v>1193</v>
      </c>
      <c r="G909" s="269" t="s">
        <v>256</v>
      </c>
      <c r="H909" s="270">
        <v>5167</v>
      </c>
      <c r="I909" s="270">
        <v>6693</v>
      </c>
      <c r="J909" s="271" t="s">
        <v>786</v>
      </c>
    </row>
    <row r="910" spans="1:10" ht="20.25">
      <c r="A910" s="265" t="s">
        <v>1194</v>
      </c>
      <c r="B910" s="266">
        <v>1251</v>
      </c>
      <c r="C910" s="265" t="s">
        <v>1194</v>
      </c>
      <c r="D910" s="267">
        <v>43455</v>
      </c>
      <c r="E910" s="265" t="s">
        <v>1194</v>
      </c>
      <c r="F910" s="268" t="s">
        <v>1194</v>
      </c>
      <c r="G910" s="269">
        <v>1467</v>
      </c>
      <c r="H910" s="270">
        <v>5173</v>
      </c>
      <c r="I910" s="270">
        <v>6700</v>
      </c>
      <c r="J910" s="271" t="s">
        <v>785</v>
      </c>
    </row>
    <row r="911" spans="1:10" ht="20.25">
      <c r="A911" s="265" t="s">
        <v>1195</v>
      </c>
      <c r="B911" s="266" t="s">
        <v>256</v>
      </c>
      <c r="C911" s="265" t="s">
        <v>1195</v>
      </c>
      <c r="D911" s="267">
        <v>43466</v>
      </c>
      <c r="E911" s="265" t="s">
        <v>1195</v>
      </c>
      <c r="F911" s="268" t="s">
        <v>1195</v>
      </c>
      <c r="G911" s="269">
        <v>1468</v>
      </c>
      <c r="H911" s="270">
        <v>5178</v>
      </c>
      <c r="I911" s="270">
        <v>6707</v>
      </c>
      <c r="J911" s="271" t="s">
        <v>784</v>
      </c>
    </row>
    <row r="912" spans="1:10" ht="20.25">
      <c r="A912" s="265" t="s">
        <v>1196</v>
      </c>
      <c r="B912" s="266">
        <v>1252</v>
      </c>
      <c r="C912" s="265" t="s">
        <v>1196</v>
      </c>
      <c r="D912" s="267">
        <v>43477</v>
      </c>
      <c r="E912" s="265" t="s">
        <v>1196</v>
      </c>
      <c r="F912" s="268" t="s">
        <v>1196</v>
      </c>
      <c r="G912" s="269">
        <v>1469</v>
      </c>
      <c r="H912" s="270">
        <v>5184</v>
      </c>
      <c r="I912" s="270">
        <v>6715</v>
      </c>
      <c r="J912" s="271" t="s">
        <v>783</v>
      </c>
    </row>
    <row r="913" spans="1:10" ht="20.25">
      <c r="A913" s="265" t="s">
        <v>1197</v>
      </c>
      <c r="B913" s="266" t="s">
        <v>256</v>
      </c>
      <c r="C913" s="265" t="s">
        <v>1197</v>
      </c>
      <c r="D913" s="267">
        <v>43488</v>
      </c>
      <c r="E913" s="265" t="s">
        <v>1197</v>
      </c>
      <c r="F913" s="268" t="s">
        <v>1197</v>
      </c>
      <c r="G913" s="269">
        <v>1470</v>
      </c>
      <c r="H913" s="270">
        <v>5189</v>
      </c>
      <c r="I913" s="270">
        <v>6722</v>
      </c>
      <c r="J913" s="271" t="s">
        <v>782</v>
      </c>
    </row>
    <row r="914" spans="1:10" ht="20.25">
      <c r="A914" s="265" t="s">
        <v>1198</v>
      </c>
      <c r="B914" s="266">
        <v>1253</v>
      </c>
      <c r="C914" s="265" t="s">
        <v>1198</v>
      </c>
      <c r="D914" s="267">
        <v>43499</v>
      </c>
      <c r="E914" s="265" t="s">
        <v>1198</v>
      </c>
      <c r="F914" s="268" t="s">
        <v>1198</v>
      </c>
      <c r="G914" s="269">
        <v>1471</v>
      </c>
      <c r="H914" s="270">
        <v>5195</v>
      </c>
      <c r="I914" s="270">
        <v>6729</v>
      </c>
      <c r="J914" s="271" t="s">
        <v>781</v>
      </c>
    </row>
    <row r="915" spans="1:10" ht="20.25">
      <c r="A915" s="265" t="s">
        <v>1199</v>
      </c>
      <c r="B915" s="266" t="s">
        <v>256</v>
      </c>
      <c r="C915" s="265" t="s">
        <v>1199</v>
      </c>
      <c r="D915" s="267">
        <v>43511</v>
      </c>
      <c r="E915" s="265" t="s">
        <v>1199</v>
      </c>
      <c r="F915" s="268" t="s">
        <v>1199</v>
      </c>
      <c r="G915" s="269">
        <v>1472</v>
      </c>
      <c r="H915" s="270">
        <v>5200</v>
      </c>
      <c r="I915" s="270">
        <v>6736</v>
      </c>
      <c r="J915" s="271" t="s">
        <v>780</v>
      </c>
    </row>
    <row r="916" spans="1:10" ht="20.25">
      <c r="A916" s="265" t="s">
        <v>1200</v>
      </c>
      <c r="B916" s="266" t="s">
        <v>256</v>
      </c>
      <c r="C916" s="265" t="s">
        <v>1200</v>
      </c>
      <c r="D916" s="267">
        <v>43522</v>
      </c>
      <c r="E916" s="265" t="s">
        <v>1200</v>
      </c>
      <c r="F916" s="268" t="s">
        <v>1200</v>
      </c>
      <c r="G916" s="269">
        <v>1473</v>
      </c>
      <c r="H916" s="270">
        <v>5205</v>
      </c>
      <c r="I916" s="270">
        <v>6743</v>
      </c>
      <c r="J916" s="271" t="s">
        <v>779</v>
      </c>
    </row>
    <row r="917" spans="1:10" ht="20.25">
      <c r="A917" s="265" t="s">
        <v>1201</v>
      </c>
      <c r="B917" s="266">
        <v>1254</v>
      </c>
      <c r="C917" s="265" t="s">
        <v>1201</v>
      </c>
      <c r="D917" s="267">
        <v>43533</v>
      </c>
      <c r="E917" s="265" t="s">
        <v>1201</v>
      </c>
      <c r="F917" s="268" t="s">
        <v>1201</v>
      </c>
      <c r="G917" s="269">
        <v>1474</v>
      </c>
      <c r="H917" s="270">
        <v>5211</v>
      </c>
      <c r="I917" s="270">
        <v>6750</v>
      </c>
      <c r="J917" s="271" t="s">
        <v>778</v>
      </c>
    </row>
    <row r="918" spans="1:10" ht="20.25">
      <c r="A918" s="265" t="s">
        <v>1202</v>
      </c>
      <c r="B918" s="266" t="s">
        <v>256</v>
      </c>
      <c r="C918" s="265" t="s">
        <v>1202</v>
      </c>
      <c r="D918" s="267">
        <v>43544</v>
      </c>
      <c r="E918" s="265" t="s">
        <v>1202</v>
      </c>
      <c r="F918" s="268" t="s">
        <v>1202</v>
      </c>
      <c r="G918" s="269">
        <v>1475</v>
      </c>
      <c r="H918" s="270">
        <v>5216</v>
      </c>
      <c r="I918" s="270">
        <v>6758</v>
      </c>
      <c r="J918" s="271" t="s">
        <v>777</v>
      </c>
    </row>
    <row r="919" spans="1:10" ht="20.25">
      <c r="A919" s="265" t="s">
        <v>1203</v>
      </c>
      <c r="B919" s="266">
        <v>1255</v>
      </c>
      <c r="C919" s="265" t="s">
        <v>1203</v>
      </c>
      <c r="D919" s="267">
        <v>43555</v>
      </c>
      <c r="E919" s="265" t="s">
        <v>1203</v>
      </c>
      <c r="F919" s="268" t="s">
        <v>1203</v>
      </c>
      <c r="G919" s="269">
        <v>1476</v>
      </c>
      <c r="H919" s="270">
        <v>5222</v>
      </c>
      <c r="I919" s="270">
        <v>6765</v>
      </c>
      <c r="J919" s="271" t="s">
        <v>776</v>
      </c>
    </row>
    <row r="920" spans="1:10" ht="20.25">
      <c r="A920" s="265" t="s">
        <v>1204</v>
      </c>
      <c r="B920" s="266" t="s">
        <v>256</v>
      </c>
      <c r="C920" s="265" t="s">
        <v>1204</v>
      </c>
      <c r="D920" s="267">
        <v>43567</v>
      </c>
      <c r="E920" s="265" t="s">
        <v>1204</v>
      </c>
      <c r="F920" s="268" t="s">
        <v>1204</v>
      </c>
      <c r="G920" s="269">
        <v>1477</v>
      </c>
      <c r="H920" s="270">
        <v>5227</v>
      </c>
      <c r="I920" s="270">
        <v>6772</v>
      </c>
      <c r="J920" s="271" t="s">
        <v>775</v>
      </c>
    </row>
    <row r="921" spans="1:10" ht="20.25">
      <c r="A921" s="265" t="s">
        <v>1205</v>
      </c>
      <c r="B921" s="266">
        <v>1256</v>
      </c>
      <c r="C921" s="265" t="s">
        <v>1205</v>
      </c>
      <c r="D921" s="267">
        <v>43578</v>
      </c>
      <c r="E921" s="265" t="s">
        <v>1205</v>
      </c>
      <c r="F921" s="268" t="s">
        <v>1205</v>
      </c>
      <c r="G921" s="269">
        <v>1478</v>
      </c>
      <c r="H921" s="270">
        <v>5233</v>
      </c>
      <c r="I921" s="270">
        <v>6779</v>
      </c>
      <c r="J921" s="271" t="s">
        <v>774</v>
      </c>
    </row>
    <row r="922" spans="1:10" ht="20.25">
      <c r="A922" s="265" t="s">
        <v>1206</v>
      </c>
      <c r="B922" s="266" t="s">
        <v>256</v>
      </c>
      <c r="C922" s="265" t="s">
        <v>1206</v>
      </c>
      <c r="D922" s="267">
        <v>43589</v>
      </c>
      <c r="E922" s="265" t="s">
        <v>1206</v>
      </c>
      <c r="F922" s="268" t="s">
        <v>1206</v>
      </c>
      <c r="G922" s="269">
        <v>1479</v>
      </c>
      <c r="H922" s="270">
        <v>5238</v>
      </c>
      <c r="I922" s="270">
        <v>6786</v>
      </c>
      <c r="J922" s="271" t="s">
        <v>773</v>
      </c>
    </row>
    <row r="923" spans="1:10" ht="20.25">
      <c r="A923" s="265" t="s">
        <v>1207</v>
      </c>
      <c r="B923" s="266">
        <v>1257</v>
      </c>
      <c r="C923" s="265" t="s">
        <v>1207</v>
      </c>
      <c r="D923" s="267">
        <v>43600</v>
      </c>
      <c r="E923" s="265" t="s">
        <v>1207</v>
      </c>
      <c r="F923" s="268" t="s">
        <v>1207</v>
      </c>
      <c r="G923" s="269">
        <v>1480</v>
      </c>
      <c r="H923" s="270">
        <v>5244</v>
      </c>
      <c r="I923" s="270">
        <v>6793</v>
      </c>
      <c r="J923" s="271" t="s">
        <v>772</v>
      </c>
    </row>
    <row r="924" spans="1:10" ht="20.25">
      <c r="A924" s="265" t="s">
        <v>1208</v>
      </c>
      <c r="B924" s="266" t="s">
        <v>256</v>
      </c>
      <c r="C924" s="265" t="s">
        <v>1208</v>
      </c>
      <c r="D924" s="267">
        <v>43612</v>
      </c>
      <c r="E924" s="265" t="s">
        <v>1208</v>
      </c>
      <c r="F924" s="268" t="s">
        <v>1208</v>
      </c>
      <c r="G924" s="269">
        <v>1481</v>
      </c>
      <c r="H924" s="270">
        <v>5249</v>
      </c>
      <c r="I924" s="270">
        <v>6801</v>
      </c>
      <c r="J924" s="271" t="s">
        <v>771</v>
      </c>
    </row>
    <row r="925" spans="1:10" ht="20.25">
      <c r="A925" s="265" t="s">
        <v>1209</v>
      </c>
      <c r="B925" s="266">
        <v>1258</v>
      </c>
      <c r="C925" s="265" t="s">
        <v>1209</v>
      </c>
      <c r="D925" s="267">
        <v>43623</v>
      </c>
      <c r="E925" s="265" t="s">
        <v>1209</v>
      </c>
      <c r="F925" s="268" t="s">
        <v>1209</v>
      </c>
      <c r="G925" s="269" t="s">
        <v>256</v>
      </c>
      <c r="H925" s="270">
        <v>5255</v>
      </c>
      <c r="I925" s="270">
        <v>6808</v>
      </c>
      <c r="J925" s="271" t="s">
        <v>770</v>
      </c>
    </row>
    <row r="926" spans="1:10" ht="20.25">
      <c r="A926" s="265" t="s">
        <v>1210</v>
      </c>
      <c r="B926" s="266" t="s">
        <v>256</v>
      </c>
      <c r="C926" s="265" t="s">
        <v>1210</v>
      </c>
      <c r="D926" s="267">
        <v>43634</v>
      </c>
      <c r="E926" s="265" t="s">
        <v>1210</v>
      </c>
      <c r="F926" s="268" t="s">
        <v>1210</v>
      </c>
      <c r="G926" s="269">
        <v>1482</v>
      </c>
      <c r="H926" s="270">
        <v>5260</v>
      </c>
      <c r="I926" s="270">
        <v>6815</v>
      </c>
      <c r="J926" s="271" t="s">
        <v>769</v>
      </c>
    </row>
    <row r="927" spans="1:10" ht="20.25">
      <c r="A927" s="265" t="s">
        <v>1211</v>
      </c>
      <c r="B927" s="266">
        <v>1259</v>
      </c>
      <c r="C927" s="265" t="s">
        <v>1211</v>
      </c>
      <c r="D927" s="267">
        <v>43646</v>
      </c>
      <c r="E927" s="265" t="s">
        <v>1211</v>
      </c>
      <c r="F927" s="268" t="s">
        <v>1211</v>
      </c>
      <c r="G927" s="269">
        <v>1483</v>
      </c>
      <c r="H927" s="270">
        <v>5266</v>
      </c>
      <c r="I927" s="270">
        <v>6822</v>
      </c>
      <c r="J927" s="271" t="s">
        <v>768</v>
      </c>
    </row>
    <row r="928" spans="1:10" ht="20.25">
      <c r="A928" s="265" t="s">
        <v>1212</v>
      </c>
      <c r="B928" s="266" t="s">
        <v>256</v>
      </c>
      <c r="C928" s="265" t="s">
        <v>1212</v>
      </c>
      <c r="D928" s="267">
        <v>43657</v>
      </c>
      <c r="E928" s="265" t="s">
        <v>1212</v>
      </c>
      <c r="F928" s="268" t="s">
        <v>1212</v>
      </c>
      <c r="G928" s="269">
        <v>1484</v>
      </c>
      <c r="H928" s="270">
        <v>5271</v>
      </c>
      <c r="I928" s="270">
        <v>6829</v>
      </c>
      <c r="J928" s="271" t="s">
        <v>767</v>
      </c>
    </row>
    <row r="929" spans="1:10" ht="20.25">
      <c r="A929" s="265" t="s">
        <v>1213</v>
      </c>
      <c r="B929" s="266" t="s">
        <v>256</v>
      </c>
      <c r="C929" s="265" t="s">
        <v>1213</v>
      </c>
      <c r="D929" s="267">
        <v>43668</v>
      </c>
      <c r="E929" s="265" t="s">
        <v>1213</v>
      </c>
      <c r="F929" s="268" t="s">
        <v>1213</v>
      </c>
      <c r="G929" s="269">
        <v>1485</v>
      </c>
      <c r="H929" s="270">
        <v>5277</v>
      </c>
      <c r="I929" s="270">
        <v>6836</v>
      </c>
      <c r="J929" s="271" t="s">
        <v>766</v>
      </c>
    </row>
    <row r="930" spans="1:10" ht="20.25">
      <c r="A930" s="265" t="s">
        <v>1214</v>
      </c>
      <c r="B930" s="266">
        <v>1260</v>
      </c>
      <c r="C930" s="265" t="s">
        <v>1214</v>
      </c>
      <c r="D930" s="267">
        <v>43680</v>
      </c>
      <c r="E930" s="265" t="s">
        <v>1214</v>
      </c>
      <c r="F930" s="268" t="s">
        <v>1214</v>
      </c>
      <c r="G930" s="269">
        <v>1486</v>
      </c>
      <c r="H930" s="270">
        <v>5282</v>
      </c>
      <c r="I930" s="270">
        <v>6843</v>
      </c>
      <c r="J930" s="271" t="s">
        <v>765</v>
      </c>
    </row>
    <row r="931" spans="1:10" ht="20.25">
      <c r="A931" s="265" t="s">
        <v>1215</v>
      </c>
      <c r="B931" s="266" t="s">
        <v>256</v>
      </c>
      <c r="C931" s="265" t="s">
        <v>1215</v>
      </c>
      <c r="D931" s="267">
        <v>43691</v>
      </c>
      <c r="E931" s="265" t="s">
        <v>1215</v>
      </c>
      <c r="F931" s="268" t="s">
        <v>1215</v>
      </c>
      <c r="G931" s="269">
        <v>1487</v>
      </c>
      <c r="H931" s="270">
        <v>5288</v>
      </c>
      <c r="I931" s="270">
        <v>6851</v>
      </c>
      <c r="J931" s="271" t="s">
        <v>764</v>
      </c>
    </row>
    <row r="932" spans="1:10" ht="20.25">
      <c r="A932" s="265" t="s">
        <v>1216</v>
      </c>
      <c r="B932" s="266">
        <v>1261</v>
      </c>
      <c r="C932" s="265" t="s">
        <v>1216</v>
      </c>
      <c r="D932" s="267">
        <v>43702</v>
      </c>
      <c r="E932" s="265" t="s">
        <v>1216</v>
      </c>
      <c r="F932" s="268" t="s">
        <v>1216</v>
      </c>
      <c r="G932" s="269">
        <v>1488</v>
      </c>
      <c r="H932" s="270">
        <v>5293</v>
      </c>
      <c r="I932" s="270">
        <v>6858</v>
      </c>
      <c r="J932" s="271" t="s">
        <v>763</v>
      </c>
    </row>
    <row r="933" spans="1:10" ht="20.25">
      <c r="A933" s="265" t="s">
        <v>1217</v>
      </c>
      <c r="B933" s="266" t="s">
        <v>256</v>
      </c>
      <c r="C933" s="265" t="s">
        <v>1217</v>
      </c>
      <c r="D933" s="267">
        <v>43714</v>
      </c>
      <c r="E933" s="265" t="s">
        <v>1217</v>
      </c>
      <c r="F933" s="268" t="s">
        <v>1217</v>
      </c>
      <c r="G933" s="269">
        <v>1489</v>
      </c>
      <c r="H933" s="270">
        <v>5299</v>
      </c>
      <c r="I933" s="270">
        <v>6865</v>
      </c>
      <c r="J933" s="271" t="s">
        <v>762</v>
      </c>
    </row>
    <row r="934" spans="1:10" ht="20.25">
      <c r="A934" s="265" t="s">
        <v>1218</v>
      </c>
      <c r="B934" s="266">
        <v>1262</v>
      </c>
      <c r="C934" s="265" t="s">
        <v>1218</v>
      </c>
      <c r="D934" s="267">
        <v>43725</v>
      </c>
      <c r="E934" s="265" t="s">
        <v>1218</v>
      </c>
      <c r="F934" s="268" t="s">
        <v>1218</v>
      </c>
      <c r="G934" s="269">
        <v>1490</v>
      </c>
      <c r="H934" s="270">
        <v>5304</v>
      </c>
      <c r="I934" s="270">
        <v>6872</v>
      </c>
      <c r="J934" s="271" t="s">
        <v>761</v>
      </c>
    </row>
    <row r="935" spans="1:10" ht="20.25">
      <c r="A935" s="265" t="s">
        <v>1219</v>
      </c>
      <c r="B935" s="266" t="s">
        <v>256</v>
      </c>
      <c r="C935" s="265" t="s">
        <v>1219</v>
      </c>
      <c r="D935" s="267">
        <v>43737</v>
      </c>
      <c r="E935" s="265" t="s">
        <v>1219</v>
      </c>
      <c r="F935" s="268" t="s">
        <v>1219</v>
      </c>
      <c r="G935" s="269">
        <v>1491</v>
      </c>
      <c r="H935" s="270">
        <v>5310</v>
      </c>
      <c r="I935" s="270">
        <v>6879</v>
      </c>
      <c r="J935" s="271" t="s">
        <v>760</v>
      </c>
    </row>
    <row r="936" spans="1:10" ht="20.25">
      <c r="A936" s="265" t="s">
        <v>1220</v>
      </c>
      <c r="B936" s="266">
        <v>1263</v>
      </c>
      <c r="C936" s="265" t="s">
        <v>1220</v>
      </c>
      <c r="D936" s="267">
        <v>43748</v>
      </c>
      <c r="E936" s="265" t="s">
        <v>1220</v>
      </c>
      <c r="F936" s="268" t="s">
        <v>1220</v>
      </c>
      <c r="G936" s="269">
        <v>1492</v>
      </c>
      <c r="H936" s="270">
        <v>5315</v>
      </c>
      <c r="I936" s="270">
        <v>6886</v>
      </c>
      <c r="J936" s="271" t="s">
        <v>759</v>
      </c>
    </row>
    <row r="937" spans="1:10" ht="20.25">
      <c r="A937" s="265" t="s">
        <v>1221</v>
      </c>
      <c r="B937" s="266" t="s">
        <v>256</v>
      </c>
      <c r="C937" s="265" t="s">
        <v>1221</v>
      </c>
      <c r="D937" s="267">
        <v>43760</v>
      </c>
      <c r="E937" s="265" t="s">
        <v>1221</v>
      </c>
      <c r="F937" s="268" t="s">
        <v>1221</v>
      </c>
      <c r="G937" s="269">
        <v>1493</v>
      </c>
      <c r="H937" s="270">
        <v>5321</v>
      </c>
      <c r="I937" s="270">
        <v>6894</v>
      </c>
      <c r="J937" s="271" t="s">
        <v>758</v>
      </c>
    </row>
    <row r="938" spans="1:10" ht="20.25">
      <c r="A938" s="265" t="s">
        <v>1222</v>
      </c>
      <c r="B938" s="266">
        <v>1264</v>
      </c>
      <c r="C938" s="265" t="s">
        <v>1222</v>
      </c>
      <c r="D938" s="267">
        <v>43771</v>
      </c>
      <c r="E938" s="265" t="s">
        <v>1222</v>
      </c>
      <c r="F938" s="268" t="s">
        <v>1222</v>
      </c>
      <c r="G938" s="269">
        <v>1494</v>
      </c>
      <c r="H938" s="270">
        <v>5326</v>
      </c>
      <c r="I938" s="270">
        <v>6901</v>
      </c>
      <c r="J938" s="271" t="s">
        <v>757</v>
      </c>
    </row>
    <row r="939" spans="1:10" ht="20.25">
      <c r="A939" s="265" t="s">
        <v>1223</v>
      </c>
      <c r="B939" s="266" t="s">
        <v>256</v>
      </c>
      <c r="C939" s="265" t="s">
        <v>1223</v>
      </c>
      <c r="D939" s="267">
        <v>43782</v>
      </c>
      <c r="E939" s="265" t="s">
        <v>1223</v>
      </c>
      <c r="F939" s="268" t="s">
        <v>1223</v>
      </c>
      <c r="G939" s="269">
        <v>1495</v>
      </c>
      <c r="H939" s="270">
        <v>5332</v>
      </c>
      <c r="I939" s="270">
        <v>6908</v>
      </c>
      <c r="J939" s="271" t="s">
        <v>756</v>
      </c>
    </row>
    <row r="940" spans="1:10" ht="20.25">
      <c r="A940" s="265" t="s">
        <v>1224</v>
      </c>
      <c r="B940" s="266">
        <v>1265</v>
      </c>
      <c r="C940" s="265" t="s">
        <v>1224</v>
      </c>
      <c r="D940" s="267">
        <v>43794</v>
      </c>
      <c r="E940" s="265" t="s">
        <v>1224</v>
      </c>
      <c r="F940" s="268" t="s">
        <v>1224</v>
      </c>
      <c r="G940" s="269">
        <v>1496</v>
      </c>
      <c r="H940" s="270">
        <v>5337</v>
      </c>
      <c r="I940" s="270">
        <v>6915</v>
      </c>
      <c r="J940" s="271" t="s">
        <v>755</v>
      </c>
    </row>
    <row r="941" spans="1:10" ht="20.25">
      <c r="A941" s="265" t="s">
        <v>1225</v>
      </c>
      <c r="B941" s="266" t="s">
        <v>256</v>
      </c>
      <c r="C941" s="265" t="s">
        <v>1225</v>
      </c>
      <c r="D941" s="267">
        <v>43805</v>
      </c>
      <c r="E941" s="265" t="s">
        <v>1225</v>
      </c>
      <c r="F941" s="268" t="s">
        <v>1225</v>
      </c>
      <c r="G941" s="269" t="s">
        <v>256</v>
      </c>
      <c r="H941" s="270">
        <v>5343</v>
      </c>
      <c r="I941" s="270">
        <v>6922</v>
      </c>
      <c r="J941" s="271" t="s">
        <v>754</v>
      </c>
    </row>
    <row r="942" spans="1:10" ht="20.25">
      <c r="A942" s="265" t="s">
        <v>1226</v>
      </c>
      <c r="B942" s="266" t="s">
        <v>256</v>
      </c>
      <c r="C942" s="265" t="s">
        <v>1226</v>
      </c>
      <c r="D942" s="267">
        <v>43817</v>
      </c>
      <c r="E942" s="265" t="s">
        <v>1226</v>
      </c>
      <c r="F942" s="268" t="s">
        <v>1226</v>
      </c>
      <c r="G942" s="269">
        <v>1497</v>
      </c>
      <c r="H942" s="270">
        <v>5348</v>
      </c>
      <c r="I942" s="270">
        <v>6929</v>
      </c>
      <c r="J942" s="271" t="s">
        <v>753</v>
      </c>
    </row>
    <row r="943" spans="1:10" ht="20.25">
      <c r="A943" s="265" t="s">
        <v>1227</v>
      </c>
      <c r="B943" s="266">
        <v>1266</v>
      </c>
      <c r="C943" s="265" t="s">
        <v>1227</v>
      </c>
      <c r="D943" s="267">
        <v>43828</v>
      </c>
      <c r="E943" s="265" t="s">
        <v>1227</v>
      </c>
      <c r="F943" s="268" t="s">
        <v>1227</v>
      </c>
      <c r="G943" s="269">
        <v>1498</v>
      </c>
      <c r="H943" s="270">
        <v>5354</v>
      </c>
      <c r="I943" s="270">
        <v>6937</v>
      </c>
      <c r="J943" s="271" t="s">
        <v>752</v>
      </c>
    </row>
    <row r="944" spans="1:10" ht="20.25">
      <c r="A944" s="265" t="s">
        <v>1228</v>
      </c>
      <c r="B944" s="266" t="s">
        <v>256</v>
      </c>
      <c r="C944" s="265" t="s">
        <v>1228</v>
      </c>
      <c r="D944" s="267">
        <v>43840</v>
      </c>
      <c r="E944" s="265" t="s">
        <v>1228</v>
      </c>
      <c r="F944" s="268" t="s">
        <v>1228</v>
      </c>
      <c r="G944" s="269">
        <v>1499</v>
      </c>
      <c r="H944" s="270">
        <v>5359</v>
      </c>
      <c r="I944" s="270">
        <v>6944</v>
      </c>
      <c r="J944" s="271" t="s">
        <v>751</v>
      </c>
    </row>
    <row r="945" spans="1:10" ht="20.25">
      <c r="A945" s="265" t="s">
        <v>1229</v>
      </c>
      <c r="B945" s="266">
        <v>1267</v>
      </c>
      <c r="C945" s="265" t="s">
        <v>1229</v>
      </c>
      <c r="D945" s="267">
        <v>43852</v>
      </c>
      <c r="E945" s="265" t="s">
        <v>1229</v>
      </c>
      <c r="F945" s="268" t="s">
        <v>1229</v>
      </c>
      <c r="G945" s="269">
        <v>1500</v>
      </c>
      <c r="H945" s="270">
        <v>5365</v>
      </c>
      <c r="I945" s="270">
        <v>6951</v>
      </c>
      <c r="J945" s="271" t="s">
        <v>750</v>
      </c>
    </row>
    <row r="946" spans="1:10" ht="20.25">
      <c r="A946" s="265" t="s">
        <v>1230</v>
      </c>
      <c r="B946" s="266" t="s">
        <v>256</v>
      </c>
      <c r="C946" s="265" t="s">
        <v>1230</v>
      </c>
      <c r="D946" s="267">
        <v>43863</v>
      </c>
      <c r="E946" s="265" t="s">
        <v>1230</v>
      </c>
      <c r="F946" s="268" t="s">
        <v>1230</v>
      </c>
      <c r="G946" s="269">
        <v>1501</v>
      </c>
      <c r="H946" s="270">
        <v>5370</v>
      </c>
      <c r="I946" s="270">
        <v>6958</v>
      </c>
      <c r="J946" s="271" t="s">
        <v>749</v>
      </c>
    </row>
    <row r="947" spans="1:10" ht="20.25">
      <c r="A947" s="265" t="s">
        <v>1231</v>
      </c>
      <c r="B947" s="266">
        <v>1268</v>
      </c>
      <c r="C947" s="265" t="s">
        <v>1231</v>
      </c>
      <c r="D947" s="267">
        <v>43875</v>
      </c>
      <c r="E947" s="265" t="s">
        <v>1231</v>
      </c>
      <c r="F947" s="268" t="s">
        <v>1231</v>
      </c>
      <c r="G947" s="269">
        <v>1502</v>
      </c>
      <c r="H947" s="270">
        <v>5376</v>
      </c>
      <c r="I947" s="270">
        <v>6965</v>
      </c>
      <c r="J947" s="271" t="s">
        <v>748</v>
      </c>
    </row>
    <row r="948" spans="1:10" ht="20.25">
      <c r="A948" s="265" t="s">
        <v>1232</v>
      </c>
      <c r="B948" s="266" t="s">
        <v>256</v>
      </c>
      <c r="C948" s="265" t="s">
        <v>1232</v>
      </c>
      <c r="D948" s="267">
        <v>43886</v>
      </c>
      <c r="E948" s="265" t="s">
        <v>1232</v>
      </c>
      <c r="F948" s="268" t="s">
        <v>1232</v>
      </c>
      <c r="G948" s="269">
        <v>1503</v>
      </c>
      <c r="H948" s="270">
        <v>5381</v>
      </c>
      <c r="I948" s="270">
        <v>6972</v>
      </c>
      <c r="J948" s="271" t="s">
        <v>747</v>
      </c>
    </row>
    <row r="949" spans="1:10" ht="20.25">
      <c r="A949" s="265" t="s">
        <v>1233</v>
      </c>
      <c r="B949" s="266">
        <v>1269</v>
      </c>
      <c r="C949" s="265" t="s">
        <v>1233</v>
      </c>
      <c r="D949" s="267">
        <v>43898</v>
      </c>
      <c r="E949" s="265" t="s">
        <v>1233</v>
      </c>
      <c r="F949" s="268" t="s">
        <v>1233</v>
      </c>
      <c r="G949" s="269">
        <v>1504</v>
      </c>
      <c r="H949" s="270">
        <v>5387</v>
      </c>
      <c r="I949" s="270">
        <v>6979</v>
      </c>
      <c r="J949" s="271" t="s">
        <v>746</v>
      </c>
    </row>
    <row r="950" spans="1:10" ht="20.25">
      <c r="A950" s="265" t="s">
        <v>1234</v>
      </c>
      <c r="B950" s="266" t="s">
        <v>256</v>
      </c>
      <c r="C950" s="265" t="s">
        <v>1234</v>
      </c>
      <c r="D950" s="267">
        <v>43909</v>
      </c>
      <c r="E950" s="265" t="s">
        <v>1234</v>
      </c>
      <c r="F950" s="268" t="s">
        <v>1234</v>
      </c>
      <c r="G950" s="269">
        <v>1505</v>
      </c>
      <c r="H950" s="270">
        <v>5392</v>
      </c>
      <c r="I950" s="270">
        <v>6987</v>
      </c>
      <c r="J950" s="271" t="s">
        <v>745</v>
      </c>
    </row>
    <row r="951" spans="1:10" ht="20.25">
      <c r="A951" s="265" t="s">
        <v>1235</v>
      </c>
      <c r="B951" s="266">
        <v>1270</v>
      </c>
      <c r="C951" s="265" t="s">
        <v>1235</v>
      </c>
      <c r="D951" s="267">
        <v>43921</v>
      </c>
      <c r="E951" s="265" t="s">
        <v>1235</v>
      </c>
      <c r="F951" s="268" t="s">
        <v>1235</v>
      </c>
      <c r="G951" s="269">
        <v>1506</v>
      </c>
      <c r="H951" s="270">
        <v>5397</v>
      </c>
      <c r="I951" s="270">
        <v>6994</v>
      </c>
      <c r="J951" s="271" t="s">
        <v>744</v>
      </c>
    </row>
    <row r="952" spans="1:10" ht="20.25">
      <c r="A952" s="265" t="s">
        <v>1236</v>
      </c>
      <c r="B952" s="266" t="s">
        <v>256</v>
      </c>
      <c r="C952" s="265" t="s">
        <v>1236</v>
      </c>
      <c r="D952" s="267">
        <v>43933</v>
      </c>
      <c r="E952" s="265" t="s">
        <v>1236</v>
      </c>
      <c r="F952" s="268" t="s">
        <v>1236</v>
      </c>
      <c r="G952" s="269">
        <v>1507</v>
      </c>
      <c r="H952" s="270">
        <v>5403</v>
      </c>
      <c r="I952" s="270">
        <v>7001</v>
      </c>
      <c r="J952" s="271" t="s">
        <v>743</v>
      </c>
    </row>
    <row r="953" spans="1:10" ht="20.25">
      <c r="A953" s="265" t="s">
        <v>1237</v>
      </c>
      <c r="B953" s="266">
        <v>1271</v>
      </c>
      <c r="C953" s="265" t="s">
        <v>1237</v>
      </c>
      <c r="D953" s="267">
        <v>43944</v>
      </c>
      <c r="E953" s="265" t="s">
        <v>1237</v>
      </c>
      <c r="F953" s="268" t="s">
        <v>1237</v>
      </c>
      <c r="G953" s="269">
        <v>1508</v>
      </c>
      <c r="H953" s="270">
        <v>5408</v>
      </c>
      <c r="I953" s="270">
        <v>7008</v>
      </c>
      <c r="J953" s="271" t="s">
        <v>742</v>
      </c>
    </row>
    <row r="954" spans="1:10" ht="20.25">
      <c r="A954" s="265" t="s">
        <v>1238</v>
      </c>
      <c r="B954" s="266" t="s">
        <v>256</v>
      </c>
      <c r="C954" s="265" t="s">
        <v>1238</v>
      </c>
      <c r="D954" s="267">
        <v>43956</v>
      </c>
      <c r="E954" s="265" t="s">
        <v>1238</v>
      </c>
      <c r="F954" s="268" t="s">
        <v>1238</v>
      </c>
      <c r="G954" s="269">
        <v>1509</v>
      </c>
      <c r="H954" s="270">
        <v>5414</v>
      </c>
      <c r="I954" s="270">
        <v>7015</v>
      </c>
      <c r="J954" s="271" t="s">
        <v>741</v>
      </c>
    </row>
    <row r="955" spans="1:10" ht="20.25">
      <c r="A955" s="265" t="s">
        <v>1239</v>
      </c>
      <c r="B955" s="266">
        <v>1272</v>
      </c>
      <c r="C955" s="265" t="s">
        <v>1239</v>
      </c>
      <c r="D955" s="267">
        <v>43968</v>
      </c>
      <c r="E955" s="265" t="s">
        <v>1239</v>
      </c>
      <c r="F955" s="268" t="s">
        <v>1239</v>
      </c>
      <c r="G955" s="269">
        <v>1510</v>
      </c>
      <c r="H955" s="270">
        <v>5419</v>
      </c>
      <c r="I955" s="270">
        <v>7022</v>
      </c>
      <c r="J955" s="271" t="s">
        <v>740</v>
      </c>
    </row>
    <row r="956" spans="1:10" ht="20.25">
      <c r="A956" s="265" t="s">
        <v>1240</v>
      </c>
      <c r="B956" s="266" t="s">
        <v>256</v>
      </c>
      <c r="C956" s="265" t="s">
        <v>1240</v>
      </c>
      <c r="D956" s="267">
        <v>43979</v>
      </c>
      <c r="E956" s="265" t="s">
        <v>1240</v>
      </c>
      <c r="F956" s="268" t="s">
        <v>1240</v>
      </c>
      <c r="G956" s="269">
        <v>1511</v>
      </c>
      <c r="H956" s="270">
        <v>5425</v>
      </c>
      <c r="I956" s="270">
        <v>7030</v>
      </c>
      <c r="J956" s="271" t="s">
        <v>739</v>
      </c>
    </row>
    <row r="957" spans="1:10" ht="20.25">
      <c r="A957" s="265" t="s">
        <v>1241</v>
      </c>
      <c r="B957" s="266">
        <v>1273</v>
      </c>
      <c r="C957" s="265" t="s">
        <v>1241</v>
      </c>
      <c r="D957" s="267">
        <v>43991</v>
      </c>
      <c r="E957" s="265" t="s">
        <v>1241</v>
      </c>
      <c r="F957" s="268" t="s">
        <v>1241</v>
      </c>
      <c r="G957" s="269" t="s">
        <v>256</v>
      </c>
      <c r="H957" s="270">
        <v>5430</v>
      </c>
      <c r="I957" s="270">
        <v>7037</v>
      </c>
      <c r="J957" s="271" t="s">
        <v>738</v>
      </c>
    </row>
    <row r="958" spans="1:10" ht="20.25">
      <c r="A958" s="265" t="s">
        <v>1242</v>
      </c>
      <c r="B958" s="266" t="s">
        <v>256</v>
      </c>
      <c r="C958" s="265" t="s">
        <v>1242</v>
      </c>
      <c r="D958" s="267">
        <v>44003</v>
      </c>
      <c r="E958" s="265" t="s">
        <v>1242</v>
      </c>
      <c r="F958" s="268" t="s">
        <v>1242</v>
      </c>
      <c r="G958" s="269">
        <v>1512</v>
      </c>
      <c r="H958" s="270">
        <v>5436</v>
      </c>
      <c r="I958" s="270">
        <v>7044</v>
      </c>
      <c r="J958" s="271" t="s">
        <v>737</v>
      </c>
    </row>
    <row r="959" spans="1:10" ht="20.25">
      <c r="A959" s="265" t="s">
        <v>1243</v>
      </c>
      <c r="B959" s="266" t="s">
        <v>256</v>
      </c>
      <c r="C959" s="265" t="s">
        <v>1243</v>
      </c>
      <c r="D959" s="267">
        <v>44014</v>
      </c>
      <c r="E959" s="265" t="s">
        <v>1243</v>
      </c>
      <c r="F959" s="268" t="s">
        <v>1243</v>
      </c>
      <c r="G959" s="269">
        <v>1513</v>
      </c>
      <c r="H959" s="270">
        <v>5441</v>
      </c>
      <c r="I959" s="270">
        <v>7051</v>
      </c>
      <c r="J959" s="271" t="s">
        <v>736</v>
      </c>
    </row>
    <row r="960" spans="1:10" ht="20.25">
      <c r="A960" s="265" t="s">
        <v>1244</v>
      </c>
      <c r="B960" s="266">
        <v>1274</v>
      </c>
      <c r="C960" s="265" t="s">
        <v>1244</v>
      </c>
      <c r="D960" s="267">
        <v>44026</v>
      </c>
      <c r="E960" s="265" t="s">
        <v>1244</v>
      </c>
      <c r="F960" s="268" t="s">
        <v>1244</v>
      </c>
      <c r="G960" s="269">
        <v>1514</v>
      </c>
      <c r="H960" s="270">
        <v>5447</v>
      </c>
      <c r="I960" s="270">
        <v>7058</v>
      </c>
      <c r="J960" s="271" t="s">
        <v>735</v>
      </c>
    </row>
    <row r="961" spans="1:10" ht="20.25">
      <c r="A961" s="265" t="s">
        <v>1245</v>
      </c>
      <c r="B961" s="266" t="s">
        <v>256</v>
      </c>
      <c r="C961" s="265" t="s">
        <v>1245</v>
      </c>
      <c r="D961" s="267">
        <v>44038</v>
      </c>
      <c r="E961" s="265" t="s">
        <v>1245</v>
      </c>
      <c r="F961" s="268" t="s">
        <v>1245</v>
      </c>
      <c r="G961" s="269">
        <v>1515</v>
      </c>
      <c r="H961" s="270">
        <v>5452</v>
      </c>
      <c r="I961" s="270">
        <v>7065</v>
      </c>
      <c r="J961" s="271" t="s">
        <v>734</v>
      </c>
    </row>
    <row r="962" spans="1:10" ht="20.25">
      <c r="A962" s="265" t="s">
        <v>1246</v>
      </c>
      <c r="B962" s="266">
        <v>1275</v>
      </c>
      <c r="C962" s="265" t="s">
        <v>1246</v>
      </c>
      <c r="D962" s="267">
        <v>44050</v>
      </c>
      <c r="E962" s="265" t="s">
        <v>1246</v>
      </c>
      <c r="F962" s="268" t="s">
        <v>1246</v>
      </c>
      <c r="G962" s="269">
        <v>1516</v>
      </c>
      <c r="H962" s="270">
        <v>5458</v>
      </c>
      <c r="I962" s="270">
        <v>7072</v>
      </c>
      <c r="J962" s="271" t="s">
        <v>733</v>
      </c>
    </row>
    <row r="963" spans="1:10" ht="20.25">
      <c r="A963" s="265" t="s">
        <v>1247</v>
      </c>
      <c r="B963" s="266" t="s">
        <v>256</v>
      </c>
      <c r="C963" s="265" t="s">
        <v>1247</v>
      </c>
      <c r="D963" s="267">
        <v>44061</v>
      </c>
      <c r="E963" s="265" t="s">
        <v>1247</v>
      </c>
      <c r="F963" s="268" t="s">
        <v>1247</v>
      </c>
      <c r="G963" s="269">
        <v>1517</v>
      </c>
      <c r="H963" s="270">
        <v>5463</v>
      </c>
      <c r="I963" s="270">
        <v>7080</v>
      </c>
      <c r="J963" s="271" t="s">
        <v>732</v>
      </c>
    </row>
    <row r="964" spans="1:10" ht="20.25">
      <c r="A964" s="265" t="s">
        <v>1248</v>
      </c>
      <c r="B964" s="266">
        <v>1276</v>
      </c>
      <c r="C964" s="265" t="s">
        <v>1248</v>
      </c>
      <c r="D964" s="267">
        <v>44073</v>
      </c>
      <c r="E964" s="265" t="s">
        <v>1248</v>
      </c>
      <c r="F964" s="268" t="s">
        <v>1248</v>
      </c>
      <c r="G964" s="269">
        <v>1518</v>
      </c>
      <c r="H964" s="270">
        <v>5469</v>
      </c>
      <c r="I964" s="270">
        <v>7087</v>
      </c>
      <c r="J964" s="271" t="s">
        <v>731</v>
      </c>
    </row>
    <row r="965" spans="1:10" ht="20.25">
      <c r="A965" s="265" t="s">
        <v>1249</v>
      </c>
      <c r="B965" s="266" t="s">
        <v>256</v>
      </c>
      <c r="C965" s="265" t="s">
        <v>1249</v>
      </c>
      <c r="D965" s="267">
        <v>44085</v>
      </c>
      <c r="E965" s="265" t="s">
        <v>1249</v>
      </c>
      <c r="F965" s="268" t="s">
        <v>1249</v>
      </c>
      <c r="G965" s="269">
        <v>1519</v>
      </c>
      <c r="H965" s="270">
        <v>5474</v>
      </c>
      <c r="I965" s="270">
        <v>7094</v>
      </c>
      <c r="J965" s="271" t="s">
        <v>730</v>
      </c>
    </row>
    <row r="966" spans="1:10" ht="20.25">
      <c r="A966" s="265" t="s">
        <v>1250</v>
      </c>
      <c r="B966" s="266">
        <v>1277</v>
      </c>
      <c r="C966" s="265" t="s">
        <v>1250</v>
      </c>
      <c r="D966" s="267">
        <v>44097</v>
      </c>
      <c r="E966" s="265" t="s">
        <v>1250</v>
      </c>
      <c r="F966" s="268" t="s">
        <v>1250</v>
      </c>
      <c r="G966" s="269">
        <v>1520</v>
      </c>
      <c r="H966" s="270">
        <v>5480</v>
      </c>
      <c r="I966" s="270">
        <v>7101</v>
      </c>
      <c r="J966" s="271" t="s">
        <v>729</v>
      </c>
    </row>
    <row r="967" spans="1:10" ht="20.25">
      <c r="A967" s="265" t="s">
        <v>1251</v>
      </c>
      <c r="B967" s="266" t="s">
        <v>256</v>
      </c>
      <c r="C967" s="265" t="s">
        <v>1251</v>
      </c>
      <c r="D967" s="267">
        <v>44109</v>
      </c>
      <c r="E967" s="265" t="s">
        <v>1251</v>
      </c>
      <c r="F967" s="268" t="s">
        <v>1251</v>
      </c>
      <c r="G967" s="269">
        <v>1521</v>
      </c>
      <c r="H967" s="270">
        <v>5485</v>
      </c>
      <c r="I967" s="270">
        <v>7108</v>
      </c>
      <c r="J967" s="271" t="s">
        <v>728</v>
      </c>
    </row>
    <row r="968" spans="1:10" ht="20.25">
      <c r="A968" s="265" t="s">
        <v>1252</v>
      </c>
      <c r="B968" s="266">
        <v>1278</v>
      </c>
      <c r="C968" s="265" t="s">
        <v>1252</v>
      </c>
      <c r="D968" s="267">
        <v>44121</v>
      </c>
      <c r="E968" s="265" t="s">
        <v>1252</v>
      </c>
      <c r="F968" s="268" t="s">
        <v>1252</v>
      </c>
      <c r="G968" s="269">
        <v>1522</v>
      </c>
      <c r="H968" s="270">
        <v>5491</v>
      </c>
      <c r="I968" s="270">
        <v>7115</v>
      </c>
      <c r="J968" s="271" t="s">
        <v>727</v>
      </c>
    </row>
    <row r="969" spans="1:10" ht="20.25">
      <c r="A969" s="265" t="s">
        <v>1253</v>
      </c>
      <c r="B969" s="266" t="s">
        <v>256</v>
      </c>
      <c r="C969" s="265" t="s">
        <v>1253</v>
      </c>
      <c r="D969" s="267">
        <v>44132</v>
      </c>
      <c r="E969" s="265" t="s">
        <v>1253</v>
      </c>
      <c r="F969" s="268" t="s">
        <v>1253</v>
      </c>
      <c r="G969" s="269">
        <v>1523</v>
      </c>
      <c r="H969" s="270">
        <v>5496</v>
      </c>
      <c r="I969" s="270">
        <v>7122</v>
      </c>
      <c r="J969" s="271" t="s">
        <v>726</v>
      </c>
    </row>
    <row r="970" spans="1:10" ht="20.25">
      <c r="A970" s="265" t="s">
        <v>1254</v>
      </c>
      <c r="B970" s="266">
        <v>1279</v>
      </c>
      <c r="C970" s="265" t="s">
        <v>1254</v>
      </c>
      <c r="D970" s="267">
        <v>44144</v>
      </c>
      <c r="E970" s="265" t="s">
        <v>1254</v>
      </c>
      <c r="F970" s="268" t="s">
        <v>1254</v>
      </c>
      <c r="G970" s="269">
        <v>1524</v>
      </c>
      <c r="H970" s="270">
        <v>5502</v>
      </c>
      <c r="I970" s="270">
        <v>7130</v>
      </c>
      <c r="J970" s="271" t="s">
        <v>725</v>
      </c>
    </row>
    <row r="971" spans="1:10" ht="20.25">
      <c r="A971" s="265" t="s">
        <v>1255</v>
      </c>
      <c r="B971" s="266" t="s">
        <v>256</v>
      </c>
      <c r="C971" s="265" t="s">
        <v>1255</v>
      </c>
      <c r="D971" s="267">
        <v>44156</v>
      </c>
      <c r="E971" s="265" t="s">
        <v>1255</v>
      </c>
      <c r="F971" s="268" t="s">
        <v>1255</v>
      </c>
      <c r="G971" s="269">
        <v>1525</v>
      </c>
      <c r="H971" s="270">
        <v>5507</v>
      </c>
      <c r="I971" s="270">
        <v>7137</v>
      </c>
      <c r="J971" s="271" t="s">
        <v>724</v>
      </c>
    </row>
    <row r="972" spans="1:10" ht="20.25">
      <c r="A972" s="265" t="s">
        <v>1256</v>
      </c>
      <c r="B972" s="266">
        <v>1280</v>
      </c>
      <c r="C972" s="265" t="s">
        <v>1256</v>
      </c>
      <c r="D972" s="267">
        <v>44168</v>
      </c>
      <c r="E972" s="265" t="s">
        <v>1256</v>
      </c>
      <c r="F972" s="268" t="s">
        <v>1256</v>
      </c>
      <c r="G972" s="269" t="s">
        <v>256</v>
      </c>
      <c r="H972" s="270">
        <v>5513</v>
      </c>
      <c r="I972" s="270">
        <v>7144</v>
      </c>
      <c r="J972" s="271" t="s">
        <v>723</v>
      </c>
    </row>
    <row r="973" spans="1:10" ht="20.25">
      <c r="A973" s="265" t="s">
        <v>1257</v>
      </c>
      <c r="B973" s="266" t="s">
        <v>256</v>
      </c>
      <c r="C973" s="265" t="s">
        <v>1257</v>
      </c>
      <c r="D973" s="267">
        <v>44180</v>
      </c>
      <c r="E973" s="265" t="s">
        <v>1257</v>
      </c>
      <c r="F973" s="268" t="s">
        <v>1257</v>
      </c>
      <c r="G973" s="269">
        <v>1526</v>
      </c>
      <c r="H973" s="270">
        <v>5518</v>
      </c>
      <c r="I973" s="270">
        <v>7151</v>
      </c>
      <c r="J973" s="271" t="s">
        <v>722</v>
      </c>
    </row>
    <row r="974" spans="1:10" ht="20.25">
      <c r="A974" s="265" t="s">
        <v>1258</v>
      </c>
      <c r="B974" s="266">
        <v>1281</v>
      </c>
      <c r="C974" s="265" t="s">
        <v>1258</v>
      </c>
      <c r="D974" s="267">
        <v>44192</v>
      </c>
      <c r="E974" s="265" t="s">
        <v>1258</v>
      </c>
      <c r="F974" s="268" t="s">
        <v>1258</v>
      </c>
      <c r="G974" s="269">
        <v>1527</v>
      </c>
      <c r="H974" s="270">
        <v>5524</v>
      </c>
      <c r="I974" s="270">
        <v>7158</v>
      </c>
      <c r="J974" s="271" t="s">
        <v>721</v>
      </c>
    </row>
    <row r="975" spans="1:10" ht="20.25">
      <c r="A975" s="265" t="s">
        <v>1259</v>
      </c>
      <c r="B975" s="266" t="s">
        <v>256</v>
      </c>
      <c r="C975" s="265" t="s">
        <v>1259</v>
      </c>
      <c r="D975" s="267">
        <v>44204</v>
      </c>
      <c r="E975" s="265" t="s">
        <v>1259</v>
      </c>
      <c r="F975" s="268" t="s">
        <v>1259</v>
      </c>
      <c r="G975" s="269">
        <v>1528</v>
      </c>
      <c r="H975" s="270">
        <v>5529</v>
      </c>
      <c r="I975" s="270">
        <v>7165</v>
      </c>
      <c r="J975" s="271" t="s">
        <v>720</v>
      </c>
    </row>
    <row r="976" spans="1:10" ht="20.25">
      <c r="A976" s="265" t="s">
        <v>1260</v>
      </c>
      <c r="B976" s="266">
        <v>1282</v>
      </c>
      <c r="C976" s="265" t="s">
        <v>1260</v>
      </c>
      <c r="D976" s="267">
        <v>44216</v>
      </c>
      <c r="E976" s="265" t="s">
        <v>1260</v>
      </c>
      <c r="F976" s="268" t="s">
        <v>1260</v>
      </c>
      <c r="G976" s="269">
        <v>1529</v>
      </c>
      <c r="H976" s="270">
        <v>5535</v>
      </c>
      <c r="I976" s="270">
        <v>7173</v>
      </c>
      <c r="J976" s="271" t="s">
        <v>719</v>
      </c>
    </row>
    <row r="977" spans="1:10" ht="20.25">
      <c r="A977" s="265" t="s">
        <v>1261</v>
      </c>
      <c r="B977" s="266" t="s">
        <v>256</v>
      </c>
      <c r="C977" s="265" t="s">
        <v>1261</v>
      </c>
      <c r="D977" s="267">
        <v>44228</v>
      </c>
      <c r="E977" s="265" t="s">
        <v>1261</v>
      </c>
      <c r="F977" s="268" t="s">
        <v>1261</v>
      </c>
      <c r="G977" s="269">
        <v>1530</v>
      </c>
      <c r="H977" s="270">
        <v>5540</v>
      </c>
      <c r="I977" s="270">
        <v>7180</v>
      </c>
      <c r="J977" s="271" t="s">
        <v>718</v>
      </c>
    </row>
    <row r="978" spans="1:10" ht="20.25">
      <c r="A978" s="265" t="s">
        <v>1262</v>
      </c>
      <c r="B978" s="266">
        <v>1283</v>
      </c>
      <c r="C978" s="265" t="s">
        <v>1262</v>
      </c>
      <c r="D978" s="267">
        <v>44240</v>
      </c>
      <c r="E978" s="265" t="s">
        <v>1262</v>
      </c>
      <c r="F978" s="268" t="s">
        <v>1262</v>
      </c>
      <c r="G978" s="269">
        <v>1531</v>
      </c>
      <c r="H978" s="270">
        <v>5545</v>
      </c>
      <c r="I978" s="270">
        <v>7187</v>
      </c>
      <c r="J978" s="271" t="s">
        <v>717</v>
      </c>
    </row>
    <row r="979" spans="1:10" ht="20.25">
      <c r="A979" s="265" t="s">
        <v>1263</v>
      </c>
      <c r="B979" s="266" t="s">
        <v>256</v>
      </c>
      <c r="C979" s="265" t="s">
        <v>1263</v>
      </c>
      <c r="D979" s="267">
        <v>44252</v>
      </c>
      <c r="E979" s="265" t="s">
        <v>1263</v>
      </c>
      <c r="F979" s="268" t="s">
        <v>1263</v>
      </c>
      <c r="G979" s="269">
        <v>1532</v>
      </c>
      <c r="H979" s="270">
        <v>5551</v>
      </c>
      <c r="I979" s="270">
        <v>7194</v>
      </c>
      <c r="J979" s="271" t="s">
        <v>716</v>
      </c>
    </row>
    <row r="980" spans="1:10" ht="20.25">
      <c r="A980" s="265" t="s">
        <v>1264</v>
      </c>
      <c r="B980" s="266">
        <v>1284</v>
      </c>
      <c r="C980" s="265" t="s">
        <v>1264</v>
      </c>
      <c r="D980" s="267">
        <v>44264</v>
      </c>
      <c r="E980" s="265" t="s">
        <v>1264</v>
      </c>
      <c r="F980" s="268" t="s">
        <v>1264</v>
      </c>
      <c r="G980" s="269">
        <v>1533</v>
      </c>
      <c r="H980" s="270">
        <v>5556</v>
      </c>
      <c r="I980" s="270">
        <v>7201</v>
      </c>
      <c r="J980" s="271" t="s">
        <v>715</v>
      </c>
    </row>
    <row r="981" spans="1:10" ht="20.25">
      <c r="A981" s="265" t="s">
        <v>1265</v>
      </c>
      <c r="B981" s="266" t="s">
        <v>256</v>
      </c>
      <c r="C981" s="265" t="s">
        <v>1265</v>
      </c>
      <c r="D981" s="267">
        <v>44276</v>
      </c>
      <c r="E981" s="265" t="s">
        <v>1265</v>
      </c>
      <c r="F981" s="268" t="s">
        <v>1265</v>
      </c>
      <c r="G981" s="269">
        <v>1534</v>
      </c>
      <c r="H981" s="270">
        <v>5562</v>
      </c>
      <c r="I981" s="270">
        <v>7208</v>
      </c>
      <c r="J981" s="271" t="s">
        <v>714</v>
      </c>
    </row>
    <row r="982" spans="1:10" ht="20.25">
      <c r="A982" s="265" t="s">
        <v>1266</v>
      </c>
      <c r="B982" s="266">
        <v>1285</v>
      </c>
      <c r="C982" s="265" t="s">
        <v>1266</v>
      </c>
      <c r="D982" s="267">
        <v>44288</v>
      </c>
      <c r="E982" s="265" t="s">
        <v>1266</v>
      </c>
      <c r="F982" s="268" t="s">
        <v>1266</v>
      </c>
      <c r="G982" s="269">
        <v>1535</v>
      </c>
      <c r="H982" s="270">
        <v>5567</v>
      </c>
      <c r="I982" s="270">
        <v>7215</v>
      </c>
      <c r="J982" s="271" t="s">
        <v>713</v>
      </c>
    </row>
    <row r="983" spans="1:10" ht="20.25">
      <c r="A983" s="265" t="s">
        <v>1267</v>
      </c>
      <c r="B983" s="266" t="s">
        <v>256</v>
      </c>
      <c r="C983" s="265" t="s">
        <v>1267</v>
      </c>
      <c r="D983" s="267">
        <v>44300</v>
      </c>
      <c r="E983" s="265" t="s">
        <v>1267</v>
      </c>
      <c r="F983" s="268" t="s">
        <v>1267</v>
      </c>
      <c r="G983" s="269">
        <v>1536</v>
      </c>
      <c r="H983" s="270">
        <v>5573</v>
      </c>
      <c r="I983" s="270">
        <v>7223</v>
      </c>
      <c r="J983" s="271" t="s">
        <v>712</v>
      </c>
    </row>
    <row r="984" spans="1:10" ht="20.25">
      <c r="A984" s="265" t="s">
        <v>1268</v>
      </c>
      <c r="B984" s="266">
        <v>1286</v>
      </c>
      <c r="C984" s="265" t="s">
        <v>1268</v>
      </c>
      <c r="D984" s="267">
        <v>44312</v>
      </c>
      <c r="E984" s="265" t="s">
        <v>1268</v>
      </c>
      <c r="F984" s="268" t="s">
        <v>1268</v>
      </c>
      <c r="G984" s="269">
        <v>1537</v>
      </c>
      <c r="H984" s="270">
        <v>5578</v>
      </c>
      <c r="I984" s="270">
        <v>7230</v>
      </c>
      <c r="J984" s="271" t="s">
        <v>711</v>
      </c>
    </row>
    <row r="985" spans="1:10" ht="20.25">
      <c r="A985" s="265" t="s">
        <v>1269</v>
      </c>
      <c r="B985" s="266" t="s">
        <v>256</v>
      </c>
      <c r="C985" s="265" t="s">
        <v>1269</v>
      </c>
      <c r="D985" s="267">
        <v>44324</v>
      </c>
      <c r="E985" s="265" t="s">
        <v>1269</v>
      </c>
      <c r="F985" s="268" t="s">
        <v>1269</v>
      </c>
      <c r="G985" s="269">
        <v>1538</v>
      </c>
      <c r="H985" s="270">
        <v>5584</v>
      </c>
      <c r="I985" s="270">
        <v>7237</v>
      </c>
      <c r="J985" s="271" t="s">
        <v>710</v>
      </c>
    </row>
    <row r="986" spans="1:10" ht="20.25">
      <c r="A986" s="265" t="s">
        <v>1270</v>
      </c>
      <c r="B986" s="266">
        <v>1287</v>
      </c>
      <c r="C986" s="265" t="s">
        <v>1270</v>
      </c>
      <c r="D986" s="267">
        <v>44336</v>
      </c>
      <c r="E986" s="265" t="s">
        <v>1270</v>
      </c>
      <c r="F986" s="268" t="s">
        <v>1270</v>
      </c>
      <c r="G986" s="269">
        <v>1539</v>
      </c>
      <c r="H986" s="270">
        <v>5589</v>
      </c>
      <c r="I986" s="270">
        <v>7244</v>
      </c>
      <c r="J986" s="271" t="s">
        <v>709</v>
      </c>
    </row>
    <row r="987" spans="1:10" ht="20.25">
      <c r="A987" s="265" t="s">
        <v>1271</v>
      </c>
      <c r="B987" s="266" t="s">
        <v>256</v>
      </c>
      <c r="C987" s="265" t="s">
        <v>1271</v>
      </c>
      <c r="D987" s="267">
        <v>44348</v>
      </c>
      <c r="E987" s="265" t="s">
        <v>1271</v>
      </c>
      <c r="F987" s="268" t="s">
        <v>1271</v>
      </c>
      <c r="G987" s="269" t="s">
        <v>256</v>
      </c>
      <c r="H987" s="270">
        <v>5595</v>
      </c>
      <c r="I987" s="270">
        <v>7251</v>
      </c>
      <c r="J987" s="271" t="s">
        <v>708</v>
      </c>
    </row>
    <row r="988" spans="1:10" ht="20.25">
      <c r="A988" s="265" t="s">
        <v>1272</v>
      </c>
      <c r="B988" s="266">
        <v>1288</v>
      </c>
      <c r="C988" s="265" t="s">
        <v>1272</v>
      </c>
      <c r="D988" s="267">
        <v>44360</v>
      </c>
      <c r="E988" s="265" t="s">
        <v>1272</v>
      </c>
      <c r="F988" s="268" t="s">
        <v>1272</v>
      </c>
      <c r="G988" s="269">
        <v>1540</v>
      </c>
      <c r="H988" s="270">
        <v>5600</v>
      </c>
      <c r="I988" s="270">
        <v>7258</v>
      </c>
      <c r="J988" s="271" t="s">
        <v>707</v>
      </c>
    </row>
    <row r="989" spans="1:10" ht="20.25">
      <c r="A989" s="265" t="s">
        <v>1273</v>
      </c>
      <c r="B989" s="266" t="s">
        <v>256</v>
      </c>
      <c r="C989" s="265" t="s">
        <v>1273</v>
      </c>
      <c r="D989" s="267">
        <v>44372</v>
      </c>
      <c r="E989" s="265" t="s">
        <v>1273</v>
      </c>
      <c r="F989" s="268" t="s">
        <v>1273</v>
      </c>
      <c r="G989" s="269">
        <v>1541</v>
      </c>
      <c r="H989" s="270">
        <v>5606</v>
      </c>
      <c r="I989" s="270">
        <v>7265</v>
      </c>
      <c r="J989" s="271" t="s">
        <v>706</v>
      </c>
    </row>
    <row r="990" spans="1:10" ht="20.25">
      <c r="A990" s="265" t="s">
        <v>1274</v>
      </c>
      <c r="B990" s="266">
        <v>1289</v>
      </c>
      <c r="C990" s="265" t="s">
        <v>1274</v>
      </c>
      <c r="D990" s="267">
        <v>44385</v>
      </c>
      <c r="E990" s="265" t="s">
        <v>1274</v>
      </c>
      <c r="F990" s="268" t="s">
        <v>1274</v>
      </c>
      <c r="G990" s="269">
        <v>1542</v>
      </c>
      <c r="H990" s="270">
        <v>5611</v>
      </c>
      <c r="I990" s="270">
        <v>7273</v>
      </c>
      <c r="J990" s="271" t="s">
        <v>705</v>
      </c>
    </row>
    <row r="991" spans="1:10" ht="20.25">
      <c r="A991" s="265" t="s">
        <v>1275</v>
      </c>
      <c r="B991" s="266" t="s">
        <v>256</v>
      </c>
      <c r="C991" s="265" t="s">
        <v>1275</v>
      </c>
      <c r="D991" s="267">
        <v>44397</v>
      </c>
      <c r="E991" s="265" t="s">
        <v>1275</v>
      </c>
      <c r="F991" s="268" t="s">
        <v>1275</v>
      </c>
      <c r="G991" s="269">
        <v>1543</v>
      </c>
      <c r="H991" s="270">
        <v>5617</v>
      </c>
      <c r="I991" s="270">
        <v>7280</v>
      </c>
      <c r="J991" s="271" t="s">
        <v>704</v>
      </c>
    </row>
    <row r="992" spans="1:10" ht="20.25">
      <c r="A992" s="265" t="s">
        <v>1276</v>
      </c>
      <c r="B992" s="266">
        <v>1290</v>
      </c>
      <c r="C992" s="265" t="s">
        <v>1276</v>
      </c>
      <c r="D992" s="267">
        <v>44409</v>
      </c>
      <c r="E992" s="265" t="s">
        <v>1276</v>
      </c>
      <c r="F992" s="268" t="s">
        <v>1276</v>
      </c>
      <c r="G992" s="269">
        <v>1544</v>
      </c>
      <c r="H992" s="270">
        <v>5622</v>
      </c>
      <c r="I992" s="270">
        <v>7287</v>
      </c>
      <c r="J992" s="271" t="s">
        <v>703</v>
      </c>
    </row>
    <row r="993" spans="1:10" ht="20.25">
      <c r="A993" s="265" t="s">
        <v>1277</v>
      </c>
      <c r="B993" s="266" t="s">
        <v>256</v>
      </c>
      <c r="C993" s="265" t="s">
        <v>1277</v>
      </c>
      <c r="D993" s="267">
        <v>44421</v>
      </c>
      <c r="E993" s="265" t="s">
        <v>1277</v>
      </c>
      <c r="F993" s="268" t="s">
        <v>1277</v>
      </c>
      <c r="G993" s="269">
        <v>1545</v>
      </c>
      <c r="H993" s="270">
        <v>5628</v>
      </c>
      <c r="I993" s="270">
        <v>7294</v>
      </c>
      <c r="J993" s="271" t="s">
        <v>702</v>
      </c>
    </row>
    <row r="994" spans="1:10" ht="20.25">
      <c r="A994" s="265" t="s">
        <v>1278</v>
      </c>
      <c r="B994" s="266">
        <v>1291</v>
      </c>
      <c r="C994" s="265" t="s">
        <v>1278</v>
      </c>
      <c r="D994" s="267">
        <v>44433</v>
      </c>
      <c r="E994" s="265" t="s">
        <v>1278</v>
      </c>
      <c r="F994" s="268" t="s">
        <v>1278</v>
      </c>
      <c r="G994" s="269">
        <v>1546</v>
      </c>
      <c r="H994" s="270">
        <v>5633</v>
      </c>
      <c r="I994" s="270">
        <v>7301</v>
      </c>
      <c r="J994" s="271" t="s">
        <v>701</v>
      </c>
    </row>
    <row r="995" spans="1:10" ht="20.25">
      <c r="A995" s="265" t="s">
        <v>1279</v>
      </c>
      <c r="B995" s="266" t="s">
        <v>256</v>
      </c>
      <c r="C995" s="265" t="s">
        <v>1279</v>
      </c>
      <c r="D995" s="267">
        <v>44446</v>
      </c>
      <c r="E995" s="265" t="s">
        <v>1279</v>
      </c>
      <c r="F995" s="268" t="s">
        <v>1279</v>
      </c>
      <c r="G995" s="269">
        <v>1547</v>
      </c>
      <c r="H995" s="270">
        <v>5639</v>
      </c>
      <c r="I995" s="270">
        <v>7308</v>
      </c>
      <c r="J995" s="271" t="s">
        <v>700</v>
      </c>
    </row>
    <row r="996" spans="1:10" ht="20.25">
      <c r="A996" s="265" t="s">
        <v>1280</v>
      </c>
      <c r="B996" s="266">
        <v>1292</v>
      </c>
      <c r="C996" s="265" t="s">
        <v>1280</v>
      </c>
      <c r="D996" s="267">
        <v>44458</v>
      </c>
      <c r="E996" s="265" t="s">
        <v>1280</v>
      </c>
      <c r="F996" s="268" t="s">
        <v>1280</v>
      </c>
      <c r="G996" s="269">
        <v>1548</v>
      </c>
      <c r="H996" s="270">
        <v>5644</v>
      </c>
      <c r="I996" s="270">
        <v>7316</v>
      </c>
      <c r="J996" s="271" t="s">
        <v>699</v>
      </c>
    </row>
    <row r="997" spans="1:10" ht="20.25">
      <c r="A997" s="265" t="s">
        <v>1281</v>
      </c>
      <c r="B997" s="266" t="s">
        <v>256</v>
      </c>
      <c r="C997" s="265" t="s">
        <v>1281</v>
      </c>
      <c r="D997" s="267">
        <v>44470</v>
      </c>
      <c r="E997" s="265" t="s">
        <v>1281</v>
      </c>
      <c r="F997" s="268" t="s">
        <v>1281</v>
      </c>
      <c r="G997" s="269">
        <v>1549</v>
      </c>
      <c r="H997" s="270">
        <v>5650</v>
      </c>
      <c r="I997" s="270">
        <v>7323</v>
      </c>
      <c r="J997" s="271" t="s">
        <v>698</v>
      </c>
    </row>
    <row r="998" spans="1:10" ht="20.25">
      <c r="A998" s="265" t="s">
        <v>1282</v>
      </c>
      <c r="B998" s="266" t="s">
        <v>256</v>
      </c>
      <c r="C998" s="265" t="s">
        <v>1282</v>
      </c>
      <c r="D998" s="267">
        <v>44482</v>
      </c>
      <c r="E998" s="265" t="s">
        <v>1282</v>
      </c>
      <c r="F998" s="268" t="s">
        <v>1282</v>
      </c>
      <c r="G998" s="269">
        <v>1550</v>
      </c>
      <c r="H998" s="270">
        <v>5655</v>
      </c>
      <c r="I998" s="270">
        <v>7330</v>
      </c>
      <c r="J998" s="271" t="s">
        <v>697</v>
      </c>
    </row>
    <row r="999" spans="1:10" ht="20.25">
      <c r="A999" s="265" t="s">
        <v>1283</v>
      </c>
      <c r="B999" s="266">
        <v>1293</v>
      </c>
      <c r="C999" s="265" t="s">
        <v>1283</v>
      </c>
      <c r="D999" s="267">
        <v>44495</v>
      </c>
      <c r="E999" s="265" t="s">
        <v>1283</v>
      </c>
      <c r="F999" s="268" t="s">
        <v>1283</v>
      </c>
      <c r="G999" s="269">
        <v>1551</v>
      </c>
      <c r="H999" s="270">
        <v>5661</v>
      </c>
      <c r="I999" s="270">
        <v>7337</v>
      </c>
      <c r="J999" s="271" t="s">
        <v>696</v>
      </c>
    </row>
    <row r="1000" spans="1:10" ht="20.25">
      <c r="A1000" s="265" t="s">
        <v>1284</v>
      </c>
      <c r="B1000" s="266" t="s">
        <v>256</v>
      </c>
      <c r="C1000" s="265" t="s">
        <v>1284</v>
      </c>
      <c r="D1000" s="267">
        <v>44507</v>
      </c>
      <c r="E1000" s="265" t="s">
        <v>1284</v>
      </c>
      <c r="F1000" s="268" t="s">
        <v>1284</v>
      </c>
      <c r="G1000" s="269">
        <v>1552</v>
      </c>
      <c r="H1000" s="270">
        <v>5666</v>
      </c>
      <c r="I1000" s="270">
        <v>7344</v>
      </c>
      <c r="J1000" s="271" t="s">
        <v>695</v>
      </c>
    </row>
    <row r="1001" spans="1:10" ht="20.25">
      <c r="A1001" s="265" t="s">
        <v>1285</v>
      </c>
      <c r="B1001" s="266">
        <v>1294</v>
      </c>
      <c r="C1001" s="265" t="s">
        <v>1285</v>
      </c>
      <c r="D1001" s="267">
        <v>44519</v>
      </c>
      <c r="E1001" s="265" t="s">
        <v>1285</v>
      </c>
      <c r="F1001" s="268" t="s">
        <v>1285</v>
      </c>
      <c r="G1001" s="269">
        <v>1553</v>
      </c>
      <c r="H1001" s="270">
        <v>5671</v>
      </c>
      <c r="I1001" s="270">
        <v>7351</v>
      </c>
      <c r="J1001" s="271" t="s">
        <v>694</v>
      </c>
    </row>
    <row r="1002" spans="1:10" ht="20.25">
      <c r="A1002" s="265" t="s">
        <v>1286</v>
      </c>
      <c r="B1002" s="266" t="s">
        <v>256</v>
      </c>
      <c r="C1002" s="265" t="s">
        <v>1286</v>
      </c>
      <c r="D1002" s="267">
        <v>44532</v>
      </c>
      <c r="E1002" s="265" t="s">
        <v>1286</v>
      </c>
      <c r="F1002" s="268" t="s">
        <v>1286</v>
      </c>
      <c r="G1002" s="269" t="s">
        <v>256</v>
      </c>
      <c r="H1002" s="270">
        <v>5677</v>
      </c>
      <c r="I1002" s="270">
        <v>7358</v>
      </c>
      <c r="J1002" s="271" t="s">
        <v>693</v>
      </c>
    </row>
    <row r="1003" spans="1:10" ht="20.25">
      <c r="A1003" s="265" t="s">
        <v>1287</v>
      </c>
      <c r="B1003" s="266">
        <v>1295</v>
      </c>
      <c r="C1003" s="265" t="s">
        <v>1287</v>
      </c>
      <c r="D1003" s="267">
        <v>44544</v>
      </c>
      <c r="E1003" s="265" t="s">
        <v>1287</v>
      </c>
      <c r="F1003" s="268" t="s">
        <v>1287</v>
      </c>
      <c r="G1003" s="269">
        <v>1554</v>
      </c>
      <c r="H1003" s="270">
        <v>5682</v>
      </c>
      <c r="I1003" s="270">
        <v>7366</v>
      </c>
      <c r="J1003" s="271" t="s">
        <v>692</v>
      </c>
    </row>
    <row r="1004" spans="1:10" ht="20.25">
      <c r="A1004" s="265" t="s">
        <v>1288</v>
      </c>
      <c r="B1004" s="266">
        <v>1296</v>
      </c>
      <c r="C1004" s="265" t="s">
        <v>1288</v>
      </c>
      <c r="D1004" s="267">
        <v>44556</v>
      </c>
      <c r="E1004" s="265" t="s">
        <v>1288</v>
      </c>
      <c r="F1004" s="268" t="s">
        <v>1288</v>
      </c>
      <c r="G1004" s="269">
        <v>1555</v>
      </c>
      <c r="H1004" s="270">
        <v>5688</v>
      </c>
      <c r="I1004" s="270">
        <v>7373</v>
      </c>
      <c r="J1004" s="271" t="s">
        <v>691</v>
      </c>
    </row>
    <row r="1005" spans="1:10" ht="20.25">
      <c r="A1005" s="265" t="s">
        <v>1289</v>
      </c>
      <c r="B1005" s="266" t="s">
        <v>256</v>
      </c>
      <c r="C1005" s="265" t="s">
        <v>1289</v>
      </c>
      <c r="D1005" s="267">
        <v>44569</v>
      </c>
      <c r="E1005" s="265" t="s">
        <v>1289</v>
      </c>
      <c r="F1005" s="268" t="s">
        <v>1289</v>
      </c>
      <c r="G1005" s="269">
        <v>1556</v>
      </c>
      <c r="H1005" s="270">
        <v>5693</v>
      </c>
      <c r="I1005" s="270">
        <v>7380</v>
      </c>
      <c r="J1005" s="271" t="s">
        <v>690</v>
      </c>
    </row>
    <row r="1006" spans="1:10" ht="20.25">
      <c r="A1006" s="265" t="s">
        <v>1290</v>
      </c>
      <c r="B1006" s="266">
        <v>1297</v>
      </c>
      <c r="C1006" s="265" t="s">
        <v>1290</v>
      </c>
      <c r="D1006" s="267">
        <v>44581</v>
      </c>
      <c r="E1006" s="265" t="s">
        <v>1290</v>
      </c>
      <c r="F1006" s="268" t="s">
        <v>1290</v>
      </c>
      <c r="G1006" s="269">
        <v>1557</v>
      </c>
      <c r="H1006" s="270">
        <v>5699</v>
      </c>
      <c r="I1006" s="270">
        <v>7387</v>
      </c>
      <c r="J1006" s="271" t="s">
        <v>689</v>
      </c>
    </row>
    <row r="1007" spans="1:10" ht="20.25">
      <c r="A1007" s="265" t="s">
        <v>1291</v>
      </c>
      <c r="B1007" s="266" t="s">
        <v>256</v>
      </c>
      <c r="C1007" s="265" t="s">
        <v>1291</v>
      </c>
      <c r="D1007" s="267">
        <v>44593</v>
      </c>
      <c r="E1007" s="265" t="s">
        <v>1291</v>
      </c>
      <c r="F1007" s="268" t="s">
        <v>1291</v>
      </c>
      <c r="G1007" s="269">
        <v>1558</v>
      </c>
      <c r="H1007" s="270">
        <v>5704</v>
      </c>
      <c r="I1007" s="270">
        <v>7394</v>
      </c>
      <c r="J1007" s="271" t="s">
        <v>688</v>
      </c>
    </row>
    <row r="1008" spans="1:10" ht="20.25">
      <c r="A1008" s="265" t="s">
        <v>1292</v>
      </c>
      <c r="B1008" s="266">
        <v>1298</v>
      </c>
      <c r="C1008" s="265" t="s">
        <v>1292</v>
      </c>
      <c r="D1008" s="267">
        <v>44606</v>
      </c>
      <c r="E1008" s="265" t="s">
        <v>1292</v>
      </c>
      <c r="F1008" s="268" t="s">
        <v>1292</v>
      </c>
      <c r="G1008" s="269">
        <v>1559</v>
      </c>
      <c r="H1008" s="270">
        <v>5710</v>
      </c>
      <c r="I1008" s="270">
        <v>7401</v>
      </c>
      <c r="J1008" s="271" t="s">
        <v>687</v>
      </c>
    </row>
    <row r="1009" spans="1:10" ht="20.25">
      <c r="A1009" s="265" t="s">
        <v>1293</v>
      </c>
      <c r="B1009" s="266" t="s">
        <v>256</v>
      </c>
      <c r="C1009" s="265" t="s">
        <v>1293</v>
      </c>
      <c r="D1009" s="267">
        <v>44618</v>
      </c>
      <c r="E1009" s="265" t="s">
        <v>1293</v>
      </c>
      <c r="F1009" s="268" t="s">
        <v>1293</v>
      </c>
      <c r="G1009" s="269">
        <v>1560</v>
      </c>
      <c r="H1009" s="270">
        <v>5715</v>
      </c>
      <c r="I1009" s="270">
        <v>7408</v>
      </c>
      <c r="J1009" s="271" t="s">
        <v>686</v>
      </c>
    </row>
    <row r="1010" spans="1:10" ht="20.25">
      <c r="A1010" s="265" t="s">
        <v>1294</v>
      </c>
      <c r="B1010" s="266">
        <v>1299</v>
      </c>
      <c r="C1010" s="265" t="s">
        <v>1294</v>
      </c>
      <c r="D1010" s="267">
        <v>44631</v>
      </c>
      <c r="E1010" s="265" t="s">
        <v>1294</v>
      </c>
      <c r="F1010" s="268" t="s">
        <v>1294</v>
      </c>
      <c r="G1010" s="269">
        <v>1561</v>
      </c>
      <c r="H1010" s="270">
        <v>5721</v>
      </c>
      <c r="I1010" s="270">
        <v>7416</v>
      </c>
      <c r="J1010" s="271" t="s">
        <v>685</v>
      </c>
    </row>
    <row r="1011" spans="1:10" ht="20.25">
      <c r="A1011" s="265" t="s">
        <v>1295</v>
      </c>
      <c r="B1011" s="266" t="s">
        <v>256</v>
      </c>
      <c r="C1011" s="265" t="s">
        <v>1295</v>
      </c>
      <c r="D1011" s="267">
        <v>44643</v>
      </c>
      <c r="E1011" s="265" t="s">
        <v>1295</v>
      </c>
      <c r="F1011" s="268" t="s">
        <v>1295</v>
      </c>
      <c r="G1011" s="269">
        <v>1562</v>
      </c>
      <c r="H1011" s="270">
        <v>5726</v>
      </c>
      <c r="I1011" s="270">
        <v>7423</v>
      </c>
      <c r="J1011" s="271" t="s">
        <v>684</v>
      </c>
    </row>
    <row r="1012" spans="1:10" ht="20.25">
      <c r="A1012" s="265" t="s">
        <v>1296</v>
      </c>
      <c r="B1012" s="266">
        <v>1300</v>
      </c>
      <c r="C1012" s="265" t="s">
        <v>1296</v>
      </c>
      <c r="D1012" s="267">
        <v>44656</v>
      </c>
      <c r="E1012" s="265" t="s">
        <v>1296</v>
      </c>
      <c r="F1012" s="268" t="s">
        <v>1296</v>
      </c>
      <c r="G1012" s="269">
        <v>1563</v>
      </c>
      <c r="H1012" s="270">
        <v>5732</v>
      </c>
      <c r="I1012" s="270">
        <v>7430</v>
      </c>
      <c r="J1012" s="271" t="s">
        <v>683</v>
      </c>
    </row>
    <row r="1013" spans="1:10" ht="20.25">
      <c r="A1013" s="265" t="s">
        <v>1297</v>
      </c>
      <c r="B1013" s="266" t="s">
        <v>256</v>
      </c>
      <c r="C1013" s="265" t="s">
        <v>1297</v>
      </c>
      <c r="D1013" s="267">
        <v>44668</v>
      </c>
      <c r="E1013" s="265" t="s">
        <v>1297</v>
      </c>
      <c r="F1013" s="268" t="s">
        <v>1297</v>
      </c>
      <c r="G1013" s="269">
        <v>1564</v>
      </c>
      <c r="H1013" s="270">
        <v>5737</v>
      </c>
      <c r="I1013" s="270">
        <v>7437</v>
      </c>
      <c r="J1013" s="271" t="s">
        <v>682</v>
      </c>
    </row>
    <row r="1014" spans="1:10" ht="20.25">
      <c r="A1014" s="265" t="s">
        <v>1298</v>
      </c>
      <c r="B1014" s="266">
        <v>1301</v>
      </c>
      <c r="C1014" s="265" t="s">
        <v>1298</v>
      </c>
      <c r="D1014" s="267">
        <v>44681</v>
      </c>
      <c r="E1014" s="265" t="s">
        <v>1298</v>
      </c>
      <c r="F1014" s="268" t="s">
        <v>1298</v>
      </c>
      <c r="G1014" s="269">
        <v>1565</v>
      </c>
      <c r="H1014" s="270">
        <v>5743</v>
      </c>
      <c r="I1014" s="270">
        <v>7444</v>
      </c>
      <c r="J1014" s="271" t="s">
        <v>681</v>
      </c>
    </row>
    <row r="1015" spans="1:10" ht="20.25">
      <c r="A1015" s="265" t="s">
        <v>1299</v>
      </c>
      <c r="B1015" s="266" t="s">
        <v>256</v>
      </c>
      <c r="C1015" s="265" t="s">
        <v>1299</v>
      </c>
      <c r="D1015" s="267">
        <v>44693</v>
      </c>
      <c r="E1015" s="265" t="s">
        <v>1299</v>
      </c>
      <c r="F1015" s="268" t="s">
        <v>1299</v>
      </c>
      <c r="G1015" s="269">
        <v>1566</v>
      </c>
      <c r="H1015" s="270">
        <v>5748</v>
      </c>
      <c r="I1015" s="270">
        <v>7451</v>
      </c>
      <c r="J1015" s="271" t="s">
        <v>680</v>
      </c>
    </row>
    <row r="1016" spans="1:10" ht="20.25">
      <c r="A1016" s="265" t="s">
        <v>1300</v>
      </c>
      <c r="B1016" s="266">
        <v>1302</v>
      </c>
      <c r="C1016" s="265" t="s">
        <v>1300</v>
      </c>
      <c r="D1016" s="267">
        <v>44706</v>
      </c>
      <c r="E1016" s="265" t="s">
        <v>1300</v>
      </c>
      <c r="F1016" s="268" t="s">
        <v>1300</v>
      </c>
      <c r="G1016" s="269" t="s">
        <v>256</v>
      </c>
      <c r="H1016" s="270">
        <v>5754</v>
      </c>
      <c r="I1016" s="270">
        <v>7458</v>
      </c>
      <c r="J1016" s="271" t="s">
        <v>679</v>
      </c>
    </row>
    <row r="1017" spans="1:10" ht="20.25">
      <c r="A1017" s="265" t="s">
        <v>1301</v>
      </c>
      <c r="B1017" s="266" t="s">
        <v>256</v>
      </c>
      <c r="C1017" s="265" t="s">
        <v>1301</v>
      </c>
      <c r="D1017" s="267">
        <v>44718</v>
      </c>
      <c r="E1017" s="265" t="s">
        <v>1301</v>
      </c>
      <c r="F1017" s="268" t="s">
        <v>1301</v>
      </c>
      <c r="G1017" s="269">
        <v>1567</v>
      </c>
      <c r="H1017" s="270">
        <v>5759</v>
      </c>
      <c r="I1017" s="270">
        <v>7466</v>
      </c>
      <c r="J1017" s="271" t="s">
        <v>678</v>
      </c>
    </row>
    <row r="1018" spans="1:10" ht="20.25">
      <c r="A1018" s="265" t="s">
        <v>1302</v>
      </c>
      <c r="B1018" s="266">
        <v>1303</v>
      </c>
      <c r="C1018" s="265" t="s">
        <v>1302</v>
      </c>
      <c r="D1018" s="267">
        <v>44731</v>
      </c>
      <c r="E1018" s="265" t="s">
        <v>1302</v>
      </c>
      <c r="F1018" s="268" t="s">
        <v>1302</v>
      </c>
      <c r="G1018" s="269">
        <v>1568</v>
      </c>
      <c r="H1018" s="270">
        <v>5765</v>
      </c>
      <c r="I1018" s="270">
        <v>7473</v>
      </c>
      <c r="J1018" s="271" t="s">
        <v>677</v>
      </c>
    </row>
    <row r="1019" spans="1:10" ht="20.25">
      <c r="A1019" s="265" t="s">
        <v>1303</v>
      </c>
      <c r="B1019" s="266" t="s">
        <v>256</v>
      </c>
      <c r="C1019" s="265" t="s">
        <v>1303</v>
      </c>
      <c r="D1019" s="267">
        <v>44743</v>
      </c>
      <c r="E1019" s="265" t="s">
        <v>1303</v>
      </c>
      <c r="F1019" s="268" t="s">
        <v>1303</v>
      </c>
      <c r="G1019" s="269">
        <v>1569</v>
      </c>
      <c r="H1019" s="270">
        <v>5770</v>
      </c>
      <c r="I1019" s="270">
        <v>7480</v>
      </c>
      <c r="J1019" s="271" t="s">
        <v>676</v>
      </c>
    </row>
    <row r="1020" spans="1:10" ht="20.25">
      <c r="A1020" s="265" t="s">
        <v>1304</v>
      </c>
      <c r="B1020" s="266">
        <v>1304</v>
      </c>
      <c r="C1020" s="265" t="s">
        <v>1304</v>
      </c>
      <c r="D1020" s="267">
        <v>44756</v>
      </c>
      <c r="E1020" s="265" t="s">
        <v>1304</v>
      </c>
      <c r="F1020" s="268" t="s">
        <v>1304</v>
      </c>
      <c r="G1020" s="269">
        <v>1570</v>
      </c>
      <c r="H1020" s="270">
        <v>5776</v>
      </c>
      <c r="I1020" s="270">
        <v>7487</v>
      </c>
      <c r="J1020" s="271" t="s">
        <v>675</v>
      </c>
    </row>
    <row r="1021" spans="1:10" ht="20.25">
      <c r="A1021" s="265" t="s">
        <v>1305</v>
      </c>
      <c r="B1021" s="266" t="s">
        <v>256</v>
      </c>
      <c r="C1021" s="265" t="s">
        <v>1305</v>
      </c>
      <c r="D1021" s="267">
        <v>44769</v>
      </c>
      <c r="E1021" s="265" t="s">
        <v>1305</v>
      </c>
      <c r="F1021" s="268" t="s">
        <v>1305</v>
      </c>
      <c r="G1021" s="269">
        <v>1571</v>
      </c>
      <c r="H1021" s="270">
        <v>5781</v>
      </c>
      <c r="I1021" s="270">
        <v>7494</v>
      </c>
      <c r="J1021" s="271" t="s">
        <v>674</v>
      </c>
    </row>
    <row r="1022" spans="1:10" ht="20.25">
      <c r="A1022" s="265" t="s">
        <v>1306</v>
      </c>
      <c r="B1022" s="266">
        <v>1305</v>
      </c>
      <c r="C1022" s="265" t="s">
        <v>1306</v>
      </c>
      <c r="D1022" s="267">
        <v>44781</v>
      </c>
      <c r="E1022" s="265" t="s">
        <v>1306</v>
      </c>
      <c r="F1022" s="268" t="s">
        <v>1306</v>
      </c>
      <c r="G1022" s="269">
        <v>1572</v>
      </c>
      <c r="H1022" s="270">
        <v>5786</v>
      </c>
      <c r="I1022" s="270">
        <v>7501</v>
      </c>
      <c r="J1022" s="271" t="s">
        <v>673</v>
      </c>
    </row>
    <row r="1023" spans="1:10" ht="20.25">
      <c r="A1023" s="265" t="s">
        <v>1307</v>
      </c>
      <c r="B1023" s="266" t="s">
        <v>256</v>
      </c>
      <c r="C1023" s="265" t="s">
        <v>1307</v>
      </c>
      <c r="D1023" s="267">
        <v>44794</v>
      </c>
      <c r="E1023" s="265" t="s">
        <v>1307</v>
      </c>
      <c r="F1023" s="268" t="s">
        <v>1307</v>
      </c>
      <c r="G1023" s="269">
        <v>1573</v>
      </c>
      <c r="H1023" s="270">
        <v>5792</v>
      </c>
      <c r="I1023" s="270">
        <v>7508</v>
      </c>
      <c r="J1023" s="271" t="s">
        <v>672</v>
      </c>
    </row>
    <row r="1024" spans="1:10" ht="20.25">
      <c r="A1024" s="265" t="s">
        <v>1308</v>
      </c>
      <c r="B1024" s="266">
        <v>1306</v>
      </c>
      <c r="C1024" s="265" t="s">
        <v>1308</v>
      </c>
      <c r="D1024" s="267">
        <v>44807</v>
      </c>
      <c r="E1024" s="265" t="s">
        <v>1308</v>
      </c>
      <c r="F1024" s="268" t="s">
        <v>1308</v>
      </c>
      <c r="G1024" s="269">
        <v>1574</v>
      </c>
      <c r="H1024" s="270">
        <v>5797</v>
      </c>
      <c r="I1024" s="270">
        <v>7516</v>
      </c>
      <c r="J1024" s="271" t="s">
        <v>671</v>
      </c>
    </row>
    <row r="1025" spans="1:10" ht="20.25">
      <c r="A1025" s="265" t="s">
        <v>1309</v>
      </c>
      <c r="B1025" s="266" t="s">
        <v>256</v>
      </c>
      <c r="C1025" s="265" t="s">
        <v>1309</v>
      </c>
      <c r="D1025" s="267">
        <v>44819</v>
      </c>
      <c r="E1025" s="265" t="s">
        <v>1309</v>
      </c>
      <c r="F1025" s="268" t="s">
        <v>1309</v>
      </c>
      <c r="G1025" s="269">
        <v>1575</v>
      </c>
      <c r="H1025" s="270">
        <v>5803</v>
      </c>
      <c r="I1025" s="270">
        <v>7523</v>
      </c>
      <c r="J1025" s="271" t="s">
        <v>670</v>
      </c>
    </row>
    <row r="1026" spans="1:10" ht="20.25">
      <c r="A1026" s="265" t="s">
        <v>1310</v>
      </c>
      <c r="B1026" s="266">
        <v>1307</v>
      </c>
      <c r="C1026" s="265" t="s">
        <v>1310</v>
      </c>
      <c r="D1026" s="267">
        <v>44832</v>
      </c>
      <c r="E1026" s="265" t="s">
        <v>1310</v>
      </c>
      <c r="F1026" s="268" t="s">
        <v>1310</v>
      </c>
      <c r="G1026" s="269">
        <v>1576</v>
      </c>
      <c r="H1026" s="270">
        <v>5808</v>
      </c>
      <c r="I1026" s="270">
        <v>7530</v>
      </c>
      <c r="J1026" s="271" t="s">
        <v>669</v>
      </c>
    </row>
    <row r="1027" spans="1:10" ht="20.25">
      <c r="A1027" s="265" t="s">
        <v>1311</v>
      </c>
      <c r="B1027" s="266" t="s">
        <v>256</v>
      </c>
      <c r="C1027" s="265" t="s">
        <v>1311</v>
      </c>
      <c r="D1027" s="267">
        <v>44845</v>
      </c>
      <c r="E1027" s="265" t="s">
        <v>1311</v>
      </c>
      <c r="F1027" s="268" t="s">
        <v>1311</v>
      </c>
      <c r="G1027" s="269">
        <v>1577</v>
      </c>
      <c r="H1027" s="270">
        <v>5814</v>
      </c>
      <c r="I1027" s="270">
        <v>7537</v>
      </c>
      <c r="J1027" s="271" t="s">
        <v>668</v>
      </c>
    </row>
    <row r="1028" spans="1:10" ht="20.25">
      <c r="A1028" s="265" t="s">
        <v>1312</v>
      </c>
      <c r="B1028" s="266">
        <v>1308</v>
      </c>
      <c r="C1028" s="265" t="s">
        <v>1312</v>
      </c>
      <c r="D1028" s="267">
        <v>44858</v>
      </c>
      <c r="E1028" s="265" t="s">
        <v>1312</v>
      </c>
      <c r="F1028" s="268" t="s">
        <v>1312</v>
      </c>
      <c r="G1028" s="269">
        <v>1578</v>
      </c>
      <c r="H1028" s="270">
        <v>5819</v>
      </c>
      <c r="I1028" s="270">
        <v>7544</v>
      </c>
      <c r="J1028" s="271" t="s">
        <v>667</v>
      </c>
    </row>
    <row r="1029" spans="1:10" ht="20.25">
      <c r="A1029" s="265" t="s">
        <v>1313</v>
      </c>
      <c r="B1029" s="266" t="s">
        <v>256</v>
      </c>
      <c r="C1029" s="265" t="s">
        <v>1313</v>
      </c>
      <c r="D1029" s="267">
        <v>44870</v>
      </c>
      <c r="E1029" s="265" t="s">
        <v>1313</v>
      </c>
      <c r="F1029" s="268" t="s">
        <v>1313</v>
      </c>
      <c r="G1029" s="269">
        <v>1579</v>
      </c>
      <c r="H1029" s="270">
        <v>5825</v>
      </c>
      <c r="I1029" s="270">
        <v>7551</v>
      </c>
      <c r="J1029" s="271" t="s">
        <v>666</v>
      </c>
    </row>
    <row r="1030" spans="1:10" ht="20.25">
      <c r="A1030" s="265" t="s">
        <v>1314</v>
      </c>
      <c r="B1030" s="266">
        <v>1309</v>
      </c>
      <c r="C1030" s="265" t="s">
        <v>1314</v>
      </c>
      <c r="D1030" s="267">
        <v>44883</v>
      </c>
      <c r="E1030" s="265" t="s">
        <v>1314</v>
      </c>
      <c r="F1030" s="268" t="s">
        <v>1314</v>
      </c>
      <c r="G1030" s="269" t="s">
        <v>256</v>
      </c>
      <c r="H1030" s="270">
        <v>5830</v>
      </c>
      <c r="I1030" s="270">
        <v>7558</v>
      </c>
      <c r="J1030" s="271" t="s">
        <v>665</v>
      </c>
    </row>
    <row r="1031" spans="1:10" ht="20.25">
      <c r="A1031" s="265" t="s">
        <v>1315</v>
      </c>
      <c r="B1031" s="266" t="s">
        <v>256</v>
      </c>
      <c r="C1031" s="265" t="s">
        <v>1315</v>
      </c>
      <c r="D1031" s="267">
        <v>44896</v>
      </c>
      <c r="E1031" s="265" t="s">
        <v>1315</v>
      </c>
      <c r="F1031" s="268" t="s">
        <v>1315</v>
      </c>
      <c r="G1031" s="269">
        <v>1580</v>
      </c>
      <c r="H1031" s="270">
        <v>5836</v>
      </c>
      <c r="I1031" s="270">
        <v>7566</v>
      </c>
      <c r="J1031" s="271" t="s">
        <v>664</v>
      </c>
    </row>
    <row r="1032" spans="1:10" ht="20.25">
      <c r="A1032" s="265" t="s">
        <v>1316</v>
      </c>
      <c r="B1032" s="266">
        <v>1310</v>
      </c>
      <c r="C1032" s="265" t="s">
        <v>1316</v>
      </c>
      <c r="D1032" s="267">
        <v>44909</v>
      </c>
      <c r="E1032" s="265" t="s">
        <v>1316</v>
      </c>
      <c r="F1032" s="268" t="s">
        <v>1316</v>
      </c>
      <c r="G1032" s="269">
        <v>1581</v>
      </c>
      <c r="H1032" s="270">
        <v>5841</v>
      </c>
      <c r="I1032" s="270">
        <v>7573</v>
      </c>
      <c r="J1032" s="271" t="s">
        <v>663</v>
      </c>
    </row>
    <row r="1033" spans="1:10" ht="20.25">
      <c r="A1033" s="265" t="s">
        <v>1317</v>
      </c>
      <c r="B1033" s="266" t="s">
        <v>256</v>
      </c>
      <c r="C1033" s="265" t="s">
        <v>1317</v>
      </c>
      <c r="D1033" s="267">
        <v>44922</v>
      </c>
      <c r="E1033" s="265" t="s">
        <v>1317</v>
      </c>
      <c r="F1033" s="268" t="s">
        <v>1317</v>
      </c>
      <c r="G1033" s="269">
        <v>1582</v>
      </c>
      <c r="H1033" s="270">
        <v>5847</v>
      </c>
      <c r="I1033" s="270">
        <v>7580</v>
      </c>
      <c r="J1033" s="271" t="s">
        <v>662</v>
      </c>
    </row>
    <row r="1034" spans="1:10" ht="20.25">
      <c r="A1034" s="265" t="s">
        <v>1318</v>
      </c>
      <c r="B1034" s="266">
        <v>1311</v>
      </c>
      <c r="C1034" s="265" t="s">
        <v>1318</v>
      </c>
      <c r="D1034" s="267">
        <v>44934</v>
      </c>
      <c r="E1034" s="265" t="s">
        <v>1318</v>
      </c>
      <c r="F1034" s="268" t="s">
        <v>1318</v>
      </c>
      <c r="G1034" s="269">
        <v>1583</v>
      </c>
      <c r="H1034" s="270">
        <v>5852</v>
      </c>
      <c r="I1034" s="270">
        <v>7587</v>
      </c>
      <c r="J1034" s="271" t="s">
        <v>661</v>
      </c>
    </row>
    <row r="1035" spans="1:10" ht="20.25">
      <c r="A1035" s="265" t="s">
        <v>1319</v>
      </c>
      <c r="B1035" s="266" t="s">
        <v>256</v>
      </c>
      <c r="C1035" s="265" t="s">
        <v>1319</v>
      </c>
      <c r="D1035" s="267">
        <v>44947</v>
      </c>
      <c r="E1035" s="265" t="s">
        <v>1319</v>
      </c>
      <c r="F1035" s="268" t="s">
        <v>1319</v>
      </c>
      <c r="G1035" s="269">
        <v>1584</v>
      </c>
      <c r="H1035" s="270">
        <v>5858</v>
      </c>
      <c r="I1035" s="270">
        <v>7594</v>
      </c>
      <c r="J1035" s="271" t="s">
        <v>660</v>
      </c>
    </row>
    <row r="1036" spans="1:10" ht="20.25">
      <c r="A1036" s="265" t="s">
        <v>1320</v>
      </c>
      <c r="B1036" s="266">
        <v>1312</v>
      </c>
      <c r="C1036" s="265" t="s">
        <v>1320</v>
      </c>
      <c r="D1036" s="267">
        <v>44960</v>
      </c>
      <c r="E1036" s="265" t="s">
        <v>1320</v>
      </c>
      <c r="F1036" s="268" t="s">
        <v>1320</v>
      </c>
      <c r="G1036" s="269">
        <v>1585</v>
      </c>
      <c r="H1036" s="270">
        <v>5863</v>
      </c>
      <c r="I1036" s="270">
        <v>7601</v>
      </c>
      <c r="J1036" s="271" t="s">
        <v>659</v>
      </c>
    </row>
    <row r="1037" spans="1:10" ht="20.25">
      <c r="A1037" s="265" t="s">
        <v>1321</v>
      </c>
      <c r="B1037" s="266" t="s">
        <v>256</v>
      </c>
      <c r="C1037" s="265" t="s">
        <v>1321</v>
      </c>
      <c r="D1037" s="267">
        <v>44973</v>
      </c>
      <c r="E1037" s="265" t="s">
        <v>1321</v>
      </c>
      <c r="F1037" s="268" t="s">
        <v>1321</v>
      </c>
      <c r="G1037" s="269">
        <v>1586</v>
      </c>
      <c r="H1037" s="270">
        <v>5869</v>
      </c>
      <c r="I1037" s="270">
        <v>7608</v>
      </c>
      <c r="J1037" s="271" t="s">
        <v>658</v>
      </c>
    </row>
    <row r="1038" spans="1:10" ht="20.25">
      <c r="A1038" s="265" t="s">
        <v>1322</v>
      </c>
      <c r="B1038" s="266">
        <v>1313</v>
      </c>
      <c r="C1038" s="265" t="s">
        <v>1322</v>
      </c>
      <c r="D1038" s="267">
        <v>44986</v>
      </c>
      <c r="E1038" s="265" t="s">
        <v>1322</v>
      </c>
      <c r="F1038" s="268" t="s">
        <v>1322</v>
      </c>
      <c r="G1038" s="269">
        <v>1587</v>
      </c>
      <c r="H1038" s="270">
        <v>5874</v>
      </c>
      <c r="I1038" s="270">
        <v>7616</v>
      </c>
      <c r="J1038" s="271" t="s">
        <v>657</v>
      </c>
    </row>
    <row r="1039" spans="1:10" ht="20.25">
      <c r="A1039" s="265" t="s">
        <v>1323</v>
      </c>
      <c r="B1039" s="266" t="s">
        <v>256</v>
      </c>
      <c r="C1039" s="265" t="s">
        <v>1323</v>
      </c>
      <c r="D1039" s="267">
        <v>44999</v>
      </c>
      <c r="E1039" s="265" t="s">
        <v>1323</v>
      </c>
      <c r="F1039" s="268" t="s">
        <v>1323</v>
      </c>
      <c r="G1039" s="269">
        <v>1588</v>
      </c>
      <c r="H1039" s="270">
        <v>5879</v>
      </c>
      <c r="I1039" s="270">
        <v>7623</v>
      </c>
      <c r="J1039" s="271" t="s">
        <v>656</v>
      </c>
    </row>
    <row r="1040" spans="1:10" ht="20.25">
      <c r="A1040" s="265" t="s">
        <v>1324</v>
      </c>
      <c r="B1040" s="266">
        <v>1314</v>
      </c>
      <c r="C1040" s="265" t="s">
        <v>1324</v>
      </c>
      <c r="D1040" s="267">
        <v>45012</v>
      </c>
      <c r="E1040" s="265" t="s">
        <v>1324</v>
      </c>
      <c r="F1040" s="268" t="s">
        <v>1324</v>
      </c>
      <c r="G1040" s="269">
        <v>1589</v>
      </c>
      <c r="H1040" s="270">
        <v>5885</v>
      </c>
      <c r="I1040" s="270">
        <v>7630</v>
      </c>
      <c r="J1040" s="271" t="s">
        <v>655</v>
      </c>
    </row>
    <row r="1041" spans="1:10" ht="20.25">
      <c r="A1041" s="265" t="s">
        <v>1325</v>
      </c>
      <c r="B1041" s="266">
        <v>1315</v>
      </c>
      <c r="C1041" s="265" t="s">
        <v>1325</v>
      </c>
      <c r="D1041" s="267">
        <v>45025</v>
      </c>
      <c r="E1041" s="265" t="s">
        <v>1325</v>
      </c>
      <c r="F1041" s="268" t="s">
        <v>1325</v>
      </c>
      <c r="G1041" s="269">
        <v>1590</v>
      </c>
      <c r="H1041" s="270">
        <v>5890</v>
      </c>
      <c r="I1041" s="270">
        <v>7637</v>
      </c>
      <c r="J1041" s="271" t="s">
        <v>654</v>
      </c>
    </row>
    <row r="1042" spans="1:10" ht="20.25">
      <c r="A1042" s="265" t="s">
        <v>1326</v>
      </c>
      <c r="B1042" s="266" t="s">
        <v>256</v>
      </c>
      <c r="C1042" s="265" t="s">
        <v>1326</v>
      </c>
      <c r="D1042" s="267">
        <v>45038</v>
      </c>
      <c r="E1042" s="265" t="s">
        <v>1326</v>
      </c>
      <c r="F1042" s="268" t="s">
        <v>1326</v>
      </c>
      <c r="G1042" s="269">
        <v>1591</v>
      </c>
      <c r="H1042" s="270">
        <v>5896</v>
      </c>
      <c r="I1042" s="270">
        <v>7644</v>
      </c>
      <c r="J1042" s="271" t="s">
        <v>653</v>
      </c>
    </row>
    <row r="1043" spans="1:10" ht="20.25">
      <c r="A1043" s="265" t="s">
        <v>1327</v>
      </c>
      <c r="B1043" s="266">
        <v>1316</v>
      </c>
      <c r="C1043" s="265" t="s">
        <v>1327</v>
      </c>
      <c r="D1043" s="267">
        <v>45051</v>
      </c>
      <c r="E1043" s="265" t="s">
        <v>1327</v>
      </c>
      <c r="F1043" s="268" t="s">
        <v>1327</v>
      </c>
      <c r="G1043" s="269">
        <v>1592</v>
      </c>
      <c r="H1043" s="270">
        <v>5901</v>
      </c>
      <c r="I1043" s="270">
        <v>7651</v>
      </c>
      <c r="J1043" s="271" t="s">
        <v>652</v>
      </c>
    </row>
    <row r="1044" spans="1:10" ht="20.25">
      <c r="A1044" s="265" t="s">
        <v>1328</v>
      </c>
      <c r="B1044" s="266" t="s">
        <v>256</v>
      </c>
      <c r="C1044" s="265" t="s">
        <v>1328</v>
      </c>
      <c r="D1044" s="267">
        <v>45064</v>
      </c>
      <c r="E1044" s="265" t="s">
        <v>1328</v>
      </c>
      <c r="F1044" s="268" t="s">
        <v>1328</v>
      </c>
      <c r="G1044" s="269" t="s">
        <v>256</v>
      </c>
      <c r="H1044" s="270">
        <v>5907</v>
      </c>
      <c r="I1044" s="270">
        <v>7658</v>
      </c>
      <c r="J1044" s="271" t="s">
        <v>651</v>
      </c>
    </row>
    <row r="1045" spans="1:10" ht="20.25">
      <c r="A1045" s="265" t="s">
        <v>1329</v>
      </c>
      <c r="B1045" s="266">
        <v>1317</v>
      </c>
      <c r="C1045" s="265" t="s">
        <v>1329</v>
      </c>
      <c r="D1045" s="267">
        <v>45077</v>
      </c>
      <c r="E1045" s="265" t="s">
        <v>1329</v>
      </c>
      <c r="F1045" s="268" t="s">
        <v>1329</v>
      </c>
      <c r="G1045" s="269">
        <v>1593</v>
      </c>
      <c r="H1045" s="270">
        <v>5912</v>
      </c>
      <c r="I1045" s="270">
        <v>7665</v>
      </c>
      <c r="J1045" s="271" t="s">
        <v>650</v>
      </c>
    </row>
    <row r="1046" spans="1:10" ht="20.25">
      <c r="A1046" s="265" t="s">
        <v>1330</v>
      </c>
      <c r="B1046" s="266" t="s">
        <v>256</v>
      </c>
      <c r="C1046" s="265" t="s">
        <v>1330</v>
      </c>
      <c r="D1046" s="267">
        <v>45090</v>
      </c>
      <c r="E1046" s="265" t="s">
        <v>1330</v>
      </c>
      <c r="F1046" s="268" t="s">
        <v>1330</v>
      </c>
      <c r="G1046" s="269">
        <v>1594</v>
      </c>
      <c r="H1046" s="270">
        <v>5918</v>
      </c>
      <c r="I1046" s="270">
        <v>7673</v>
      </c>
      <c r="J1046" s="271" t="s">
        <v>649</v>
      </c>
    </row>
    <row r="1047" spans="1:10" ht="20.25">
      <c r="A1047" s="265" t="s">
        <v>1331</v>
      </c>
      <c r="B1047" s="266">
        <v>1318</v>
      </c>
      <c r="C1047" s="265" t="s">
        <v>1331</v>
      </c>
      <c r="D1047" s="267">
        <v>45103</v>
      </c>
      <c r="E1047" s="265" t="s">
        <v>1331</v>
      </c>
      <c r="F1047" s="268" t="s">
        <v>1331</v>
      </c>
      <c r="G1047" s="269">
        <v>1595</v>
      </c>
      <c r="H1047" s="270">
        <v>5923</v>
      </c>
      <c r="I1047" s="270">
        <v>7680</v>
      </c>
      <c r="J1047" s="271" t="s">
        <v>648</v>
      </c>
    </row>
    <row r="1048" spans="1:10" ht="20.25">
      <c r="A1048" s="265" t="s">
        <v>1332</v>
      </c>
      <c r="B1048" s="266" t="s">
        <v>256</v>
      </c>
      <c r="C1048" s="265" t="s">
        <v>1332</v>
      </c>
      <c r="D1048" s="267">
        <v>45116</v>
      </c>
      <c r="E1048" s="265" t="s">
        <v>1332</v>
      </c>
      <c r="F1048" s="268" t="s">
        <v>1332</v>
      </c>
      <c r="G1048" s="269">
        <v>1596</v>
      </c>
      <c r="H1048" s="270">
        <v>5929</v>
      </c>
      <c r="I1048" s="270">
        <v>7687</v>
      </c>
      <c r="J1048" s="271" t="s">
        <v>647</v>
      </c>
    </row>
    <row r="1049" spans="1:10" ht="20.25">
      <c r="A1049" s="265" t="s">
        <v>1333</v>
      </c>
      <c r="B1049" s="266">
        <v>1319</v>
      </c>
      <c r="C1049" s="265" t="s">
        <v>1333</v>
      </c>
      <c r="D1049" s="267">
        <v>45129</v>
      </c>
      <c r="E1049" s="265" t="s">
        <v>1333</v>
      </c>
      <c r="F1049" s="268" t="s">
        <v>1333</v>
      </c>
      <c r="G1049" s="269">
        <v>1597</v>
      </c>
      <c r="H1049" s="270">
        <v>5934</v>
      </c>
      <c r="I1049" s="270">
        <v>7694</v>
      </c>
      <c r="J1049" s="271" t="s">
        <v>646</v>
      </c>
    </row>
    <row r="1050" spans="1:10" ht="20.25">
      <c r="A1050" s="265" t="s">
        <v>1334</v>
      </c>
      <c r="B1050" s="266" t="s">
        <v>256</v>
      </c>
      <c r="C1050" s="265" t="s">
        <v>1334</v>
      </c>
      <c r="D1050" s="267">
        <v>45142</v>
      </c>
      <c r="E1050" s="265" t="s">
        <v>1334</v>
      </c>
      <c r="F1050" s="268" t="s">
        <v>1334</v>
      </c>
      <c r="G1050" s="269">
        <v>1598</v>
      </c>
      <c r="H1050" s="270">
        <v>5940</v>
      </c>
      <c r="I1050" s="270">
        <v>7701</v>
      </c>
      <c r="J1050" s="271" t="s">
        <v>645</v>
      </c>
    </row>
    <row r="1051" spans="1:10" ht="20.25">
      <c r="A1051" s="265" t="s">
        <v>1335</v>
      </c>
      <c r="B1051" s="266">
        <v>1320</v>
      </c>
      <c r="C1051" s="265" t="s">
        <v>1335</v>
      </c>
      <c r="D1051" s="267">
        <v>45156</v>
      </c>
      <c r="E1051" s="265" t="s">
        <v>1335</v>
      </c>
      <c r="F1051" s="268" t="s">
        <v>1335</v>
      </c>
      <c r="G1051" s="269">
        <v>1599</v>
      </c>
      <c r="H1051" s="270">
        <v>5945</v>
      </c>
      <c r="I1051" s="270">
        <v>7708</v>
      </c>
      <c r="J1051" s="271" t="s">
        <v>644</v>
      </c>
    </row>
    <row r="1052" spans="1:10" ht="20.25">
      <c r="A1052" s="265" t="s">
        <v>1336</v>
      </c>
      <c r="B1052" s="266" t="s">
        <v>256</v>
      </c>
      <c r="C1052" s="265" t="s">
        <v>1336</v>
      </c>
      <c r="D1052" s="267">
        <v>45169</v>
      </c>
      <c r="E1052" s="265" t="s">
        <v>1336</v>
      </c>
      <c r="F1052" s="268" t="s">
        <v>1336</v>
      </c>
      <c r="G1052" s="269">
        <v>1600</v>
      </c>
      <c r="H1052" s="270">
        <v>5951</v>
      </c>
      <c r="I1052" s="270">
        <v>7715</v>
      </c>
      <c r="J1052" s="271" t="s">
        <v>643</v>
      </c>
    </row>
    <row r="1053" spans="1:10" ht="20.25">
      <c r="A1053" s="265" t="s">
        <v>1337</v>
      </c>
      <c r="B1053" s="266">
        <v>1321</v>
      </c>
      <c r="C1053" s="265" t="s">
        <v>1337</v>
      </c>
      <c r="D1053" s="267">
        <v>45182</v>
      </c>
      <c r="E1053" s="265" t="s">
        <v>1337</v>
      </c>
      <c r="F1053" s="268" t="s">
        <v>1337</v>
      </c>
      <c r="G1053" s="269">
        <v>1601</v>
      </c>
      <c r="H1053" s="270">
        <v>5956</v>
      </c>
      <c r="I1053" s="270">
        <v>7723</v>
      </c>
      <c r="J1053" s="271" t="s">
        <v>642</v>
      </c>
    </row>
    <row r="1054" spans="1:10" ht="20.25">
      <c r="A1054" s="265" t="s">
        <v>1338</v>
      </c>
      <c r="B1054" s="266" t="s">
        <v>256</v>
      </c>
      <c r="C1054" s="265" t="s">
        <v>1338</v>
      </c>
      <c r="D1054" s="267">
        <v>45195</v>
      </c>
      <c r="E1054" s="265" t="s">
        <v>1338</v>
      </c>
      <c r="F1054" s="268" t="s">
        <v>1338</v>
      </c>
      <c r="G1054" s="269">
        <v>1602</v>
      </c>
      <c r="H1054" s="270">
        <v>5962</v>
      </c>
      <c r="I1054" s="270">
        <v>7730</v>
      </c>
      <c r="J1054" s="271" t="s">
        <v>641</v>
      </c>
    </row>
    <row r="1055" spans="1:10" ht="20.25">
      <c r="A1055" s="265" t="s">
        <v>1339</v>
      </c>
      <c r="B1055" s="266">
        <v>1322</v>
      </c>
      <c r="C1055" s="265" t="s">
        <v>1339</v>
      </c>
      <c r="D1055" s="267">
        <v>45208</v>
      </c>
      <c r="E1055" s="265" t="s">
        <v>1339</v>
      </c>
      <c r="F1055" s="268" t="s">
        <v>1339</v>
      </c>
      <c r="G1055" s="269">
        <v>1603</v>
      </c>
      <c r="H1055" s="270">
        <v>5967</v>
      </c>
      <c r="I1055" s="270">
        <v>7737</v>
      </c>
      <c r="J1055" s="271" t="s">
        <v>640</v>
      </c>
    </row>
    <row r="1056" spans="1:10" ht="20.25">
      <c r="A1056" s="265" t="s">
        <v>1340</v>
      </c>
      <c r="B1056" s="266">
        <v>1323</v>
      </c>
      <c r="C1056" s="265" t="s">
        <v>1340</v>
      </c>
      <c r="D1056" s="267">
        <v>45222</v>
      </c>
      <c r="E1056" s="265" t="s">
        <v>1340</v>
      </c>
      <c r="F1056" s="268" t="s">
        <v>1340</v>
      </c>
      <c r="G1056" s="269">
        <v>1604</v>
      </c>
      <c r="H1056" s="270">
        <v>5972</v>
      </c>
      <c r="I1056" s="270">
        <v>7744</v>
      </c>
      <c r="J1056" s="271" t="s">
        <v>639</v>
      </c>
    </row>
    <row r="1057" spans="1:10" ht="20.25">
      <c r="A1057" s="265" t="s">
        <v>1341</v>
      </c>
      <c r="B1057" s="266" t="s">
        <v>256</v>
      </c>
      <c r="C1057" s="265" t="s">
        <v>1341</v>
      </c>
      <c r="D1057" s="267">
        <v>45235</v>
      </c>
      <c r="E1057" s="265" t="s">
        <v>1341</v>
      </c>
      <c r="F1057" s="268" t="s">
        <v>1341</v>
      </c>
      <c r="G1057" s="269">
        <v>1605</v>
      </c>
      <c r="H1057" s="270">
        <v>5978</v>
      </c>
      <c r="I1057" s="270">
        <v>7751</v>
      </c>
      <c r="J1057" s="271" t="s">
        <v>638</v>
      </c>
    </row>
    <row r="1058" spans="1:10" ht="20.25">
      <c r="A1058" s="265" t="s">
        <v>1342</v>
      </c>
      <c r="B1058" s="266">
        <v>1324</v>
      </c>
      <c r="C1058" s="265" t="s">
        <v>1342</v>
      </c>
      <c r="D1058" s="267">
        <v>45248</v>
      </c>
      <c r="E1058" s="265" t="s">
        <v>1342</v>
      </c>
      <c r="F1058" s="268" t="s">
        <v>1342</v>
      </c>
      <c r="G1058" s="269" t="s">
        <v>256</v>
      </c>
      <c r="H1058" s="270">
        <v>5983</v>
      </c>
      <c r="I1058" s="270">
        <v>7758</v>
      </c>
      <c r="J1058" s="271" t="s">
        <v>637</v>
      </c>
    </row>
    <row r="1059" spans="1:10" ht="20.25">
      <c r="A1059" s="265" t="s">
        <v>1343</v>
      </c>
      <c r="B1059" s="266" t="s">
        <v>256</v>
      </c>
      <c r="C1059" s="265" t="s">
        <v>1343</v>
      </c>
      <c r="D1059" s="267">
        <v>45261</v>
      </c>
      <c r="E1059" s="265" t="s">
        <v>1343</v>
      </c>
      <c r="F1059" s="268" t="s">
        <v>1343</v>
      </c>
      <c r="G1059" s="269">
        <v>1606</v>
      </c>
      <c r="H1059" s="270">
        <v>5989</v>
      </c>
      <c r="I1059" s="270">
        <v>7765</v>
      </c>
      <c r="J1059" s="271" t="s">
        <v>636</v>
      </c>
    </row>
    <row r="1060" spans="1:10" ht="20.25">
      <c r="A1060" s="265" t="s">
        <v>1344</v>
      </c>
      <c r="B1060" s="266">
        <v>1325</v>
      </c>
      <c r="C1060" s="265" t="s">
        <v>1344</v>
      </c>
      <c r="D1060" s="267">
        <v>45275</v>
      </c>
      <c r="E1060" s="265" t="s">
        <v>1344</v>
      </c>
      <c r="F1060" s="268" t="s">
        <v>1344</v>
      </c>
      <c r="G1060" s="269">
        <v>1607</v>
      </c>
      <c r="H1060" s="270">
        <v>5994</v>
      </c>
      <c r="I1060" s="270">
        <v>7773</v>
      </c>
      <c r="J1060" s="271" t="s">
        <v>635</v>
      </c>
    </row>
    <row r="1061" spans="1:10" ht="20.25">
      <c r="A1061" s="265" t="s">
        <v>1345</v>
      </c>
      <c r="B1061" s="266" t="s">
        <v>256</v>
      </c>
      <c r="C1061" s="265" t="s">
        <v>1345</v>
      </c>
      <c r="D1061" s="267">
        <v>45288</v>
      </c>
      <c r="E1061" s="265" t="s">
        <v>1345</v>
      </c>
      <c r="F1061" s="268" t="s">
        <v>1345</v>
      </c>
      <c r="G1061" s="269">
        <v>1608</v>
      </c>
      <c r="H1061" s="270">
        <v>6000</v>
      </c>
      <c r="I1061" s="270">
        <v>7780</v>
      </c>
      <c r="J1061" s="271" t="s">
        <v>634</v>
      </c>
    </row>
    <row r="1062" spans="1:10" ht="20.25">
      <c r="A1062" s="265" t="s">
        <v>1346</v>
      </c>
      <c r="B1062" s="266">
        <v>1326</v>
      </c>
      <c r="C1062" s="265" t="s">
        <v>1346</v>
      </c>
      <c r="D1062" s="267">
        <v>45301</v>
      </c>
      <c r="E1062" s="265" t="s">
        <v>1346</v>
      </c>
      <c r="F1062" s="268" t="s">
        <v>1346</v>
      </c>
      <c r="G1062" s="269">
        <v>1609</v>
      </c>
      <c r="H1062" s="270">
        <v>6005</v>
      </c>
      <c r="I1062" s="270">
        <v>7787</v>
      </c>
      <c r="J1062" s="271" t="s">
        <v>633</v>
      </c>
    </row>
    <row r="1063" spans="1:10" ht="20.25">
      <c r="A1063" s="265" t="s">
        <v>1347</v>
      </c>
      <c r="B1063" s="266" t="s">
        <v>256</v>
      </c>
      <c r="C1063" s="265" t="s">
        <v>1347</v>
      </c>
      <c r="D1063" s="267">
        <v>45315</v>
      </c>
      <c r="E1063" s="265" t="s">
        <v>1347</v>
      </c>
      <c r="F1063" s="268" t="s">
        <v>1347</v>
      </c>
      <c r="G1063" s="269">
        <v>1610</v>
      </c>
      <c r="H1063" s="270">
        <v>6011</v>
      </c>
      <c r="I1063" s="270">
        <v>7794</v>
      </c>
      <c r="J1063" s="271" t="s">
        <v>632</v>
      </c>
    </row>
    <row r="1064" spans="1:10" ht="20.25">
      <c r="A1064" s="265" t="s">
        <v>1348</v>
      </c>
      <c r="B1064" s="266">
        <v>1327</v>
      </c>
      <c r="C1064" s="265" t="s">
        <v>1348</v>
      </c>
      <c r="D1064" s="267">
        <v>45328</v>
      </c>
      <c r="E1064" s="265" t="s">
        <v>1348</v>
      </c>
      <c r="F1064" s="268" t="s">
        <v>1348</v>
      </c>
      <c r="G1064" s="269">
        <v>1611</v>
      </c>
      <c r="H1064" s="270">
        <v>6016</v>
      </c>
      <c r="I1064" s="270">
        <v>7801</v>
      </c>
      <c r="J1064" s="271" t="s">
        <v>631</v>
      </c>
    </row>
    <row r="1065" spans="1:10" ht="20.25">
      <c r="A1065" s="265" t="s">
        <v>1349</v>
      </c>
      <c r="B1065" s="266" t="s">
        <v>256</v>
      </c>
      <c r="C1065" s="265" t="s">
        <v>1349</v>
      </c>
      <c r="D1065" s="267">
        <v>45342</v>
      </c>
      <c r="E1065" s="265" t="s">
        <v>1349</v>
      </c>
      <c r="F1065" s="268" t="s">
        <v>1349</v>
      </c>
      <c r="G1065" s="269">
        <v>1612</v>
      </c>
      <c r="H1065" s="270">
        <v>6022</v>
      </c>
      <c r="I1065" s="270">
        <v>7808</v>
      </c>
      <c r="J1065" s="271" t="s">
        <v>630</v>
      </c>
    </row>
    <row r="1066" spans="1:10" ht="20.25">
      <c r="A1066" s="265" t="s">
        <v>1350</v>
      </c>
      <c r="B1066" s="266">
        <v>1328</v>
      </c>
      <c r="C1066" s="265" t="s">
        <v>1350</v>
      </c>
      <c r="D1066" s="267">
        <v>45355</v>
      </c>
      <c r="E1066" s="265" t="s">
        <v>1350</v>
      </c>
      <c r="F1066" s="268" t="s">
        <v>1350</v>
      </c>
      <c r="G1066" s="269">
        <v>1613</v>
      </c>
      <c r="H1066" s="270">
        <v>6027</v>
      </c>
      <c r="I1066" s="270">
        <v>7815</v>
      </c>
      <c r="J1066" s="271" t="s">
        <v>629</v>
      </c>
    </row>
    <row r="1067" spans="1:10" ht="20.25">
      <c r="A1067" s="265" t="s">
        <v>1351</v>
      </c>
      <c r="B1067" s="266">
        <v>1329</v>
      </c>
      <c r="C1067" s="265" t="s">
        <v>1351</v>
      </c>
      <c r="D1067" s="267">
        <v>45369</v>
      </c>
      <c r="E1067" s="265" t="s">
        <v>1351</v>
      </c>
      <c r="F1067" s="268" t="s">
        <v>1351</v>
      </c>
      <c r="G1067" s="269">
        <v>1614</v>
      </c>
      <c r="H1067" s="270">
        <v>6033</v>
      </c>
      <c r="I1067" s="270">
        <v>7822</v>
      </c>
      <c r="J1067" s="271" t="s">
        <v>628</v>
      </c>
    </row>
    <row r="1068" spans="1:10" ht="20.25">
      <c r="A1068" s="265" t="s">
        <v>1352</v>
      </c>
      <c r="B1068" s="266" t="s">
        <v>256</v>
      </c>
      <c r="C1068" s="265" t="s">
        <v>1352</v>
      </c>
      <c r="D1068" s="267">
        <v>45382</v>
      </c>
      <c r="E1068" s="265" t="s">
        <v>1352</v>
      </c>
      <c r="F1068" s="268" t="s">
        <v>1352</v>
      </c>
      <c r="G1068" s="269">
        <v>1615</v>
      </c>
      <c r="H1068" s="270">
        <v>6038</v>
      </c>
      <c r="I1068" s="270">
        <v>7830</v>
      </c>
      <c r="J1068" s="271" t="s">
        <v>627</v>
      </c>
    </row>
    <row r="1069" spans="1:10" ht="20.25">
      <c r="A1069" s="265" t="s">
        <v>1353</v>
      </c>
      <c r="B1069" s="266">
        <v>1330</v>
      </c>
      <c r="C1069" s="265" t="s">
        <v>1353</v>
      </c>
      <c r="D1069" s="267">
        <v>45396</v>
      </c>
      <c r="E1069" s="265" t="s">
        <v>1353</v>
      </c>
      <c r="F1069" s="268" t="s">
        <v>1353</v>
      </c>
      <c r="G1069" s="269">
        <v>1616</v>
      </c>
      <c r="H1069" s="270">
        <v>6044</v>
      </c>
      <c r="I1069" s="270">
        <v>7837</v>
      </c>
      <c r="J1069" s="271" t="s">
        <v>626</v>
      </c>
    </row>
    <row r="1070" spans="1:10" ht="20.25">
      <c r="A1070" s="265" t="s">
        <v>1354</v>
      </c>
      <c r="B1070" s="266" t="s">
        <v>256</v>
      </c>
      <c r="C1070" s="265" t="s">
        <v>1354</v>
      </c>
      <c r="D1070" s="267">
        <v>45409</v>
      </c>
      <c r="E1070" s="265" t="s">
        <v>1354</v>
      </c>
      <c r="F1070" s="268" t="s">
        <v>1354</v>
      </c>
      <c r="G1070" s="269">
        <v>1617</v>
      </c>
      <c r="H1070" s="270">
        <v>6049</v>
      </c>
      <c r="I1070" s="270">
        <v>7844</v>
      </c>
      <c r="J1070" s="271" t="s">
        <v>625</v>
      </c>
    </row>
    <row r="1071" spans="1:10" ht="20.25">
      <c r="A1071" s="265" t="s">
        <v>1355</v>
      </c>
      <c r="B1071" s="266">
        <v>1331</v>
      </c>
      <c r="C1071" s="265" t="s">
        <v>1355</v>
      </c>
      <c r="D1071" s="267">
        <v>45423</v>
      </c>
      <c r="E1071" s="265" t="s">
        <v>1355</v>
      </c>
      <c r="F1071" s="268" t="s">
        <v>1355</v>
      </c>
      <c r="G1071" s="269">
        <v>1618</v>
      </c>
      <c r="H1071" s="270">
        <v>6055</v>
      </c>
      <c r="I1071" s="270">
        <v>7851</v>
      </c>
      <c r="J1071" s="271" t="s">
        <v>624</v>
      </c>
    </row>
    <row r="1072" spans="1:10" ht="20.25">
      <c r="A1072" s="265" t="s">
        <v>1356</v>
      </c>
      <c r="B1072" s="266" t="s">
        <v>256</v>
      </c>
      <c r="C1072" s="265" t="s">
        <v>1356</v>
      </c>
      <c r="D1072" s="267">
        <v>45436</v>
      </c>
      <c r="E1072" s="265" t="s">
        <v>1356</v>
      </c>
      <c r="F1072" s="268" t="s">
        <v>1356</v>
      </c>
      <c r="G1072" s="269" t="s">
        <v>256</v>
      </c>
      <c r="H1072" s="270">
        <v>6060</v>
      </c>
      <c r="I1072" s="270">
        <v>7858</v>
      </c>
      <c r="J1072" s="271" t="s">
        <v>623</v>
      </c>
    </row>
    <row r="1073" spans="1:10" ht="20.25">
      <c r="A1073" s="265" t="s">
        <v>1357</v>
      </c>
      <c r="B1073" s="266">
        <v>1332</v>
      </c>
      <c r="C1073" s="265" t="s">
        <v>1357</v>
      </c>
      <c r="D1073" s="267">
        <v>45450</v>
      </c>
      <c r="E1073" s="265" t="s">
        <v>1357</v>
      </c>
      <c r="F1073" s="268" t="s">
        <v>1357</v>
      </c>
      <c r="G1073" s="269">
        <v>1619</v>
      </c>
      <c r="H1073" s="270">
        <v>6065</v>
      </c>
      <c r="I1073" s="270">
        <v>7865</v>
      </c>
      <c r="J1073" s="271" t="s">
        <v>622</v>
      </c>
    </row>
    <row r="1074" spans="1:10" ht="20.25">
      <c r="A1074" s="265" t="s">
        <v>1358</v>
      </c>
      <c r="B1074" s="266" t="s">
        <v>256</v>
      </c>
      <c r="C1074" s="265" t="s">
        <v>1358</v>
      </c>
      <c r="D1074" s="267">
        <v>45463</v>
      </c>
      <c r="E1074" s="265" t="s">
        <v>1358</v>
      </c>
      <c r="F1074" s="268" t="s">
        <v>1358</v>
      </c>
      <c r="G1074" s="269">
        <v>1620</v>
      </c>
      <c r="H1074" s="270">
        <v>6071</v>
      </c>
      <c r="I1074" s="270">
        <v>7872</v>
      </c>
      <c r="J1074" s="271" t="s">
        <v>621</v>
      </c>
    </row>
    <row r="1075" spans="1:10" ht="20.25">
      <c r="A1075" s="265" t="s">
        <v>1359</v>
      </c>
      <c r="B1075" s="266">
        <v>1333</v>
      </c>
      <c r="C1075" s="265" t="s">
        <v>1359</v>
      </c>
      <c r="D1075" s="267">
        <v>45477</v>
      </c>
      <c r="E1075" s="265" t="s">
        <v>1359</v>
      </c>
      <c r="F1075" s="268" t="s">
        <v>1359</v>
      </c>
      <c r="G1075" s="269">
        <v>1621</v>
      </c>
      <c r="H1075" s="270">
        <v>6076</v>
      </c>
      <c r="I1075" s="270">
        <v>7880</v>
      </c>
      <c r="J1075" s="271" t="s">
        <v>620</v>
      </c>
    </row>
    <row r="1076" spans="1:10" ht="20.25">
      <c r="A1076" s="265" t="s">
        <v>1360</v>
      </c>
      <c r="B1076" s="266" t="s">
        <v>256</v>
      </c>
      <c r="C1076" s="265" t="s">
        <v>1360</v>
      </c>
      <c r="D1076" s="267">
        <v>45491</v>
      </c>
      <c r="E1076" s="265" t="s">
        <v>1360</v>
      </c>
      <c r="F1076" s="268" t="s">
        <v>1360</v>
      </c>
      <c r="G1076" s="269">
        <v>1622</v>
      </c>
      <c r="H1076" s="270">
        <v>6082</v>
      </c>
      <c r="I1076" s="270">
        <v>7887</v>
      </c>
      <c r="J1076" s="271" t="s">
        <v>619</v>
      </c>
    </row>
    <row r="1077" spans="1:10" ht="20.25">
      <c r="A1077" s="265" t="s">
        <v>1361</v>
      </c>
      <c r="B1077" s="266">
        <v>1334</v>
      </c>
      <c r="C1077" s="265" t="s">
        <v>1361</v>
      </c>
      <c r="D1077" s="267">
        <v>45504</v>
      </c>
      <c r="E1077" s="265" t="s">
        <v>1361</v>
      </c>
      <c r="F1077" s="268" t="s">
        <v>1361</v>
      </c>
      <c r="G1077" s="269">
        <v>1623</v>
      </c>
      <c r="H1077" s="270">
        <v>6087</v>
      </c>
      <c r="I1077" s="270">
        <v>7894</v>
      </c>
      <c r="J1077" s="271" t="s">
        <v>618</v>
      </c>
    </row>
    <row r="1078" spans="1:10" ht="20.25">
      <c r="A1078" s="265" t="s">
        <v>1362</v>
      </c>
      <c r="B1078" s="266">
        <v>1335</v>
      </c>
      <c r="C1078" s="265" t="s">
        <v>1362</v>
      </c>
      <c r="D1078" s="267">
        <v>45518</v>
      </c>
      <c r="E1078" s="265" t="s">
        <v>1362</v>
      </c>
      <c r="F1078" s="268" t="s">
        <v>1362</v>
      </c>
      <c r="G1078" s="269">
        <v>1624</v>
      </c>
      <c r="H1078" s="270">
        <v>6093</v>
      </c>
      <c r="I1078" s="270">
        <v>7901</v>
      </c>
      <c r="J1078" s="271" t="s">
        <v>617</v>
      </c>
    </row>
    <row r="1079" spans="1:10" ht="20.25">
      <c r="A1079" s="265" t="s">
        <v>1363</v>
      </c>
      <c r="B1079" s="266" t="s">
        <v>256</v>
      </c>
      <c r="C1079" s="265" t="s">
        <v>1363</v>
      </c>
      <c r="D1079" s="267">
        <v>45532</v>
      </c>
      <c r="E1079" s="265" t="s">
        <v>1363</v>
      </c>
      <c r="F1079" s="268" t="s">
        <v>1363</v>
      </c>
      <c r="G1079" s="269">
        <v>1625</v>
      </c>
      <c r="H1079" s="270">
        <v>6098</v>
      </c>
      <c r="I1079" s="270">
        <v>7908</v>
      </c>
      <c r="J1079" s="271" t="s">
        <v>616</v>
      </c>
    </row>
    <row r="1080" spans="1:10" ht="20.25">
      <c r="A1080" s="265" t="s">
        <v>1364</v>
      </c>
      <c r="B1080" s="266">
        <v>1336</v>
      </c>
      <c r="C1080" s="265" t="s">
        <v>1364</v>
      </c>
      <c r="D1080" s="267">
        <v>45545</v>
      </c>
      <c r="E1080" s="265" t="s">
        <v>1364</v>
      </c>
      <c r="F1080" s="268" t="s">
        <v>1364</v>
      </c>
      <c r="G1080" s="269">
        <v>1626</v>
      </c>
      <c r="H1080" s="270">
        <v>6104</v>
      </c>
      <c r="I1080" s="270">
        <v>7915</v>
      </c>
      <c r="J1080" s="271" t="s">
        <v>615</v>
      </c>
    </row>
    <row r="1081" spans="1:10" ht="20.25">
      <c r="A1081" s="265" t="s">
        <v>1365</v>
      </c>
      <c r="B1081" s="266" t="s">
        <v>256</v>
      </c>
      <c r="C1081" s="265" t="s">
        <v>1365</v>
      </c>
      <c r="D1081" s="267">
        <v>45559</v>
      </c>
      <c r="E1081" s="265" t="s">
        <v>1365</v>
      </c>
      <c r="F1081" s="268" t="s">
        <v>1365</v>
      </c>
      <c r="G1081" s="269">
        <v>1627</v>
      </c>
      <c r="H1081" s="270">
        <v>6109</v>
      </c>
      <c r="I1081" s="270">
        <v>7922</v>
      </c>
      <c r="J1081" s="271" t="s">
        <v>614</v>
      </c>
    </row>
    <row r="1082" spans="1:10" ht="20.25">
      <c r="A1082" s="265" t="s">
        <v>1366</v>
      </c>
      <c r="B1082" s="266">
        <v>1337</v>
      </c>
      <c r="C1082" s="265" t="s">
        <v>1366</v>
      </c>
      <c r="D1082" s="267">
        <v>45573</v>
      </c>
      <c r="E1082" s="265" t="s">
        <v>1366</v>
      </c>
      <c r="F1082" s="268" t="s">
        <v>1366</v>
      </c>
      <c r="G1082" s="269">
        <v>1628</v>
      </c>
      <c r="H1082" s="270">
        <v>6115</v>
      </c>
      <c r="I1082" s="270">
        <v>7929</v>
      </c>
      <c r="J1082" s="271" t="s">
        <v>613</v>
      </c>
    </row>
    <row r="1083" spans="1:10" ht="20.25">
      <c r="A1083" s="265" t="s">
        <v>1367</v>
      </c>
      <c r="B1083" s="266" t="s">
        <v>256</v>
      </c>
      <c r="C1083" s="265" t="s">
        <v>1367</v>
      </c>
      <c r="D1083" s="267">
        <v>45587</v>
      </c>
      <c r="E1083" s="265" t="s">
        <v>1367</v>
      </c>
      <c r="F1083" s="268" t="s">
        <v>1367</v>
      </c>
      <c r="G1083" s="269">
        <v>1629</v>
      </c>
      <c r="H1083" s="270">
        <v>6120</v>
      </c>
      <c r="I1083" s="270">
        <v>7937</v>
      </c>
      <c r="J1083" s="271" t="s">
        <v>612</v>
      </c>
    </row>
    <row r="1084" spans="1:10" ht="20.25">
      <c r="A1084" s="265" t="s">
        <v>1368</v>
      </c>
      <c r="B1084" s="266">
        <v>1338</v>
      </c>
      <c r="C1084" s="265" t="s">
        <v>1368</v>
      </c>
      <c r="D1084" s="267">
        <v>45600</v>
      </c>
      <c r="E1084" s="265" t="s">
        <v>1368</v>
      </c>
      <c r="F1084" s="268" t="s">
        <v>1368</v>
      </c>
      <c r="G1084" s="269">
        <v>1630</v>
      </c>
      <c r="H1084" s="270">
        <v>6126</v>
      </c>
      <c r="I1084" s="270">
        <v>7944</v>
      </c>
      <c r="J1084" s="271" t="s">
        <v>611</v>
      </c>
    </row>
    <row r="1085" spans="1:10" ht="20.25">
      <c r="A1085" s="265" t="s">
        <v>1369</v>
      </c>
      <c r="B1085" s="266" t="s">
        <v>256</v>
      </c>
      <c r="C1085" s="265" t="s">
        <v>1369</v>
      </c>
      <c r="D1085" s="267">
        <v>45614</v>
      </c>
      <c r="E1085" s="265" t="s">
        <v>1369</v>
      </c>
      <c r="F1085" s="268" t="s">
        <v>1369</v>
      </c>
      <c r="G1085" s="269" t="s">
        <v>256</v>
      </c>
      <c r="H1085" s="270">
        <v>6131</v>
      </c>
      <c r="I1085" s="270">
        <v>7951</v>
      </c>
      <c r="J1085" s="271" t="s">
        <v>610</v>
      </c>
    </row>
    <row r="1086" spans="1:10" ht="20.25">
      <c r="A1086" s="265" t="s">
        <v>1370</v>
      </c>
      <c r="B1086" s="266">
        <v>1339</v>
      </c>
      <c r="C1086" s="265" t="s">
        <v>1370</v>
      </c>
      <c r="D1086" s="267">
        <v>45628</v>
      </c>
      <c r="E1086" s="265" t="s">
        <v>1370</v>
      </c>
      <c r="F1086" s="268" t="s">
        <v>1370</v>
      </c>
      <c r="G1086" s="269">
        <v>1631</v>
      </c>
      <c r="H1086" s="270">
        <v>6137</v>
      </c>
      <c r="I1086" s="270">
        <v>7958</v>
      </c>
      <c r="J1086" s="271" t="s">
        <v>609</v>
      </c>
    </row>
    <row r="1087" spans="1:10" ht="20.25">
      <c r="A1087" s="265" t="s">
        <v>1371</v>
      </c>
      <c r="B1087" s="266">
        <v>1340</v>
      </c>
      <c r="C1087" s="265" t="s">
        <v>1371</v>
      </c>
      <c r="D1087" s="267">
        <v>45642</v>
      </c>
      <c r="E1087" s="265" t="s">
        <v>1371</v>
      </c>
      <c r="F1087" s="268" t="s">
        <v>1371</v>
      </c>
      <c r="G1087" s="269">
        <v>1632</v>
      </c>
      <c r="H1087" s="270">
        <v>6142</v>
      </c>
      <c r="I1087" s="270">
        <v>7965</v>
      </c>
      <c r="J1087" s="271" t="s">
        <v>608</v>
      </c>
    </row>
    <row r="1088" spans="1:10" ht="20.25">
      <c r="A1088" s="265" t="s">
        <v>1372</v>
      </c>
      <c r="B1088" s="266" t="s">
        <v>256</v>
      </c>
      <c r="C1088" s="265" t="s">
        <v>1372</v>
      </c>
      <c r="D1088" s="267">
        <v>45656</v>
      </c>
      <c r="E1088" s="265" t="s">
        <v>1372</v>
      </c>
      <c r="F1088" s="268" t="s">
        <v>1372</v>
      </c>
      <c r="G1088" s="269">
        <v>1633</v>
      </c>
      <c r="H1088" s="270">
        <v>6147</v>
      </c>
      <c r="I1088" s="270">
        <v>7972</v>
      </c>
      <c r="J1088" s="271" t="s">
        <v>607</v>
      </c>
    </row>
    <row r="1089" spans="1:10" ht="20.25">
      <c r="A1089" s="265" t="s">
        <v>1373</v>
      </c>
      <c r="B1089" s="266">
        <v>1341</v>
      </c>
      <c r="C1089" s="265" t="s">
        <v>1373</v>
      </c>
      <c r="D1089" s="267">
        <v>45670</v>
      </c>
      <c r="E1089" s="265" t="s">
        <v>1373</v>
      </c>
      <c r="F1089" s="268" t="s">
        <v>1373</v>
      </c>
      <c r="G1089" s="269">
        <v>1634</v>
      </c>
      <c r="H1089" s="270">
        <v>6153</v>
      </c>
      <c r="I1089" s="270">
        <v>7979</v>
      </c>
      <c r="J1089" s="271" t="s">
        <v>606</v>
      </c>
    </row>
    <row r="1090" spans="1:10" ht="20.25">
      <c r="A1090" s="265" t="s">
        <v>1374</v>
      </c>
      <c r="B1090" s="266" t="s">
        <v>256</v>
      </c>
      <c r="C1090" s="265" t="s">
        <v>1374</v>
      </c>
      <c r="D1090" s="267">
        <v>45684</v>
      </c>
      <c r="E1090" s="265" t="s">
        <v>1374</v>
      </c>
      <c r="F1090" s="268" t="s">
        <v>1374</v>
      </c>
      <c r="G1090" s="269">
        <v>1635</v>
      </c>
      <c r="H1090" s="270">
        <v>6158</v>
      </c>
      <c r="I1090" s="270">
        <v>7987</v>
      </c>
      <c r="J1090" s="271" t="s">
        <v>605</v>
      </c>
    </row>
    <row r="1091" spans="1:10" ht="20.25">
      <c r="A1091" s="265" t="s">
        <v>1375</v>
      </c>
      <c r="B1091" s="266">
        <v>1342</v>
      </c>
      <c r="C1091" s="265" t="s">
        <v>1375</v>
      </c>
      <c r="D1091" s="267">
        <v>45698</v>
      </c>
      <c r="E1091" s="265" t="s">
        <v>1375</v>
      </c>
      <c r="F1091" s="268" t="s">
        <v>1375</v>
      </c>
      <c r="G1091" s="269">
        <v>1636</v>
      </c>
      <c r="H1091" s="270">
        <v>6164</v>
      </c>
      <c r="I1091" s="270">
        <v>7994</v>
      </c>
      <c r="J1091" s="271" t="s">
        <v>604</v>
      </c>
    </row>
    <row r="1092" spans="1:10" ht="20.25">
      <c r="A1092" s="265" t="s">
        <v>1376</v>
      </c>
      <c r="B1092" s="266" t="s">
        <v>256</v>
      </c>
      <c r="C1092" s="265" t="s">
        <v>1376</v>
      </c>
      <c r="D1092" s="267">
        <v>45712</v>
      </c>
      <c r="E1092" s="265" t="s">
        <v>1376</v>
      </c>
      <c r="F1092" s="268" t="s">
        <v>1376</v>
      </c>
      <c r="G1092" s="269">
        <v>1637</v>
      </c>
      <c r="H1092" s="270">
        <v>6169</v>
      </c>
      <c r="I1092" s="270">
        <v>8001</v>
      </c>
      <c r="J1092" s="271" t="s">
        <v>603</v>
      </c>
    </row>
    <row r="1093" spans="1:10" ht="20.25">
      <c r="A1093" s="265" t="s">
        <v>1377</v>
      </c>
      <c r="B1093" s="266">
        <v>1343</v>
      </c>
      <c r="C1093" s="265" t="s">
        <v>1377</v>
      </c>
      <c r="D1093" s="267">
        <v>45726</v>
      </c>
      <c r="E1093" s="265" t="s">
        <v>1377</v>
      </c>
      <c r="F1093" s="268" t="s">
        <v>1377</v>
      </c>
      <c r="G1093" s="269">
        <v>1638</v>
      </c>
      <c r="H1093" s="270">
        <v>6175</v>
      </c>
      <c r="I1093" s="270">
        <v>8008</v>
      </c>
      <c r="J1093" s="271" t="s">
        <v>602</v>
      </c>
    </row>
    <row r="1094" spans="1:10" ht="20.25">
      <c r="A1094" s="265" t="s">
        <v>1378</v>
      </c>
      <c r="B1094" s="266">
        <v>1344</v>
      </c>
      <c r="C1094" s="265" t="s">
        <v>1378</v>
      </c>
      <c r="D1094" s="267">
        <v>45740</v>
      </c>
      <c r="E1094" s="265" t="s">
        <v>1378</v>
      </c>
      <c r="F1094" s="268" t="s">
        <v>1378</v>
      </c>
      <c r="G1094" s="269">
        <v>1639</v>
      </c>
      <c r="H1094" s="270">
        <v>6180</v>
      </c>
      <c r="I1094" s="270">
        <v>8015</v>
      </c>
      <c r="J1094" s="271" t="s">
        <v>601</v>
      </c>
    </row>
    <row r="1095" spans="1:10" ht="20.25">
      <c r="A1095" s="265" t="s">
        <v>1379</v>
      </c>
      <c r="B1095" s="266" t="s">
        <v>256</v>
      </c>
      <c r="C1095" s="265" t="s">
        <v>1379</v>
      </c>
      <c r="D1095" s="267">
        <v>45754</v>
      </c>
      <c r="E1095" s="265" t="s">
        <v>1379</v>
      </c>
      <c r="F1095" s="268" t="s">
        <v>1379</v>
      </c>
      <c r="G1095" s="269">
        <v>1640</v>
      </c>
      <c r="H1095" s="270">
        <v>6186</v>
      </c>
      <c r="I1095" s="270">
        <v>8022</v>
      </c>
      <c r="J1095" s="271" t="s">
        <v>600</v>
      </c>
    </row>
    <row r="1096" spans="1:10" ht="20.25">
      <c r="A1096" s="265" t="s">
        <v>1380</v>
      </c>
      <c r="B1096" s="266">
        <v>1345</v>
      </c>
      <c r="C1096" s="265" t="s">
        <v>1380</v>
      </c>
      <c r="D1096" s="267">
        <v>45768</v>
      </c>
      <c r="E1096" s="265" t="s">
        <v>1380</v>
      </c>
      <c r="F1096" s="268" t="s">
        <v>1380</v>
      </c>
      <c r="G1096" s="269">
        <v>1641</v>
      </c>
      <c r="H1096" s="270">
        <v>6191</v>
      </c>
      <c r="I1096" s="270">
        <v>8029</v>
      </c>
      <c r="J1096" s="271" t="s">
        <v>599</v>
      </c>
    </row>
    <row r="1097" spans="1:10" ht="20.25">
      <c r="A1097" s="265" t="s">
        <v>1381</v>
      </c>
      <c r="B1097" s="266" t="s">
        <v>256</v>
      </c>
      <c r="C1097" s="265" t="s">
        <v>1381</v>
      </c>
      <c r="D1097" s="267">
        <v>45782</v>
      </c>
      <c r="E1097" s="265" t="s">
        <v>1381</v>
      </c>
      <c r="F1097" s="268" t="s">
        <v>1381</v>
      </c>
      <c r="G1097" s="269">
        <v>1642</v>
      </c>
      <c r="H1097" s="270">
        <v>6197</v>
      </c>
      <c r="I1097" s="270">
        <v>8036</v>
      </c>
      <c r="J1097" s="271" t="s">
        <v>598</v>
      </c>
    </row>
    <row r="1098" spans="1:10" ht="20.25">
      <c r="A1098" s="265" t="s">
        <v>1382</v>
      </c>
      <c r="B1098" s="266">
        <v>1346</v>
      </c>
      <c r="C1098" s="265" t="s">
        <v>1382</v>
      </c>
      <c r="D1098" s="267">
        <v>45796</v>
      </c>
      <c r="E1098" s="265" t="s">
        <v>1382</v>
      </c>
      <c r="F1098" s="268" t="s">
        <v>1382</v>
      </c>
      <c r="G1098" s="269">
        <v>1643</v>
      </c>
      <c r="H1098" s="270">
        <v>6202</v>
      </c>
      <c r="I1098" s="270">
        <v>8044</v>
      </c>
      <c r="J1098" s="271" t="s">
        <v>597</v>
      </c>
    </row>
    <row r="1099" spans="1:10" ht="20.25">
      <c r="A1099" s="265" t="s">
        <v>1383</v>
      </c>
      <c r="B1099" s="266" t="s">
        <v>256</v>
      </c>
      <c r="C1099" s="265" t="s">
        <v>1383</v>
      </c>
      <c r="D1099" s="267">
        <v>45810</v>
      </c>
      <c r="E1099" s="265" t="s">
        <v>1383</v>
      </c>
      <c r="F1099" s="268" t="s">
        <v>1383</v>
      </c>
      <c r="G1099" s="269" t="s">
        <v>256</v>
      </c>
      <c r="H1099" s="270">
        <v>6208</v>
      </c>
      <c r="I1099" s="270">
        <v>8051</v>
      </c>
      <c r="J1099" s="271" t="s">
        <v>596</v>
      </c>
    </row>
    <row r="1100" spans="1:10" ht="20.25">
      <c r="A1100" s="265" t="s">
        <v>1384</v>
      </c>
      <c r="B1100" s="266">
        <v>1347</v>
      </c>
      <c r="C1100" s="265" t="s">
        <v>1384</v>
      </c>
      <c r="D1100" s="267">
        <v>45824</v>
      </c>
      <c r="E1100" s="265" t="s">
        <v>1384</v>
      </c>
      <c r="F1100" s="268" t="s">
        <v>1384</v>
      </c>
      <c r="G1100" s="269">
        <v>1644</v>
      </c>
      <c r="H1100" s="270">
        <v>6213</v>
      </c>
      <c r="I1100" s="270">
        <v>8058</v>
      </c>
      <c r="J1100" s="271" t="s">
        <v>595</v>
      </c>
    </row>
    <row r="1101" spans="1:10" ht="20.25">
      <c r="A1101" s="265" t="s">
        <v>1385</v>
      </c>
      <c r="B1101" s="266">
        <v>1348</v>
      </c>
      <c r="C1101" s="265" t="s">
        <v>1385</v>
      </c>
      <c r="D1101" s="267">
        <v>45839</v>
      </c>
      <c r="E1101" s="265" t="s">
        <v>1385</v>
      </c>
      <c r="F1101" s="268" t="s">
        <v>1385</v>
      </c>
      <c r="G1101" s="269">
        <v>1645</v>
      </c>
      <c r="H1101" s="270">
        <v>6218</v>
      </c>
      <c r="I1101" s="270">
        <v>8065</v>
      </c>
      <c r="J1101" s="271" t="s">
        <v>594</v>
      </c>
    </row>
    <row r="1102" spans="1:10" ht="20.25">
      <c r="A1102" s="265" t="s">
        <v>1386</v>
      </c>
      <c r="B1102" s="266" t="s">
        <v>256</v>
      </c>
      <c r="C1102" s="265" t="s">
        <v>1386</v>
      </c>
      <c r="D1102" s="267">
        <v>45853</v>
      </c>
      <c r="E1102" s="265" t="s">
        <v>1386</v>
      </c>
      <c r="F1102" s="268" t="s">
        <v>1386</v>
      </c>
      <c r="G1102" s="269">
        <v>1646</v>
      </c>
      <c r="H1102" s="270">
        <v>6224</v>
      </c>
      <c r="I1102" s="270">
        <v>8072</v>
      </c>
      <c r="J1102" s="271" t="s">
        <v>593</v>
      </c>
    </row>
    <row r="1103" spans="1:10" ht="20.25">
      <c r="A1103" s="265" t="s">
        <v>1387</v>
      </c>
      <c r="B1103" s="266">
        <v>1349</v>
      </c>
      <c r="C1103" s="265" t="s">
        <v>1387</v>
      </c>
      <c r="D1103" s="267">
        <v>45867</v>
      </c>
      <c r="E1103" s="265" t="s">
        <v>1387</v>
      </c>
      <c r="F1103" s="268" t="s">
        <v>1387</v>
      </c>
      <c r="G1103" s="269">
        <v>1647</v>
      </c>
      <c r="H1103" s="270">
        <v>6229</v>
      </c>
      <c r="I1103" s="270">
        <v>8079</v>
      </c>
      <c r="J1103" s="271" t="s">
        <v>592</v>
      </c>
    </row>
    <row r="1104" spans="1:10" ht="20.25">
      <c r="A1104" s="265" t="s">
        <v>1388</v>
      </c>
      <c r="B1104" s="266" t="s">
        <v>256</v>
      </c>
      <c r="C1104" s="265" t="s">
        <v>1388</v>
      </c>
      <c r="D1104" s="267">
        <v>45881</v>
      </c>
      <c r="E1104" s="265" t="s">
        <v>1388</v>
      </c>
      <c r="F1104" s="268" t="s">
        <v>1388</v>
      </c>
      <c r="G1104" s="269">
        <v>1648</v>
      </c>
      <c r="H1104" s="270">
        <v>6235</v>
      </c>
      <c r="I1104" s="270">
        <v>8086</v>
      </c>
      <c r="J1104" s="271" t="s">
        <v>591</v>
      </c>
    </row>
    <row r="1105" spans="1:10" ht="20.25">
      <c r="A1105" s="265" t="s">
        <v>1389</v>
      </c>
      <c r="B1105" s="266">
        <v>1350</v>
      </c>
      <c r="C1105" s="265" t="s">
        <v>1389</v>
      </c>
      <c r="D1105" s="267">
        <v>45896</v>
      </c>
      <c r="E1105" s="265" t="s">
        <v>1389</v>
      </c>
      <c r="F1105" s="268" t="s">
        <v>1389</v>
      </c>
      <c r="G1105" s="269">
        <v>1649</v>
      </c>
      <c r="H1105" s="270">
        <v>6240</v>
      </c>
      <c r="I1105" s="270">
        <v>8093</v>
      </c>
      <c r="J1105" s="271" t="s">
        <v>590</v>
      </c>
    </row>
    <row r="1106" spans="1:10" ht="20.25">
      <c r="A1106" s="265" t="s">
        <v>1390</v>
      </c>
      <c r="B1106" s="266" t="s">
        <v>256</v>
      </c>
      <c r="C1106" s="265" t="s">
        <v>1390</v>
      </c>
      <c r="D1106" s="267">
        <v>45910</v>
      </c>
      <c r="E1106" s="265" t="s">
        <v>1390</v>
      </c>
      <c r="F1106" s="268" t="s">
        <v>1390</v>
      </c>
      <c r="G1106" s="269">
        <v>1650</v>
      </c>
      <c r="H1106" s="270">
        <v>6246</v>
      </c>
      <c r="I1106" s="270">
        <v>8101</v>
      </c>
      <c r="J1106" s="271" t="s">
        <v>589</v>
      </c>
    </row>
    <row r="1107" spans="1:10" ht="20.25">
      <c r="A1107" s="265" t="s">
        <v>1391</v>
      </c>
      <c r="B1107" s="266">
        <v>1351</v>
      </c>
      <c r="C1107" s="265" t="s">
        <v>1391</v>
      </c>
      <c r="D1107" s="267">
        <v>45924</v>
      </c>
      <c r="E1107" s="265" t="s">
        <v>1391</v>
      </c>
      <c r="F1107" s="268" t="s">
        <v>1391</v>
      </c>
      <c r="G1107" s="269">
        <v>1651</v>
      </c>
      <c r="H1107" s="270">
        <v>6251</v>
      </c>
      <c r="I1107" s="270">
        <v>8108</v>
      </c>
      <c r="J1107" s="271" t="s">
        <v>588</v>
      </c>
    </row>
    <row r="1108" spans="1:10" ht="20.25">
      <c r="A1108" s="265" t="s">
        <v>1392</v>
      </c>
      <c r="B1108" s="266">
        <v>1352</v>
      </c>
      <c r="C1108" s="265" t="s">
        <v>1392</v>
      </c>
      <c r="D1108" s="267">
        <v>45939</v>
      </c>
      <c r="E1108" s="265" t="s">
        <v>1392</v>
      </c>
      <c r="F1108" s="268" t="s">
        <v>1392</v>
      </c>
      <c r="G1108" s="269">
        <v>1652</v>
      </c>
      <c r="H1108" s="270">
        <v>6257</v>
      </c>
      <c r="I1108" s="270">
        <v>8115</v>
      </c>
      <c r="J1108" s="271" t="s">
        <v>587</v>
      </c>
    </row>
    <row r="1109" spans="1:10" ht="20.25">
      <c r="A1109" s="265" t="s">
        <v>1393</v>
      </c>
      <c r="B1109" s="266" t="s">
        <v>256</v>
      </c>
      <c r="C1109" s="265" t="s">
        <v>1393</v>
      </c>
      <c r="D1109" s="267">
        <v>45953</v>
      </c>
      <c r="E1109" s="265" t="s">
        <v>1393</v>
      </c>
      <c r="F1109" s="268" t="s">
        <v>1393</v>
      </c>
      <c r="G1109" s="269">
        <v>1653</v>
      </c>
      <c r="H1109" s="270">
        <v>6262</v>
      </c>
      <c r="I1109" s="270">
        <v>8122</v>
      </c>
      <c r="J1109" s="271" t="s">
        <v>586</v>
      </c>
    </row>
    <row r="1110" spans="1:10" ht="20.25">
      <c r="A1110" s="265" t="s">
        <v>1394</v>
      </c>
      <c r="B1110" s="266">
        <v>1353</v>
      </c>
      <c r="C1110" s="265" t="s">
        <v>1394</v>
      </c>
      <c r="D1110" s="267">
        <v>45967</v>
      </c>
      <c r="E1110" s="265" t="s">
        <v>1394</v>
      </c>
      <c r="F1110" s="268" t="s">
        <v>1394</v>
      </c>
      <c r="G1110" s="269">
        <v>1654</v>
      </c>
      <c r="H1110" s="270">
        <v>6268</v>
      </c>
      <c r="I1110" s="270">
        <v>8129</v>
      </c>
      <c r="J1110" s="271" t="s">
        <v>585</v>
      </c>
    </row>
    <row r="1111" spans="1:10" ht="20.25">
      <c r="A1111" s="265" t="s">
        <v>1395</v>
      </c>
      <c r="B1111" s="266" t="s">
        <v>256</v>
      </c>
      <c r="C1111" s="265" t="s">
        <v>1395</v>
      </c>
      <c r="D1111" s="267">
        <v>45982</v>
      </c>
      <c r="E1111" s="265" t="s">
        <v>1395</v>
      </c>
      <c r="F1111" s="268" t="s">
        <v>1395</v>
      </c>
      <c r="G1111" s="269">
        <v>1655</v>
      </c>
      <c r="H1111" s="270">
        <v>6273</v>
      </c>
      <c r="I1111" s="270">
        <v>8136</v>
      </c>
      <c r="J1111" s="271" t="s">
        <v>584</v>
      </c>
    </row>
    <row r="1112" spans="1:10" ht="20.25">
      <c r="A1112" s="265" t="s">
        <v>1396</v>
      </c>
      <c r="B1112" s="266">
        <v>1354</v>
      </c>
      <c r="C1112" s="265" t="s">
        <v>1396</v>
      </c>
      <c r="D1112" s="267">
        <v>45996</v>
      </c>
      <c r="E1112" s="265" t="s">
        <v>1396</v>
      </c>
      <c r="F1112" s="268" t="s">
        <v>1396</v>
      </c>
      <c r="G1112" s="269" t="s">
        <v>256</v>
      </c>
      <c r="H1112" s="270">
        <v>6279</v>
      </c>
      <c r="I1112" s="270">
        <v>8143</v>
      </c>
      <c r="J1112" s="271" t="s">
        <v>583</v>
      </c>
    </row>
    <row r="1113" spans="1:10" ht="20.25">
      <c r="A1113" s="265" t="s">
        <v>1397</v>
      </c>
      <c r="B1113" s="266">
        <v>1355</v>
      </c>
      <c r="C1113" s="265" t="s">
        <v>1397</v>
      </c>
      <c r="D1113" s="267">
        <v>50011</v>
      </c>
      <c r="E1113" s="265" t="s">
        <v>1397</v>
      </c>
      <c r="F1113" s="268" t="s">
        <v>1397</v>
      </c>
      <c r="G1113" s="269">
        <v>1656</v>
      </c>
      <c r="H1113" s="270">
        <v>6284</v>
      </c>
      <c r="I1113" s="270">
        <v>8150</v>
      </c>
      <c r="J1113" s="271" t="s">
        <v>582</v>
      </c>
    </row>
    <row r="1114" spans="1:10" ht="20.25">
      <c r="A1114" s="265" t="s">
        <v>1398</v>
      </c>
      <c r="B1114" s="266" t="s">
        <v>256</v>
      </c>
      <c r="C1114" s="265" t="s">
        <v>1398</v>
      </c>
      <c r="D1114" s="267">
        <v>50025</v>
      </c>
      <c r="E1114" s="265" t="s">
        <v>1398</v>
      </c>
      <c r="F1114" s="268" t="s">
        <v>1398</v>
      </c>
      <c r="G1114" s="269">
        <v>1657</v>
      </c>
      <c r="H1114" s="270">
        <v>6289</v>
      </c>
      <c r="I1114" s="270">
        <v>8158</v>
      </c>
      <c r="J1114" s="271" t="s">
        <v>581</v>
      </c>
    </row>
    <row r="1115" spans="1:10" ht="20.25">
      <c r="A1115" s="265" t="s">
        <v>1399</v>
      </c>
      <c r="B1115" s="266">
        <v>1356</v>
      </c>
      <c r="C1115" s="265" t="s">
        <v>1399</v>
      </c>
      <c r="D1115" s="267">
        <v>50040</v>
      </c>
      <c r="E1115" s="265" t="s">
        <v>1399</v>
      </c>
      <c r="F1115" s="268" t="s">
        <v>1399</v>
      </c>
      <c r="G1115" s="269">
        <v>1658</v>
      </c>
      <c r="H1115" s="270">
        <v>6295</v>
      </c>
      <c r="I1115" s="270">
        <v>8165</v>
      </c>
      <c r="J1115" s="271" t="s">
        <v>580</v>
      </c>
    </row>
    <row r="1116" spans="1:10" ht="20.25">
      <c r="A1116" s="265" t="s">
        <v>1400</v>
      </c>
      <c r="B1116" s="266" t="s">
        <v>256</v>
      </c>
      <c r="C1116" s="265" t="s">
        <v>1400</v>
      </c>
      <c r="D1116" s="267">
        <v>50054</v>
      </c>
      <c r="E1116" s="265" t="s">
        <v>1400</v>
      </c>
      <c r="F1116" s="268" t="s">
        <v>1400</v>
      </c>
      <c r="G1116" s="269">
        <v>1659</v>
      </c>
      <c r="H1116" s="270">
        <v>6300</v>
      </c>
      <c r="I1116" s="270">
        <v>8172</v>
      </c>
      <c r="J1116" s="271" t="s">
        <v>579</v>
      </c>
    </row>
    <row r="1117" spans="1:10" ht="20.25">
      <c r="A1117" s="265" t="s">
        <v>1401</v>
      </c>
      <c r="B1117" s="266">
        <v>1357</v>
      </c>
      <c r="C1117" s="265" t="s">
        <v>1401</v>
      </c>
      <c r="D1117" s="267">
        <v>50069</v>
      </c>
      <c r="E1117" s="265" t="s">
        <v>1401</v>
      </c>
      <c r="F1117" s="268" t="s">
        <v>1401</v>
      </c>
      <c r="G1117" s="269">
        <v>1660</v>
      </c>
      <c r="H1117" s="270">
        <v>6306</v>
      </c>
      <c r="I1117" s="270">
        <v>8179</v>
      </c>
      <c r="J1117" s="271" t="s">
        <v>578</v>
      </c>
    </row>
    <row r="1118" spans="1:10" ht="20.25">
      <c r="A1118" s="265" t="s">
        <v>1402</v>
      </c>
      <c r="B1118" s="266">
        <v>1358</v>
      </c>
      <c r="C1118" s="265" t="s">
        <v>1402</v>
      </c>
      <c r="D1118" s="267">
        <v>50083</v>
      </c>
      <c r="E1118" s="265" t="s">
        <v>1402</v>
      </c>
      <c r="F1118" s="268" t="s">
        <v>1402</v>
      </c>
      <c r="G1118" s="269">
        <v>1661</v>
      </c>
      <c r="H1118" s="270">
        <v>6311</v>
      </c>
      <c r="I1118" s="270">
        <v>8186</v>
      </c>
      <c r="J1118" s="271" t="s">
        <v>577</v>
      </c>
    </row>
    <row r="1119" spans="1:10" ht="20.25">
      <c r="A1119" s="265" t="s">
        <v>1403</v>
      </c>
      <c r="B1119" s="266" t="s">
        <v>256</v>
      </c>
      <c r="C1119" s="265" t="s">
        <v>1403</v>
      </c>
      <c r="D1119" s="267">
        <v>50098</v>
      </c>
      <c r="E1119" s="265" t="s">
        <v>1403</v>
      </c>
      <c r="F1119" s="268" t="s">
        <v>1403</v>
      </c>
      <c r="G1119" s="269">
        <v>1662</v>
      </c>
      <c r="H1119" s="270">
        <v>6317</v>
      </c>
      <c r="I1119" s="270">
        <v>8193</v>
      </c>
      <c r="J1119" s="271" t="s">
        <v>576</v>
      </c>
    </row>
    <row r="1120" spans="1:10" ht="20.25">
      <c r="A1120" s="265" t="s">
        <v>1404</v>
      </c>
      <c r="B1120" s="266">
        <v>1359</v>
      </c>
      <c r="C1120" s="265" t="s">
        <v>1404</v>
      </c>
      <c r="D1120" s="267">
        <v>50113</v>
      </c>
      <c r="E1120" s="265" t="s">
        <v>1404</v>
      </c>
      <c r="F1120" s="268" t="s">
        <v>1404</v>
      </c>
      <c r="G1120" s="269">
        <v>1663</v>
      </c>
      <c r="H1120" s="270">
        <v>6322</v>
      </c>
      <c r="I1120" s="270">
        <v>8200</v>
      </c>
      <c r="J1120" s="271" t="s">
        <v>575</v>
      </c>
    </row>
    <row r="1121" spans="1:10" ht="20.25">
      <c r="A1121" s="265" t="s">
        <v>1405</v>
      </c>
      <c r="B1121" s="266" t="s">
        <v>256</v>
      </c>
      <c r="C1121" s="265" t="s">
        <v>1405</v>
      </c>
      <c r="D1121" s="267">
        <v>50127</v>
      </c>
      <c r="E1121" s="265" t="s">
        <v>1405</v>
      </c>
      <c r="F1121" s="268" t="s">
        <v>1405</v>
      </c>
      <c r="G1121" s="269">
        <v>1664</v>
      </c>
      <c r="H1121" s="270">
        <v>6328</v>
      </c>
      <c r="I1121" s="270">
        <v>8207</v>
      </c>
      <c r="J1121" s="271" t="s">
        <v>574</v>
      </c>
    </row>
    <row r="1122" spans="1:10" ht="20.25">
      <c r="A1122" s="265" t="s">
        <v>1406</v>
      </c>
      <c r="B1122" s="266">
        <v>1360</v>
      </c>
      <c r="C1122" s="265" t="s">
        <v>1406</v>
      </c>
      <c r="D1122" s="267">
        <v>50142</v>
      </c>
      <c r="E1122" s="265" t="s">
        <v>1406</v>
      </c>
      <c r="F1122" s="268" t="s">
        <v>1406</v>
      </c>
      <c r="G1122" s="269">
        <v>1665</v>
      </c>
      <c r="H1122" s="270">
        <v>6333</v>
      </c>
      <c r="I1122" s="270">
        <v>8215</v>
      </c>
      <c r="J1122" s="271" t="s">
        <v>573</v>
      </c>
    </row>
    <row r="1123" spans="1:10" ht="20.25">
      <c r="A1123" s="265" t="s">
        <v>1407</v>
      </c>
      <c r="B1123" s="266">
        <v>1361</v>
      </c>
      <c r="C1123" s="265" t="s">
        <v>1407</v>
      </c>
      <c r="D1123" s="267">
        <v>50157</v>
      </c>
      <c r="E1123" s="265" t="s">
        <v>1407</v>
      </c>
      <c r="F1123" s="268" t="s">
        <v>1407</v>
      </c>
      <c r="G1123" s="269">
        <v>1666</v>
      </c>
      <c r="H1123" s="270">
        <v>6339</v>
      </c>
      <c r="I1123" s="270">
        <v>8222</v>
      </c>
      <c r="J1123" s="271" t="s">
        <v>572</v>
      </c>
    </row>
    <row r="1124" spans="1:10" ht="20.25">
      <c r="A1124" s="265" t="s">
        <v>1408</v>
      </c>
      <c r="B1124" s="266" t="s">
        <v>256</v>
      </c>
      <c r="C1124" s="265" t="s">
        <v>1408</v>
      </c>
      <c r="D1124" s="267">
        <v>50171</v>
      </c>
      <c r="E1124" s="265" t="s">
        <v>1408</v>
      </c>
      <c r="F1124" s="268" t="s">
        <v>1408</v>
      </c>
      <c r="G1124" s="269">
        <v>1667</v>
      </c>
      <c r="H1124" s="270">
        <v>6344</v>
      </c>
      <c r="I1124" s="270">
        <v>8229</v>
      </c>
      <c r="J1124" s="271" t="s">
        <v>571</v>
      </c>
    </row>
    <row r="1125" spans="1:10" ht="20.25">
      <c r="A1125" s="265" t="s">
        <v>1409</v>
      </c>
      <c r="B1125" s="266">
        <v>1362</v>
      </c>
      <c r="C1125" s="265" t="s">
        <v>1409</v>
      </c>
      <c r="D1125" s="267">
        <v>50186</v>
      </c>
      <c r="E1125" s="265" t="s">
        <v>1409</v>
      </c>
      <c r="F1125" s="268" t="s">
        <v>1409</v>
      </c>
      <c r="G1125" s="269" t="s">
        <v>256</v>
      </c>
      <c r="H1125" s="270">
        <v>6350</v>
      </c>
      <c r="I1125" s="270">
        <v>8236</v>
      </c>
      <c r="J1125" s="271" t="s">
        <v>570</v>
      </c>
    </row>
    <row r="1126" spans="1:10" ht="20.25">
      <c r="A1126" s="265" t="s">
        <v>1410</v>
      </c>
      <c r="B1126" s="266" t="s">
        <v>256</v>
      </c>
      <c r="C1126" s="265" t="s">
        <v>1410</v>
      </c>
      <c r="D1126" s="267">
        <v>50201</v>
      </c>
      <c r="E1126" s="265" t="s">
        <v>1410</v>
      </c>
      <c r="F1126" s="268" t="s">
        <v>1410</v>
      </c>
      <c r="G1126" s="269">
        <v>1668</v>
      </c>
      <c r="H1126" s="270">
        <v>6355</v>
      </c>
      <c r="I1126" s="270">
        <v>8243</v>
      </c>
      <c r="J1126" s="271" t="s">
        <v>569</v>
      </c>
    </row>
    <row r="1127" spans="1:10" ht="20.25">
      <c r="A1127" s="265" t="s">
        <v>1411</v>
      </c>
      <c r="B1127" s="266">
        <v>1363</v>
      </c>
      <c r="C1127" s="265" t="s">
        <v>1411</v>
      </c>
      <c r="D1127" s="267">
        <v>50216</v>
      </c>
      <c r="E1127" s="265" t="s">
        <v>1411</v>
      </c>
      <c r="F1127" s="268" t="s">
        <v>1411</v>
      </c>
      <c r="G1127" s="269">
        <v>1669</v>
      </c>
      <c r="H1127" s="270">
        <v>6360</v>
      </c>
      <c r="I1127" s="270">
        <v>8250</v>
      </c>
      <c r="J1127" s="271" t="s">
        <v>568</v>
      </c>
    </row>
    <row r="1128" spans="1:10" ht="20.25">
      <c r="A1128" s="265" t="s">
        <v>1412</v>
      </c>
      <c r="B1128" s="266">
        <v>1364</v>
      </c>
      <c r="C1128" s="265" t="s">
        <v>1412</v>
      </c>
      <c r="D1128" s="267">
        <v>50231</v>
      </c>
      <c r="E1128" s="265" t="s">
        <v>1412</v>
      </c>
      <c r="F1128" s="268" t="s">
        <v>1412</v>
      </c>
      <c r="G1128" s="269">
        <v>1670</v>
      </c>
      <c r="H1128" s="270">
        <v>6366</v>
      </c>
      <c r="I1128" s="270">
        <v>8257</v>
      </c>
      <c r="J1128" s="271" t="s">
        <v>567</v>
      </c>
    </row>
    <row r="1129" spans="1:10" ht="20.25">
      <c r="A1129" s="265" t="s">
        <v>1413</v>
      </c>
      <c r="B1129" s="266" t="s">
        <v>256</v>
      </c>
      <c r="C1129" s="265" t="s">
        <v>1413</v>
      </c>
      <c r="D1129" s="267">
        <v>50246</v>
      </c>
      <c r="E1129" s="265" t="s">
        <v>1413</v>
      </c>
      <c r="F1129" s="268" t="s">
        <v>1413</v>
      </c>
      <c r="G1129" s="269">
        <v>1671</v>
      </c>
      <c r="H1129" s="270">
        <v>6371</v>
      </c>
      <c r="I1129" s="270">
        <v>8264</v>
      </c>
      <c r="J1129" s="271" t="s">
        <v>566</v>
      </c>
    </row>
    <row r="1130" spans="1:10" ht="20.25">
      <c r="A1130" s="265" t="s">
        <v>1414</v>
      </c>
      <c r="B1130" s="266">
        <v>1365</v>
      </c>
      <c r="C1130" s="265" t="s">
        <v>1414</v>
      </c>
      <c r="D1130" s="267">
        <v>50261</v>
      </c>
      <c r="E1130" s="265" t="s">
        <v>1414</v>
      </c>
      <c r="F1130" s="268" t="s">
        <v>1414</v>
      </c>
      <c r="G1130" s="269">
        <v>1672</v>
      </c>
      <c r="H1130" s="270">
        <v>6377</v>
      </c>
      <c r="I1130" s="270">
        <v>8272</v>
      </c>
      <c r="J1130" s="271" t="s">
        <v>565</v>
      </c>
    </row>
    <row r="1131" spans="1:10" ht="20.25">
      <c r="A1131" s="265" t="s">
        <v>1415</v>
      </c>
      <c r="B1131" s="266" t="s">
        <v>256</v>
      </c>
      <c r="C1131" s="265" t="s">
        <v>1415</v>
      </c>
      <c r="D1131" s="267">
        <v>50276</v>
      </c>
      <c r="E1131" s="265" t="s">
        <v>1415</v>
      </c>
      <c r="F1131" s="268" t="s">
        <v>1415</v>
      </c>
      <c r="G1131" s="269">
        <v>1673</v>
      </c>
      <c r="H1131" s="270">
        <v>6382</v>
      </c>
      <c r="I1131" s="270">
        <v>8279</v>
      </c>
      <c r="J1131" s="271" t="s">
        <v>564</v>
      </c>
    </row>
    <row r="1132" spans="1:10" ht="20.25">
      <c r="A1132" s="265" t="s">
        <v>1416</v>
      </c>
      <c r="B1132" s="266">
        <v>1366</v>
      </c>
      <c r="C1132" s="265" t="s">
        <v>1416</v>
      </c>
      <c r="D1132" s="267">
        <v>50290</v>
      </c>
      <c r="E1132" s="265" t="s">
        <v>1416</v>
      </c>
      <c r="F1132" s="268" t="s">
        <v>1416</v>
      </c>
      <c r="G1132" s="269">
        <v>1674</v>
      </c>
      <c r="H1132" s="270">
        <v>6388</v>
      </c>
      <c r="I1132" s="270">
        <v>8286</v>
      </c>
      <c r="J1132" s="271" t="s">
        <v>563</v>
      </c>
    </row>
    <row r="1133" spans="1:10" ht="20.25">
      <c r="A1133" s="265" t="s">
        <v>1417</v>
      </c>
      <c r="B1133" s="266">
        <v>1367</v>
      </c>
      <c r="C1133" s="265" t="s">
        <v>1417</v>
      </c>
      <c r="D1133" s="267">
        <v>50305</v>
      </c>
      <c r="E1133" s="265" t="s">
        <v>1417</v>
      </c>
      <c r="F1133" s="268" t="s">
        <v>1417</v>
      </c>
      <c r="G1133" s="269">
        <v>1675</v>
      </c>
      <c r="H1133" s="270">
        <v>6393</v>
      </c>
      <c r="I1133" s="270">
        <v>8293</v>
      </c>
      <c r="J1133" s="271" t="s">
        <v>562</v>
      </c>
    </row>
    <row r="1134" spans="1:10" ht="20.25">
      <c r="A1134" s="265" t="s">
        <v>1418</v>
      </c>
      <c r="B1134" s="266" t="s">
        <v>256</v>
      </c>
      <c r="C1134" s="265" t="s">
        <v>1418</v>
      </c>
      <c r="D1134" s="267">
        <v>50320</v>
      </c>
      <c r="E1134" s="265" t="s">
        <v>1418</v>
      </c>
      <c r="F1134" s="268" t="s">
        <v>1418</v>
      </c>
      <c r="G1134" s="269">
        <v>1676</v>
      </c>
      <c r="H1134" s="270">
        <v>6399</v>
      </c>
      <c r="I1134" s="270">
        <v>8300</v>
      </c>
      <c r="J1134" s="271" t="s">
        <v>561</v>
      </c>
    </row>
    <row r="1135" spans="1:10" ht="20.25">
      <c r="A1135" s="265" t="s">
        <v>1419</v>
      </c>
      <c r="B1135" s="266">
        <v>1368</v>
      </c>
      <c r="C1135" s="265" t="s">
        <v>1419</v>
      </c>
      <c r="D1135" s="267">
        <v>50336</v>
      </c>
      <c r="E1135" s="265" t="s">
        <v>1419</v>
      </c>
      <c r="F1135" s="268" t="s">
        <v>1419</v>
      </c>
      <c r="G1135" s="269">
        <v>1677</v>
      </c>
      <c r="H1135" s="270">
        <v>6404</v>
      </c>
      <c r="I1135" s="270">
        <v>8307</v>
      </c>
      <c r="J1135" s="271" t="s">
        <v>560</v>
      </c>
    </row>
    <row r="1136" spans="1:10" ht="20.25">
      <c r="A1136" s="265" t="s">
        <v>1420</v>
      </c>
      <c r="B1136" s="266" t="s">
        <v>256</v>
      </c>
      <c r="C1136" s="265" t="s">
        <v>1420</v>
      </c>
      <c r="D1136" s="267">
        <v>50351</v>
      </c>
      <c r="E1136" s="265" t="s">
        <v>1420</v>
      </c>
      <c r="F1136" s="268" t="s">
        <v>1420</v>
      </c>
      <c r="G1136" s="269">
        <v>1678</v>
      </c>
      <c r="H1136" s="270">
        <v>6410</v>
      </c>
      <c r="I1136" s="270">
        <v>8314</v>
      </c>
      <c r="J1136" s="271" t="s">
        <v>559</v>
      </c>
    </row>
    <row r="1137" spans="1:10" ht="20.25">
      <c r="A1137" s="265" t="s">
        <v>1421</v>
      </c>
      <c r="B1137" s="266">
        <v>1369</v>
      </c>
      <c r="C1137" s="265" t="s">
        <v>1421</v>
      </c>
      <c r="D1137" s="267">
        <v>50366</v>
      </c>
      <c r="E1137" s="265" t="s">
        <v>1421</v>
      </c>
      <c r="F1137" s="268" t="s">
        <v>1421</v>
      </c>
      <c r="G1137" s="269">
        <v>1679</v>
      </c>
      <c r="H1137" s="270">
        <v>6415</v>
      </c>
      <c r="I1137" s="270">
        <v>8321</v>
      </c>
      <c r="J1137" s="271" t="s">
        <v>558</v>
      </c>
    </row>
    <row r="1138" spans="1:10" ht="20.25">
      <c r="A1138" s="265" t="s">
        <v>1422</v>
      </c>
      <c r="B1138" s="266">
        <v>1370</v>
      </c>
      <c r="C1138" s="265" t="s">
        <v>1422</v>
      </c>
      <c r="D1138" s="267">
        <v>50381</v>
      </c>
      <c r="E1138" s="265" t="s">
        <v>1422</v>
      </c>
      <c r="F1138" s="268" t="s">
        <v>1422</v>
      </c>
      <c r="G1138" s="269" t="s">
        <v>256</v>
      </c>
      <c r="H1138" s="270">
        <v>6421</v>
      </c>
      <c r="I1138" s="270">
        <v>8329</v>
      </c>
      <c r="J1138" s="271" t="s">
        <v>557</v>
      </c>
    </row>
    <row r="1139" spans="1:10" ht="20.25">
      <c r="A1139" s="265" t="s">
        <v>1423</v>
      </c>
      <c r="B1139" s="266" t="s">
        <v>256</v>
      </c>
      <c r="C1139" s="265" t="s">
        <v>1423</v>
      </c>
      <c r="D1139" s="267">
        <v>50396</v>
      </c>
      <c r="E1139" s="265" t="s">
        <v>1423</v>
      </c>
      <c r="F1139" s="268" t="s">
        <v>1423</v>
      </c>
      <c r="G1139" s="269">
        <v>1680</v>
      </c>
      <c r="H1139" s="270">
        <v>6426</v>
      </c>
      <c r="I1139" s="270">
        <v>8336</v>
      </c>
      <c r="J1139" s="271" t="s">
        <v>556</v>
      </c>
    </row>
    <row r="1140" spans="1:10" ht="20.25">
      <c r="A1140" s="265" t="s">
        <v>1424</v>
      </c>
      <c r="B1140" s="266">
        <v>1371</v>
      </c>
      <c r="C1140" s="265" t="s">
        <v>1424</v>
      </c>
      <c r="D1140" s="267">
        <v>50411</v>
      </c>
      <c r="E1140" s="265" t="s">
        <v>1424</v>
      </c>
      <c r="F1140" s="268" t="s">
        <v>1424</v>
      </c>
      <c r="G1140" s="269">
        <v>1681</v>
      </c>
      <c r="H1140" s="270">
        <v>6431</v>
      </c>
      <c r="I1140" s="270">
        <v>8343</v>
      </c>
      <c r="J1140" s="271" t="s">
        <v>555</v>
      </c>
    </row>
    <row r="1141" spans="1:10" ht="20.25">
      <c r="A1141" s="265" t="s">
        <v>1425</v>
      </c>
      <c r="B1141" s="266" t="s">
        <v>256</v>
      </c>
      <c r="C1141" s="265" t="s">
        <v>1425</v>
      </c>
      <c r="D1141" s="267">
        <v>50426</v>
      </c>
      <c r="E1141" s="265" t="s">
        <v>1425</v>
      </c>
      <c r="F1141" s="268" t="s">
        <v>1425</v>
      </c>
      <c r="G1141" s="269">
        <v>1682</v>
      </c>
      <c r="H1141" s="270">
        <v>6437</v>
      </c>
      <c r="I1141" s="270">
        <v>8350</v>
      </c>
      <c r="J1141" s="271" t="s">
        <v>554</v>
      </c>
    </row>
    <row r="1142" spans="1:10" ht="20.25">
      <c r="A1142" s="265" t="s">
        <v>1426</v>
      </c>
      <c r="B1142" s="266">
        <v>1372</v>
      </c>
      <c r="C1142" s="265" t="s">
        <v>1426</v>
      </c>
      <c r="D1142" s="267">
        <v>50442</v>
      </c>
      <c r="E1142" s="265" t="s">
        <v>1426</v>
      </c>
      <c r="F1142" s="268" t="s">
        <v>1426</v>
      </c>
      <c r="G1142" s="269">
        <v>1683</v>
      </c>
      <c r="H1142" s="270">
        <v>6442</v>
      </c>
      <c r="I1142" s="270">
        <v>8357</v>
      </c>
      <c r="J1142" s="271" t="s">
        <v>553</v>
      </c>
    </row>
    <row r="1143" spans="1:10" ht="20.25">
      <c r="A1143" s="265" t="s">
        <v>1427</v>
      </c>
      <c r="B1143" s="266">
        <v>1373</v>
      </c>
      <c r="C1143" s="265" t="s">
        <v>1427</v>
      </c>
      <c r="D1143" s="267">
        <v>50457</v>
      </c>
      <c r="E1143" s="265" t="s">
        <v>1427</v>
      </c>
      <c r="F1143" s="268" t="s">
        <v>1427</v>
      </c>
      <c r="G1143" s="269">
        <v>1684</v>
      </c>
      <c r="H1143" s="270">
        <v>6448</v>
      </c>
      <c r="I1143" s="270">
        <v>8364</v>
      </c>
      <c r="J1143" s="271" t="s">
        <v>552</v>
      </c>
    </row>
    <row r="1144" spans="1:10" ht="20.25">
      <c r="A1144" s="265" t="s">
        <v>1428</v>
      </c>
      <c r="B1144" s="266" t="s">
        <v>256</v>
      </c>
      <c r="C1144" s="265" t="s">
        <v>1428</v>
      </c>
      <c r="D1144" s="267">
        <v>50472</v>
      </c>
      <c r="E1144" s="265" t="s">
        <v>1428</v>
      </c>
      <c r="F1144" s="268" t="s">
        <v>1428</v>
      </c>
      <c r="G1144" s="269">
        <v>1685</v>
      </c>
      <c r="H1144" s="270">
        <v>6453</v>
      </c>
      <c r="I1144" s="270">
        <v>8371</v>
      </c>
      <c r="J1144" s="271" t="s">
        <v>551</v>
      </c>
    </row>
    <row r="1145" spans="1:10" ht="20.25">
      <c r="A1145" s="265" t="s">
        <v>1429</v>
      </c>
      <c r="B1145" s="266">
        <v>1374</v>
      </c>
      <c r="C1145" s="265" t="s">
        <v>1429</v>
      </c>
      <c r="D1145" s="267">
        <v>50488</v>
      </c>
      <c r="E1145" s="265" t="s">
        <v>1429</v>
      </c>
      <c r="F1145" s="268" t="s">
        <v>1429</v>
      </c>
      <c r="G1145" s="269">
        <v>1686</v>
      </c>
      <c r="H1145" s="270">
        <v>6459</v>
      </c>
      <c r="I1145" s="270">
        <v>8378</v>
      </c>
      <c r="J1145" s="271" t="s">
        <v>550</v>
      </c>
    </row>
    <row r="1146" spans="1:10" ht="20.25">
      <c r="A1146" s="265" t="s">
        <v>1430</v>
      </c>
      <c r="B1146" s="266">
        <v>1375</v>
      </c>
      <c r="C1146" s="265" t="s">
        <v>1430</v>
      </c>
      <c r="D1146" s="267">
        <v>50503</v>
      </c>
      <c r="E1146" s="265" t="s">
        <v>1430</v>
      </c>
      <c r="F1146" s="268" t="s">
        <v>1430</v>
      </c>
      <c r="G1146" s="269">
        <v>1687</v>
      </c>
      <c r="H1146" s="270">
        <v>6464</v>
      </c>
      <c r="I1146" s="270">
        <v>8386</v>
      </c>
      <c r="J1146" s="271" t="s">
        <v>549</v>
      </c>
    </row>
    <row r="1147" spans="1:10" ht="20.25">
      <c r="A1147" s="265" t="s">
        <v>1431</v>
      </c>
      <c r="B1147" s="266" t="s">
        <v>256</v>
      </c>
      <c r="C1147" s="265" t="s">
        <v>1431</v>
      </c>
      <c r="D1147" s="267">
        <v>50518</v>
      </c>
      <c r="E1147" s="265" t="s">
        <v>1431</v>
      </c>
      <c r="F1147" s="268" t="s">
        <v>1431</v>
      </c>
      <c r="G1147" s="269">
        <v>1688</v>
      </c>
      <c r="H1147" s="270">
        <v>6470</v>
      </c>
      <c r="I1147" s="270">
        <v>8393</v>
      </c>
      <c r="J1147" s="271" t="s">
        <v>548</v>
      </c>
    </row>
    <row r="1148" spans="1:10" ht="20.25">
      <c r="A1148" s="265" t="s">
        <v>1432</v>
      </c>
      <c r="B1148" s="266">
        <v>1376</v>
      </c>
      <c r="C1148" s="265" t="s">
        <v>1432</v>
      </c>
      <c r="D1148" s="267">
        <v>50534</v>
      </c>
      <c r="E1148" s="265" t="s">
        <v>1432</v>
      </c>
      <c r="F1148" s="268" t="s">
        <v>1432</v>
      </c>
      <c r="G1148" s="269">
        <v>1689</v>
      </c>
      <c r="H1148" s="270">
        <v>6475</v>
      </c>
      <c r="I1148" s="270">
        <v>8400</v>
      </c>
      <c r="J1148" s="271" t="s">
        <v>547</v>
      </c>
    </row>
    <row r="1149" spans="1:10" ht="20.25">
      <c r="A1149" s="265" t="s">
        <v>1433</v>
      </c>
      <c r="B1149" s="266" t="s">
        <v>256</v>
      </c>
      <c r="C1149" s="265" t="s">
        <v>1433</v>
      </c>
      <c r="D1149" s="267">
        <v>50549</v>
      </c>
      <c r="E1149" s="265" t="s">
        <v>1433</v>
      </c>
      <c r="F1149" s="268" t="s">
        <v>1433</v>
      </c>
      <c r="G1149" s="269">
        <v>1690</v>
      </c>
      <c r="H1149" s="270">
        <v>6481</v>
      </c>
      <c r="I1149" s="270">
        <v>8407</v>
      </c>
      <c r="J1149" s="271" t="s">
        <v>546</v>
      </c>
    </row>
    <row r="1150" spans="1:10" ht="20.25">
      <c r="A1150" s="265" t="s">
        <v>1434</v>
      </c>
      <c r="B1150" s="266">
        <v>1377</v>
      </c>
      <c r="C1150" s="265" t="s">
        <v>1434</v>
      </c>
      <c r="D1150" s="267">
        <v>50565</v>
      </c>
      <c r="E1150" s="265" t="s">
        <v>1434</v>
      </c>
      <c r="F1150" s="268" t="s">
        <v>1434</v>
      </c>
      <c r="G1150" s="269" t="s">
        <v>256</v>
      </c>
      <c r="H1150" s="270">
        <v>6486</v>
      </c>
      <c r="I1150" s="270">
        <v>8414</v>
      </c>
      <c r="J1150" s="271" t="s">
        <v>545</v>
      </c>
    </row>
    <row r="1151" spans="1:10" ht="20.25">
      <c r="A1151" s="265" t="s">
        <v>1435</v>
      </c>
      <c r="B1151" s="266">
        <v>1378</v>
      </c>
      <c r="C1151" s="265" t="s">
        <v>1435</v>
      </c>
      <c r="D1151" s="267">
        <v>50580</v>
      </c>
      <c r="E1151" s="265" t="s">
        <v>1435</v>
      </c>
      <c r="F1151" s="268" t="s">
        <v>1435</v>
      </c>
      <c r="G1151" s="269">
        <v>1691</v>
      </c>
      <c r="H1151" s="270">
        <v>6491</v>
      </c>
      <c r="I1151" s="270">
        <v>8421</v>
      </c>
      <c r="J1151" s="271" t="s">
        <v>544</v>
      </c>
    </row>
    <row r="1152" spans="1:10" ht="20.25">
      <c r="A1152" s="265" t="s">
        <v>1436</v>
      </c>
      <c r="B1152" s="266" t="s">
        <v>256</v>
      </c>
      <c r="C1152" s="265" t="s">
        <v>1436</v>
      </c>
      <c r="D1152" s="267">
        <v>50596</v>
      </c>
      <c r="E1152" s="265" t="s">
        <v>1436</v>
      </c>
      <c r="F1152" s="268" t="s">
        <v>1436</v>
      </c>
      <c r="G1152" s="269">
        <v>1692</v>
      </c>
      <c r="H1152" s="270">
        <v>6497</v>
      </c>
      <c r="I1152" s="270">
        <v>8428</v>
      </c>
      <c r="J1152" s="271" t="s">
        <v>543</v>
      </c>
    </row>
    <row r="1153" spans="1:10" ht="20.25">
      <c r="A1153" s="265" t="s">
        <v>1437</v>
      </c>
      <c r="B1153" s="266">
        <v>1379</v>
      </c>
      <c r="C1153" s="265" t="s">
        <v>1437</v>
      </c>
      <c r="D1153" s="267">
        <v>50611</v>
      </c>
      <c r="E1153" s="265" t="s">
        <v>1437</v>
      </c>
      <c r="F1153" s="268" t="s">
        <v>1437</v>
      </c>
      <c r="G1153" s="269">
        <v>1693</v>
      </c>
      <c r="H1153" s="270">
        <v>6502</v>
      </c>
      <c r="I1153" s="270">
        <v>8435</v>
      </c>
      <c r="J1153" s="271" t="s">
        <v>542</v>
      </c>
    </row>
    <row r="1154" spans="1:10" ht="20.25">
      <c r="A1154" s="265" t="s">
        <v>1438</v>
      </c>
      <c r="B1154" s="266">
        <v>1380</v>
      </c>
      <c r="C1154" s="265" t="s">
        <v>1438</v>
      </c>
      <c r="D1154" s="267">
        <v>50627</v>
      </c>
      <c r="E1154" s="265" t="s">
        <v>1438</v>
      </c>
      <c r="F1154" s="268" t="s">
        <v>1438</v>
      </c>
      <c r="G1154" s="269">
        <v>1694</v>
      </c>
      <c r="H1154" s="270">
        <v>6508</v>
      </c>
      <c r="I1154" s="270">
        <v>8443</v>
      </c>
      <c r="J1154" s="271" t="s">
        <v>541</v>
      </c>
    </row>
    <row r="1155" spans="1:10" ht="20.25">
      <c r="A1155" s="265" t="s">
        <v>1439</v>
      </c>
      <c r="B1155" s="266" t="s">
        <v>256</v>
      </c>
      <c r="C1155" s="265" t="s">
        <v>1439</v>
      </c>
      <c r="D1155" s="267">
        <v>50643</v>
      </c>
      <c r="E1155" s="265" t="s">
        <v>1439</v>
      </c>
      <c r="F1155" s="268" t="s">
        <v>1439</v>
      </c>
      <c r="G1155" s="269">
        <v>1695</v>
      </c>
      <c r="H1155" s="270">
        <v>6513</v>
      </c>
      <c r="I1155" s="270">
        <v>8450</v>
      </c>
      <c r="J1155" s="271" t="s">
        <v>540</v>
      </c>
    </row>
    <row r="1156" spans="1:10" ht="20.25">
      <c r="A1156" s="265" t="s">
        <v>1440</v>
      </c>
      <c r="B1156" s="266">
        <v>1381</v>
      </c>
      <c r="C1156" s="265" t="s">
        <v>1440</v>
      </c>
      <c r="D1156" s="267">
        <v>50658</v>
      </c>
      <c r="E1156" s="265" t="s">
        <v>1440</v>
      </c>
      <c r="F1156" s="268" t="s">
        <v>1440</v>
      </c>
      <c r="G1156" s="269">
        <v>1696</v>
      </c>
      <c r="H1156" s="270">
        <v>6519</v>
      </c>
      <c r="I1156" s="270">
        <v>8457</v>
      </c>
      <c r="J1156" s="271" t="s">
        <v>539</v>
      </c>
    </row>
    <row r="1157" spans="1:10" ht="20.25">
      <c r="A1157" s="265" t="s">
        <v>1441</v>
      </c>
      <c r="B1157" s="266">
        <v>1382</v>
      </c>
      <c r="C1157" s="265" t="s">
        <v>1441</v>
      </c>
      <c r="D1157" s="267">
        <v>50674</v>
      </c>
      <c r="E1157" s="265" t="s">
        <v>1441</v>
      </c>
      <c r="F1157" s="268" t="s">
        <v>1441</v>
      </c>
      <c r="G1157" s="269">
        <v>1697</v>
      </c>
      <c r="H1157" s="270">
        <v>6524</v>
      </c>
      <c r="I1157" s="270">
        <v>8464</v>
      </c>
      <c r="J1157" s="271" t="s">
        <v>538</v>
      </c>
    </row>
    <row r="1158" spans="1:10" ht="20.25">
      <c r="A1158" s="265" t="s">
        <v>1442</v>
      </c>
      <c r="B1158" s="266" t="s">
        <v>256</v>
      </c>
      <c r="C1158" s="265" t="s">
        <v>1442</v>
      </c>
      <c r="D1158" s="267">
        <v>50690</v>
      </c>
      <c r="E1158" s="265" t="s">
        <v>1442</v>
      </c>
      <c r="F1158" s="268" t="s">
        <v>1442</v>
      </c>
      <c r="G1158" s="269">
        <v>1698</v>
      </c>
      <c r="H1158" s="270">
        <v>6530</v>
      </c>
      <c r="I1158" s="270">
        <v>8471</v>
      </c>
      <c r="J1158" s="271" t="s">
        <v>537</v>
      </c>
    </row>
    <row r="1159" spans="1:10" ht="20.25">
      <c r="A1159" s="265" t="s">
        <v>1443</v>
      </c>
      <c r="B1159" s="266">
        <v>1383</v>
      </c>
      <c r="C1159" s="265" t="s">
        <v>1443</v>
      </c>
      <c r="D1159" s="267">
        <v>50705</v>
      </c>
      <c r="E1159" s="265" t="s">
        <v>1443</v>
      </c>
      <c r="F1159" s="268" t="s">
        <v>1443</v>
      </c>
      <c r="G1159" s="269">
        <v>1699</v>
      </c>
      <c r="H1159" s="270">
        <v>6535</v>
      </c>
      <c r="I1159" s="270">
        <v>8478</v>
      </c>
      <c r="J1159" s="271" t="s">
        <v>536</v>
      </c>
    </row>
    <row r="1160" spans="1:10" ht="20.25">
      <c r="A1160" s="265" t="s">
        <v>1444</v>
      </c>
      <c r="B1160" s="266" t="s">
        <v>256</v>
      </c>
      <c r="C1160" s="265" t="s">
        <v>1444</v>
      </c>
      <c r="D1160" s="267">
        <v>50721</v>
      </c>
      <c r="E1160" s="265" t="s">
        <v>1444</v>
      </c>
      <c r="F1160" s="268" t="s">
        <v>1444</v>
      </c>
      <c r="G1160" s="269">
        <v>1700</v>
      </c>
      <c r="H1160" s="270">
        <v>6541</v>
      </c>
      <c r="I1160" s="270">
        <v>8485</v>
      </c>
      <c r="J1160" s="271" t="s">
        <v>535</v>
      </c>
    </row>
    <row r="1161" spans="1:10" ht="20.25">
      <c r="A1161" s="265" t="s">
        <v>1445</v>
      </c>
      <c r="B1161" s="266">
        <v>1384</v>
      </c>
      <c r="C1161" s="265" t="s">
        <v>1445</v>
      </c>
      <c r="D1161" s="267">
        <v>50737</v>
      </c>
      <c r="E1161" s="265" t="s">
        <v>1445</v>
      </c>
      <c r="F1161" s="268" t="s">
        <v>1445</v>
      </c>
      <c r="G1161" s="269">
        <v>1701</v>
      </c>
      <c r="H1161" s="270">
        <v>6546</v>
      </c>
      <c r="I1161" s="270">
        <v>8492</v>
      </c>
      <c r="J1161" s="271" t="s">
        <v>534</v>
      </c>
    </row>
    <row r="1162" spans="1:10" ht="20.25">
      <c r="A1162" s="265" t="s">
        <v>1446</v>
      </c>
      <c r="B1162" s="266">
        <v>1385</v>
      </c>
      <c r="C1162" s="265" t="s">
        <v>1446</v>
      </c>
      <c r="D1162" s="267">
        <v>50753</v>
      </c>
      <c r="E1162" s="265" t="s">
        <v>1446</v>
      </c>
      <c r="F1162" s="268" t="s">
        <v>1446</v>
      </c>
      <c r="G1162" s="269">
        <v>1702</v>
      </c>
      <c r="H1162" s="270">
        <v>6552</v>
      </c>
      <c r="I1162" s="270">
        <v>8499</v>
      </c>
      <c r="J1162" s="271" t="s">
        <v>533</v>
      </c>
    </row>
    <row r="1163" spans="1:10" ht="20.25">
      <c r="A1163" s="265" t="s">
        <v>1447</v>
      </c>
      <c r="B1163" s="266" t="s">
        <v>256</v>
      </c>
      <c r="C1163" s="265" t="s">
        <v>1447</v>
      </c>
      <c r="D1163" s="267">
        <v>50769</v>
      </c>
      <c r="E1163" s="265" t="s">
        <v>1447</v>
      </c>
      <c r="F1163" s="268" t="s">
        <v>1447</v>
      </c>
      <c r="G1163" s="269" t="s">
        <v>256</v>
      </c>
      <c r="H1163" s="270">
        <v>6557</v>
      </c>
      <c r="I1163" s="270">
        <v>8507</v>
      </c>
      <c r="J1163" s="271" t="s">
        <v>532</v>
      </c>
    </row>
    <row r="1164" spans="1:10" ht="20.25">
      <c r="A1164" s="265" t="s">
        <v>1448</v>
      </c>
      <c r="B1164" s="266">
        <v>1386</v>
      </c>
      <c r="C1164" s="265" t="s">
        <v>1448</v>
      </c>
      <c r="D1164" s="267">
        <v>50785</v>
      </c>
      <c r="E1164" s="265" t="s">
        <v>1448</v>
      </c>
      <c r="F1164" s="268" t="s">
        <v>1448</v>
      </c>
      <c r="G1164" s="269">
        <v>1703</v>
      </c>
      <c r="H1164" s="270">
        <v>6562</v>
      </c>
      <c r="I1164" s="270">
        <v>8514</v>
      </c>
      <c r="J1164" s="271" t="s">
        <v>531</v>
      </c>
    </row>
    <row r="1165" spans="1:10" ht="20.25">
      <c r="A1165" s="265" t="s">
        <v>1449</v>
      </c>
      <c r="B1165" s="266">
        <v>1387</v>
      </c>
      <c r="C1165" s="265" t="s">
        <v>1449</v>
      </c>
      <c r="D1165" s="267">
        <v>50801</v>
      </c>
      <c r="E1165" s="265" t="s">
        <v>1449</v>
      </c>
      <c r="F1165" s="268" t="s">
        <v>1449</v>
      </c>
      <c r="G1165" s="269">
        <v>1704</v>
      </c>
      <c r="H1165" s="270">
        <v>6568</v>
      </c>
      <c r="I1165" s="270">
        <v>8521</v>
      </c>
      <c r="J1165" s="271" t="s">
        <v>530</v>
      </c>
    </row>
    <row r="1166" spans="1:10" ht="20.25">
      <c r="A1166" s="265" t="s">
        <v>1450</v>
      </c>
      <c r="B1166" s="266" t="s">
        <v>256</v>
      </c>
      <c r="C1166" s="265" t="s">
        <v>1450</v>
      </c>
      <c r="D1166" s="267">
        <v>50817</v>
      </c>
      <c r="E1166" s="265" t="s">
        <v>1450</v>
      </c>
      <c r="F1166" s="268" t="s">
        <v>1450</v>
      </c>
      <c r="G1166" s="269">
        <v>1705</v>
      </c>
      <c r="H1166" s="270">
        <v>6573</v>
      </c>
      <c r="I1166" s="270">
        <v>8528</v>
      </c>
      <c r="J1166" s="271" t="s">
        <v>529</v>
      </c>
    </row>
    <row r="1167" spans="1:10" ht="20.25">
      <c r="A1167" s="265" t="s">
        <v>1451</v>
      </c>
      <c r="B1167" s="266">
        <v>1388</v>
      </c>
      <c r="C1167" s="265" t="s">
        <v>1451</v>
      </c>
      <c r="D1167" s="267">
        <v>50833</v>
      </c>
      <c r="E1167" s="265" t="s">
        <v>1451</v>
      </c>
      <c r="F1167" s="268" t="s">
        <v>1451</v>
      </c>
      <c r="G1167" s="269">
        <v>1706</v>
      </c>
      <c r="H1167" s="270">
        <v>6579</v>
      </c>
      <c r="I1167" s="270">
        <v>8535</v>
      </c>
      <c r="J1167" s="271" t="s">
        <v>528</v>
      </c>
    </row>
    <row r="1168" spans="1:10" ht="20.25">
      <c r="A1168" s="265" t="s">
        <v>1452</v>
      </c>
      <c r="B1168" s="266">
        <v>1389</v>
      </c>
      <c r="C1168" s="265" t="s">
        <v>1452</v>
      </c>
      <c r="D1168" s="267">
        <v>50849</v>
      </c>
      <c r="E1168" s="265" t="s">
        <v>1452</v>
      </c>
      <c r="F1168" s="268" t="s">
        <v>1452</v>
      </c>
      <c r="G1168" s="269">
        <v>1707</v>
      </c>
      <c r="H1168" s="270">
        <v>6584</v>
      </c>
      <c r="I1168" s="270">
        <v>8542</v>
      </c>
      <c r="J1168" s="271" t="s">
        <v>527</v>
      </c>
    </row>
    <row r="1169" spans="1:10" ht="20.25">
      <c r="A1169" s="265" t="s">
        <v>1453</v>
      </c>
      <c r="B1169" s="266" t="s">
        <v>256</v>
      </c>
      <c r="C1169" s="265" t="s">
        <v>1453</v>
      </c>
      <c r="D1169" s="267">
        <v>50865</v>
      </c>
      <c r="E1169" s="265" t="s">
        <v>1453</v>
      </c>
      <c r="F1169" s="268" t="s">
        <v>1453</v>
      </c>
      <c r="G1169" s="269">
        <v>1708</v>
      </c>
      <c r="H1169" s="270">
        <v>6590</v>
      </c>
      <c r="I1169" s="270">
        <v>8549</v>
      </c>
      <c r="J1169" s="271" t="s">
        <v>526</v>
      </c>
    </row>
    <row r="1170" spans="1:10" ht="20.25">
      <c r="A1170" s="265" t="s">
        <v>1454</v>
      </c>
      <c r="B1170" s="266">
        <v>1390</v>
      </c>
      <c r="C1170" s="265" t="s">
        <v>1454</v>
      </c>
      <c r="D1170" s="267">
        <v>50881</v>
      </c>
      <c r="E1170" s="265" t="s">
        <v>1454</v>
      </c>
      <c r="F1170" s="268" t="s">
        <v>1454</v>
      </c>
      <c r="G1170" s="269">
        <v>1709</v>
      </c>
      <c r="H1170" s="270">
        <v>6595</v>
      </c>
      <c r="I1170" s="270">
        <v>8556</v>
      </c>
      <c r="J1170" s="271" t="s">
        <v>525</v>
      </c>
    </row>
    <row r="1171" spans="1:10" ht="20.25">
      <c r="A1171" s="265" t="s">
        <v>1455</v>
      </c>
      <c r="B1171" s="266">
        <v>1391</v>
      </c>
      <c r="C1171" s="265" t="s">
        <v>1455</v>
      </c>
      <c r="D1171" s="267">
        <v>50897</v>
      </c>
      <c r="E1171" s="265" t="s">
        <v>1455</v>
      </c>
      <c r="F1171" s="268" t="s">
        <v>1455</v>
      </c>
      <c r="G1171" s="269">
        <v>1710</v>
      </c>
      <c r="H1171" s="270">
        <v>6601</v>
      </c>
      <c r="I1171" s="270">
        <v>8564</v>
      </c>
      <c r="J1171" s="271" t="s">
        <v>524</v>
      </c>
    </row>
    <row r="1172" spans="1:10" ht="20.25">
      <c r="A1172" s="265" t="s">
        <v>1456</v>
      </c>
      <c r="B1172" s="266" t="s">
        <v>256</v>
      </c>
      <c r="C1172" s="265" t="s">
        <v>1456</v>
      </c>
      <c r="D1172" s="267">
        <v>50913</v>
      </c>
      <c r="E1172" s="265" t="s">
        <v>1456</v>
      </c>
      <c r="F1172" s="268" t="s">
        <v>1456</v>
      </c>
      <c r="G1172" s="269">
        <v>1711</v>
      </c>
      <c r="H1172" s="270">
        <v>6606</v>
      </c>
      <c r="I1172" s="270">
        <v>8571</v>
      </c>
      <c r="J1172" s="271" t="s">
        <v>523</v>
      </c>
    </row>
    <row r="1173" spans="1:10" ht="20.25">
      <c r="A1173" s="265" t="s">
        <v>1457</v>
      </c>
      <c r="B1173" s="266">
        <v>1392</v>
      </c>
      <c r="C1173" s="265" t="s">
        <v>1457</v>
      </c>
      <c r="D1173" s="267">
        <v>50930</v>
      </c>
      <c r="E1173" s="265" t="s">
        <v>1457</v>
      </c>
      <c r="F1173" s="268" t="s">
        <v>1457</v>
      </c>
      <c r="G1173" s="269">
        <v>1712</v>
      </c>
      <c r="H1173" s="270">
        <v>6612</v>
      </c>
      <c r="I1173" s="270">
        <v>8578</v>
      </c>
      <c r="J1173" s="271" t="s">
        <v>522</v>
      </c>
    </row>
    <row r="1174" spans="1:10" ht="20.25">
      <c r="A1174" s="265" t="s">
        <v>1458</v>
      </c>
      <c r="B1174" s="266">
        <v>1393</v>
      </c>
      <c r="C1174" s="265" t="s">
        <v>1458</v>
      </c>
      <c r="D1174" s="267">
        <v>50946</v>
      </c>
      <c r="E1174" s="265" t="s">
        <v>1458</v>
      </c>
      <c r="F1174" s="268" t="s">
        <v>1458</v>
      </c>
      <c r="G1174" s="269">
        <v>1713</v>
      </c>
      <c r="H1174" s="270">
        <v>6617</v>
      </c>
      <c r="I1174" s="270">
        <v>8585</v>
      </c>
      <c r="J1174" s="271" t="s">
        <v>521</v>
      </c>
    </row>
    <row r="1175" spans="1:10" ht="20.25">
      <c r="A1175" s="265" t="s">
        <v>1459</v>
      </c>
      <c r="B1175" s="266" t="s">
        <v>256</v>
      </c>
      <c r="C1175" s="265" t="s">
        <v>1459</v>
      </c>
      <c r="D1175" s="267">
        <v>50962</v>
      </c>
      <c r="E1175" s="265" t="s">
        <v>1459</v>
      </c>
      <c r="F1175" s="268" t="s">
        <v>1459</v>
      </c>
      <c r="G1175" s="269" t="s">
        <v>256</v>
      </c>
      <c r="H1175" s="270">
        <v>6622</v>
      </c>
      <c r="I1175" s="270">
        <v>8592</v>
      </c>
      <c r="J1175" s="271" t="s">
        <v>520</v>
      </c>
    </row>
    <row r="1176" spans="1:10" ht="20.25">
      <c r="A1176" s="265" t="s">
        <v>1460</v>
      </c>
      <c r="B1176" s="266">
        <v>1394</v>
      </c>
      <c r="C1176" s="265" t="s">
        <v>1460</v>
      </c>
      <c r="D1176" s="267">
        <v>50978</v>
      </c>
      <c r="E1176" s="265" t="s">
        <v>1460</v>
      </c>
      <c r="F1176" s="268" t="s">
        <v>1460</v>
      </c>
      <c r="G1176" s="269">
        <v>1714</v>
      </c>
      <c r="H1176" s="270">
        <v>6628</v>
      </c>
      <c r="I1176" s="270">
        <v>8599</v>
      </c>
      <c r="J1176" s="271" t="s">
        <v>519</v>
      </c>
    </row>
    <row r="1177" spans="1:10" ht="20.25">
      <c r="A1177" s="265" t="s">
        <v>1461</v>
      </c>
      <c r="B1177" s="266">
        <v>1395</v>
      </c>
      <c r="C1177" s="265" t="s">
        <v>1461</v>
      </c>
      <c r="D1177" s="267">
        <v>50995</v>
      </c>
      <c r="E1177" s="265" t="s">
        <v>1461</v>
      </c>
      <c r="F1177" s="268" t="s">
        <v>1461</v>
      </c>
      <c r="G1177" s="269">
        <v>1715</v>
      </c>
      <c r="H1177" s="270">
        <v>6633</v>
      </c>
      <c r="I1177" s="270">
        <v>8606</v>
      </c>
      <c r="J1177" s="271" t="s">
        <v>518</v>
      </c>
    </row>
    <row r="1178" spans="1:10" ht="20.25">
      <c r="A1178" s="265" t="s">
        <v>1462</v>
      </c>
      <c r="B1178" s="266" t="s">
        <v>256</v>
      </c>
      <c r="C1178" s="265" t="s">
        <v>1462</v>
      </c>
      <c r="D1178" s="267">
        <v>51011</v>
      </c>
      <c r="E1178" s="265" t="s">
        <v>1462</v>
      </c>
      <c r="F1178" s="268" t="s">
        <v>1462</v>
      </c>
      <c r="G1178" s="269">
        <v>1716</v>
      </c>
      <c r="H1178" s="270">
        <v>6639</v>
      </c>
      <c r="I1178" s="270">
        <v>8613</v>
      </c>
      <c r="J1178" s="271" t="s">
        <v>517</v>
      </c>
    </row>
    <row r="1179" spans="1:10" ht="20.25">
      <c r="A1179" s="265" t="s">
        <v>1463</v>
      </c>
      <c r="B1179" s="266">
        <v>1396</v>
      </c>
      <c r="C1179" s="265" t="s">
        <v>1463</v>
      </c>
      <c r="D1179" s="267">
        <v>51028</v>
      </c>
      <c r="E1179" s="265" t="s">
        <v>1463</v>
      </c>
      <c r="F1179" s="268" t="s">
        <v>1463</v>
      </c>
      <c r="G1179" s="269">
        <v>1717</v>
      </c>
      <c r="H1179" s="270">
        <v>6644</v>
      </c>
      <c r="I1179" s="270">
        <v>8620</v>
      </c>
      <c r="J1179" s="271" t="s">
        <v>516</v>
      </c>
    </row>
    <row r="1180" spans="1:10" ht="20.25">
      <c r="A1180" s="265" t="s">
        <v>1464</v>
      </c>
      <c r="B1180" s="266">
        <v>1397</v>
      </c>
      <c r="C1180" s="265" t="s">
        <v>1464</v>
      </c>
      <c r="D1180" s="267">
        <v>51044</v>
      </c>
      <c r="E1180" s="265" t="s">
        <v>1464</v>
      </c>
      <c r="F1180" s="268" t="s">
        <v>1464</v>
      </c>
      <c r="G1180" s="269">
        <v>1718</v>
      </c>
      <c r="H1180" s="270">
        <v>6650</v>
      </c>
      <c r="I1180" s="270">
        <v>8628</v>
      </c>
      <c r="J1180" s="271" t="s">
        <v>515</v>
      </c>
    </row>
    <row r="1181" spans="1:10" ht="20.25">
      <c r="A1181" s="265" t="s">
        <v>1465</v>
      </c>
      <c r="B1181" s="266" t="s">
        <v>256</v>
      </c>
      <c r="C1181" s="265" t="s">
        <v>1465</v>
      </c>
      <c r="D1181" s="267">
        <v>51061</v>
      </c>
      <c r="E1181" s="265" t="s">
        <v>1465</v>
      </c>
      <c r="F1181" s="268" t="s">
        <v>1465</v>
      </c>
      <c r="G1181" s="269">
        <v>1719</v>
      </c>
      <c r="H1181" s="270">
        <v>6655</v>
      </c>
      <c r="I1181" s="270">
        <v>8635</v>
      </c>
      <c r="J1181" s="271" t="s">
        <v>514</v>
      </c>
    </row>
    <row r="1182" spans="1:10" ht="20.25">
      <c r="A1182" s="265" t="s">
        <v>1466</v>
      </c>
      <c r="B1182" s="266">
        <v>1398</v>
      </c>
      <c r="C1182" s="265" t="s">
        <v>1466</v>
      </c>
      <c r="D1182" s="267">
        <v>51077</v>
      </c>
      <c r="E1182" s="265" t="s">
        <v>1466</v>
      </c>
      <c r="F1182" s="268" t="s">
        <v>1466</v>
      </c>
      <c r="G1182" s="269">
        <v>1720</v>
      </c>
      <c r="H1182" s="270">
        <v>6661</v>
      </c>
      <c r="I1182" s="270">
        <v>8642</v>
      </c>
      <c r="J1182" s="271" t="s">
        <v>513</v>
      </c>
    </row>
    <row r="1183" spans="1:10" ht="20.25">
      <c r="A1183" s="265" t="s">
        <v>1467</v>
      </c>
      <c r="B1183" s="266">
        <v>1399</v>
      </c>
      <c r="C1183" s="265" t="s">
        <v>1467</v>
      </c>
      <c r="D1183" s="267">
        <v>51094</v>
      </c>
      <c r="E1183" s="265" t="s">
        <v>1467</v>
      </c>
      <c r="F1183" s="268" t="s">
        <v>1467</v>
      </c>
      <c r="G1183" s="269">
        <v>1721</v>
      </c>
      <c r="H1183" s="270">
        <v>6666</v>
      </c>
      <c r="I1183" s="270">
        <v>8649</v>
      </c>
      <c r="J1183" s="271" t="s">
        <v>512</v>
      </c>
    </row>
    <row r="1184" spans="1:10" ht="20.25">
      <c r="A1184" s="265" t="s">
        <v>1468</v>
      </c>
      <c r="B1184" s="266" t="s">
        <v>256</v>
      </c>
      <c r="C1184" s="265" t="s">
        <v>1468</v>
      </c>
      <c r="D1184" s="267">
        <v>51110</v>
      </c>
      <c r="E1184" s="265" t="s">
        <v>1468</v>
      </c>
      <c r="F1184" s="268" t="s">
        <v>1468</v>
      </c>
      <c r="G1184" s="269">
        <v>1722</v>
      </c>
      <c r="H1184" s="270">
        <v>6672</v>
      </c>
      <c r="I1184" s="270">
        <v>8656</v>
      </c>
      <c r="J1184" s="271" t="s">
        <v>511</v>
      </c>
    </row>
    <row r="1185" spans="1:10" ht="20.25">
      <c r="A1185" s="265" t="s">
        <v>1469</v>
      </c>
      <c r="B1185" s="266">
        <v>1400</v>
      </c>
      <c r="C1185" s="265" t="s">
        <v>1469</v>
      </c>
      <c r="D1185" s="267">
        <v>51127</v>
      </c>
      <c r="E1185" s="265" t="s">
        <v>1469</v>
      </c>
      <c r="F1185" s="268" t="s">
        <v>1469</v>
      </c>
      <c r="G1185" s="269">
        <v>1723</v>
      </c>
      <c r="H1185" s="270">
        <v>6677</v>
      </c>
      <c r="I1185" s="270">
        <v>8663</v>
      </c>
      <c r="J1185" s="271" t="s">
        <v>510</v>
      </c>
    </row>
    <row r="1186" spans="1:10" ht="20.25">
      <c r="A1186" s="265" t="s">
        <v>1470</v>
      </c>
      <c r="B1186" s="266">
        <v>1401</v>
      </c>
      <c r="C1186" s="265" t="s">
        <v>1470</v>
      </c>
      <c r="D1186" s="267">
        <v>51144</v>
      </c>
      <c r="E1186" s="265" t="s">
        <v>1470</v>
      </c>
      <c r="F1186" s="268" t="s">
        <v>1470</v>
      </c>
      <c r="G1186" s="269">
        <v>1724</v>
      </c>
      <c r="H1186" s="270">
        <v>6682</v>
      </c>
      <c r="I1186" s="270">
        <v>8670</v>
      </c>
      <c r="J1186" s="271" t="s">
        <v>509</v>
      </c>
    </row>
    <row r="1187" spans="1:10" ht="20.25">
      <c r="A1187" s="265" t="s">
        <v>1471</v>
      </c>
      <c r="B1187" s="266" t="s">
        <v>256</v>
      </c>
      <c r="C1187" s="265" t="s">
        <v>1471</v>
      </c>
      <c r="D1187" s="267">
        <v>51160</v>
      </c>
      <c r="E1187" s="265" t="s">
        <v>1471</v>
      </c>
      <c r="F1187" s="268" t="s">
        <v>1471</v>
      </c>
      <c r="G1187" s="269" t="s">
        <v>256</v>
      </c>
      <c r="H1187" s="270">
        <v>6688</v>
      </c>
      <c r="I1187" s="270">
        <v>8677</v>
      </c>
      <c r="J1187" s="271" t="s">
        <v>508</v>
      </c>
    </row>
    <row r="1188" spans="1:10" ht="20.25">
      <c r="A1188" s="265" t="s">
        <v>1472</v>
      </c>
      <c r="B1188" s="266">
        <v>1402</v>
      </c>
      <c r="C1188" s="265" t="s">
        <v>1472</v>
      </c>
      <c r="D1188" s="267">
        <v>51177</v>
      </c>
      <c r="E1188" s="265" t="s">
        <v>1472</v>
      </c>
      <c r="F1188" s="268" t="s">
        <v>1472</v>
      </c>
      <c r="G1188" s="269">
        <v>1725</v>
      </c>
      <c r="H1188" s="270">
        <v>6693</v>
      </c>
      <c r="I1188" s="270">
        <v>8684</v>
      </c>
      <c r="J1188" s="271" t="s">
        <v>507</v>
      </c>
    </row>
    <row r="1189" spans="1:10" ht="20.25">
      <c r="A1189" s="265" t="s">
        <v>1473</v>
      </c>
      <c r="B1189" s="266">
        <v>1403</v>
      </c>
      <c r="C1189" s="265" t="s">
        <v>1473</v>
      </c>
      <c r="D1189" s="267">
        <v>51194</v>
      </c>
      <c r="E1189" s="265" t="s">
        <v>1473</v>
      </c>
      <c r="F1189" s="268" t="s">
        <v>1473</v>
      </c>
      <c r="G1189" s="269">
        <v>1726</v>
      </c>
      <c r="H1189" s="270">
        <v>6699</v>
      </c>
      <c r="I1189" s="270">
        <v>8692</v>
      </c>
      <c r="J1189" s="271" t="s">
        <v>506</v>
      </c>
    </row>
    <row r="1190" spans="1:10" ht="20.25">
      <c r="A1190" s="265" t="s">
        <v>1474</v>
      </c>
      <c r="B1190" s="266" t="s">
        <v>256</v>
      </c>
      <c r="C1190" s="265" t="s">
        <v>1474</v>
      </c>
      <c r="D1190" s="267">
        <v>51211</v>
      </c>
      <c r="E1190" s="265" t="s">
        <v>1474</v>
      </c>
      <c r="F1190" s="268" t="s">
        <v>1474</v>
      </c>
      <c r="G1190" s="269">
        <v>1727</v>
      </c>
      <c r="H1190" s="270">
        <v>6704</v>
      </c>
      <c r="I1190" s="270">
        <v>8699</v>
      </c>
      <c r="J1190" s="271" t="s">
        <v>505</v>
      </c>
    </row>
    <row r="1191" spans="1:10" ht="20.25">
      <c r="A1191" s="265" t="s">
        <v>1475</v>
      </c>
      <c r="B1191" s="266">
        <v>1404</v>
      </c>
      <c r="C1191" s="265" t="s">
        <v>1475</v>
      </c>
      <c r="D1191" s="267">
        <v>51228</v>
      </c>
      <c r="E1191" s="265" t="s">
        <v>1475</v>
      </c>
      <c r="F1191" s="268" t="s">
        <v>1475</v>
      </c>
      <c r="G1191" s="269">
        <v>1728</v>
      </c>
      <c r="H1191" s="270">
        <v>6710</v>
      </c>
      <c r="I1191" s="270">
        <v>8706</v>
      </c>
      <c r="J1191" s="271" t="s">
        <v>504</v>
      </c>
    </row>
    <row r="1192" spans="1:10" ht="20.25">
      <c r="A1192" s="265" t="s">
        <v>1476</v>
      </c>
      <c r="B1192" s="266">
        <v>1405</v>
      </c>
      <c r="C1192" s="265" t="s">
        <v>1476</v>
      </c>
      <c r="D1192" s="267">
        <v>51245</v>
      </c>
      <c r="E1192" s="265" t="s">
        <v>1476</v>
      </c>
      <c r="F1192" s="268" t="s">
        <v>1476</v>
      </c>
      <c r="G1192" s="269">
        <v>1729</v>
      </c>
      <c r="H1192" s="270">
        <v>6715</v>
      </c>
      <c r="I1192" s="270">
        <v>8713</v>
      </c>
      <c r="J1192" s="271" t="s">
        <v>503</v>
      </c>
    </row>
    <row r="1193" spans="1:10" ht="20.25">
      <c r="A1193" s="265" t="s">
        <v>1477</v>
      </c>
      <c r="B1193" s="266" t="s">
        <v>256</v>
      </c>
      <c r="C1193" s="265" t="s">
        <v>1477</v>
      </c>
      <c r="D1193" s="267">
        <v>51262</v>
      </c>
      <c r="E1193" s="265" t="s">
        <v>1477</v>
      </c>
      <c r="F1193" s="268" t="s">
        <v>1477</v>
      </c>
      <c r="G1193" s="269">
        <v>1730</v>
      </c>
      <c r="H1193" s="270">
        <v>6721</v>
      </c>
      <c r="I1193" s="270">
        <v>8720</v>
      </c>
      <c r="J1193" s="271" t="s">
        <v>502</v>
      </c>
    </row>
    <row r="1194" spans="1:10" ht="20.25">
      <c r="A1194" s="265" t="s">
        <v>1478</v>
      </c>
      <c r="B1194" s="266">
        <v>1406</v>
      </c>
      <c r="C1194" s="265" t="s">
        <v>1478</v>
      </c>
      <c r="D1194" s="267">
        <v>51279</v>
      </c>
      <c r="E1194" s="265" t="s">
        <v>1478</v>
      </c>
      <c r="F1194" s="268" t="s">
        <v>1478</v>
      </c>
      <c r="G1194" s="269">
        <v>1731</v>
      </c>
      <c r="H1194" s="270">
        <v>6726</v>
      </c>
      <c r="I1194" s="270">
        <v>8727</v>
      </c>
      <c r="J1194" s="271" t="s">
        <v>501</v>
      </c>
    </row>
    <row r="1195" spans="1:10" ht="20.25">
      <c r="A1195" s="265" t="s">
        <v>1479</v>
      </c>
      <c r="B1195" s="266">
        <v>1407</v>
      </c>
      <c r="C1195" s="265" t="s">
        <v>1479</v>
      </c>
      <c r="D1195" s="267">
        <v>51296</v>
      </c>
      <c r="E1195" s="265" t="s">
        <v>1479</v>
      </c>
      <c r="F1195" s="268" t="s">
        <v>1479</v>
      </c>
      <c r="G1195" s="269">
        <v>1732</v>
      </c>
      <c r="H1195" s="270">
        <v>6731</v>
      </c>
      <c r="I1195" s="270">
        <v>8734</v>
      </c>
      <c r="J1195" s="271" t="s">
        <v>500</v>
      </c>
    </row>
    <row r="1196" spans="1:10" ht="20.25">
      <c r="A1196" s="265" t="s">
        <v>1480</v>
      </c>
      <c r="B1196" s="266">
        <v>1408</v>
      </c>
      <c r="C1196" s="265" t="s">
        <v>1480</v>
      </c>
      <c r="D1196" s="267">
        <v>51313</v>
      </c>
      <c r="E1196" s="265" t="s">
        <v>1480</v>
      </c>
      <c r="F1196" s="268" t="s">
        <v>1480</v>
      </c>
      <c r="G1196" s="269">
        <v>1733</v>
      </c>
      <c r="H1196" s="270">
        <v>6737</v>
      </c>
      <c r="I1196" s="270">
        <v>8741</v>
      </c>
      <c r="J1196" s="271" t="s">
        <v>499</v>
      </c>
    </row>
    <row r="1197" spans="1:10" ht="20.25">
      <c r="A1197" s="265" t="s">
        <v>1481</v>
      </c>
      <c r="B1197" s="266" t="s">
        <v>256</v>
      </c>
      <c r="C1197" s="265" t="s">
        <v>1481</v>
      </c>
      <c r="D1197" s="267">
        <v>51330</v>
      </c>
      <c r="E1197" s="265" t="s">
        <v>1481</v>
      </c>
      <c r="F1197" s="268" t="s">
        <v>1481</v>
      </c>
      <c r="G1197" s="269">
        <v>1734</v>
      </c>
      <c r="H1197" s="270">
        <v>6742</v>
      </c>
      <c r="I1197" s="270">
        <v>8748</v>
      </c>
      <c r="J1197" s="271" t="s">
        <v>498</v>
      </c>
    </row>
    <row r="1198" spans="1:10" ht="20.25">
      <c r="A1198" s="265" t="s">
        <v>1482</v>
      </c>
      <c r="B1198" s="266">
        <v>1409</v>
      </c>
      <c r="C1198" s="265" t="s">
        <v>1482</v>
      </c>
      <c r="D1198" s="267">
        <v>51347</v>
      </c>
      <c r="E1198" s="265" t="s">
        <v>1482</v>
      </c>
      <c r="F1198" s="268" t="s">
        <v>1482</v>
      </c>
      <c r="G1198" s="269">
        <v>1735</v>
      </c>
      <c r="H1198" s="270">
        <v>6748</v>
      </c>
      <c r="I1198" s="270">
        <v>8756</v>
      </c>
      <c r="J1198" s="271" t="s">
        <v>497</v>
      </c>
    </row>
    <row r="1199" spans="1:10" ht="20.25">
      <c r="A1199" s="265" t="s">
        <v>1483</v>
      </c>
      <c r="B1199" s="266">
        <v>1410</v>
      </c>
      <c r="C1199" s="265" t="s">
        <v>1483</v>
      </c>
      <c r="D1199" s="267">
        <v>51364</v>
      </c>
      <c r="E1199" s="265" t="s">
        <v>1483</v>
      </c>
      <c r="F1199" s="268" t="s">
        <v>1483</v>
      </c>
      <c r="G1199" s="269" t="s">
        <v>256</v>
      </c>
      <c r="H1199" s="270">
        <v>6753</v>
      </c>
      <c r="I1199" s="270">
        <v>8763</v>
      </c>
      <c r="J1199" s="271" t="s">
        <v>496</v>
      </c>
    </row>
    <row r="1200" spans="1:10" ht="20.25">
      <c r="A1200" s="265" t="s">
        <v>1484</v>
      </c>
      <c r="B1200" s="266" t="s">
        <v>256</v>
      </c>
      <c r="C1200" s="265" t="s">
        <v>1484</v>
      </c>
      <c r="D1200" s="267">
        <v>51382</v>
      </c>
      <c r="E1200" s="265" t="s">
        <v>1484</v>
      </c>
      <c r="F1200" s="268" t="s">
        <v>1484</v>
      </c>
      <c r="G1200" s="269">
        <v>1736</v>
      </c>
      <c r="H1200" s="270">
        <v>6759</v>
      </c>
      <c r="I1200" s="270">
        <v>8770</v>
      </c>
      <c r="J1200" s="271" t="s">
        <v>495</v>
      </c>
    </row>
    <row r="1201" spans="1:10" ht="20.25">
      <c r="A1201" s="265" t="s">
        <v>1485</v>
      </c>
      <c r="B1201" s="266">
        <v>1411</v>
      </c>
      <c r="C1201" s="265" t="s">
        <v>1485</v>
      </c>
      <c r="D1201" s="267">
        <v>51399</v>
      </c>
      <c r="E1201" s="265" t="s">
        <v>1485</v>
      </c>
      <c r="F1201" s="268" t="s">
        <v>1485</v>
      </c>
      <c r="G1201" s="269">
        <v>1737</v>
      </c>
      <c r="H1201" s="270">
        <v>6764</v>
      </c>
      <c r="I1201" s="270">
        <v>8777</v>
      </c>
      <c r="J1201" s="271" t="s">
        <v>494</v>
      </c>
    </row>
    <row r="1202" spans="1:10" ht="20.25">
      <c r="A1202" s="265" t="s">
        <v>1486</v>
      </c>
      <c r="B1202" s="266">
        <v>1412</v>
      </c>
      <c r="C1202" s="265" t="s">
        <v>1486</v>
      </c>
      <c r="D1202" s="267">
        <v>51416</v>
      </c>
      <c r="E1202" s="265" t="s">
        <v>1486</v>
      </c>
      <c r="F1202" s="268" t="s">
        <v>1486</v>
      </c>
      <c r="G1202" s="269">
        <v>1738</v>
      </c>
      <c r="H1202" s="270">
        <v>6770</v>
      </c>
      <c r="I1202" s="270">
        <v>8784</v>
      </c>
      <c r="J1202" s="271" t="s">
        <v>493</v>
      </c>
    </row>
    <row r="1203" spans="1:10" ht="20.25">
      <c r="A1203" s="265" t="s">
        <v>1487</v>
      </c>
      <c r="B1203" s="266" t="s">
        <v>256</v>
      </c>
      <c r="C1203" s="265" t="s">
        <v>1487</v>
      </c>
      <c r="D1203" s="267">
        <v>51434</v>
      </c>
      <c r="E1203" s="265" t="s">
        <v>1487</v>
      </c>
      <c r="F1203" s="268" t="s">
        <v>1487</v>
      </c>
      <c r="G1203" s="269">
        <v>1739</v>
      </c>
      <c r="H1203" s="270">
        <v>6775</v>
      </c>
      <c r="I1203" s="270">
        <v>8791</v>
      </c>
      <c r="J1203" s="271" t="s">
        <v>492</v>
      </c>
    </row>
    <row r="1204" spans="1:10" ht="20.25">
      <c r="A1204" s="265" t="s">
        <v>1488</v>
      </c>
      <c r="B1204" s="266">
        <v>1413</v>
      </c>
      <c r="C1204" s="265" t="s">
        <v>1488</v>
      </c>
      <c r="D1204" s="267">
        <v>51451</v>
      </c>
      <c r="E1204" s="265" t="s">
        <v>1488</v>
      </c>
      <c r="F1204" s="268" t="s">
        <v>1488</v>
      </c>
      <c r="G1204" s="269">
        <v>1740</v>
      </c>
      <c r="H1204" s="270">
        <v>6781</v>
      </c>
      <c r="I1204" s="270">
        <v>8798</v>
      </c>
      <c r="J1204" s="271" t="s">
        <v>491</v>
      </c>
    </row>
    <row r="1205" spans="1:10" ht="20.25">
      <c r="A1205" s="265" t="s">
        <v>1489</v>
      </c>
      <c r="B1205" s="266">
        <v>1414</v>
      </c>
      <c r="C1205" s="265" t="s">
        <v>1489</v>
      </c>
      <c r="D1205" s="267">
        <v>51469</v>
      </c>
      <c r="E1205" s="265" t="s">
        <v>1489</v>
      </c>
      <c r="F1205" s="268" t="s">
        <v>1489</v>
      </c>
      <c r="G1205" s="269">
        <v>1741</v>
      </c>
      <c r="H1205" s="270">
        <v>6786</v>
      </c>
      <c r="I1205" s="270">
        <v>8805</v>
      </c>
      <c r="J1205" s="271" t="s">
        <v>490</v>
      </c>
    </row>
    <row r="1206" spans="1:10" ht="20.25">
      <c r="A1206" s="265" t="s">
        <v>1490</v>
      </c>
      <c r="B1206" s="266">
        <v>1415</v>
      </c>
      <c r="C1206" s="265" t="s">
        <v>1490</v>
      </c>
      <c r="D1206" s="267">
        <v>51486</v>
      </c>
      <c r="E1206" s="265" t="s">
        <v>1490</v>
      </c>
      <c r="F1206" s="268" t="s">
        <v>1490</v>
      </c>
      <c r="G1206" s="269">
        <v>1742</v>
      </c>
      <c r="H1206" s="270">
        <v>6791</v>
      </c>
      <c r="I1206" s="270">
        <v>8812</v>
      </c>
      <c r="J1206" s="271" t="s">
        <v>489</v>
      </c>
    </row>
    <row r="1207" spans="1:10" ht="20.25">
      <c r="A1207" s="265" t="s">
        <v>1491</v>
      </c>
      <c r="B1207" s="266" t="s">
        <v>256</v>
      </c>
      <c r="C1207" s="265" t="s">
        <v>1491</v>
      </c>
      <c r="D1207" s="267">
        <v>51504</v>
      </c>
      <c r="E1207" s="265" t="s">
        <v>1491</v>
      </c>
      <c r="F1207" s="268" t="s">
        <v>1491</v>
      </c>
      <c r="G1207" s="269">
        <v>1743</v>
      </c>
      <c r="H1207" s="270">
        <v>6797</v>
      </c>
      <c r="I1207" s="270">
        <v>8820</v>
      </c>
      <c r="J1207" s="271" t="s">
        <v>488</v>
      </c>
    </row>
    <row r="1208" spans="1:10" ht="20.25">
      <c r="A1208" s="265" t="s">
        <v>1492</v>
      </c>
      <c r="B1208" s="266">
        <v>1416</v>
      </c>
      <c r="C1208" s="265" t="s">
        <v>1492</v>
      </c>
      <c r="D1208" s="267">
        <v>51521</v>
      </c>
      <c r="E1208" s="265" t="s">
        <v>1492</v>
      </c>
      <c r="F1208" s="268" t="s">
        <v>1492</v>
      </c>
      <c r="G1208" s="269">
        <v>1744</v>
      </c>
      <c r="H1208" s="270">
        <v>6802</v>
      </c>
      <c r="I1208" s="270">
        <v>8827</v>
      </c>
      <c r="J1208" s="271" t="s">
        <v>487</v>
      </c>
    </row>
    <row r="1209" spans="1:10" ht="20.25">
      <c r="A1209" s="265" t="s">
        <v>1493</v>
      </c>
      <c r="B1209" s="266">
        <v>1417</v>
      </c>
      <c r="C1209" s="265" t="s">
        <v>1493</v>
      </c>
      <c r="D1209" s="267">
        <v>51539</v>
      </c>
      <c r="E1209" s="265" t="s">
        <v>1493</v>
      </c>
      <c r="F1209" s="268" t="s">
        <v>1493</v>
      </c>
      <c r="G1209" s="269">
        <v>1745</v>
      </c>
      <c r="H1209" s="270">
        <v>6808</v>
      </c>
      <c r="I1209" s="270">
        <v>8834</v>
      </c>
      <c r="J1209" s="271" t="s">
        <v>486</v>
      </c>
    </row>
    <row r="1210" spans="1:10" ht="20.25">
      <c r="A1210" s="265" t="s">
        <v>1494</v>
      </c>
      <c r="B1210" s="266" t="s">
        <v>256</v>
      </c>
      <c r="C1210" s="265" t="s">
        <v>1494</v>
      </c>
      <c r="D1210" s="267">
        <v>51557</v>
      </c>
      <c r="E1210" s="265" t="s">
        <v>1494</v>
      </c>
      <c r="F1210" s="268" t="s">
        <v>1494</v>
      </c>
      <c r="G1210" s="269">
        <v>1746</v>
      </c>
      <c r="H1210" s="270">
        <v>6813</v>
      </c>
      <c r="I1210" s="270">
        <v>8841</v>
      </c>
      <c r="J1210" s="271" t="s">
        <v>485</v>
      </c>
    </row>
    <row r="1211" spans="1:10" ht="20.25">
      <c r="A1211" s="265" t="s">
        <v>1495</v>
      </c>
      <c r="B1211" s="266">
        <v>1418</v>
      </c>
      <c r="C1211" s="265" t="s">
        <v>1495</v>
      </c>
      <c r="D1211" s="267">
        <v>51574</v>
      </c>
      <c r="E1211" s="265" t="s">
        <v>1495</v>
      </c>
      <c r="F1211" s="268" t="s">
        <v>1495</v>
      </c>
      <c r="G1211" s="269" t="s">
        <v>256</v>
      </c>
      <c r="H1211" s="270">
        <v>6819</v>
      </c>
      <c r="I1211" s="270">
        <v>8848</v>
      </c>
      <c r="J1211" s="271" t="s">
        <v>484</v>
      </c>
    </row>
    <row r="1212" spans="1:10" ht="20.25">
      <c r="A1212" s="265" t="s">
        <v>1496</v>
      </c>
      <c r="B1212" s="266">
        <v>1419</v>
      </c>
      <c r="C1212" s="265" t="s">
        <v>1496</v>
      </c>
      <c r="D1212" s="267">
        <v>51592</v>
      </c>
      <c r="E1212" s="265" t="s">
        <v>1496</v>
      </c>
      <c r="F1212" s="268" t="s">
        <v>1496</v>
      </c>
      <c r="G1212" s="269">
        <v>1747</v>
      </c>
      <c r="H1212" s="270">
        <v>6824</v>
      </c>
      <c r="I1212" s="270">
        <v>8855</v>
      </c>
      <c r="J1212" s="271" t="s">
        <v>483</v>
      </c>
    </row>
    <row r="1213" spans="1:10" ht="20.25">
      <c r="A1213" s="265" t="s">
        <v>1497</v>
      </c>
      <c r="B1213" s="266">
        <v>1420</v>
      </c>
      <c r="C1213" s="265" t="s">
        <v>1497</v>
      </c>
      <c r="D1213" s="267">
        <v>51610</v>
      </c>
      <c r="E1213" s="265" t="s">
        <v>1497</v>
      </c>
      <c r="F1213" s="268" t="s">
        <v>1497</v>
      </c>
      <c r="G1213" s="269">
        <v>1748</v>
      </c>
      <c r="H1213" s="270">
        <v>6830</v>
      </c>
      <c r="I1213" s="270">
        <v>8862</v>
      </c>
      <c r="J1213" s="271" t="s">
        <v>482</v>
      </c>
    </row>
    <row r="1214" spans="1:10" ht="20.25">
      <c r="A1214" s="265" t="s">
        <v>1498</v>
      </c>
      <c r="B1214" s="266" t="s">
        <v>256</v>
      </c>
      <c r="C1214" s="265" t="s">
        <v>1498</v>
      </c>
      <c r="D1214" s="267">
        <v>51628</v>
      </c>
      <c r="E1214" s="265" t="s">
        <v>1498</v>
      </c>
      <c r="F1214" s="268" t="s">
        <v>1498</v>
      </c>
      <c r="G1214" s="269">
        <v>1749</v>
      </c>
      <c r="H1214" s="270">
        <v>6835</v>
      </c>
      <c r="I1214" s="270">
        <v>8869</v>
      </c>
      <c r="J1214" s="271" t="s">
        <v>481</v>
      </c>
    </row>
    <row r="1215" spans="1:10" ht="20.25">
      <c r="A1215" s="265" t="s">
        <v>1499</v>
      </c>
      <c r="B1215" s="266">
        <v>1421</v>
      </c>
      <c r="C1215" s="265" t="s">
        <v>1499</v>
      </c>
      <c r="D1215" s="267">
        <v>51646</v>
      </c>
      <c r="E1215" s="265" t="s">
        <v>1499</v>
      </c>
      <c r="F1215" s="268" t="s">
        <v>1499</v>
      </c>
      <c r="G1215" s="269">
        <v>1750</v>
      </c>
      <c r="H1215" s="270">
        <v>6840</v>
      </c>
      <c r="I1215" s="270">
        <v>8876</v>
      </c>
      <c r="J1215" s="271" t="s">
        <v>480</v>
      </c>
    </row>
    <row r="1216" spans="1:10" ht="20.25">
      <c r="A1216" s="265" t="s">
        <v>1500</v>
      </c>
      <c r="B1216" s="266">
        <v>1422</v>
      </c>
      <c r="C1216" s="265" t="s">
        <v>1500</v>
      </c>
      <c r="D1216" s="267">
        <v>51664</v>
      </c>
      <c r="E1216" s="265" t="s">
        <v>1500</v>
      </c>
      <c r="F1216" s="268" t="s">
        <v>1500</v>
      </c>
      <c r="G1216" s="269">
        <v>1751</v>
      </c>
      <c r="H1216" s="270">
        <v>6846</v>
      </c>
      <c r="I1216" s="270">
        <v>8884</v>
      </c>
      <c r="J1216" s="271" t="s">
        <v>479</v>
      </c>
    </row>
    <row r="1217" spans="1:10" ht="20.25">
      <c r="A1217" s="265" t="s">
        <v>1501</v>
      </c>
      <c r="B1217" s="266" t="s">
        <v>256</v>
      </c>
      <c r="C1217" s="265" t="s">
        <v>1501</v>
      </c>
      <c r="D1217" s="267">
        <v>51682</v>
      </c>
      <c r="E1217" s="265" t="s">
        <v>1501</v>
      </c>
      <c r="F1217" s="268" t="s">
        <v>1501</v>
      </c>
      <c r="G1217" s="269">
        <v>1752</v>
      </c>
      <c r="H1217" s="270">
        <v>6851</v>
      </c>
      <c r="I1217" s="270">
        <v>8891</v>
      </c>
      <c r="J1217" s="271" t="s">
        <v>478</v>
      </c>
    </row>
    <row r="1218" spans="1:10" ht="20.25">
      <c r="A1218" s="265" t="s">
        <v>1502</v>
      </c>
      <c r="B1218" s="266">
        <v>1423</v>
      </c>
      <c r="C1218" s="265" t="s">
        <v>1502</v>
      </c>
      <c r="D1218" s="267">
        <v>51700</v>
      </c>
      <c r="E1218" s="265" t="s">
        <v>1502</v>
      </c>
      <c r="F1218" s="268" t="s">
        <v>1502</v>
      </c>
      <c r="G1218" s="269">
        <v>1753</v>
      </c>
      <c r="H1218" s="270">
        <v>6857</v>
      </c>
      <c r="I1218" s="270">
        <v>8898</v>
      </c>
      <c r="J1218" s="271" t="s">
        <v>477</v>
      </c>
    </row>
    <row r="1219" spans="1:10" ht="20.25">
      <c r="A1219" s="265" t="s">
        <v>1503</v>
      </c>
      <c r="B1219" s="266">
        <v>1424</v>
      </c>
      <c r="C1219" s="265" t="s">
        <v>1503</v>
      </c>
      <c r="D1219" s="267">
        <v>51718</v>
      </c>
      <c r="E1219" s="265" t="s">
        <v>1503</v>
      </c>
      <c r="F1219" s="268" t="s">
        <v>1503</v>
      </c>
      <c r="G1219" s="269">
        <v>1754</v>
      </c>
      <c r="H1219" s="270">
        <v>6862</v>
      </c>
      <c r="I1219" s="270">
        <v>8905</v>
      </c>
      <c r="J1219" s="271" t="s">
        <v>476</v>
      </c>
    </row>
    <row r="1220" spans="1:10" ht="20.25">
      <c r="A1220" s="265" t="s">
        <v>1504</v>
      </c>
      <c r="B1220" s="266">
        <v>1425</v>
      </c>
      <c r="C1220" s="265" t="s">
        <v>1504</v>
      </c>
      <c r="D1220" s="267">
        <v>51736</v>
      </c>
      <c r="E1220" s="265" t="s">
        <v>1504</v>
      </c>
      <c r="F1220" s="268" t="s">
        <v>1504</v>
      </c>
      <c r="G1220" s="269">
        <v>1755</v>
      </c>
      <c r="H1220" s="270">
        <v>6868</v>
      </c>
      <c r="I1220" s="270">
        <v>8912</v>
      </c>
      <c r="J1220" s="271" t="s">
        <v>475</v>
      </c>
    </row>
    <row r="1221" spans="1:10" ht="20.25">
      <c r="A1221" s="265" t="s">
        <v>1505</v>
      </c>
      <c r="B1221" s="266" t="s">
        <v>256</v>
      </c>
      <c r="C1221" s="265" t="s">
        <v>1505</v>
      </c>
      <c r="D1221" s="267">
        <v>51754</v>
      </c>
      <c r="E1221" s="265" t="s">
        <v>1505</v>
      </c>
      <c r="F1221" s="268" t="s">
        <v>1505</v>
      </c>
      <c r="G1221" s="269">
        <v>1756</v>
      </c>
      <c r="H1221" s="270">
        <v>6873</v>
      </c>
      <c r="I1221" s="270">
        <v>8919</v>
      </c>
      <c r="J1221" s="271" t="s">
        <v>474</v>
      </c>
    </row>
    <row r="1222" spans="1:10" ht="20.25">
      <c r="A1222" s="265" t="s">
        <v>1506</v>
      </c>
      <c r="B1222" s="266">
        <v>1426</v>
      </c>
      <c r="C1222" s="265" t="s">
        <v>1506</v>
      </c>
      <c r="D1222" s="267">
        <v>51772</v>
      </c>
      <c r="E1222" s="265" t="s">
        <v>1506</v>
      </c>
      <c r="F1222" s="268" t="s">
        <v>1506</v>
      </c>
      <c r="G1222" s="269">
        <v>1757</v>
      </c>
      <c r="H1222" s="270">
        <v>6879</v>
      </c>
      <c r="I1222" s="270">
        <v>8926</v>
      </c>
      <c r="J1222" s="271" t="s">
        <v>473</v>
      </c>
    </row>
    <row r="1223" spans="1:10" ht="20.25">
      <c r="A1223" s="265" t="s">
        <v>1507</v>
      </c>
      <c r="B1223" s="266">
        <v>1427</v>
      </c>
      <c r="C1223" s="265" t="s">
        <v>1507</v>
      </c>
      <c r="D1223" s="267">
        <v>51791</v>
      </c>
      <c r="E1223" s="265" t="s">
        <v>1507</v>
      </c>
      <c r="F1223" s="268" t="s">
        <v>1507</v>
      </c>
      <c r="G1223" s="269" t="s">
        <v>256</v>
      </c>
      <c r="H1223" s="270">
        <v>6884</v>
      </c>
      <c r="I1223" s="270">
        <v>8933</v>
      </c>
      <c r="J1223" s="271" t="s">
        <v>472</v>
      </c>
    </row>
    <row r="1224" spans="1:10" ht="20.25">
      <c r="A1224" s="265" t="s">
        <v>1508</v>
      </c>
      <c r="B1224" s="266">
        <v>1428</v>
      </c>
      <c r="C1224" s="265" t="s">
        <v>1508</v>
      </c>
      <c r="D1224" s="267">
        <v>51809</v>
      </c>
      <c r="E1224" s="265" t="s">
        <v>1508</v>
      </c>
      <c r="F1224" s="268" t="s">
        <v>1508</v>
      </c>
      <c r="G1224" s="269">
        <v>1758</v>
      </c>
      <c r="H1224" s="270">
        <v>6890</v>
      </c>
      <c r="I1224" s="270">
        <v>8940</v>
      </c>
      <c r="J1224" s="271" t="s">
        <v>471</v>
      </c>
    </row>
    <row r="1225" spans="1:10" ht="20.25">
      <c r="A1225" s="265" t="s">
        <v>1509</v>
      </c>
      <c r="B1225" s="266" t="s">
        <v>256</v>
      </c>
      <c r="C1225" s="265" t="s">
        <v>1509</v>
      </c>
      <c r="D1225" s="267">
        <v>51828</v>
      </c>
      <c r="E1225" s="265" t="s">
        <v>1509</v>
      </c>
      <c r="F1225" s="268" t="s">
        <v>1509</v>
      </c>
      <c r="G1225" s="269">
        <v>1759</v>
      </c>
      <c r="H1225" s="270">
        <v>6895</v>
      </c>
      <c r="I1225" s="270">
        <v>8948</v>
      </c>
      <c r="J1225" s="271" t="s">
        <v>470</v>
      </c>
    </row>
    <row r="1226" spans="1:10" ht="20.25">
      <c r="A1226" s="265" t="s">
        <v>1510</v>
      </c>
      <c r="B1226" s="266">
        <v>1429</v>
      </c>
      <c r="C1226" s="265" t="s">
        <v>1510</v>
      </c>
      <c r="D1226" s="267">
        <v>51846</v>
      </c>
      <c r="E1226" s="265" t="s">
        <v>1510</v>
      </c>
      <c r="F1226" s="268" t="s">
        <v>1510</v>
      </c>
      <c r="G1226" s="269">
        <v>1760</v>
      </c>
      <c r="H1226" s="270">
        <v>6900</v>
      </c>
      <c r="I1226" s="270">
        <v>8955</v>
      </c>
      <c r="J1226" s="271" t="s">
        <v>469</v>
      </c>
    </row>
    <row r="1227" spans="1:10" ht="20.25">
      <c r="A1227" s="265" t="s">
        <v>1511</v>
      </c>
      <c r="B1227" s="266">
        <v>1430</v>
      </c>
      <c r="C1227" s="265" t="s">
        <v>1511</v>
      </c>
      <c r="D1227" s="267">
        <v>51864</v>
      </c>
      <c r="E1227" s="265" t="s">
        <v>1511</v>
      </c>
      <c r="F1227" s="268" t="s">
        <v>1511</v>
      </c>
      <c r="G1227" s="269">
        <v>1761</v>
      </c>
      <c r="H1227" s="270">
        <v>6906</v>
      </c>
      <c r="I1227" s="270">
        <v>8962</v>
      </c>
      <c r="J1227" s="271" t="s">
        <v>468</v>
      </c>
    </row>
    <row r="1228" spans="1:10" ht="20.25">
      <c r="A1228" s="265" t="s">
        <v>1512</v>
      </c>
      <c r="B1228" s="266">
        <v>1431</v>
      </c>
      <c r="C1228" s="265" t="s">
        <v>1512</v>
      </c>
      <c r="D1228" s="267">
        <v>51883</v>
      </c>
      <c r="E1228" s="265" t="s">
        <v>1512</v>
      </c>
      <c r="F1228" s="268" t="s">
        <v>1512</v>
      </c>
      <c r="G1228" s="269">
        <v>1762</v>
      </c>
      <c r="H1228" s="270">
        <v>6911</v>
      </c>
      <c r="I1228" s="270">
        <v>8969</v>
      </c>
      <c r="J1228" s="271" t="s">
        <v>467</v>
      </c>
    </row>
    <row r="1229" spans="1:10" ht="20.25">
      <c r="A1229" s="265" t="s">
        <v>1513</v>
      </c>
      <c r="B1229" s="266" t="s">
        <v>256</v>
      </c>
      <c r="C1229" s="265" t="s">
        <v>1513</v>
      </c>
      <c r="D1229" s="267">
        <v>51902</v>
      </c>
      <c r="E1229" s="265" t="s">
        <v>1513</v>
      </c>
      <c r="F1229" s="268" t="s">
        <v>1513</v>
      </c>
      <c r="G1229" s="269">
        <v>1763</v>
      </c>
      <c r="H1229" s="270">
        <v>6917</v>
      </c>
      <c r="I1229" s="270">
        <v>8976</v>
      </c>
      <c r="J1229" s="271" t="s">
        <v>466</v>
      </c>
    </row>
    <row r="1230" spans="1:10" ht="20.25">
      <c r="A1230" s="265" t="s">
        <v>1514</v>
      </c>
      <c r="B1230" s="266">
        <v>1432</v>
      </c>
      <c r="C1230" s="265" t="s">
        <v>1514</v>
      </c>
      <c r="D1230" s="267">
        <v>51920</v>
      </c>
      <c r="E1230" s="265" t="s">
        <v>1514</v>
      </c>
      <c r="F1230" s="268" t="s">
        <v>1514</v>
      </c>
      <c r="G1230" s="269">
        <v>1764</v>
      </c>
      <c r="H1230" s="270">
        <v>6922</v>
      </c>
      <c r="I1230" s="270">
        <v>8983</v>
      </c>
      <c r="J1230" s="271" t="s">
        <v>465</v>
      </c>
    </row>
    <row r="1231" spans="1:10" ht="20.25">
      <c r="A1231" s="265" t="s">
        <v>1515</v>
      </c>
      <c r="B1231" s="266">
        <v>1433</v>
      </c>
      <c r="C1231" s="265" t="s">
        <v>1515</v>
      </c>
      <c r="D1231" s="267">
        <v>51939</v>
      </c>
      <c r="E1231" s="265" t="s">
        <v>1515</v>
      </c>
      <c r="F1231" s="268" t="s">
        <v>1515</v>
      </c>
      <c r="G1231" s="269">
        <v>1765</v>
      </c>
      <c r="H1231" s="270">
        <v>6928</v>
      </c>
      <c r="I1231" s="270">
        <v>8990</v>
      </c>
      <c r="J1231" s="271" t="s">
        <v>464</v>
      </c>
    </row>
    <row r="1232" spans="1:10" ht="20.25">
      <c r="A1232" s="265" t="s">
        <v>1516</v>
      </c>
      <c r="B1232" s="266">
        <v>1434</v>
      </c>
      <c r="C1232" s="265" t="s">
        <v>1516</v>
      </c>
      <c r="D1232" s="267">
        <v>51958</v>
      </c>
      <c r="E1232" s="265" t="s">
        <v>1516</v>
      </c>
      <c r="F1232" s="268" t="s">
        <v>1516</v>
      </c>
      <c r="G1232" s="269">
        <v>1766</v>
      </c>
      <c r="H1232" s="270">
        <v>6933</v>
      </c>
      <c r="I1232" s="270">
        <v>8997</v>
      </c>
      <c r="J1232" s="271" t="s">
        <v>463</v>
      </c>
    </row>
    <row r="1233" spans="1:10" ht="20.25">
      <c r="A1233" s="265" t="s">
        <v>1517</v>
      </c>
      <c r="B1233" s="266" t="s">
        <v>256</v>
      </c>
      <c r="C1233" s="265" t="s">
        <v>1517</v>
      </c>
      <c r="D1233" s="267">
        <v>51977</v>
      </c>
      <c r="E1233" s="265" t="s">
        <v>1517</v>
      </c>
      <c r="F1233" s="268" t="s">
        <v>1517</v>
      </c>
      <c r="G1233" s="269">
        <v>1767</v>
      </c>
      <c r="H1233" s="270">
        <v>6939</v>
      </c>
      <c r="I1233" s="270">
        <v>9004</v>
      </c>
      <c r="J1233" s="271" t="s">
        <v>462</v>
      </c>
    </row>
    <row r="1234" spans="1:10" ht="20.25">
      <c r="A1234" s="265" t="s">
        <v>1518</v>
      </c>
      <c r="B1234" s="266">
        <v>1435</v>
      </c>
      <c r="C1234" s="265" t="s">
        <v>1518</v>
      </c>
      <c r="D1234" s="267">
        <v>51995</v>
      </c>
      <c r="E1234" s="265" t="s">
        <v>1518</v>
      </c>
      <c r="F1234" s="268" t="s">
        <v>1518</v>
      </c>
      <c r="G1234" s="269">
        <v>1768</v>
      </c>
      <c r="H1234" s="270">
        <v>6944</v>
      </c>
      <c r="I1234" s="270">
        <v>9012</v>
      </c>
      <c r="J1234" s="271" t="s">
        <v>461</v>
      </c>
    </row>
    <row r="1235" spans="1:10" ht="20.25">
      <c r="A1235" s="265" t="s">
        <v>1519</v>
      </c>
      <c r="B1235" s="266">
        <v>1436</v>
      </c>
      <c r="C1235" s="265" t="s">
        <v>1519</v>
      </c>
      <c r="D1235" s="267">
        <v>52014</v>
      </c>
      <c r="E1235" s="265" t="s">
        <v>1519</v>
      </c>
      <c r="F1235" s="268" t="s">
        <v>1519</v>
      </c>
      <c r="G1235" s="269" t="s">
        <v>256</v>
      </c>
      <c r="H1235" s="270">
        <v>6949</v>
      </c>
      <c r="I1235" s="270">
        <v>9019</v>
      </c>
      <c r="J1235" s="271" t="s">
        <v>460</v>
      </c>
    </row>
    <row r="1236" spans="1:10" ht="20.25">
      <c r="A1236" s="265" t="s">
        <v>1520</v>
      </c>
      <c r="B1236" s="266">
        <v>1437</v>
      </c>
      <c r="C1236" s="265" t="s">
        <v>1520</v>
      </c>
      <c r="D1236" s="267">
        <v>52033</v>
      </c>
      <c r="E1236" s="265" t="s">
        <v>1520</v>
      </c>
      <c r="F1236" s="268" t="s">
        <v>1520</v>
      </c>
      <c r="G1236" s="269">
        <v>1769</v>
      </c>
      <c r="H1236" s="270">
        <v>6955</v>
      </c>
      <c r="I1236" s="270">
        <v>9026</v>
      </c>
      <c r="J1236" s="271" t="s">
        <v>459</v>
      </c>
    </row>
    <row r="1237" spans="1:10" ht="20.25">
      <c r="A1237" s="265" t="s">
        <v>1521</v>
      </c>
      <c r="B1237" s="266">
        <v>1438</v>
      </c>
      <c r="C1237" s="265" t="s">
        <v>1521</v>
      </c>
      <c r="D1237" s="267">
        <v>52052</v>
      </c>
      <c r="E1237" s="265" t="s">
        <v>1521</v>
      </c>
      <c r="F1237" s="268" t="s">
        <v>1521</v>
      </c>
      <c r="G1237" s="269">
        <v>1770</v>
      </c>
      <c r="H1237" s="270">
        <v>6960</v>
      </c>
      <c r="I1237" s="270">
        <v>9033</v>
      </c>
      <c r="J1237" s="271" t="s">
        <v>458</v>
      </c>
    </row>
    <row r="1238" spans="1:10" ht="20.25">
      <c r="A1238" s="265" t="s">
        <v>1522</v>
      </c>
      <c r="B1238" s="266" t="s">
        <v>256</v>
      </c>
      <c r="C1238" s="265" t="s">
        <v>1522</v>
      </c>
      <c r="D1238" s="267">
        <v>52072</v>
      </c>
      <c r="E1238" s="265" t="s">
        <v>1522</v>
      </c>
      <c r="F1238" s="268" t="s">
        <v>1522</v>
      </c>
      <c r="G1238" s="269">
        <v>1771</v>
      </c>
      <c r="H1238" s="270">
        <v>6966</v>
      </c>
      <c r="I1238" s="270">
        <v>9040</v>
      </c>
      <c r="J1238" s="271" t="s">
        <v>457</v>
      </c>
    </row>
    <row r="1239" spans="1:10" ht="20.25">
      <c r="A1239" s="265" t="s">
        <v>1523</v>
      </c>
      <c r="B1239" s="266">
        <v>1439</v>
      </c>
      <c r="C1239" s="265" t="s">
        <v>1523</v>
      </c>
      <c r="D1239" s="267">
        <v>52091</v>
      </c>
      <c r="E1239" s="265" t="s">
        <v>1523</v>
      </c>
      <c r="F1239" s="268" t="s">
        <v>1523</v>
      </c>
      <c r="G1239" s="269">
        <v>1772</v>
      </c>
      <c r="H1239" s="270">
        <v>6971</v>
      </c>
      <c r="I1239" s="270">
        <v>9047</v>
      </c>
      <c r="J1239" s="271" t="s">
        <v>456</v>
      </c>
    </row>
    <row r="1240" spans="1:10" ht="20.25">
      <c r="A1240" s="265" t="s">
        <v>1524</v>
      </c>
      <c r="B1240" s="266">
        <v>1440</v>
      </c>
      <c r="C1240" s="265" t="s">
        <v>1524</v>
      </c>
      <c r="D1240" s="267">
        <v>52110</v>
      </c>
      <c r="E1240" s="265" t="s">
        <v>1524</v>
      </c>
      <c r="F1240" s="268" t="s">
        <v>1524</v>
      </c>
      <c r="G1240" s="269">
        <v>1773</v>
      </c>
      <c r="H1240" s="270">
        <v>6977</v>
      </c>
      <c r="I1240" s="270">
        <v>9054</v>
      </c>
      <c r="J1240" s="271" t="s">
        <v>455</v>
      </c>
    </row>
    <row r="1241" spans="1:10" ht="20.25">
      <c r="A1241" s="265" t="s">
        <v>1525</v>
      </c>
      <c r="B1241" s="266">
        <v>1441</v>
      </c>
      <c r="C1241" s="265" t="s">
        <v>1525</v>
      </c>
      <c r="D1241" s="267">
        <v>52129</v>
      </c>
      <c r="E1241" s="265" t="s">
        <v>1525</v>
      </c>
      <c r="F1241" s="268" t="s">
        <v>1525</v>
      </c>
      <c r="G1241" s="269">
        <v>1774</v>
      </c>
      <c r="H1241" s="270">
        <v>6982</v>
      </c>
      <c r="I1241" s="270">
        <v>9061</v>
      </c>
      <c r="J1241" s="271" t="s">
        <v>454</v>
      </c>
    </row>
    <row r="1242" spans="1:10" ht="20.25">
      <c r="A1242" s="265" t="s">
        <v>1526</v>
      </c>
      <c r="B1242" s="266" t="s">
        <v>256</v>
      </c>
      <c r="C1242" s="265" t="s">
        <v>1526</v>
      </c>
      <c r="D1242" s="267">
        <v>52149</v>
      </c>
      <c r="E1242" s="265" t="s">
        <v>1526</v>
      </c>
      <c r="F1242" s="268" t="s">
        <v>1526</v>
      </c>
      <c r="G1242" s="269">
        <v>1775</v>
      </c>
      <c r="H1242" s="270">
        <v>6988</v>
      </c>
      <c r="I1242" s="270">
        <v>9068</v>
      </c>
      <c r="J1242" s="271" t="s">
        <v>453</v>
      </c>
    </row>
    <row r="1243" spans="1:10" ht="20.25">
      <c r="A1243" s="265" t="s">
        <v>1527</v>
      </c>
      <c r="B1243" s="266">
        <v>1442</v>
      </c>
      <c r="C1243" s="265" t="s">
        <v>1527</v>
      </c>
      <c r="D1243" s="267">
        <v>52168</v>
      </c>
      <c r="E1243" s="265" t="s">
        <v>1527</v>
      </c>
      <c r="F1243" s="268" t="s">
        <v>1527</v>
      </c>
      <c r="G1243" s="269">
        <v>1776</v>
      </c>
      <c r="H1243" s="270">
        <v>6993</v>
      </c>
      <c r="I1243" s="270">
        <v>9075</v>
      </c>
      <c r="J1243" s="271" t="s">
        <v>452</v>
      </c>
    </row>
    <row r="1244" spans="1:10" ht="20.25">
      <c r="A1244" s="265" t="s">
        <v>1528</v>
      </c>
      <c r="B1244" s="266">
        <v>1443</v>
      </c>
      <c r="C1244" s="265" t="s">
        <v>1528</v>
      </c>
      <c r="D1244" s="267">
        <v>52187</v>
      </c>
      <c r="E1244" s="265" t="s">
        <v>1528</v>
      </c>
      <c r="F1244" s="268" t="s">
        <v>1528</v>
      </c>
      <c r="G1244" s="269">
        <v>1777</v>
      </c>
      <c r="H1244" s="270">
        <v>6998</v>
      </c>
      <c r="I1244" s="270">
        <v>9083</v>
      </c>
      <c r="J1244" s="271" t="s">
        <v>451</v>
      </c>
    </row>
    <row r="1245" spans="1:10" ht="20.25">
      <c r="A1245" s="265" t="s">
        <v>1529</v>
      </c>
      <c r="B1245" s="266">
        <v>1444</v>
      </c>
      <c r="C1245" s="265" t="s">
        <v>1529</v>
      </c>
      <c r="D1245" s="267">
        <v>52207</v>
      </c>
      <c r="E1245" s="265" t="s">
        <v>1529</v>
      </c>
      <c r="F1245" s="268" t="s">
        <v>1529</v>
      </c>
      <c r="G1245" s="269">
        <v>1778</v>
      </c>
      <c r="H1245" s="270">
        <v>7004</v>
      </c>
      <c r="I1245" s="270">
        <v>9090</v>
      </c>
      <c r="J1245" s="271" t="s">
        <v>450</v>
      </c>
    </row>
    <row r="1246" spans="1:10" ht="20.25">
      <c r="A1246" s="265" t="s">
        <v>1530</v>
      </c>
      <c r="B1246" s="266">
        <v>1445</v>
      </c>
      <c r="C1246" s="265" t="s">
        <v>1530</v>
      </c>
      <c r="D1246" s="267">
        <v>52226</v>
      </c>
      <c r="E1246" s="265" t="s">
        <v>1530</v>
      </c>
      <c r="F1246" s="268" t="s">
        <v>1530</v>
      </c>
      <c r="G1246" s="269" t="s">
        <v>256</v>
      </c>
      <c r="H1246" s="270">
        <v>7009</v>
      </c>
      <c r="I1246" s="270">
        <v>9097</v>
      </c>
      <c r="J1246" s="271" t="s">
        <v>449</v>
      </c>
    </row>
    <row r="1247" spans="1:10" ht="20.25">
      <c r="A1247" s="265" t="s">
        <v>1531</v>
      </c>
      <c r="B1247" s="266" t="s">
        <v>256</v>
      </c>
      <c r="C1247" s="265" t="s">
        <v>1531</v>
      </c>
      <c r="D1247" s="267">
        <v>52246</v>
      </c>
      <c r="E1247" s="265" t="s">
        <v>1531</v>
      </c>
      <c r="F1247" s="268" t="s">
        <v>1531</v>
      </c>
      <c r="G1247" s="269">
        <v>1779</v>
      </c>
      <c r="H1247" s="270">
        <v>7015</v>
      </c>
      <c r="I1247" s="270">
        <v>9104</v>
      </c>
      <c r="J1247" s="271" t="s">
        <v>448</v>
      </c>
    </row>
    <row r="1248" spans="1:10" ht="20.25">
      <c r="A1248" s="265" t="s">
        <v>1532</v>
      </c>
      <c r="B1248" s="266">
        <v>1446</v>
      </c>
      <c r="C1248" s="265" t="s">
        <v>1532</v>
      </c>
      <c r="D1248" s="267">
        <v>52266</v>
      </c>
      <c r="E1248" s="265" t="s">
        <v>1532</v>
      </c>
      <c r="F1248" s="268" t="s">
        <v>1532</v>
      </c>
      <c r="G1248" s="269">
        <v>1780</v>
      </c>
      <c r="H1248" s="270">
        <v>7020</v>
      </c>
      <c r="I1248" s="270">
        <v>9111</v>
      </c>
      <c r="J1248" s="271" t="s">
        <v>447</v>
      </c>
    </row>
    <row r="1249" spans="1:10" ht="20.25">
      <c r="A1249" s="265" t="s">
        <v>1533</v>
      </c>
      <c r="B1249" s="266">
        <v>1447</v>
      </c>
      <c r="C1249" s="265" t="s">
        <v>1533</v>
      </c>
      <c r="D1249" s="267">
        <v>52286</v>
      </c>
      <c r="E1249" s="265" t="s">
        <v>1533</v>
      </c>
      <c r="F1249" s="268" t="s">
        <v>1533</v>
      </c>
      <c r="G1249" s="269">
        <v>1781</v>
      </c>
      <c r="H1249" s="270">
        <v>7026</v>
      </c>
      <c r="I1249" s="270">
        <v>9118</v>
      </c>
      <c r="J1249" s="271" t="s">
        <v>446</v>
      </c>
    </row>
    <row r="1250" spans="1:10" ht="20.25">
      <c r="A1250" s="265" t="s">
        <v>1534</v>
      </c>
      <c r="B1250" s="266">
        <v>1448</v>
      </c>
      <c r="C1250" s="265" t="s">
        <v>1534</v>
      </c>
      <c r="D1250" s="267">
        <v>52305</v>
      </c>
      <c r="E1250" s="265" t="s">
        <v>1534</v>
      </c>
      <c r="F1250" s="268" t="s">
        <v>1534</v>
      </c>
      <c r="G1250" s="269">
        <v>1782</v>
      </c>
      <c r="H1250" s="270">
        <v>7031</v>
      </c>
      <c r="I1250" s="270">
        <v>9125</v>
      </c>
      <c r="J1250" s="271" t="s">
        <v>445</v>
      </c>
    </row>
    <row r="1251" spans="1:10" ht="20.25">
      <c r="A1251" s="265" t="s">
        <v>1535</v>
      </c>
      <c r="B1251" s="266">
        <v>1449</v>
      </c>
      <c r="C1251" s="265" t="s">
        <v>1535</v>
      </c>
      <c r="D1251" s="267">
        <v>52325</v>
      </c>
      <c r="E1251" s="265" t="s">
        <v>1535</v>
      </c>
      <c r="F1251" s="268" t="s">
        <v>1535</v>
      </c>
      <c r="G1251" s="269">
        <v>1783</v>
      </c>
      <c r="H1251" s="270">
        <v>7037</v>
      </c>
      <c r="I1251" s="270">
        <v>9132</v>
      </c>
      <c r="J1251" s="271" t="s">
        <v>444</v>
      </c>
    </row>
    <row r="1252" spans="1:10" ht="20.25">
      <c r="A1252" s="265" t="s">
        <v>1536</v>
      </c>
      <c r="B1252" s="266" t="s">
        <v>256</v>
      </c>
      <c r="C1252" s="265" t="s">
        <v>1536</v>
      </c>
      <c r="D1252" s="267">
        <v>52345</v>
      </c>
      <c r="E1252" s="265" t="s">
        <v>1536</v>
      </c>
      <c r="F1252" s="268" t="s">
        <v>1536</v>
      </c>
      <c r="G1252" s="269">
        <v>1784</v>
      </c>
      <c r="H1252" s="270">
        <v>7042</v>
      </c>
      <c r="I1252" s="270">
        <v>9139</v>
      </c>
      <c r="J1252" s="271" t="s">
        <v>443</v>
      </c>
    </row>
    <row r="1253" spans="1:10" ht="20.25">
      <c r="A1253" s="265" t="s">
        <v>1537</v>
      </c>
      <c r="B1253" s="266">
        <v>1450</v>
      </c>
      <c r="C1253" s="265" t="s">
        <v>1537</v>
      </c>
      <c r="D1253" s="267">
        <v>52365</v>
      </c>
      <c r="E1253" s="265" t="s">
        <v>1537</v>
      </c>
      <c r="F1253" s="268" t="s">
        <v>1537</v>
      </c>
      <c r="G1253" s="269">
        <v>1785</v>
      </c>
      <c r="H1253" s="270">
        <v>7047</v>
      </c>
      <c r="I1253" s="270">
        <v>9147</v>
      </c>
      <c r="J1253" s="271" t="s">
        <v>442</v>
      </c>
    </row>
    <row r="1254" spans="1:10" ht="20.25">
      <c r="A1254" s="265" t="s">
        <v>1538</v>
      </c>
      <c r="B1254" s="266">
        <v>1451</v>
      </c>
      <c r="C1254" s="265" t="s">
        <v>1538</v>
      </c>
      <c r="D1254" s="267">
        <v>52385</v>
      </c>
      <c r="E1254" s="265" t="s">
        <v>1538</v>
      </c>
      <c r="F1254" s="268" t="s">
        <v>1538</v>
      </c>
      <c r="G1254" s="269">
        <v>1786</v>
      </c>
      <c r="H1254" s="270">
        <v>7053</v>
      </c>
      <c r="I1254" s="270">
        <v>9154</v>
      </c>
      <c r="J1254" s="271" t="s">
        <v>441</v>
      </c>
    </row>
    <row r="1255" spans="1:10" ht="20.25">
      <c r="A1255" s="265" t="s">
        <v>1539</v>
      </c>
      <c r="B1255" s="266">
        <v>1452</v>
      </c>
      <c r="C1255" s="265" t="s">
        <v>1539</v>
      </c>
      <c r="D1255" s="267">
        <v>52405</v>
      </c>
      <c r="E1255" s="265" t="s">
        <v>1539</v>
      </c>
      <c r="F1255" s="268" t="s">
        <v>1539</v>
      </c>
      <c r="G1255" s="269">
        <v>1787</v>
      </c>
      <c r="H1255" s="270">
        <v>7058</v>
      </c>
      <c r="I1255" s="270">
        <v>9161</v>
      </c>
      <c r="J1255" s="271" t="s">
        <v>440</v>
      </c>
    </row>
    <row r="1256" spans="1:10" ht="20.25">
      <c r="A1256" s="265" t="s">
        <v>1540</v>
      </c>
      <c r="B1256" s="266">
        <v>1453</v>
      </c>
      <c r="C1256" s="265" t="s">
        <v>1540</v>
      </c>
      <c r="D1256" s="267">
        <v>52426</v>
      </c>
      <c r="E1256" s="265" t="s">
        <v>1540</v>
      </c>
      <c r="F1256" s="268" t="s">
        <v>1540</v>
      </c>
      <c r="G1256" s="269">
        <v>1788</v>
      </c>
      <c r="H1256" s="270">
        <v>7064</v>
      </c>
      <c r="I1256" s="270">
        <v>9168</v>
      </c>
      <c r="J1256" s="271" t="s">
        <v>439</v>
      </c>
    </row>
    <row r="1257" spans="1:10" ht="20.25">
      <c r="A1257" s="265" t="s">
        <v>1541</v>
      </c>
      <c r="B1257" s="266">
        <v>1454</v>
      </c>
      <c r="C1257" s="265" t="s">
        <v>1541</v>
      </c>
      <c r="D1257" s="267">
        <v>52446</v>
      </c>
      <c r="E1257" s="265" t="s">
        <v>1541</v>
      </c>
      <c r="F1257" s="268" t="s">
        <v>1541</v>
      </c>
      <c r="G1257" s="269">
        <v>1789</v>
      </c>
      <c r="H1257" s="270">
        <v>7069</v>
      </c>
      <c r="I1257" s="270">
        <v>9175</v>
      </c>
      <c r="J1257" s="271" t="s">
        <v>438</v>
      </c>
    </row>
    <row r="1258" spans="1:10" ht="20.25">
      <c r="A1258" s="265" t="s">
        <v>1542</v>
      </c>
      <c r="B1258" s="266" t="s">
        <v>256</v>
      </c>
      <c r="C1258" s="265" t="s">
        <v>1542</v>
      </c>
      <c r="D1258" s="267">
        <v>52466</v>
      </c>
      <c r="E1258" s="265" t="s">
        <v>1542</v>
      </c>
      <c r="F1258" s="268" t="s">
        <v>1542</v>
      </c>
      <c r="G1258" s="269" t="s">
        <v>256</v>
      </c>
      <c r="H1258" s="270">
        <v>7075</v>
      </c>
      <c r="I1258" s="270">
        <v>9182</v>
      </c>
      <c r="J1258" s="271" t="s">
        <v>437</v>
      </c>
    </row>
    <row r="1259" spans="1:10" ht="20.25">
      <c r="A1259" s="265" t="s">
        <v>1543</v>
      </c>
      <c r="B1259" s="266">
        <v>1455</v>
      </c>
      <c r="C1259" s="265" t="s">
        <v>1543</v>
      </c>
      <c r="D1259" s="267">
        <v>52487</v>
      </c>
      <c r="E1259" s="265" t="s">
        <v>1543</v>
      </c>
      <c r="F1259" s="268" t="s">
        <v>1543</v>
      </c>
      <c r="G1259" s="269">
        <v>1790</v>
      </c>
      <c r="H1259" s="270">
        <v>7080</v>
      </c>
      <c r="I1259" s="270">
        <v>9189</v>
      </c>
      <c r="J1259" s="271" t="s">
        <v>436</v>
      </c>
    </row>
    <row r="1260" spans="1:10" ht="20.25">
      <c r="A1260" s="265" t="s">
        <v>1544</v>
      </c>
      <c r="B1260" s="266">
        <v>1456</v>
      </c>
      <c r="C1260" s="265" t="s">
        <v>1544</v>
      </c>
      <c r="D1260" s="267">
        <v>52507</v>
      </c>
      <c r="E1260" s="265" t="s">
        <v>1544</v>
      </c>
      <c r="F1260" s="268" t="s">
        <v>1544</v>
      </c>
      <c r="G1260" s="269">
        <v>1791</v>
      </c>
      <c r="H1260" s="270">
        <v>7086</v>
      </c>
      <c r="I1260" s="270">
        <v>9196</v>
      </c>
      <c r="J1260" s="271" t="s">
        <v>435</v>
      </c>
    </row>
    <row r="1261" spans="1:10" ht="20.25">
      <c r="A1261" s="265" t="s">
        <v>1545</v>
      </c>
      <c r="B1261" s="266">
        <v>1457</v>
      </c>
      <c r="C1261" s="265" t="s">
        <v>1545</v>
      </c>
      <c r="D1261" s="267">
        <v>52528</v>
      </c>
      <c r="E1261" s="265" t="s">
        <v>1545</v>
      </c>
      <c r="F1261" s="268" t="s">
        <v>1545</v>
      </c>
      <c r="G1261" s="269">
        <v>1792</v>
      </c>
      <c r="H1261" s="270">
        <v>7091</v>
      </c>
      <c r="I1261" s="270">
        <v>9203</v>
      </c>
      <c r="J1261" s="271" t="s">
        <v>434</v>
      </c>
    </row>
    <row r="1262" spans="1:10" ht="20.25">
      <c r="A1262" s="265" t="s">
        <v>1546</v>
      </c>
      <c r="B1262" s="266">
        <v>1458</v>
      </c>
      <c r="C1262" s="265" t="s">
        <v>1546</v>
      </c>
      <c r="D1262" s="267">
        <v>52548</v>
      </c>
      <c r="E1262" s="265" t="s">
        <v>1546</v>
      </c>
      <c r="F1262" s="268" t="s">
        <v>1546</v>
      </c>
      <c r="G1262" s="269">
        <v>1793</v>
      </c>
      <c r="H1262" s="270">
        <v>7096</v>
      </c>
      <c r="I1262" s="270">
        <v>9210</v>
      </c>
      <c r="J1262" s="271" t="s">
        <v>433</v>
      </c>
    </row>
    <row r="1263" spans="1:10" ht="20.25">
      <c r="A1263" s="265" t="s">
        <v>1547</v>
      </c>
      <c r="B1263" s="266">
        <v>1459</v>
      </c>
      <c r="C1263" s="265" t="s">
        <v>1547</v>
      </c>
      <c r="D1263" s="267">
        <v>52569</v>
      </c>
      <c r="E1263" s="265" t="s">
        <v>1547</v>
      </c>
      <c r="F1263" s="268" t="s">
        <v>1547</v>
      </c>
      <c r="G1263" s="269">
        <v>1794</v>
      </c>
      <c r="H1263" s="270">
        <v>7102</v>
      </c>
      <c r="I1263" s="270">
        <v>9218</v>
      </c>
      <c r="J1263" s="271" t="s">
        <v>432</v>
      </c>
    </row>
    <row r="1264" spans="1:10" ht="20.25">
      <c r="A1264" s="265" t="s">
        <v>1548</v>
      </c>
      <c r="B1264" s="266" t="s">
        <v>256</v>
      </c>
      <c r="C1264" s="265" t="s">
        <v>1548</v>
      </c>
      <c r="D1264" s="267">
        <v>52590</v>
      </c>
      <c r="E1264" s="265" t="s">
        <v>1548</v>
      </c>
      <c r="F1264" s="268" t="s">
        <v>1548</v>
      </c>
      <c r="G1264" s="269">
        <v>1795</v>
      </c>
      <c r="H1264" s="270">
        <v>7107</v>
      </c>
      <c r="I1264" s="270">
        <v>9225</v>
      </c>
      <c r="J1264" s="271" t="s">
        <v>431</v>
      </c>
    </row>
    <row r="1265" spans="1:10" ht="20.25">
      <c r="A1265" s="265" t="s">
        <v>1549</v>
      </c>
      <c r="B1265" s="266">
        <v>1460</v>
      </c>
      <c r="C1265" s="265" t="s">
        <v>1549</v>
      </c>
      <c r="D1265" s="267">
        <v>52611</v>
      </c>
      <c r="E1265" s="265" t="s">
        <v>1549</v>
      </c>
      <c r="F1265" s="268" t="s">
        <v>1549</v>
      </c>
      <c r="G1265" s="269">
        <v>1796</v>
      </c>
      <c r="H1265" s="270">
        <v>7113</v>
      </c>
      <c r="I1265" s="270">
        <v>9232</v>
      </c>
      <c r="J1265" s="271" t="s">
        <v>430</v>
      </c>
    </row>
    <row r="1266" spans="1:10" ht="20.25">
      <c r="A1266" s="265" t="s">
        <v>1550</v>
      </c>
      <c r="B1266" s="266">
        <v>1461</v>
      </c>
      <c r="C1266" s="265" t="s">
        <v>1550</v>
      </c>
      <c r="D1266" s="267">
        <v>52632</v>
      </c>
      <c r="E1266" s="265" t="s">
        <v>1550</v>
      </c>
      <c r="F1266" s="268" t="s">
        <v>1550</v>
      </c>
      <c r="G1266" s="269">
        <v>1797</v>
      </c>
      <c r="H1266" s="270">
        <v>7118</v>
      </c>
      <c r="I1266" s="270">
        <v>9239</v>
      </c>
      <c r="J1266" s="271" t="s">
        <v>429</v>
      </c>
    </row>
    <row r="1267" spans="1:10" ht="20.25">
      <c r="A1267" s="265" t="s">
        <v>1551</v>
      </c>
      <c r="B1267" s="266">
        <v>1462</v>
      </c>
      <c r="C1267" s="265" t="s">
        <v>1551</v>
      </c>
      <c r="D1267" s="267">
        <v>52653</v>
      </c>
      <c r="E1267" s="265" t="s">
        <v>1551</v>
      </c>
      <c r="F1267" s="268" t="s">
        <v>1551</v>
      </c>
      <c r="G1267" s="269">
        <v>1798</v>
      </c>
      <c r="H1267" s="270">
        <v>7124</v>
      </c>
      <c r="I1267" s="270">
        <v>9246</v>
      </c>
      <c r="J1267" s="271" t="s">
        <v>428</v>
      </c>
    </row>
    <row r="1268" spans="1:10" ht="20.25">
      <c r="A1268" s="265" t="s">
        <v>1552</v>
      </c>
      <c r="B1268" s="266">
        <v>1463</v>
      </c>
      <c r="C1268" s="265" t="s">
        <v>1552</v>
      </c>
      <c r="D1268" s="267">
        <v>52674</v>
      </c>
      <c r="E1268" s="265" t="s">
        <v>1552</v>
      </c>
      <c r="F1268" s="268" t="s">
        <v>1552</v>
      </c>
      <c r="G1268" s="269">
        <v>1799</v>
      </c>
      <c r="H1268" s="270">
        <v>7129</v>
      </c>
      <c r="I1268" s="270">
        <v>9253</v>
      </c>
      <c r="J1268" s="271" t="s">
        <v>427</v>
      </c>
    </row>
    <row r="1269" spans="1:10" ht="20.25">
      <c r="A1269" s="265" t="s">
        <v>1553</v>
      </c>
      <c r="B1269" s="266">
        <v>1464</v>
      </c>
      <c r="C1269" s="265" t="s">
        <v>1553</v>
      </c>
      <c r="D1269" s="267">
        <v>52695</v>
      </c>
      <c r="E1269" s="265" t="s">
        <v>1553</v>
      </c>
      <c r="F1269" s="268" t="s">
        <v>1553</v>
      </c>
      <c r="G1269" s="269" t="s">
        <v>256</v>
      </c>
      <c r="H1269" s="270">
        <v>7135</v>
      </c>
      <c r="I1269" s="270">
        <v>9260</v>
      </c>
      <c r="J1269" s="271" t="s">
        <v>426</v>
      </c>
    </row>
    <row r="1270" spans="1:10" ht="20.25">
      <c r="A1270" s="265" t="s">
        <v>1554</v>
      </c>
      <c r="B1270" s="266">
        <v>1465</v>
      </c>
      <c r="C1270" s="265" t="s">
        <v>1554</v>
      </c>
      <c r="D1270" s="267">
        <v>52716</v>
      </c>
      <c r="E1270" s="265" t="s">
        <v>1554</v>
      </c>
      <c r="F1270" s="268" t="s">
        <v>1554</v>
      </c>
      <c r="G1270" s="269">
        <v>1800</v>
      </c>
      <c r="H1270" s="270">
        <v>7140</v>
      </c>
      <c r="I1270" s="270">
        <v>9267</v>
      </c>
      <c r="J1270" s="271" t="s">
        <v>425</v>
      </c>
    </row>
    <row r="1271" spans="1:10" ht="20.25">
      <c r="A1271" s="265" t="s">
        <v>1555</v>
      </c>
      <c r="B1271" s="266" t="s">
        <v>256</v>
      </c>
      <c r="C1271" s="265" t="s">
        <v>1555</v>
      </c>
      <c r="D1271" s="267">
        <v>52737</v>
      </c>
      <c r="E1271" s="265" t="s">
        <v>1555</v>
      </c>
      <c r="F1271" s="268" t="s">
        <v>1555</v>
      </c>
      <c r="G1271" s="269">
        <v>1801</v>
      </c>
      <c r="H1271" s="270">
        <v>7145</v>
      </c>
      <c r="I1271" s="270">
        <v>9274</v>
      </c>
      <c r="J1271" s="271" t="s">
        <v>424</v>
      </c>
    </row>
    <row r="1272" spans="1:10" ht="20.25">
      <c r="A1272" s="265" t="s">
        <v>1556</v>
      </c>
      <c r="B1272" s="266">
        <v>1466</v>
      </c>
      <c r="C1272" s="265" t="s">
        <v>1556</v>
      </c>
      <c r="D1272" s="267">
        <v>52759</v>
      </c>
      <c r="E1272" s="265" t="s">
        <v>1556</v>
      </c>
      <c r="F1272" s="268" t="s">
        <v>1556</v>
      </c>
      <c r="G1272" s="269">
        <v>1802</v>
      </c>
      <c r="H1272" s="270">
        <v>7151</v>
      </c>
      <c r="I1272" s="270">
        <v>9281</v>
      </c>
      <c r="J1272" s="271" t="s">
        <v>423</v>
      </c>
    </row>
    <row r="1273" spans="1:10" ht="20.25">
      <c r="A1273" s="265" t="s">
        <v>1557</v>
      </c>
      <c r="B1273" s="266">
        <v>1467</v>
      </c>
      <c r="C1273" s="265" t="s">
        <v>1557</v>
      </c>
      <c r="D1273" s="267">
        <v>52780</v>
      </c>
      <c r="E1273" s="265" t="s">
        <v>1557</v>
      </c>
      <c r="F1273" s="268" t="s">
        <v>1557</v>
      </c>
      <c r="G1273" s="269">
        <v>1803</v>
      </c>
      <c r="H1273" s="270">
        <v>7156</v>
      </c>
      <c r="I1273" s="270">
        <v>9289</v>
      </c>
      <c r="J1273" s="271" t="s">
        <v>422</v>
      </c>
    </row>
    <row r="1274" spans="1:10" ht="20.25">
      <c r="A1274" s="265" t="s">
        <v>1558</v>
      </c>
      <c r="B1274" s="266">
        <v>1468</v>
      </c>
      <c r="C1274" s="265" t="s">
        <v>1558</v>
      </c>
      <c r="D1274" s="267">
        <v>52802</v>
      </c>
      <c r="E1274" s="265" t="s">
        <v>1558</v>
      </c>
      <c r="F1274" s="268" t="s">
        <v>1558</v>
      </c>
      <c r="G1274" s="269">
        <v>1804</v>
      </c>
      <c r="H1274" s="270">
        <v>7162</v>
      </c>
      <c r="I1274" s="270">
        <v>9296</v>
      </c>
      <c r="J1274" s="271" t="s">
        <v>421</v>
      </c>
    </row>
    <row r="1275" spans="1:10" ht="20.25">
      <c r="A1275" s="265" t="s">
        <v>1559</v>
      </c>
      <c r="B1275" s="266">
        <v>1469</v>
      </c>
      <c r="C1275" s="265" t="s">
        <v>1559</v>
      </c>
      <c r="D1275" s="267">
        <v>52823</v>
      </c>
      <c r="E1275" s="265" t="s">
        <v>1559</v>
      </c>
      <c r="F1275" s="268" t="s">
        <v>1559</v>
      </c>
      <c r="G1275" s="269">
        <v>1805</v>
      </c>
      <c r="H1275" s="270">
        <v>7167</v>
      </c>
      <c r="I1275" s="270">
        <v>9303</v>
      </c>
      <c r="J1275" s="271" t="s">
        <v>420</v>
      </c>
    </row>
    <row r="1276" spans="1:10" ht="20.25">
      <c r="A1276" s="265" t="s">
        <v>1560</v>
      </c>
      <c r="B1276" s="266">
        <v>1470</v>
      </c>
      <c r="C1276" s="265" t="s">
        <v>1560</v>
      </c>
      <c r="D1276" s="267">
        <v>52845</v>
      </c>
      <c r="E1276" s="265" t="s">
        <v>1560</v>
      </c>
      <c r="F1276" s="268" t="s">
        <v>1560</v>
      </c>
      <c r="G1276" s="269">
        <v>1806</v>
      </c>
      <c r="H1276" s="270">
        <v>7173</v>
      </c>
      <c r="I1276" s="270">
        <v>9310</v>
      </c>
      <c r="J1276" s="271" t="s">
        <v>419</v>
      </c>
    </row>
    <row r="1277" spans="1:10" ht="20.25">
      <c r="A1277" s="265" t="s">
        <v>1561</v>
      </c>
      <c r="B1277" s="266">
        <v>1471</v>
      </c>
      <c r="C1277" s="265" t="s">
        <v>1561</v>
      </c>
      <c r="D1277" s="267">
        <v>52867</v>
      </c>
      <c r="E1277" s="265" t="s">
        <v>1561</v>
      </c>
      <c r="F1277" s="268" t="s">
        <v>1561</v>
      </c>
      <c r="G1277" s="269">
        <v>1807</v>
      </c>
      <c r="H1277" s="270">
        <v>7178</v>
      </c>
      <c r="I1277" s="270">
        <v>9317</v>
      </c>
      <c r="J1277" s="271" t="s">
        <v>418</v>
      </c>
    </row>
    <row r="1278" spans="1:10" ht="20.25">
      <c r="A1278" s="265" t="s">
        <v>1562</v>
      </c>
      <c r="B1278" s="266">
        <v>1472</v>
      </c>
      <c r="C1278" s="265" t="s">
        <v>1562</v>
      </c>
      <c r="D1278" s="267">
        <v>52889</v>
      </c>
      <c r="E1278" s="265" t="s">
        <v>1562</v>
      </c>
      <c r="F1278" s="268" t="s">
        <v>1562</v>
      </c>
      <c r="G1278" s="269">
        <v>1808</v>
      </c>
      <c r="H1278" s="270">
        <v>7184</v>
      </c>
      <c r="I1278" s="270">
        <v>9324</v>
      </c>
      <c r="J1278" s="271" t="s">
        <v>417</v>
      </c>
    </row>
    <row r="1279" spans="1:10" ht="20.25">
      <c r="A1279" s="265" t="s">
        <v>1563</v>
      </c>
      <c r="B1279" s="266" t="s">
        <v>256</v>
      </c>
      <c r="C1279" s="265" t="s">
        <v>1563</v>
      </c>
      <c r="D1279" s="267">
        <v>52911</v>
      </c>
      <c r="E1279" s="265" t="s">
        <v>1563</v>
      </c>
      <c r="F1279" s="268" t="s">
        <v>1563</v>
      </c>
      <c r="G1279" s="269">
        <v>1809</v>
      </c>
      <c r="H1279" s="270">
        <v>7189</v>
      </c>
      <c r="I1279" s="270">
        <v>9331</v>
      </c>
      <c r="J1279" s="271" t="s">
        <v>416</v>
      </c>
    </row>
    <row r="1280" spans="1:10" ht="20.25">
      <c r="A1280" s="265" t="s">
        <v>1564</v>
      </c>
      <c r="B1280" s="266">
        <v>1473</v>
      </c>
      <c r="C1280" s="265" t="s">
        <v>1564</v>
      </c>
      <c r="D1280" s="267">
        <v>52933</v>
      </c>
      <c r="E1280" s="265" t="s">
        <v>1564</v>
      </c>
      <c r="F1280" s="268" t="s">
        <v>1564</v>
      </c>
      <c r="G1280" s="269" t="s">
        <v>256</v>
      </c>
      <c r="H1280" s="270">
        <v>7194</v>
      </c>
      <c r="I1280" s="270">
        <v>9338</v>
      </c>
      <c r="J1280" s="271" t="s">
        <v>415</v>
      </c>
    </row>
    <row r="1281" spans="1:10" ht="20.25">
      <c r="A1281" s="265" t="s">
        <v>1565</v>
      </c>
      <c r="B1281" s="266">
        <v>1474</v>
      </c>
      <c r="C1281" s="265" t="s">
        <v>1565</v>
      </c>
      <c r="D1281" s="267">
        <v>52955</v>
      </c>
      <c r="E1281" s="265" t="s">
        <v>1565</v>
      </c>
      <c r="F1281" s="268" t="s">
        <v>1565</v>
      </c>
      <c r="G1281" s="269">
        <v>1810</v>
      </c>
      <c r="H1281" s="270">
        <v>7200</v>
      </c>
      <c r="I1281" s="270">
        <v>9345</v>
      </c>
      <c r="J1281" s="271" t="s">
        <v>414</v>
      </c>
    </row>
    <row r="1282" spans="1:10" ht="20.25">
      <c r="A1282" s="265" t="s">
        <v>1566</v>
      </c>
      <c r="B1282" s="266">
        <v>1475</v>
      </c>
      <c r="C1282" s="265" t="s">
        <v>1566</v>
      </c>
      <c r="D1282" s="267">
        <v>52977</v>
      </c>
      <c r="E1282" s="265" t="s">
        <v>1566</v>
      </c>
      <c r="F1282" s="268" t="s">
        <v>1566</v>
      </c>
      <c r="G1282" s="269">
        <v>1811</v>
      </c>
      <c r="H1282" s="270">
        <v>7205</v>
      </c>
      <c r="I1282" s="270">
        <v>9352</v>
      </c>
      <c r="J1282" s="271" t="s">
        <v>413</v>
      </c>
    </row>
    <row r="1283" spans="1:10" ht="20.25">
      <c r="A1283" s="265" t="s">
        <v>1567</v>
      </c>
      <c r="B1283" s="266">
        <v>1476</v>
      </c>
      <c r="C1283" s="265" t="s">
        <v>1567</v>
      </c>
      <c r="D1283" s="267">
        <v>52999</v>
      </c>
      <c r="E1283" s="265" t="s">
        <v>1567</v>
      </c>
      <c r="F1283" s="268" t="s">
        <v>1567</v>
      </c>
      <c r="G1283" s="269">
        <v>1812</v>
      </c>
      <c r="H1283" s="270">
        <v>7211</v>
      </c>
      <c r="I1283" s="270">
        <v>9360</v>
      </c>
      <c r="J1283" s="271" t="s">
        <v>412</v>
      </c>
    </row>
    <row r="1284" spans="1:10" ht="20.25">
      <c r="A1284" s="265" t="s">
        <v>1568</v>
      </c>
      <c r="B1284" s="266">
        <v>1477</v>
      </c>
      <c r="C1284" s="265" t="s">
        <v>1568</v>
      </c>
      <c r="D1284" s="267">
        <v>53022</v>
      </c>
      <c r="E1284" s="265" t="s">
        <v>1568</v>
      </c>
      <c r="F1284" s="268" t="s">
        <v>1568</v>
      </c>
      <c r="G1284" s="269">
        <v>1813</v>
      </c>
      <c r="H1284" s="270">
        <v>7216</v>
      </c>
      <c r="I1284" s="270">
        <v>9367</v>
      </c>
      <c r="J1284" s="271" t="s">
        <v>411</v>
      </c>
    </row>
    <row r="1285" spans="1:10" ht="20.25">
      <c r="A1285" s="265" t="s">
        <v>1569</v>
      </c>
      <c r="B1285" s="266">
        <v>1478</v>
      </c>
      <c r="C1285" s="265" t="s">
        <v>1569</v>
      </c>
      <c r="D1285" s="267">
        <v>53044</v>
      </c>
      <c r="E1285" s="265" t="s">
        <v>1569</v>
      </c>
      <c r="F1285" s="268" t="s">
        <v>1569</v>
      </c>
      <c r="G1285" s="269">
        <v>1814</v>
      </c>
      <c r="H1285" s="270">
        <v>7222</v>
      </c>
      <c r="I1285" s="270">
        <v>9374</v>
      </c>
      <c r="J1285" s="271" t="s">
        <v>410</v>
      </c>
    </row>
    <row r="1286" spans="1:10" ht="20.25">
      <c r="A1286" s="265" t="s">
        <v>1570</v>
      </c>
      <c r="B1286" s="266">
        <v>1479</v>
      </c>
      <c r="C1286" s="265" t="s">
        <v>1570</v>
      </c>
      <c r="D1286" s="267">
        <v>53067</v>
      </c>
      <c r="E1286" s="265" t="s">
        <v>1570</v>
      </c>
      <c r="F1286" s="268" t="s">
        <v>1570</v>
      </c>
      <c r="G1286" s="269">
        <v>1815</v>
      </c>
      <c r="H1286" s="270">
        <v>7227</v>
      </c>
      <c r="I1286" s="270">
        <v>9381</v>
      </c>
      <c r="J1286" s="271" t="s">
        <v>409</v>
      </c>
    </row>
    <row r="1287" spans="1:10" ht="20.25">
      <c r="A1287" s="265" t="s">
        <v>1571</v>
      </c>
      <c r="B1287" s="266">
        <v>1480</v>
      </c>
      <c r="C1287" s="265" t="s">
        <v>1571</v>
      </c>
      <c r="D1287" s="267">
        <v>53090</v>
      </c>
      <c r="E1287" s="265" t="s">
        <v>1571</v>
      </c>
      <c r="F1287" s="268" t="s">
        <v>1571</v>
      </c>
      <c r="G1287" s="269">
        <v>1816</v>
      </c>
      <c r="H1287" s="270">
        <v>7232</v>
      </c>
      <c r="I1287" s="270">
        <v>9388</v>
      </c>
      <c r="J1287" s="271" t="s">
        <v>408</v>
      </c>
    </row>
    <row r="1288" spans="1:10" ht="20.25">
      <c r="A1288" s="265" t="s">
        <v>1572</v>
      </c>
      <c r="B1288" s="266">
        <v>1481</v>
      </c>
      <c r="C1288" s="265" t="s">
        <v>1572</v>
      </c>
      <c r="D1288" s="267">
        <v>53112</v>
      </c>
      <c r="E1288" s="265" t="s">
        <v>1572</v>
      </c>
      <c r="F1288" s="268" t="s">
        <v>1572</v>
      </c>
      <c r="G1288" s="269">
        <v>1817</v>
      </c>
      <c r="H1288" s="270">
        <v>7238</v>
      </c>
      <c r="I1288" s="270">
        <v>9395</v>
      </c>
      <c r="J1288" s="271" t="s">
        <v>407</v>
      </c>
    </row>
    <row r="1289" spans="1:10" ht="20.25">
      <c r="A1289" s="265" t="s">
        <v>1573</v>
      </c>
      <c r="B1289" s="266">
        <v>1482</v>
      </c>
      <c r="C1289" s="265" t="s">
        <v>1573</v>
      </c>
      <c r="D1289" s="267">
        <v>53135</v>
      </c>
      <c r="E1289" s="265" t="s">
        <v>1573</v>
      </c>
      <c r="F1289" s="268" t="s">
        <v>1573</v>
      </c>
      <c r="G1289" s="269">
        <v>1818</v>
      </c>
      <c r="H1289" s="270">
        <v>7243</v>
      </c>
      <c r="I1289" s="270">
        <v>9402</v>
      </c>
      <c r="J1289" s="271" t="s">
        <v>406</v>
      </c>
    </row>
    <row r="1290" spans="1:10" ht="20.25">
      <c r="A1290" s="265" t="s">
        <v>1574</v>
      </c>
      <c r="B1290" s="266" t="s">
        <v>256</v>
      </c>
      <c r="C1290" s="265" t="s">
        <v>1574</v>
      </c>
      <c r="D1290" s="267">
        <v>53158</v>
      </c>
      <c r="E1290" s="265" t="s">
        <v>1574</v>
      </c>
      <c r="F1290" s="268" t="s">
        <v>1574</v>
      </c>
      <c r="G1290" s="269">
        <v>1819</v>
      </c>
      <c r="H1290" s="270">
        <v>7249</v>
      </c>
      <c r="I1290" s="270">
        <v>9409</v>
      </c>
      <c r="J1290" s="271" t="s">
        <v>405</v>
      </c>
    </row>
    <row r="1291" spans="1:10" ht="20.25">
      <c r="A1291" s="265" t="s">
        <v>1575</v>
      </c>
      <c r="B1291" s="266">
        <v>1483</v>
      </c>
      <c r="C1291" s="265" t="s">
        <v>1575</v>
      </c>
      <c r="D1291" s="267">
        <v>53181</v>
      </c>
      <c r="E1291" s="265" t="s">
        <v>1575</v>
      </c>
      <c r="F1291" s="268" t="s">
        <v>1575</v>
      </c>
      <c r="G1291" s="269" t="s">
        <v>256</v>
      </c>
      <c r="H1291" s="270">
        <v>7254</v>
      </c>
      <c r="I1291" s="270">
        <v>9416</v>
      </c>
      <c r="J1291" s="271" t="s">
        <v>404</v>
      </c>
    </row>
    <row r="1292" spans="1:10" ht="20.25">
      <c r="A1292" s="265" t="s">
        <v>1576</v>
      </c>
      <c r="B1292" s="266">
        <v>1484</v>
      </c>
      <c r="C1292" s="265" t="s">
        <v>1576</v>
      </c>
      <c r="D1292" s="267">
        <v>53204</v>
      </c>
      <c r="E1292" s="265" t="s">
        <v>1576</v>
      </c>
      <c r="F1292" s="268" t="s">
        <v>1576</v>
      </c>
      <c r="G1292" s="269">
        <v>1820</v>
      </c>
      <c r="H1292" s="270">
        <v>7260</v>
      </c>
      <c r="I1292" s="270">
        <v>9423</v>
      </c>
      <c r="J1292" s="271" t="s">
        <v>403</v>
      </c>
    </row>
    <row r="1293" spans="1:10" ht="20.25">
      <c r="A1293" s="265" t="s">
        <v>1577</v>
      </c>
      <c r="B1293" s="266">
        <v>1485</v>
      </c>
      <c r="C1293" s="265" t="s">
        <v>1577</v>
      </c>
      <c r="D1293" s="267">
        <v>53228</v>
      </c>
      <c r="E1293" s="265" t="s">
        <v>1577</v>
      </c>
      <c r="F1293" s="268" t="s">
        <v>1577</v>
      </c>
      <c r="G1293" s="269">
        <v>1821</v>
      </c>
      <c r="H1293" s="270">
        <v>7265</v>
      </c>
      <c r="I1293" s="270">
        <v>9430</v>
      </c>
      <c r="J1293" s="271" t="s">
        <v>402</v>
      </c>
    </row>
    <row r="1294" spans="1:10" ht="20.25">
      <c r="A1294" s="265" t="s">
        <v>1578</v>
      </c>
      <c r="B1294" s="266">
        <v>1486</v>
      </c>
      <c r="C1294" s="265" t="s">
        <v>1578</v>
      </c>
      <c r="D1294" s="267">
        <v>53251</v>
      </c>
      <c r="E1294" s="265" t="s">
        <v>1578</v>
      </c>
      <c r="F1294" s="268" t="s">
        <v>1578</v>
      </c>
      <c r="G1294" s="269">
        <v>1822</v>
      </c>
      <c r="H1294" s="270">
        <v>7271</v>
      </c>
      <c r="I1294" s="270">
        <v>9438</v>
      </c>
      <c r="J1294" s="271" t="s">
        <v>401</v>
      </c>
    </row>
    <row r="1295" spans="1:10" ht="20.25">
      <c r="A1295" s="265" t="s">
        <v>1579</v>
      </c>
      <c r="B1295" s="266">
        <v>1487</v>
      </c>
      <c r="C1295" s="265" t="s">
        <v>1579</v>
      </c>
      <c r="D1295" s="267">
        <v>53275</v>
      </c>
      <c r="E1295" s="265" t="s">
        <v>1579</v>
      </c>
      <c r="F1295" s="268" t="s">
        <v>1579</v>
      </c>
      <c r="G1295" s="269">
        <v>1823</v>
      </c>
      <c r="H1295" s="270">
        <v>7276</v>
      </c>
      <c r="I1295" s="270">
        <v>9445</v>
      </c>
      <c r="J1295" s="271" t="s">
        <v>400</v>
      </c>
    </row>
    <row r="1296" spans="1:10" ht="20.25">
      <c r="A1296" s="265" t="s">
        <v>1580</v>
      </c>
      <c r="B1296" s="266">
        <v>1488</v>
      </c>
      <c r="C1296" s="265" t="s">
        <v>1580</v>
      </c>
      <c r="D1296" s="267">
        <v>53298</v>
      </c>
      <c r="E1296" s="265" t="s">
        <v>1580</v>
      </c>
      <c r="F1296" s="268" t="s">
        <v>1580</v>
      </c>
      <c r="G1296" s="269">
        <v>1824</v>
      </c>
      <c r="H1296" s="270">
        <v>7281</v>
      </c>
      <c r="I1296" s="270">
        <v>9452</v>
      </c>
      <c r="J1296" s="271" t="s">
        <v>399</v>
      </c>
    </row>
    <row r="1297" spans="1:10" ht="20.25">
      <c r="A1297" s="265" t="s">
        <v>1581</v>
      </c>
      <c r="B1297" s="266">
        <v>1489</v>
      </c>
      <c r="C1297" s="265" t="s">
        <v>1581</v>
      </c>
      <c r="D1297" s="267">
        <v>53322</v>
      </c>
      <c r="E1297" s="265" t="s">
        <v>1581</v>
      </c>
      <c r="F1297" s="268" t="s">
        <v>1581</v>
      </c>
      <c r="G1297" s="269">
        <v>1825</v>
      </c>
      <c r="H1297" s="270">
        <v>7287</v>
      </c>
      <c r="I1297" s="270">
        <v>9459</v>
      </c>
      <c r="J1297" s="271" t="s">
        <v>398</v>
      </c>
    </row>
    <row r="1298" spans="1:10" ht="20.25">
      <c r="A1298" s="265" t="s">
        <v>1582</v>
      </c>
      <c r="B1298" s="266">
        <v>1490</v>
      </c>
      <c r="C1298" s="265" t="s">
        <v>1582</v>
      </c>
      <c r="D1298" s="267">
        <v>53346</v>
      </c>
      <c r="E1298" s="265" t="s">
        <v>1582</v>
      </c>
      <c r="F1298" s="268" t="s">
        <v>1582</v>
      </c>
      <c r="G1298" s="269">
        <v>1826</v>
      </c>
      <c r="H1298" s="270">
        <v>7292</v>
      </c>
      <c r="I1298" s="270">
        <v>9466</v>
      </c>
      <c r="J1298" s="271" t="s">
        <v>397</v>
      </c>
    </row>
    <row r="1299" spans="1:10" ht="20.25">
      <c r="A1299" s="265" t="s">
        <v>1583</v>
      </c>
      <c r="B1299" s="266">
        <v>1491</v>
      </c>
      <c r="C1299" s="265" t="s">
        <v>1583</v>
      </c>
      <c r="D1299" s="267">
        <v>53370</v>
      </c>
      <c r="E1299" s="265" t="s">
        <v>1583</v>
      </c>
      <c r="F1299" s="268" t="s">
        <v>1583</v>
      </c>
      <c r="G1299" s="269">
        <v>1827</v>
      </c>
      <c r="H1299" s="270">
        <v>7298</v>
      </c>
      <c r="I1299" s="270">
        <v>9473</v>
      </c>
      <c r="J1299" s="271" t="s">
        <v>396</v>
      </c>
    </row>
    <row r="1300" spans="1:10" ht="20.25">
      <c r="A1300" s="265" t="s">
        <v>1584</v>
      </c>
      <c r="B1300" s="266">
        <v>1492</v>
      </c>
      <c r="C1300" s="265" t="s">
        <v>1584</v>
      </c>
      <c r="D1300" s="267">
        <v>53394</v>
      </c>
      <c r="E1300" s="265" t="s">
        <v>1584</v>
      </c>
      <c r="F1300" s="268" t="s">
        <v>1584</v>
      </c>
      <c r="G1300" s="269">
        <v>1828</v>
      </c>
      <c r="H1300" s="270">
        <v>7303</v>
      </c>
      <c r="I1300" s="270">
        <v>9480</v>
      </c>
      <c r="J1300" s="271" t="s">
        <v>395</v>
      </c>
    </row>
    <row r="1301" spans="1:10" ht="20.25">
      <c r="A1301" s="265" t="s">
        <v>1585</v>
      </c>
      <c r="B1301" s="266">
        <v>1493</v>
      </c>
      <c r="C1301" s="265" t="s">
        <v>1585</v>
      </c>
      <c r="D1301" s="267">
        <v>53418</v>
      </c>
      <c r="E1301" s="265" t="s">
        <v>1585</v>
      </c>
      <c r="F1301" s="268" t="s">
        <v>1585</v>
      </c>
      <c r="G1301" s="269">
        <v>1829</v>
      </c>
      <c r="H1301" s="270">
        <v>7309</v>
      </c>
      <c r="I1301" s="270">
        <v>9487</v>
      </c>
      <c r="J1301" s="271" t="s">
        <v>394</v>
      </c>
    </row>
    <row r="1302" spans="1:10" ht="20.25">
      <c r="A1302" s="265" t="s">
        <v>1586</v>
      </c>
      <c r="B1302" s="266">
        <v>1494</v>
      </c>
      <c r="C1302" s="265" t="s">
        <v>1586</v>
      </c>
      <c r="D1302" s="267">
        <v>53442</v>
      </c>
      <c r="E1302" s="265" t="s">
        <v>1586</v>
      </c>
      <c r="F1302" s="268" t="s">
        <v>1586</v>
      </c>
      <c r="G1302" s="269">
        <v>1830</v>
      </c>
      <c r="H1302" s="270">
        <v>7314</v>
      </c>
      <c r="I1302" s="270">
        <v>9494</v>
      </c>
      <c r="J1302" s="271" t="s">
        <v>393</v>
      </c>
    </row>
    <row r="1303" spans="1:10" ht="20.25">
      <c r="A1303" s="265" t="s">
        <v>1587</v>
      </c>
      <c r="B1303" s="266">
        <v>1495</v>
      </c>
      <c r="C1303" s="265" t="s">
        <v>1587</v>
      </c>
      <c r="D1303" s="267">
        <v>53466</v>
      </c>
      <c r="E1303" s="265" t="s">
        <v>1587</v>
      </c>
      <c r="F1303" s="268" t="s">
        <v>1587</v>
      </c>
      <c r="G1303" s="269" t="s">
        <v>256</v>
      </c>
      <c r="H1303" s="270">
        <v>7319</v>
      </c>
      <c r="I1303" s="270">
        <v>9501</v>
      </c>
      <c r="J1303" s="271" t="s">
        <v>392</v>
      </c>
    </row>
    <row r="1304" spans="1:10" ht="20.25">
      <c r="A1304" s="265" t="s">
        <v>1588</v>
      </c>
      <c r="B1304" s="266">
        <v>1496</v>
      </c>
      <c r="C1304" s="265" t="s">
        <v>1588</v>
      </c>
      <c r="D1304" s="267">
        <v>53491</v>
      </c>
      <c r="E1304" s="265" t="s">
        <v>1588</v>
      </c>
      <c r="F1304" s="268" t="s">
        <v>1588</v>
      </c>
      <c r="G1304" s="269">
        <v>1831</v>
      </c>
      <c r="H1304" s="270">
        <v>7325</v>
      </c>
      <c r="I1304" s="270">
        <v>9509</v>
      </c>
      <c r="J1304" s="271" t="s">
        <v>391</v>
      </c>
    </row>
    <row r="1305" spans="1:10" ht="20.25">
      <c r="A1305" s="265" t="s">
        <v>1589</v>
      </c>
      <c r="B1305" s="266">
        <v>1497</v>
      </c>
      <c r="C1305" s="265" t="s">
        <v>1589</v>
      </c>
      <c r="D1305" s="267">
        <v>53516</v>
      </c>
      <c r="E1305" s="265" t="s">
        <v>1589</v>
      </c>
      <c r="F1305" s="268" t="s">
        <v>1589</v>
      </c>
      <c r="G1305" s="269">
        <v>1832</v>
      </c>
      <c r="H1305" s="270">
        <v>7330</v>
      </c>
      <c r="I1305" s="270">
        <v>9516</v>
      </c>
      <c r="J1305" s="271" t="s">
        <v>390</v>
      </c>
    </row>
    <row r="1306" spans="1:10" ht="20.25">
      <c r="A1306" s="265" t="s">
        <v>1590</v>
      </c>
      <c r="B1306" s="266">
        <v>1498</v>
      </c>
      <c r="C1306" s="265" t="s">
        <v>1590</v>
      </c>
      <c r="D1306" s="267">
        <v>53540</v>
      </c>
      <c r="E1306" s="265" t="s">
        <v>1590</v>
      </c>
      <c r="F1306" s="268" t="s">
        <v>1590</v>
      </c>
      <c r="G1306" s="269">
        <v>1833</v>
      </c>
      <c r="H1306" s="270">
        <v>7336</v>
      </c>
      <c r="I1306" s="270">
        <v>9523</v>
      </c>
      <c r="J1306" s="271" t="s">
        <v>389</v>
      </c>
    </row>
    <row r="1307" spans="1:10" ht="20.25">
      <c r="A1307" s="265" t="s">
        <v>1591</v>
      </c>
      <c r="B1307" s="266">
        <v>1499</v>
      </c>
      <c r="C1307" s="265" t="s">
        <v>1591</v>
      </c>
      <c r="D1307" s="267">
        <v>53565</v>
      </c>
      <c r="E1307" s="265" t="s">
        <v>1591</v>
      </c>
      <c r="F1307" s="268" t="s">
        <v>1591</v>
      </c>
      <c r="G1307" s="269">
        <v>1834</v>
      </c>
      <c r="H1307" s="270">
        <v>7341</v>
      </c>
      <c r="I1307" s="270">
        <v>9530</v>
      </c>
      <c r="J1307" s="271" t="s">
        <v>388</v>
      </c>
    </row>
    <row r="1308" spans="1:10" ht="20.25">
      <c r="A1308" s="265" t="s">
        <v>1592</v>
      </c>
      <c r="B1308" s="266">
        <v>1500</v>
      </c>
      <c r="C1308" s="265" t="s">
        <v>1592</v>
      </c>
      <c r="D1308" s="267">
        <v>53590</v>
      </c>
      <c r="E1308" s="265" t="s">
        <v>1592</v>
      </c>
      <c r="F1308" s="268" t="s">
        <v>1592</v>
      </c>
      <c r="G1308" s="269">
        <v>1835</v>
      </c>
      <c r="H1308" s="270">
        <v>7347</v>
      </c>
      <c r="I1308" s="270">
        <v>9537</v>
      </c>
      <c r="J1308" s="271" t="s">
        <v>387</v>
      </c>
    </row>
    <row r="1309" spans="1:10" ht="20.25">
      <c r="A1309" s="265" t="s">
        <v>1593</v>
      </c>
      <c r="B1309" s="266">
        <v>1501</v>
      </c>
      <c r="C1309" s="265" t="s">
        <v>1593</v>
      </c>
      <c r="D1309" s="267">
        <v>53615</v>
      </c>
      <c r="E1309" s="265" t="s">
        <v>1593</v>
      </c>
      <c r="F1309" s="268" t="s">
        <v>1593</v>
      </c>
      <c r="G1309" s="269">
        <v>1836</v>
      </c>
      <c r="H1309" s="270">
        <v>7352</v>
      </c>
      <c r="I1309" s="270">
        <v>9544</v>
      </c>
      <c r="J1309" s="271" t="s">
        <v>386</v>
      </c>
    </row>
    <row r="1310" spans="1:10" ht="20.25">
      <c r="A1310" s="265" t="s">
        <v>1594</v>
      </c>
      <c r="B1310" s="266">
        <v>1502</v>
      </c>
      <c r="C1310" s="265" t="s">
        <v>1594</v>
      </c>
      <c r="D1310" s="267">
        <v>53640</v>
      </c>
      <c r="E1310" s="265" t="s">
        <v>1594</v>
      </c>
      <c r="F1310" s="268" t="s">
        <v>1594</v>
      </c>
      <c r="G1310" s="269">
        <v>1837</v>
      </c>
      <c r="H1310" s="270">
        <v>7358</v>
      </c>
      <c r="I1310" s="270">
        <v>9551</v>
      </c>
      <c r="J1310" s="271" t="s">
        <v>385</v>
      </c>
    </row>
    <row r="1311" spans="1:10" ht="20.25">
      <c r="A1311" s="265" t="s">
        <v>1595</v>
      </c>
      <c r="B1311" s="266">
        <v>1503</v>
      </c>
      <c r="C1311" s="265" t="s">
        <v>1595</v>
      </c>
      <c r="D1311" s="267">
        <v>53666</v>
      </c>
      <c r="E1311" s="265" t="s">
        <v>1595</v>
      </c>
      <c r="F1311" s="268" t="s">
        <v>1595</v>
      </c>
      <c r="G1311" s="269">
        <v>1838</v>
      </c>
      <c r="H1311" s="270">
        <v>7363</v>
      </c>
      <c r="I1311" s="270">
        <v>9558</v>
      </c>
      <c r="J1311" s="271" t="s">
        <v>384</v>
      </c>
    </row>
    <row r="1312" spans="1:10" ht="20.25">
      <c r="A1312" s="265" t="s">
        <v>1596</v>
      </c>
      <c r="B1312" s="266">
        <v>1504</v>
      </c>
      <c r="C1312" s="265" t="s">
        <v>1596</v>
      </c>
      <c r="D1312" s="267">
        <v>53691</v>
      </c>
      <c r="E1312" s="265" t="s">
        <v>1596</v>
      </c>
      <c r="F1312" s="268" t="s">
        <v>1596</v>
      </c>
      <c r="G1312" s="269">
        <v>1839</v>
      </c>
      <c r="H1312" s="270">
        <v>7368</v>
      </c>
      <c r="I1312" s="270">
        <v>9565</v>
      </c>
      <c r="J1312" s="271" t="s">
        <v>383</v>
      </c>
    </row>
    <row r="1313" spans="1:10" ht="20.25">
      <c r="A1313" s="265" t="s">
        <v>1597</v>
      </c>
      <c r="B1313" s="266">
        <v>1505</v>
      </c>
      <c r="C1313" s="265" t="s">
        <v>1597</v>
      </c>
      <c r="D1313" s="267">
        <v>53717</v>
      </c>
      <c r="E1313" s="265" t="s">
        <v>1597</v>
      </c>
      <c r="F1313" s="268" t="s">
        <v>1597</v>
      </c>
      <c r="G1313" s="269" t="s">
        <v>256</v>
      </c>
      <c r="H1313" s="270">
        <v>7374</v>
      </c>
      <c r="I1313" s="270">
        <v>9572</v>
      </c>
      <c r="J1313" s="271" t="s">
        <v>382</v>
      </c>
    </row>
    <row r="1314" spans="1:10" ht="20.25">
      <c r="A1314" s="265" t="s">
        <v>1598</v>
      </c>
      <c r="B1314" s="266">
        <v>1506</v>
      </c>
      <c r="C1314" s="265" t="s">
        <v>1598</v>
      </c>
      <c r="D1314" s="267">
        <v>53743</v>
      </c>
      <c r="E1314" s="265" t="s">
        <v>1598</v>
      </c>
      <c r="F1314" s="268" t="s">
        <v>1598</v>
      </c>
      <c r="G1314" s="269">
        <v>1840</v>
      </c>
      <c r="H1314" s="270">
        <v>7379</v>
      </c>
      <c r="I1314" s="270">
        <v>9579</v>
      </c>
      <c r="J1314" s="271" t="s">
        <v>381</v>
      </c>
    </row>
    <row r="1315" spans="1:10" ht="20.25">
      <c r="A1315" s="265" t="s">
        <v>1599</v>
      </c>
      <c r="B1315" s="266">
        <v>1507</v>
      </c>
      <c r="C1315" s="265" t="s">
        <v>1599</v>
      </c>
      <c r="D1315" s="267">
        <v>53769</v>
      </c>
      <c r="E1315" s="265" t="s">
        <v>1599</v>
      </c>
      <c r="F1315" s="268" t="s">
        <v>1599</v>
      </c>
      <c r="G1315" s="269">
        <v>1841</v>
      </c>
      <c r="H1315" s="270">
        <v>7385</v>
      </c>
      <c r="I1315" s="270">
        <v>9587</v>
      </c>
      <c r="J1315" s="271" t="s">
        <v>380</v>
      </c>
    </row>
    <row r="1316" spans="1:10" ht="20.25">
      <c r="A1316" s="265" t="s">
        <v>1600</v>
      </c>
      <c r="B1316" s="266">
        <v>1508</v>
      </c>
      <c r="C1316" s="265" t="s">
        <v>1600</v>
      </c>
      <c r="D1316" s="267">
        <v>53795</v>
      </c>
      <c r="E1316" s="265" t="s">
        <v>1600</v>
      </c>
      <c r="F1316" s="268" t="s">
        <v>1600</v>
      </c>
      <c r="G1316" s="269">
        <v>1842</v>
      </c>
      <c r="H1316" s="270">
        <v>7390</v>
      </c>
      <c r="I1316" s="270">
        <v>9594</v>
      </c>
      <c r="J1316" s="271" t="s">
        <v>379</v>
      </c>
    </row>
    <row r="1317" spans="1:10" ht="20.25">
      <c r="A1317" s="265" t="s">
        <v>1601</v>
      </c>
      <c r="B1317" s="266">
        <v>1509</v>
      </c>
      <c r="C1317" s="265" t="s">
        <v>1601</v>
      </c>
      <c r="D1317" s="267">
        <v>53821</v>
      </c>
      <c r="E1317" s="265" t="s">
        <v>1601</v>
      </c>
      <c r="F1317" s="268" t="s">
        <v>1601</v>
      </c>
      <c r="G1317" s="269">
        <v>1843</v>
      </c>
      <c r="H1317" s="270">
        <v>7396</v>
      </c>
      <c r="I1317" s="270">
        <v>9601</v>
      </c>
      <c r="J1317" s="271" t="s">
        <v>378</v>
      </c>
    </row>
    <row r="1318" spans="1:10" ht="20.25">
      <c r="A1318" s="265" t="s">
        <v>1602</v>
      </c>
      <c r="B1318" s="266">
        <v>1510</v>
      </c>
      <c r="C1318" s="265" t="s">
        <v>1602</v>
      </c>
      <c r="D1318" s="267">
        <v>53847</v>
      </c>
      <c r="E1318" s="265" t="s">
        <v>1602</v>
      </c>
      <c r="F1318" s="268" t="s">
        <v>1602</v>
      </c>
      <c r="G1318" s="269">
        <v>1844</v>
      </c>
      <c r="H1318" s="270">
        <v>7401</v>
      </c>
      <c r="I1318" s="270">
        <v>9608</v>
      </c>
      <c r="J1318" s="271" t="s">
        <v>377</v>
      </c>
    </row>
    <row r="1319" spans="1:10" ht="20.25">
      <c r="A1319" s="265" t="s">
        <v>1603</v>
      </c>
      <c r="B1319" s="266">
        <v>1512</v>
      </c>
      <c r="C1319" s="265" t="s">
        <v>1603</v>
      </c>
      <c r="D1319" s="267">
        <v>53874</v>
      </c>
      <c r="E1319" s="265" t="s">
        <v>1603</v>
      </c>
      <c r="F1319" s="268" t="s">
        <v>1603</v>
      </c>
      <c r="G1319" s="269">
        <v>1845</v>
      </c>
      <c r="H1319" s="270">
        <v>7406</v>
      </c>
      <c r="I1319" s="270">
        <v>9615</v>
      </c>
      <c r="J1319" s="271" t="s">
        <v>376</v>
      </c>
    </row>
    <row r="1320" spans="1:10" ht="20.25">
      <c r="A1320" s="265" t="s">
        <v>1604</v>
      </c>
      <c r="B1320" s="266">
        <v>1513</v>
      </c>
      <c r="C1320" s="265" t="s">
        <v>1604</v>
      </c>
      <c r="D1320" s="267">
        <v>53900</v>
      </c>
      <c r="E1320" s="265" t="s">
        <v>1604</v>
      </c>
      <c r="F1320" s="268" t="s">
        <v>1604</v>
      </c>
      <c r="G1320" s="269">
        <v>1846</v>
      </c>
      <c r="H1320" s="270">
        <v>7412</v>
      </c>
      <c r="I1320" s="270">
        <v>9622</v>
      </c>
      <c r="J1320" s="271" t="s">
        <v>375</v>
      </c>
    </row>
    <row r="1321" spans="1:10" ht="20.25">
      <c r="A1321" s="265" t="s">
        <v>1605</v>
      </c>
      <c r="B1321" s="266">
        <v>1514</v>
      </c>
      <c r="C1321" s="265" t="s">
        <v>1605</v>
      </c>
      <c r="D1321" s="267">
        <v>53927</v>
      </c>
      <c r="E1321" s="265" t="s">
        <v>1605</v>
      </c>
      <c r="F1321" s="268" t="s">
        <v>1605</v>
      </c>
      <c r="G1321" s="269">
        <v>1847</v>
      </c>
      <c r="H1321" s="270">
        <v>7417</v>
      </c>
      <c r="I1321" s="270">
        <v>9629</v>
      </c>
      <c r="J1321" s="271" t="s">
        <v>374</v>
      </c>
    </row>
    <row r="1322" spans="1:10" ht="20.25">
      <c r="A1322" s="265" t="s">
        <v>1606</v>
      </c>
      <c r="B1322" s="266">
        <v>1515</v>
      </c>
      <c r="C1322" s="265" t="s">
        <v>1606</v>
      </c>
      <c r="D1322" s="267">
        <v>53954</v>
      </c>
      <c r="E1322" s="265" t="s">
        <v>1606</v>
      </c>
      <c r="F1322" s="268" t="s">
        <v>1606</v>
      </c>
      <c r="G1322" s="269">
        <v>1848</v>
      </c>
      <c r="H1322" s="270">
        <v>7423</v>
      </c>
      <c r="I1322" s="270">
        <v>9636</v>
      </c>
      <c r="J1322" s="271" t="s">
        <v>373</v>
      </c>
    </row>
    <row r="1323" spans="1:10" ht="20.25">
      <c r="A1323" s="265" t="s">
        <v>1607</v>
      </c>
      <c r="B1323" s="266">
        <v>1516</v>
      </c>
      <c r="C1323" s="265" t="s">
        <v>1607</v>
      </c>
      <c r="D1323" s="267">
        <v>53981</v>
      </c>
      <c r="E1323" s="265" t="s">
        <v>1607</v>
      </c>
      <c r="F1323" s="268" t="s">
        <v>1607</v>
      </c>
      <c r="G1323" s="269">
        <v>1849</v>
      </c>
      <c r="H1323" s="270">
        <v>7428</v>
      </c>
      <c r="I1323" s="270">
        <v>9643</v>
      </c>
      <c r="J1323" s="271" t="s">
        <v>372</v>
      </c>
    </row>
    <row r="1324" spans="1:10" ht="20.25">
      <c r="A1324" s="265" t="s">
        <v>1608</v>
      </c>
      <c r="B1324" s="266">
        <v>1517</v>
      </c>
      <c r="C1324" s="265" t="s">
        <v>1608</v>
      </c>
      <c r="D1324" s="267">
        <v>54009</v>
      </c>
      <c r="E1324" s="265" t="s">
        <v>1608</v>
      </c>
      <c r="F1324" s="268" t="s">
        <v>1608</v>
      </c>
      <c r="G1324" s="269" t="s">
        <v>256</v>
      </c>
      <c r="H1324" s="270">
        <v>7434</v>
      </c>
      <c r="I1324" s="270">
        <v>9650</v>
      </c>
      <c r="J1324" s="271" t="s">
        <v>371</v>
      </c>
    </row>
    <row r="1325" spans="1:10" ht="20.25">
      <c r="A1325" s="265" t="s">
        <v>1609</v>
      </c>
      <c r="B1325" s="266">
        <v>1518</v>
      </c>
      <c r="C1325" s="265" t="s">
        <v>1609</v>
      </c>
      <c r="D1325" s="267">
        <v>54036</v>
      </c>
      <c r="E1325" s="265" t="s">
        <v>1609</v>
      </c>
      <c r="F1325" s="268" t="s">
        <v>1609</v>
      </c>
      <c r="G1325" s="269">
        <v>1850</v>
      </c>
      <c r="H1325" s="270">
        <v>7439</v>
      </c>
      <c r="I1325" s="270">
        <v>9657</v>
      </c>
      <c r="J1325" s="271" t="s">
        <v>370</v>
      </c>
    </row>
    <row r="1326" spans="1:10" ht="20.25">
      <c r="A1326" s="265" t="s">
        <v>1610</v>
      </c>
      <c r="B1326" s="266">
        <v>1519</v>
      </c>
      <c r="C1326" s="265" t="s">
        <v>1610</v>
      </c>
      <c r="D1326" s="267">
        <v>54064</v>
      </c>
      <c r="E1326" s="265" t="s">
        <v>1610</v>
      </c>
      <c r="F1326" s="268" t="s">
        <v>1610</v>
      </c>
      <c r="G1326" s="269">
        <v>1851</v>
      </c>
      <c r="H1326" s="270">
        <v>7445</v>
      </c>
      <c r="I1326" s="270">
        <v>9665</v>
      </c>
      <c r="J1326" s="271" t="s">
        <v>369</v>
      </c>
    </row>
    <row r="1327" spans="1:10" ht="20.25">
      <c r="A1327" s="265" t="s">
        <v>1611</v>
      </c>
      <c r="B1327" s="266">
        <v>1520</v>
      </c>
      <c r="C1327" s="265" t="s">
        <v>1611</v>
      </c>
      <c r="D1327" s="267">
        <v>54092</v>
      </c>
      <c r="E1327" s="265" t="s">
        <v>1611</v>
      </c>
      <c r="F1327" s="268" t="s">
        <v>1611</v>
      </c>
      <c r="G1327" s="269">
        <v>1852</v>
      </c>
      <c r="H1327" s="270">
        <v>7450</v>
      </c>
      <c r="I1327" s="270">
        <v>9672</v>
      </c>
      <c r="J1327" s="271" t="s">
        <v>368</v>
      </c>
    </row>
    <row r="1328" spans="1:10" ht="20.25">
      <c r="A1328" s="265" t="s">
        <v>1612</v>
      </c>
      <c r="B1328" s="266">
        <v>1522</v>
      </c>
      <c r="C1328" s="265" t="s">
        <v>1612</v>
      </c>
      <c r="D1328" s="267">
        <v>54120</v>
      </c>
      <c r="E1328" s="265" t="s">
        <v>1612</v>
      </c>
      <c r="F1328" s="268" t="s">
        <v>1612</v>
      </c>
      <c r="G1328" s="269">
        <v>1853</v>
      </c>
      <c r="H1328" s="270">
        <v>7455</v>
      </c>
      <c r="I1328" s="270">
        <v>9679</v>
      </c>
      <c r="J1328" s="271" t="s">
        <v>367</v>
      </c>
    </row>
    <row r="1329" spans="1:10" ht="20.25">
      <c r="A1329" s="265" t="s">
        <v>1613</v>
      </c>
      <c r="B1329" s="266">
        <v>1523</v>
      </c>
      <c r="C1329" s="265" t="s">
        <v>1613</v>
      </c>
      <c r="D1329" s="267">
        <v>54148</v>
      </c>
      <c r="E1329" s="265" t="s">
        <v>1613</v>
      </c>
      <c r="F1329" s="268" t="s">
        <v>1613</v>
      </c>
      <c r="G1329" s="269">
        <v>1854</v>
      </c>
      <c r="H1329" s="270">
        <v>7461</v>
      </c>
      <c r="I1329" s="270">
        <v>9686</v>
      </c>
      <c r="J1329" s="271" t="s">
        <v>366</v>
      </c>
    </row>
    <row r="1330" spans="1:10" ht="20.25">
      <c r="A1330" s="265" t="s">
        <v>1614</v>
      </c>
      <c r="B1330" s="266">
        <v>1524</v>
      </c>
      <c r="C1330" s="265" t="s">
        <v>1614</v>
      </c>
      <c r="D1330" s="267">
        <v>54176</v>
      </c>
      <c r="E1330" s="265" t="s">
        <v>1614</v>
      </c>
      <c r="F1330" s="268" t="s">
        <v>1614</v>
      </c>
      <c r="G1330" s="269">
        <v>1855</v>
      </c>
      <c r="H1330" s="270">
        <v>7466</v>
      </c>
      <c r="I1330" s="270">
        <v>9693</v>
      </c>
      <c r="J1330" s="271" t="s">
        <v>365</v>
      </c>
    </row>
    <row r="1331" spans="1:10" ht="20.25">
      <c r="A1331" s="265" t="s">
        <v>1615</v>
      </c>
      <c r="B1331" s="266">
        <v>1525</v>
      </c>
      <c r="C1331" s="265" t="s">
        <v>1615</v>
      </c>
      <c r="D1331" s="267">
        <v>54205</v>
      </c>
      <c r="E1331" s="265" t="s">
        <v>1615</v>
      </c>
      <c r="F1331" s="268" t="s">
        <v>1615</v>
      </c>
      <c r="G1331" s="269">
        <v>1856</v>
      </c>
      <c r="H1331" s="270">
        <v>7472</v>
      </c>
      <c r="I1331" s="270">
        <v>9700</v>
      </c>
      <c r="J1331" s="271" t="s">
        <v>364</v>
      </c>
    </row>
    <row r="1332" spans="1:10" ht="20.25">
      <c r="A1332" s="265" t="s">
        <v>1616</v>
      </c>
      <c r="B1332" s="266">
        <v>1526</v>
      </c>
      <c r="C1332" s="265" t="s">
        <v>1616</v>
      </c>
      <c r="D1332" s="267">
        <v>54233</v>
      </c>
      <c r="E1332" s="265" t="s">
        <v>1616</v>
      </c>
      <c r="F1332" s="268" t="s">
        <v>1616</v>
      </c>
      <c r="G1332" s="269">
        <v>1857</v>
      </c>
      <c r="H1332" s="270">
        <v>7477</v>
      </c>
      <c r="I1332" s="270">
        <v>9707</v>
      </c>
      <c r="J1332" s="271" t="s">
        <v>363</v>
      </c>
    </row>
    <row r="1333" spans="1:10" ht="20.25">
      <c r="A1333" s="265" t="s">
        <v>1617</v>
      </c>
      <c r="B1333" s="266">
        <v>1527</v>
      </c>
      <c r="C1333" s="265" t="s">
        <v>1617</v>
      </c>
      <c r="D1333" s="267">
        <v>54262</v>
      </c>
      <c r="E1333" s="265" t="s">
        <v>1617</v>
      </c>
      <c r="F1333" s="268" t="s">
        <v>1617</v>
      </c>
      <c r="G1333" s="269">
        <v>1858</v>
      </c>
      <c r="H1333" s="270">
        <v>7483</v>
      </c>
      <c r="I1333" s="270">
        <v>9714</v>
      </c>
      <c r="J1333" s="271" t="s">
        <v>362</v>
      </c>
    </row>
    <row r="1334" spans="1:10" ht="20.25">
      <c r="A1334" s="265" t="s">
        <v>1618</v>
      </c>
      <c r="B1334" s="266">
        <v>1529</v>
      </c>
      <c r="C1334" s="265" t="s">
        <v>1618</v>
      </c>
      <c r="D1334" s="267">
        <v>54291</v>
      </c>
      <c r="E1334" s="265" t="s">
        <v>1618</v>
      </c>
      <c r="F1334" s="268" t="s">
        <v>1618</v>
      </c>
      <c r="G1334" s="269">
        <v>1859</v>
      </c>
      <c r="H1334" s="270">
        <v>7488</v>
      </c>
      <c r="I1334" s="270">
        <v>9721</v>
      </c>
      <c r="J1334" s="271" t="s">
        <v>361</v>
      </c>
    </row>
    <row r="1335" spans="1:10" ht="20.25">
      <c r="A1335" s="265" t="s">
        <v>1619</v>
      </c>
      <c r="B1335" s="266">
        <v>1530</v>
      </c>
      <c r="C1335" s="265" t="s">
        <v>1619</v>
      </c>
      <c r="D1335" s="267">
        <v>54321</v>
      </c>
      <c r="E1335" s="265" t="s">
        <v>1619</v>
      </c>
      <c r="F1335" s="268" t="s">
        <v>1619</v>
      </c>
      <c r="G1335" s="269" t="s">
        <v>256</v>
      </c>
      <c r="H1335" s="270">
        <v>7493</v>
      </c>
      <c r="I1335" s="270">
        <v>9728</v>
      </c>
      <c r="J1335" s="271" t="s">
        <v>360</v>
      </c>
    </row>
    <row r="1336" spans="1:10" ht="20.25">
      <c r="A1336" s="265" t="s">
        <v>1620</v>
      </c>
      <c r="B1336" s="266">
        <v>1531</v>
      </c>
      <c r="C1336" s="265" t="s">
        <v>1620</v>
      </c>
      <c r="D1336" s="267">
        <v>54350</v>
      </c>
      <c r="E1336" s="265" t="s">
        <v>1620</v>
      </c>
      <c r="F1336" s="268" t="s">
        <v>1620</v>
      </c>
      <c r="G1336" s="269">
        <v>1860</v>
      </c>
      <c r="H1336" s="270">
        <v>7499</v>
      </c>
      <c r="I1336" s="270">
        <v>9735</v>
      </c>
      <c r="J1336" s="271" t="s">
        <v>359</v>
      </c>
    </row>
    <row r="1337" spans="1:10" ht="20.25">
      <c r="A1337" s="265" t="s">
        <v>1621</v>
      </c>
      <c r="B1337" s="266">
        <v>1532</v>
      </c>
      <c r="C1337" s="265" t="s">
        <v>1621</v>
      </c>
      <c r="D1337" s="267">
        <v>54380</v>
      </c>
      <c r="E1337" s="265" t="s">
        <v>1621</v>
      </c>
      <c r="F1337" s="268" t="s">
        <v>1621</v>
      </c>
      <c r="G1337" s="269">
        <v>1861</v>
      </c>
      <c r="H1337" s="270">
        <v>7504</v>
      </c>
      <c r="I1337" s="270">
        <v>9743</v>
      </c>
      <c r="J1337" s="271" t="s">
        <v>358</v>
      </c>
    </row>
    <row r="1338" spans="1:10" ht="20.25">
      <c r="A1338" s="265" t="s">
        <v>1622</v>
      </c>
      <c r="B1338" s="266">
        <v>1533</v>
      </c>
      <c r="C1338" s="265" t="s">
        <v>1622</v>
      </c>
      <c r="D1338" s="267">
        <v>54410</v>
      </c>
      <c r="E1338" s="265" t="s">
        <v>1622</v>
      </c>
      <c r="F1338" s="268" t="s">
        <v>1622</v>
      </c>
      <c r="G1338" s="269">
        <v>1862</v>
      </c>
      <c r="H1338" s="270">
        <v>7510</v>
      </c>
      <c r="I1338" s="270">
        <v>9750</v>
      </c>
      <c r="J1338" s="271" t="s">
        <v>357</v>
      </c>
    </row>
    <row r="1339" spans="1:10" ht="20.25">
      <c r="A1339" s="265" t="s">
        <v>1623</v>
      </c>
      <c r="B1339" s="266">
        <v>1535</v>
      </c>
      <c r="C1339" s="265" t="s">
        <v>1623</v>
      </c>
      <c r="D1339" s="267">
        <v>54440</v>
      </c>
      <c r="E1339" s="265" t="s">
        <v>1623</v>
      </c>
      <c r="F1339" s="268" t="s">
        <v>1623</v>
      </c>
      <c r="G1339" s="269">
        <v>1863</v>
      </c>
      <c r="H1339" s="270">
        <v>7515</v>
      </c>
      <c r="I1339" s="270">
        <v>9757</v>
      </c>
      <c r="J1339" s="271" t="s">
        <v>356</v>
      </c>
    </row>
    <row r="1340" spans="1:10" ht="20.25">
      <c r="A1340" s="265" t="s">
        <v>1624</v>
      </c>
      <c r="B1340" s="266">
        <v>1536</v>
      </c>
      <c r="C1340" s="265" t="s">
        <v>1624</v>
      </c>
      <c r="D1340" s="267">
        <v>54471</v>
      </c>
      <c r="E1340" s="265" t="s">
        <v>1624</v>
      </c>
      <c r="F1340" s="268" t="s">
        <v>1624</v>
      </c>
      <c r="G1340" s="269">
        <v>1864</v>
      </c>
      <c r="H1340" s="270">
        <v>7521</v>
      </c>
      <c r="I1340" s="270">
        <v>9764</v>
      </c>
      <c r="J1340" s="271" t="s">
        <v>355</v>
      </c>
    </row>
    <row r="1341" spans="1:10" ht="20.25">
      <c r="A1341" s="265" t="s">
        <v>1625</v>
      </c>
      <c r="B1341" s="266">
        <v>1537</v>
      </c>
      <c r="C1341" s="265" t="s">
        <v>1625</v>
      </c>
      <c r="D1341" s="267">
        <v>54501</v>
      </c>
      <c r="E1341" s="265" t="s">
        <v>1625</v>
      </c>
      <c r="F1341" s="268" t="s">
        <v>1625</v>
      </c>
      <c r="G1341" s="269">
        <v>1865</v>
      </c>
      <c r="H1341" s="270">
        <v>7526</v>
      </c>
      <c r="I1341" s="270">
        <v>9771</v>
      </c>
      <c r="J1341" s="271" t="s">
        <v>354</v>
      </c>
    </row>
    <row r="1342" spans="1:10" ht="20.25">
      <c r="A1342" s="265" t="s">
        <v>1626</v>
      </c>
      <c r="B1342" s="266">
        <v>1538</v>
      </c>
      <c r="C1342" s="265" t="s">
        <v>1626</v>
      </c>
      <c r="D1342" s="267">
        <v>54532</v>
      </c>
      <c r="E1342" s="265" t="s">
        <v>1626</v>
      </c>
      <c r="F1342" s="268" t="s">
        <v>1626</v>
      </c>
      <c r="G1342" s="269">
        <v>1866</v>
      </c>
      <c r="H1342" s="270">
        <v>7531</v>
      </c>
      <c r="I1342" s="270">
        <v>9778</v>
      </c>
      <c r="J1342" s="271" t="s">
        <v>353</v>
      </c>
    </row>
    <row r="1343" spans="1:10" ht="20.25">
      <c r="A1343" s="265" t="s">
        <v>1627</v>
      </c>
      <c r="B1343" s="266">
        <v>1540</v>
      </c>
      <c r="C1343" s="265" t="s">
        <v>1627</v>
      </c>
      <c r="D1343" s="267">
        <v>54563</v>
      </c>
      <c r="E1343" s="265" t="s">
        <v>1627</v>
      </c>
      <c r="F1343" s="268" t="s">
        <v>1627</v>
      </c>
      <c r="G1343" s="269">
        <v>1867</v>
      </c>
      <c r="H1343" s="270">
        <v>7537</v>
      </c>
      <c r="I1343" s="270">
        <v>9785</v>
      </c>
      <c r="J1343" s="271" t="s">
        <v>352</v>
      </c>
    </row>
    <row r="1344" spans="1:10" ht="20.25">
      <c r="A1344" s="265" t="s">
        <v>1628</v>
      </c>
      <c r="B1344" s="266">
        <v>1541</v>
      </c>
      <c r="C1344" s="265" t="s">
        <v>1628</v>
      </c>
      <c r="D1344" s="267">
        <v>54595</v>
      </c>
      <c r="E1344" s="265" t="s">
        <v>1628</v>
      </c>
      <c r="F1344" s="268" t="s">
        <v>1628</v>
      </c>
      <c r="G1344" s="269">
        <v>1868</v>
      </c>
      <c r="H1344" s="270">
        <v>7542</v>
      </c>
      <c r="I1344" s="270">
        <v>9792</v>
      </c>
      <c r="J1344" s="271" t="s">
        <v>351</v>
      </c>
    </row>
    <row r="1345" spans="1:10" ht="20.25">
      <c r="A1345" s="265" t="s">
        <v>1629</v>
      </c>
      <c r="B1345" s="266">
        <v>1542</v>
      </c>
      <c r="C1345" s="265" t="s">
        <v>1629</v>
      </c>
      <c r="D1345" s="267">
        <v>54626</v>
      </c>
      <c r="E1345" s="265" t="s">
        <v>1629</v>
      </c>
      <c r="F1345" s="268" t="s">
        <v>1629</v>
      </c>
      <c r="G1345" s="269">
        <v>1869</v>
      </c>
      <c r="H1345" s="270">
        <v>7548</v>
      </c>
      <c r="I1345" s="270">
        <v>9799</v>
      </c>
      <c r="J1345" s="271" t="s">
        <v>350</v>
      </c>
    </row>
    <row r="1346" spans="1:10" ht="20.25">
      <c r="A1346" s="265" t="s">
        <v>1630</v>
      </c>
      <c r="B1346" s="266">
        <v>1543</v>
      </c>
      <c r="C1346" s="265" t="s">
        <v>1630</v>
      </c>
      <c r="D1346" s="267">
        <v>54658</v>
      </c>
      <c r="E1346" s="265" t="s">
        <v>1630</v>
      </c>
      <c r="F1346" s="268" t="s">
        <v>1630</v>
      </c>
      <c r="G1346" s="269" t="s">
        <v>256</v>
      </c>
      <c r="H1346" s="270">
        <v>7553</v>
      </c>
      <c r="I1346" s="270">
        <v>9806</v>
      </c>
      <c r="J1346" s="271" t="s">
        <v>349</v>
      </c>
    </row>
    <row r="1347" spans="1:10" ht="20.25">
      <c r="A1347" s="265" t="s">
        <v>1631</v>
      </c>
      <c r="B1347" s="266">
        <v>1545</v>
      </c>
      <c r="C1347" s="265" t="s">
        <v>1631</v>
      </c>
      <c r="D1347" s="267">
        <v>54690</v>
      </c>
      <c r="E1347" s="265" t="s">
        <v>1631</v>
      </c>
      <c r="F1347" s="268" t="s">
        <v>1631</v>
      </c>
      <c r="G1347" s="269">
        <v>1870</v>
      </c>
      <c r="H1347" s="270">
        <v>7559</v>
      </c>
      <c r="I1347" s="270">
        <v>9813</v>
      </c>
      <c r="J1347" s="271" t="s">
        <v>348</v>
      </c>
    </row>
    <row r="1348" spans="1:10" ht="20.25">
      <c r="A1348" s="265" t="s">
        <v>1632</v>
      </c>
      <c r="B1348" s="266">
        <v>1546</v>
      </c>
      <c r="C1348" s="265" t="s">
        <v>1632</v>
      </c>
      <c r="D1348" s="267">
        <v>54723</v>
      </c>
      <c r="E1348" s="265" t="s">
        <v>1632</v>
      </c>
      <c r="F1348" s="268" t="s">
        <v>1632</v>
      </c>
      <c r="G1348" s="269">
        <v>1871</v>
      </c>
      <c r="H1348" s="270">
        <v>7564</v>
      </c>
      <c r="I1348" s="270">
        <v>9821</v>
      </c>
      <c r="J1348" s="271" t="s">
        <v>347</v>
      </c>
    </row>
    <row r="1349" spans="1:10" ht="20.25">
      <c r="A1349" s="265" t="s">
        <v>1633</v>
      </c>
      <c r="B1349" s="266">
        <v>1547</v>
      </c>
      <c r="C1349" s="265" t="s">
        <v>1633</v>
      </c>
      <c r="D1349" s="267">
        <v>54755</v>
      </c>
      <c r="E1349" s="265" t="s">
        <v>1633</v>
      </c>
      <c r="F1349" s="268" t="s">
        <v>1633</v>
      </c>
      <c r="G1349" s="269">
        <v>1872</v>
      </c>
      <c r="H1349" s="270">
        <v>7569</v>
      </c>
      <c r="I1349" s="270">
        <v>9828</v>
      </c>
      <c r="J1349" s="271" t="s">
        <v>346</v>
      </c>
    </row>
    <row r="1350" spans="1:10" ht="20.25">
      <c r="A1350" s="265" t="s">
        <v>1634</v>
      </c>
      <c r="B1350" s="266">
        <v>1549</v>
      </c>
      <c r="C1350" s="265" t="s">
        <v>1634</v>
      </c>
      <c r="D1350" s="267">
        <v>54788</v>
      </c>
      <c r="E1350" s="265" t="s">
        <v>1634</v>
      </c>
      <c r="F1350" s="268" t="s">
        <v>1634</v>
      </c>
      <c r="G1350" s="269">
        <v>1873</v>
      </c>
      <c r="H1350" s="270">
        <v>7575</v>
      </c>
      <c r="I1350" s="270">
        <v>9835</v>
      </c>
      <c r="J1350" s="271" t="s">
        <v>345</v>
      </c>
    </row>
    <row r="1351" spans="1:10" ht="20.25">
      <c r="A1351" s="265" t="s">
        <v>1635</v>
      </c>
      <c r="B1351" s="266">
        <v>1550</v>
      </c>
      <c r="C1351" s="265" t="s">
        <v>1635</v>
      </c>
      <c r="D1351" s="267">
        <v>54822</v>
      </c>
      <c r="E1351" s="265" t="s">
        <v>1635</v>
      </c>
      <c r="F1351" s="268" t="s">
        <v>1635</v>
      </c>
      <c r="G1351" s="269">
        <v>1874</v>
      </c>
      <c r="H1351" s="270">
        <v>7580</v>
      </c>
      <c r="I1351" s="270">
        <v>9842</v>
      </c>
      <c r="J1351" s="271" t="s">
        <v>344</v>
      </c>
    </row>
    <row r="1352" spans="1:10" ht="20.25">
      <c r="A1352" s="265" t="s">
        <v>1636</v>
      </c>
      <c r="B1352" s="266">
        <v>1551</v>
      </c>
      <c r="C1352" s="265" t="s">
        <v>1636</v>
      </c>
      <c r="D1352" s="267">
        <v>54855</v>
      </c>
      <c r="E1352" s="265" t="s">
        <v>1636</v>
      </c>
      <c r="F1352" s="268" t="s">
        <v>1636</v>
      </c>
      <c r="G1352" s="269">
        <v>1875</v>
      </c>
      <c r="H1352" s="270">
        <v>7586</v>
      </c>
      <c r="I1352" s="270">
        <v>9849</v>
      </c>
      <c r="J1352" s="271" t="s">
        <v>343</v>
      </c>
    </row>
    <row r="1353" spans="1:10" ht="20.25">
      <c r="A1353" s="265" t="s">
        <v>1637</v>
      </c>
      <c r="B1353" s="266">
        <v>1553</v>
      </c>
      <c r="C1353" s="265" t="s">
        <v>1637</v>
      </c>
      <c r="D1353" s="267">
        <v>54889</v>
      </c>
      <c r="E1353" s="265" t="s">
        <v>1637</v>
      </c>
      <c r="F1353" s="268" t="s">
        <v>1637</v>
      </c>
      <c r="G1353" s="269">
        <v>1876</v>
      </c>
      <c r="H1353" s="270">
        <v>7591</v>
      </c>
      <c r="I1353" s="270">
        <v>9856</v>
      </c>
      <c r="J1353" s="271" t="s">
        <v>342</v>
      </c>
    </row>
    <row r="1354" spans="1:10" ht="20.25">
      <c r="A1354" s="265" t="s">
        <v>1638</v>
      </c>
      <c r="B1354" s="266">
        <v>1554</v>
      </c>
      <c r="C1354" s="265" t="s">
        <v>1638</v>
      </c>
      <c r="D1354" s="267">
        <v>54923</v>
      </c>
      <c r="E1354" s="265" t="s">
        <v>1638</v>
      </c>
      <c r="F1354" s="268" t="s">
        <v>1638</v>
      </c>
      <c r="G1354" s="269">
        <v>1877</v>
      </c>
      <c r="H1354" s="270">
        <v>7597</v>
      </c>
      <c r="I1354" s="270">
        <v>9863</v>
      </c>
      <c r="J1354" s="271" t="s">
        <v>341</v>
      </c>
    </row>
    <row r="1355" spans="1:10" ht="20.25">
      <c r="A1355" s="265" t="s">
        <v>1639</v>
      </c>
      <c r="B1355" s="266">
        <v>1556</v>
      </c>
      <c r="C1355" s="265" t="s">
        <v>1639</v>
      </c>
      <c r="D1355" s="267">
        <v>54958</v>
      </c>
      <c r="E1355" s="265" t="s">
        <v>1639</v>
      </c>
      <c r="F1355" s="268" t="s">
        <v>1639</v>
      </c>
      <c r="G1355" s="269">
        <v>1878</v>
      </c>
      <c r="H1355" s="270">
        <v>7602</v>
      </c>
      <c r="I1355" s="270">
        <v>9870</v>
      </c>
      <c r="J1355" s="271" t="s">
        <v>340</v>
      </c>
    </row>
    <row r="1356" spans="1:10" ht="20.25">
      <c r="A1356" s="265" t="s">
        <v>1640</v>
      </c>
      <c r="B1356" s="266">
        <v>1557</v>
      </c>
      <c r="C1356" s="265" t="s">
        <v>1640</v>
      </c>
      <c r="D1356" s="267">
        <v>54993</v>
      </c>
      <c r="E1356" s="265" t="s">
        <v>1640</v>
      </c>
      <c r="F1356" s="268" t="s">
        <v>1640</v>
      </c>
      <c r="G1356" s="269" t="s">
        <v>256</v>
      </c>
      <c r="H1356" s="270">
        <v>7607</v>
      </c>
      <c r="I1356" s="270">
        <v>9877</v>
      </c>
      <c r="J1356" s="271" t="s">
        <v>339</v>
      </c>
    </row>
    <row r="1357" spans="1:10" ht="20.25">
      <c r="A1357" s="265" t="s">
        <v>1641</v>
      </c>
      <c r="B1357" s="266">
        <v>1558</v>
      </c>
      <c r="C1357" s="265" t="s">
        <v>1641</v>
      </c>
      <c r="D1357" s="267">
        <v>55028</v>
      </c>
      <c r="E1357" s="265" t="s">
        <v>1641</v>
      </c>
      <c r="F1357" s="268" t="s">
        <v>1641</v>
      </c>
      <c r="G1357" s="269">
        <v>1879</v>
      </c>
      <c r="H1357" s="270">
        <v>7613</v>
      </c>
      <c r="I1357" s="270">
        <v>9884</v>
      </c>
      <c r="J1357" s="271" t="s">
        <v>338</v>
      </c>
    </row>
    <row r="1358" spans="1:10" ht="20.25">
      <c r="A1358" s="265" t="s">
        <v>1642</v>
      </c>
      <c r="B1358" s="266">
        <v>1560</v>
      </c>
      <c r="C1358" s="265" t="s">
        <v>1642</v>
      </c>
      <c r="D1358" s="267">
        <v>55064</v>
      </c>
      <c r="E1358" s="265" t="s">
        <v>1642</v>
      </c>
      <c r="F1358" s="268" t="s">
        <v>1642</v>
      </c>
      <c r="G1358" s="269">
        <v>1880</v>
      </c>
      <c r="H1358" s="270">
        <v>7618</v>
      </c>
      <c r="I1358" s="270">
        <v>9891</v>
      </c>
      <c r="J1358" s="271" t="s">
        <v>337</v>
      </c>
    </row>
    <row r="1359" spans="1:10" ht="20.25">
      <c r="A1359" s="265" t="s">
        <v>1643</v>
      </c>
      <c r="B1359" s="266">
        <v>1561</v>
      </c>
      <c r="C1359" s="265" t="s">
        <v>1643</v>
      </c>
      <c r="D1359" s="267">
        <v>55100</v>
      </c>
      <c r="E1359" s="265" t="s">
        <v>1643</v>
      </c>
      <c r="F1359" s="268" t="s">
        <v>1643</v>
      </c>
      <c r="G1359" s="269">
        <v>1881</v>
      </c>
      <c r="H1359" s="270">
        <v>7624</v>
      </c>
      <c r="I1359" s="270">
        <v>9898</v>
      </c>
      <c r="J1359" s="271" t="s">
        <v>336</v>
      </c>
    </row>
    <row r="1360" spans="1:10" ht="20.25">
      <c r="A1360" s="265" t="s">
        <v>1644</v>
      </c>
      <c r="B1360" s="266">
        <v>1563</v>
      </c>
      <c r="C1360" s="265" t="s">
        <v>1644</v>
      </c>
      <c r="D1360" s="267">
        <v>55136</v>
      </c>
      <c r="E1360" s="265" t="s">
        <v>1644</v>
      </c>
      <c r="F1360" s="268" t="s">
        <v>1644</v>
      </c>
      <c r="G1360" s="269">
        <v>1882</v>
      </c>
      <c r="H1360" s="270">
        <v>7629</v>
      </c>
      <c r="I1360" s="270">
        <v>9906</v>
      </c>
      <c r="J1360" s="271" t="s">
        <v>335</v>
      </c>
    </row>
    <row r="1361" spans="1:10" ht="20.25">
      <c r="A1361" s="265" t="s">
        <v>1645</v>
      </c>
      <c r="B1361" s="266">
        <v>1564</v>
      </c>
      <c r="C1361" s="265" t="s">
        <v>1645</v>
      </c>
      <c r="D1361" s="267">
        <v>55173</v>
      </c>
      <c r="E1361" s="265" t="s">
        <v>1645</v>
      </c>
      <c r="F1361" s="268" t="s">
        <v>1645</v>
      </c>
      <c r="G1361" s="269">
        <v>1883</v>
      </c>
      <c r="H1361" s="270">
        <v>7635</v>
      </c>
      <c r="I1361" s="270">
        <v>9913</v>
      </c>
      <c r="J1361" s="271" t="s">
        <v>334</v>
      </c>
    </row>
    <row r="1362" spans="1:10" ht="20.25">
      <c r="A1362" s="265" t="s">
        <v>1646</v>
      </c>
      <c r="B1362" s="266">
        <v>1566</v>
      </c>
      <c r="C1362" s="265" t="s">
        <v>1646</v>
      </c>
      <c r="D1362" s="267">
        <v>55210</v>
      </c>
      <c r="E1362" s="265" t="s">
        <v>1646</v>
      </c>
      <c r="F1362" s="268" t="s">
        <v>1646</v>
      </c>
      <c r="G1362" s="269">
        <v>1884</v>
      </c>
      <c r="H1362" s="270">
        <v>7640</v>
      </c>
      <c r="I1362" s="270">
        <v>9920</v>
      </c>
      <c r="J1362" s="271" t="s">
        <v>333</v>
      </c>
    </row>
    <row r="1363" spans="1:10" ht="20.25">
      <c r="A1363" s="265" t="s">
        <v>1647</v>
      </c>
      <c r="B1363" s="266">
        <v>1567</v>
      </c>
      <c r="C1363" s="265" t="s">
        <v>1647</v>
      </c>
      <c r="D1363" s="267">
        <v>55247</v>
      </c>
      <c r="E1363" s="265" t="s">
        <v>1647</v>
      </c>
      <c r="F1363" s="268" t="s">
        <v>1647</v>
      </c>
      <c r="G1363" s="269">
        <v>1885</v>
      </c>
      <c r="H1363" s="270">
        <v>7646</v>
      </c>
      <c r="I1363" s="270">
        <v>9927</v>
      </c>
      <c r="J1363" s="271" t="s">
        <v>332</v>
      </c>
    </row>
    <row r="1364" spans="1:10" ht="20.25">
      <c r="A1364" s="265" t="s">
        <v>1648</v>
      </c>
      <c r="B1364" s="266">
        <v>1569</v>
      </c>
      <c r="C1364" s="265" t="s">
        <v>1648</v>
      </c>
      <c r="D1364" s="267">
        <v>55286</v>
      </c>
      <c r="E1364" s="265" t="s">
        <v>1648</v>
      </c>
      <c r="F1364" s="268" t="s">
        <v>1648</v>
      </c>
      <c r="G1364" s="269">
        <v>1886</v>
      </c>
      <c r="H1364" s="270">
        <v>7651</v>
      </c>
      <c r="I1364" s="270">
        <v>9934</v>
      </c>
      <c r="J1364" s="271" t="s">
        <v>331</v>
      </c>
    </row>
    <row r="1365" spans="1:10" ht="20.25">
      <c r="A1365" s="265" t="s">
        <v>1649</v>
      </c>
      <c r="B1365" s="266">
        <v>1570</v>
      </c>
      <c r="C1365" s="265" t="s">
        <v>1649</v>
      </c>
      <c r="D1365" s="267">
        <v>55324</v>
      </c>
      <c r="E1365" s="265" t="s">
        <v>1649</v>
      </c>
      <c r="F1365" s="268" t="s">
        <v>1649</v>
      </c>
      <c r="G1365" s="269">
        <v>1887</v>
      </c>
      <c r="H1365" s="270">
        <v>7656</v>
      </c>
      <c r="I1365" s="270">
        <v>9941</v>
      </c>
      <c r="J1365" s="271" t="s">
        <v>330</v>
      </c>
    </row>
    <row r="1366" spans="1:10" ht="20.25">
      <c r="A1366" s="265" t="s">
        <v>1650</v>
      </c>
      <c r="B1366" s="266">
        <v>1572</v>
      </c>
      <c r="C1366" s="265" t="s">
        <v>1650</v>
      </c>
      <c r="D1366" s="267">
        <v>55363</v>
      </c>
      <c r="E1366" s="265" t="s">
        <v>1650</v>
      </c>
      <c r="F1366" s="268" t="s">
        <v>1650</v>
      </c>
      <c r="G1366" s="269">
        <v>1888</v>
      </c>
      <c r="H1366" s="270">
        <v>7662</v>
      </c>
      <c r="I1366" s="270">
        <v>9948</v>
      </c>
      <c r="J1366" s="271" t="s">
        <v>329</v>
      </c>
    </row>
    <row r="1367" spans="1:10" ht="20.25">
      <c r="A1367" s="265" t="s">
        <v>1651</v>
      </c>
      <c r="B1367" s="266">
        <v>1574</v>
      </c>
      <c r="C1367" s="265" t="s">
        <v>1651</v>
      </c>
      <c r="D1367" s="267">
        <v>55402</v>
      </c>
      <c r="E1367" s="265" t="s">
        <v>1651</v>
      </c>
      <c r="F1367" s="268" t="s">
        <v>1651</v>
      </c>
      <c r="G1367" s="269" t="s">
        <v>256</v>
      </c>
      <c r="H1367" s="270">
        <v>7667</v>
      </c>
      <c r="I1367" s="270">
        <v>9955</v>
      </c>
      <c r="J1367" s="271" t="s">
        <v>328</v>
      </c>
    </row>
    <row r="1368" spans="1:10" ht="20.25">
      <c r="A1368" s="265" t="s">
        <v>1652</v>
      </c>
      <c r="B1368" s="266">
        <v>1575</v>
      </c>
      <c r="C1368" s="265" t="s">
        <v>1652</v>
      </c>
      <c r="D1368" s="267">
        <v>55442</v>
      </c>
      <c r="E1368" s="265" t="s">
        <v>1652</v>
      </c>
      <c r="F1368" s="268" t="s">
        <v>1652</v>
      </c>
      <c r="G1368" s="269">
        <v>1889</v>
      </c>
      <c r="H1368" s="270">
        <v>7673</v>
      </c>
      <c r="I1368" s="270">
        <v>9962</v>
      </c>
      <c r="J1368" s="271" t="s">
        <v>327</v>
      </c>
    </row>
    <row r="1369" spans="1:10" ht="20.25">
      <c r="A1369" s="265" t="s">
        <v>1653</v>
      </c>
      <c r="B1369" s="266">
        <v>1577</v>
      </c>
      <c r="C1369" s="265" t="s">
        <v>1653</v>
      </c>
      <c r="D1369" s="267">
        <v>55483</v>
      </c>
      <c r="E1369" s="265" t="s">
        <v>1653</v>
      </c>
      <c r="F1369" s="268" t="s">
        <v>1653</v>
      </c>
      <c r="G1369" s="269">
        <v>1890</v>
      </c>
      <c r="H1369" s="270">
        <v>7678</v>
      </c>
      <c r="I1369" s="270">
        <v>9969</v>
      </c>
      <c r="J1369" s="271" t="s">
        <v>326</v>
      </c>
    </row>
    <row r="1370" spans="1:10" ht="20.25">
      <c r="A1370" s="265" t="s">
        <v>1654</v>
      </c>
      <c r="B1370" s="266">
        <v>1579</v>
      </c>
      <c r="C1370" s="265" t="s">
        <v>1654</v>
      </c>
      <c r="D1370" s="267">
        <v>55524</v>
      </c>
      <c r="E1370" s="265" t="s">
        <v>1654</v>
      </c>
      <c r="F1370" s="268" t="s">
        <v>1654</v>
      </c>
      <c r="G1370" s="269">
        <v>1891</v>
      </c>
      <c r="H1370" s="270">
        <v>7684</v>
      </c>
      <c r="I1370" s="270">
        <v>9976</v>
      </c>
      <c r="J1370" s="271" t="s">
        <v>325</v>
      </c>
    </row>
    <row r="1371" spans="1:10" ht="20.25">
      <c r="A1371" s="265" t="s">
        <v>1655</v>
      </c>
      <c r="B1371" s="266">
        <v>1580</v>
      </c>
      <c r="C1371" s="265" t="s">
        <v>1655</v>
      </c>
      <c r="D1371" s="267">
        <v>55566</v>
      </c>
      <c r="E1371" s="265" t="s">
        <v>1655</v>
      </c>
      <c r="F1371" s="268" t="s">
        <v>1655</v>
      </c>
      <c r="G1371" s="269">
        <v>1892</v>
      </c>
      <c r="H1371" s="270">
        <v>7689</v>
      </c>
      <c r="I1371" s="270">
        <v>9983</v>
      </c>
      <c r="J1371" s="271" t="s">
        <v>324</v>
      </c>
    </row>
    <row r="1372" spans="1:10" ht="20.25">
      <c r="A1372" s="265" t="s">
        <v>1656</v>
      </c>
      <c r="B1372" s="266">
        <v>1582</v>
      </c>
      <c r="C1372" s="265" t="s">
        <v>1656</v>
      </c>
      <c r="D1372" s="267">
        <v>55608</v>
      </c>
      <c r="E1372" s="265" t="s">
        <v>1656</v>
      </c>
      <c r="F1372" s="268" t="s">
        <v>1656</v>
      </c>
      <c r="G1372" s="269">
        <v>1893</v>
      </c>
      <c r="H1372" s="270">
        <v>7694</v>
      </c>
      <c r="I1372" s="270">
        <v>9991</v>
      </c>
      <c r="J1372" s="271" t="s">
        <v>323</v>
      </c>
    </row>
    <row r="1373" spans="1:10" ht="20.25">
      <c r="A1373" s="265" t="s">
        <v>1657</v>
      </c>
      <c r="B1373" s="266">
        <v>1584</v>
      </c>
      <c r="C1373" s="265" t="s">
        <v>1657</v>
      </c>
      <c r="D1373" s="267">
        <v>55651</v>
      </c>
      <c r="E1373" s="265" t="s">
        <v>1657</v>
      </c>
      <c r="F1373" s="268" t="s">
        <v>1657</v>
      </c>
      <c r="G1373" s="269">
        <v>1894</v>
      </c>
      <c r="H1373" s="270">
        <v>7700</v>
      </c>
      <c r="I1373" s="270">
        <v>9998</v>
      </c>
      <c r="J1373" s="271" t="s">
        <v>322</v>
      </c>
    </row>
    <row r="1374" spans="1:10" ht="20.25">
      <c r="A1374" s="265" t="s">
        <v>1658</v>
      </c>
      <c r="B1374" s="266">
        <v>1586</v>
      </c>
      <c r="C1374" s="265" t="s">
        <v>1658</v>
      </c>
      <c r="D1374" s="267">
        <v>55694</v>
      </c>
      <c r="E1374" s="265" t="s">
        <v>1658</v>
      </c>
      <c r="F1374" s="268" t="s">
        <v>1658</v>
      </c>
      <c r="G1374" s="269">
        <v>1895</v>
      </c>
      <c r="H1374" s="270">
        <v>7705</v>
      </c>
      <c r="I1374" s="270">
        <v>10005</v>
      </c>
      <c r="J1374" s="271" t="s">
        <v>321</v>
      </c>
    </row>
    <row r="1375" spans="1:10" ht="20.25">
      <c r="A1375" s="265" t="s">
        <v>1659</v>
      </c>
      <c r="B1375" s="266">
        <v>1587</v>
      </c>
      <c r="C1375" s="265" t="s">
        <v>1659</v>
      </c>
      <c r="D1375" s="267">
        <v>55738</v>
      </c>
      <c r="E1375" s="265" t="s">
        <v>1659</v>
      </c>
      <c r="F1375" s="268" t="s">
        <v>1659</v>
      </c>
      <c r="G1375" s="269">
        <v>1896</v>
      </c>
      <c r="H1375" s="270">
        <v>7711</v>
      </c>
      <c r="I1375" s="270">
        <v>10012</v>
      </c>
      <c r="J1375" s="271" t="s">
        <v>320</v>
      </c>
    </row>
    <row r="1376" spans="1:10" ht="20.25">
      <c r="A1376" s="265" t="s">
        <v>1660</v>
      </c>
      <c r="B1376" s="266">
        <v>1589</v>
      </c>
      <c r="C1376" s="265" t="s">
        <v>1660</v>
      </c>
      <c r="D1376" s="267">
        <v>55783</v>
      </c>
      <c r="E1376" s="265" t="s">
        <v>1660</v>
      </c>
      <c r="F1376" s="268" t="s">
        <v>1660</v>
      </c>
      <c r="G1376" s="269">
        <v>1897</v>
      </c>
      <c r="H1376" s="270">
        <v>7716</v>
      </c>
      <c r="I1376" s="270">
        <v>10019</v>
      </c>
      <c r="J1376" s="271" t="s">
        <v>319</v>
      </c>
    </row>
    <row r="1377" spans="1:10" ht="20.25">
      <c r="A1377" s="265" t="s">
        <v>1661</v>
      </c>
      <c r="B1377" s="266">
        <v>1591</v>
      </c>
      <c r="C1377" s="265" t="s">
        <v>1661</v>
      </c>
      <c r="D1377" s="267">
        <v>55829</v>
      </c>
      <c r="E1377" s="265" t="s">
        <v>1661</v>
      </c>
      <c r="F1377" s="268" t="s">
        <v>1661</v>
      </c>
      <c r="G1377" s="269" t="s">
        <v>256</v>
      </c>
      <c r="H1377" s="270">
        <v>7722</v>
      </c>
      <c r="I1377" s="270">
        <v>10026</v>
      </c>
      <c r="J1377" s="271" t="s">
        <v>318</v>
      </c>
    </row>
    <row r="1378" spans="1:10" ht="20.25">
      <c r="A1378" s="265" t="s">
        <v>1662</v>
      </c>
      <c r="B1378" s="266">
        <v>1593</v>
      </c>
      <c r="C1378" s="265" t="s">
        <v>1662</v>
      </c>
      <c r="D1378" s="267">
        <v>55875</v>
      </c>
      <c r="E1378" s="265" t="s">
        <v>1662</v>
      </c>
      <c r="F1378" s="268" t="s">
        <v>1662</v>
      </c>
      <c r="G1378" s="269">
        <v>1898</v>
      </c>
      <c r="H1378" s="270">
        <v>7727</v>
      </c>
      <c r="I1378" s="270">
        <v>10033</v>
      </c>
      <c r="J1378" s="271" t="s">
        <v>317</v>
      </c>
    </row>
    <row r="1379" spans="1:10" ht="20.25">
      <c r="A1379" s="265" t="s">
        <v>1663</v>
      </c>
      <c r="B1379" s="266">
        <v>1595</v>
      </c>
      <c r="C1379" s="265" t="s">
        <v>1663</v>
      </c>
      <c r="D1379" s="267">
        <v>55923</v>
      </c>
      <c r="E1379" s="265" t="s">
        <v>1663</v>
      </c>
      <c r="F1379" s="268" t="s">
        <v>1663</v>
      </c>
      <c r="G1379" s="269">
        <v>1899</v>
      </c>
      <c r="H1379" s="270">
        <v>7732</v>
      </c>
      <c r="I1379" s="270">
        <v>10040</v>
      </c>
      <c r="J1379" s="271" t="s">
        <v>316</v>
      </c>
    </row>
    <row r="1380" spans="1:10" ht="20.25">
      <c r="A1380" s="265" t="s">
        <v>1664</v>
      </c>
      <c r="B1380" s="266">
        <v>1597</v>
      </c>
      <c r="C1380" s="265" t="s">
        <v>1664</v>
      </c>
      <c r="D1380" s="267">
        <v>55971</v>
      </c>
      <c r="E1380" s="265" t="s">
        <v>1664</v>
      </c>
      <c r="F1380" s="268" t="s">
        <v>1664</v>
      </c>
      <c r="G1380" s="269">
        <v>1900</v>
      </c>
      <c r="H1380" s="270">
        <v>7738</v>
      </c>
      <c r="I1380" s="270">
        <v>10047</v>
      </c>
      <c r="J1380" s="271" t="s">
        <v>315</v>
      </c>
    </row>
    <row r="1381" spans="1:10" ht="20.25">
      <c r="A1381" s="265" t="s">
        <v>1665</v>
      </c>
      <c r="B1381" s="266">
        <v>1599</v>
      </c>
      <c r="C1381" s="265" t="s">
        <v>1665</v>
      </c>
      <c r="D1381" s="267">
        <v>60020</v>
      </c>
      <c r="E1381" s="265" t="s">
        <v>1665</v>
      </c>
      <c r="F1381" s="268" t="s">
        <v>1665</v>
      </c>
      <c r="G1381" s="269">
        <v>1901</v>
      </c>
      <c r="H1381" s="270">
        <v>7743</v>
      </c>
      <c r="I1381" s="270">
        <v>10054</v>
      </c>
      <c r="J1381" s="271" t="s">
        <v>314</v>
      </c>
    </row>
    <row r="1382" spans="1:10" ht="20.25">
      <c r="A1382" s="265" t="s">
        <v>1666</v>
      </c>
      <c r="B1382" s="266">
        <v>1601</v>
      </c>
      <c r="C1382" s="265" t="s">
        <v>1666</v>
      </c>
      <c r="D1382" s="267">
        <v>60070</v>
      </c>
      <c r="E1382" s="265" t="s">
        <v>1666</v>
      </c>
      <c r="F1382" s="268" t="s">
        <v>1666</v>
      </c>
      <c r="G1382" s="269">
        <v>1902</v>
      </c>
      <c r="H1382" s="270">
        <v>7749</v>
      </c>
      <c r="I1382" s="270">
        <v>10061</v>
      </c>
      <c r="J1382" s="271" t="s">
        <v>313</v>
      </c>
    </row>
    <row r="1383" spans="1:10" ht="20.25">
      <c r="A1383" s="265" t="s">
        <v>1667</v>
      </c>
      <c r="B1383" s="266">
        <v>1603</v>
      </c>
      <c r="C1383" s="265" t="s">
        <v>1667</v>
      </c>
      <c r="D1383" s="267">
        <v>60121</v>
      </c>
      <c r="E1383" s="265" t="s">
        <v>1667</v>
      </c>
      <c r="F1383" s="268" t="s">
        <v>1667</v>
      </c>
      <c r="G1383" s="269">
        <v>1903</v>
      </c>
      <c r="H1383" s="270">
        <v>7754</v>
      </c>
      <c r="I1383" s="270">
        <v>10068</v>
      </c>
      <c r="J1383" s="271" t="s">
        <v>312</v>
      </c>
    </row>
    <row r="1384" spans="1:10" ht="20.25">
      <c r="A1384" s="265" t="s">
        <v>1668</v>
      </c>
      <c r="B1384" s="266">
        <v>1605</v>
      </c>
      <c r="C1384" s="265" t="s">
        <v>1668</v>
      </c>
      <c r="D1384" s="267">
        <v>60173</v>
      </c>
      <c r="E1384" s="265" t="s">
        <v>1668</v>
      </c>
      <c r="F1384" s="268" t="s">
        <v>1668</v>
      </c>
      <c r="G1384" s="269">
        <v>1904</v>
      </c>
      <c r="H1384" s="270">
        <v>7760</v>
      </c>
      <c r="I1384" s="270">
        <v>10076</v>
      </c>
      <c r="J1384" s="271" t="s">
        <v>311</v>
      </c>
    </row>
    <row r="1385" spans="1:10" ht="20.25">
      <c r="A1385" s="265" t="s">
        <v>1669</v>
      </c>
      <c r="B1385" s="266">
        <v>1607</v>
      </c>
      <c r="C1385" s="265" t="s">
        <v>1669</v>
      </c>
      <c r="D1385" s="267">
        <v>60227</v>
      </c>
      <c r="E1385" s="265" t="s">
        <v>1669</v>
      </c>
      <c r="F1385" s="268" t="s">
        <v>1669</v>
      </c>
      <c r="G1385" s="269">
        <v>1905</v>
      </c>
      <c r="H1385" s="270">
        <v>7765</v>
      </c>
      <c r="I1385" s="270">
        <v>10083</v>
      </c>
      <c r="J1385" s="271" t="s">
        <v>310</v>
      </c>
    </row>
    <row r="1386" spans="1:10" ht="20.25">
      <c r="A1386" s="265" t="s">
        <v>1670</v>
      </c>
      <c r="B1386" s="266">
        <v>1609</v>
      </c>
      <c r="C1386" s="265" t="s">
        <v>1670</v>
      </c>
      <c r="D1386" s="267">
        <v>60282</v>
      </c>
      <c r="E1386" s="265" t="s">
        <v>1670</v>
      </c>
      <c r="F1386" s="268" t="s">
        <v>1670</v>
      </c>
      <c r="G1386" s="269">
        <v>1906</v>
      </c>
      <c r="H1386" s="270">
        <v>7770</v>
      </c>
      <c r="I1386" s="270">
        <v>10090</v>
      </c>
      <c r="J1386" s="271" t="s">
        <v>309</v>
      </c>
    </row>
    <row r="1387" spans="1:10" ht="20.25">
      <c r="A1387" s="265" t="s">
        <v>1671</v>
      </c>
      <c r="B1387" s="266">
        <v>1612</v>
      </c>
      <c r="C1387" s="265" t="s">
        <v>1671</v>
      </c>
      <c r="D1387" s="267">
        <v>60338</v>
      </c>
      <c r="E1387" s="265" t="s">
        <v>1671</v>
      </c>
      <c r="F1387" s="268" t="s">
        <v>1671</v>
      </c>
      <c r="G1387" s="269">
        <v>1907</v>
      </c>
      <c r="H1387" s="270">
        <v>7776</v>
      </c>
      <c r="I1387" s="270">
        <v>10097</v>
      </c>
      <c r="J1387" s="271" t="s">
        <v>308</v>
      </c>
    </row>
    <row r="1388" spans="1:10" ht="20.25">
      <c r="A1388" s="265" t="s">
        <v>1672</v>
      </c>
      <c r="B1388" s="266">
        <v>1614</v>
      </c>
      <c r="C1388" s="265" t="s">
        <v>1672</v>
      </c>
      <c r="D1388" s="267">
        <v>60395</v>
      </c>
      <c r="E1388" s="265" t="s">
        <v>1672</v>
      </c>
      <c r="F1388" s="268" t="s">
        <v>1672</v>
      </c>
      <c r="G1388" s="269" t="s">
        <v>256</v>
      </c>
      <c r="H1388" s="270">
        <v>7781</v>
      </c>
      <c r="I1388" s="270">
        <v>10104</v>
      </c>
      <c r="J1388" s="271" t="s">
        <v>307</v>
      </c>
    </row>
    <row r="1389" spans="1:10" ht="20.25">
      <c r="A1389" s="265" t="s">
        <v>1673</v>
      </c>
      <c r="B1389" s="266">
        <v>1616</v>
      </c>
      <c r="C1389" s="265" t="s">
        <v>1673</v>
      </c>
      <c r="D1389" s="267">
        <v>60455</v>
      </c>
      <c r="E1389" s="265" t="s">
        <v>1673</v>
      </c>
      <c r="F1389" s="268" t="s">
        <v>1673</v>
      </c>
      <c r="G1389" s="269">
        <v>1908</v>
      </c>
      <c r="H1389" s="270">
        <v>7787</v>
      </c>
      <c r="I1389" s="270">
        <v>10111</v>
      </c>
      <c r="J1389" s="271" t="s">
        <v>306</v>
      </c>
    </row>
    <row r="1390" spans="1:10" ht="20.25">
      <c r="A1390" s="265" t="s">
        <v>1674</v>
      </c>
      <c r="B1390" s="266">
        <v>1619</v>
      </c>
      <c r="C1390" s="265" t="s">
        <v>1674</v>
      </c>
      <c r="D1390" s="267">
        <v>60516</v>
      </c>
      <c r="E1390" s="265" t="s">
        <v>1674</v>
      </c>
      <c r="F1390" s="268" t="s">
        <v>1674</v>
      </c>
      <c r="G1390" s="269">
        <v>1909</v>
      </c>
      <c r="H1390" s="270">
        <v>7792</v>
      </c>
      <c r="I1390" s="270">
        <v>10118</v>
      </c>
      <c r="J1390" s="271" t="s">
        <v>305</v>
      </c>
    </row>
    <row r="1391" spans="1:10" ht="20.25">
      <c r="A1391" s="265" t="s">
        <v>1675</v>
      </c>
      <c r="B1391" s="266">
        <v>1621</v>
      </c>
      <c r="C1391" s="265" t="s">
        <v>1675</v>
      </c>
      <c r="D1391" s="267">
        <v>60579</v>
      </c>
      <c r="E1391" s="265" t="s">
        <v>1675</v>
      </c>
      <c r="F1391" s="268" t="s">
        <v>1675</v>
      </c>
      <c r="G1391" s="269">
        <v>1910</v>
      </c>
      <c r="H1391" s="270">
        <v>7798</v>
      </c>
      <c r="I1391" s="270">
        <v>10125</v>
      </c>
      <c r="J1391" s="271" t="s">
        <v>304</v>
      </c>
    </row>
    <row r="1392" spans="1:10" ht="20.25">
      <c r="A1392" s="265" t="s">
        <v>1676</v>
      </c>
      <c r="B1392" s="266">
        <v>1624</v>
      </c>
      <c r="C1392" s="265" t="s">
        <v>1676</v>
      </c>
      <c r="D1392" s="267">
        <v>60644</v>
      </c>
      <c r="E1392" s="265" t="s">
        <v>1676</v>
      </c>
      <c r="F1392" s="268" t="s">
        <v>1676</v>
      </c>
      <c r="G1392" s="269">
        <v>1911</v>
      </c>
      <c r="H1392" s="270">
        <v>7803</v>
      </c>
      <c r="I1392" s="270">
        <v>10132</v>
      </c>
      <c r="J1392" s="271" t="s">
        <v>303</v>
      </c>
    </row>
    <row r="1393" spans="1:10" ht="20.25">
      <c r="A1393" s="265" t="s">
        <v>1677</v>
      </c>
      <c r="B1393" s="266">
        <v>1627</v>
      </c>
      <c r="C1393" s="265" t="s">
        <v>1677</v>
      </c>
      <c r="D1393" s="267">
        <v>60711</v>
      </c>
      <c r="E1393" s="265" t="s">
        <v>1677</v>
      </c>
      <c r="F1393" s="268" t="s">
        <v>1677</v>
      </c>
      <c r="G1393" s="269">
        <v>1912</v>
      </c>
      <c r="H1393" s="270">
        <v>7808</v>
      </c>
      <c r="I1393" s="270">
        <v>10139</v>
      </c>
      <c r="J1393" s="271" t="s">
        <v>302</v>
      </c>
    </row>
    <row r="1394" spans="1:10" ht="20.25">
      <c r="A1394" s="265" t="s">
        <v>1678</v>
      </c>
      <c r="B1394" s="266">
        <v>1630</v>
      </c>
      <c r="C1394" s="265" t="s">
        <v>1678</v>
      </c>
      <c r="D1394" s="267">
        <v>60782</v>
      </c>
      <c r="E1394" s="265" t="s">
        <v>1678</v>
      </c>
      <c r="F1394" s="268" t="s">
        <v>1678</v>
      </c>
      <c r="G1394" s="269">
        <v>1913</v>
      </c>
      <c r="H1394" s="270">
        <v>7814</v>
      </c>
      <c r="I1394" s="270">
        <v>10146</v>
      </c>
      <c r="J1394" s="271" t="s">
        <v>301</v>
      </c>
    </row>
    <row r="1395" spans="1:10" ht="20.25">
      <c r="A1395" s="265" t="s">
        <v>1679</v>
      </c>
      <c r="B1395" s="266">
        <v>1633</v>
      </c>
      <c r="C1395" s="265" t="s">
        <v>1679</v>
      </c>
      <c r="D1395" s="267">
        <v>60855</v>
      </c>
      <c r="E1395" s="265" t="s">
        <v>1679</v>
      </c>
      <c r="F1395" s="268" t="s">
        <v>1679</v>
      </c>
      <c r="G1395" s="269">
        <v>1914</v>
      </c>
      <c r="H1395" s="270">
        <v>7819</v>
      </c>
      <c r="I1395" s="270">
        <v>10153</v>
      </c>
      <c r="J1395" s="271" t="s">
        <v>300</v>
      </c>
    </row>
    <row r="1396" spans="1:10" ht="20.25">
      <c r="A1396" s="265" t="s">
        <v>1680</v>
      </c>
      <c r="B1396" s="266">
        <v>1636</v>
      </c>
      <c r="C1396" s="265" t="s">
        <v>1680</v>
      </c>
      <c r="D1396" s="267">
        <v>60931</v>
      </c>
      <c r="E1396" s="265" t="s">
        <v>1680</v>
      </c>
      <c r="F1396" s="268" t="s">
        <v>1680</v>
      </c>
      <c r="G1396" s="269">
        <v>1915</v>
      </c>
      <c r="H1396" s="270">
        <v>7825</v>
      </c>
      <c r="I1396" s="270">
        <v>10161</v>
      </c>
      <c r="J1396" s="271" t="s">
        <v>299</v>
      </c>
    </row>
    <row r="1397" spans="1:10" ht="20.25">
      <c r="A1397" s="265" t="s">
        <v>1681</v>
      </c>
      <c r="B1397" s="266">
        <v>1639</v>
      </c>
      <c r="C1397" s="265" t="s">
        <v>1681</v>
      </c>
      <c r="D1397" s="267">
        <v>61012</v>
      </c>
      <c r="E1397" s="265" t="s">
        <v>1681</v>
      </c>
      <c r="F1397" s="268" t="s">
        <v>1681</v>
      </c>
      <c r="G1397" s="269">
        <v>1916</v>
      </c>
      <c r="H1397" s="270">
        <v>7830</v>
      </c>
      <c r="I1397" s="270">
        <v>10168</v>
      </c>
      <c r="J1397" s="271" t="s">
        <v>298</v>
      </c>
    </row>
    <row r="1398" spans="1:10" ht="20.25">
      <c r="A1398" s="265" t="s">
        <v>1682</v>
      </c>
      <c r="B1398" s="266">
        <v>1643</v>
      </c>
      <c r="C1398" s="265" t="s">
        <v>1682</v>
      </c>
      <c r="D1398" s="267">
        <v>61097</v>
      </c>
      <c r="E1398" s="265" t="s">
        <v>1682</v>
      </c>
      <c r="F1398" s="268" t="s">
        <v>1682</v>
      </c>
      <c r="G1398" s="269" t="s">
        <v>256</v>
      </c>
      <c r="H1398" s="270">
        <v>7835</v>
      </c>
      <c r="I1398" s="270">
        <v>10175</v>
      </c>
      <c r="J1398" s="271" t="s">
        <v>297</v>
      </c>
    </row>
    <row r="1399" spans="1:10" ht="20.25">
      <c r="A1399" s="265" t="s">
        <v>1683</v>
      </c>
      <c r="B1399" s="266">
        <v>1646</v>
      </c>
      <c r="C1399" s="265" t="s">
        <v>1683</v>
      </c>
      <c r="D1399" s="267">
        <v>61187</v>
      </c>
      <c r="E1399" s="265" t="s">
        <v>1683</v>
      </c>
      <c r="F1399" s="268" t="s">
        <v>1683</v>
      </c>
      <c r="G1399" s="269">
        <v>1917</v>
      </c>
      <c r="H1399" s="270">
        <v>7841</v>
      </c>
      <c r="I1399" s="270">
        <v>10182</v>
      </c>
      <c r="J1399" s="271" t="s">
        <v>296</v>
      </c>
    </row>
    <row r="1400" spans="1:10" ht="20.25">
      <c r="A1400" s="265" t="s">
        <v>1684</v>
      </c>
      <c r="B1400" s="266">
        <v>1650</v>
      </c>
      <c r="C1400" s="265" t="s">
        <v>1684</v>
      </c>
      <c r="D1400" s="267">
        <v>61285</v>
      </c>
      <c r="E1400" s="265" t="s">
        <v>1684</v>
      </c>
      <c r="F1400" s="268" t="s">
        <v>1684</v>
      </c>
      <c r="G1400" s="269">
        <v>1918</v>
      </c>
      <c r="H1400" s="270">
        <v>7846</v>
      </c>
      <c r="I1400" s="270">
        <v>10189</v>
      </c>
      <c r="J1400" s="271" t="s">
        <v>295</v>
      </c>
    </row>
    <row r="1401" spans="1:10" ht="20.25">
      <c r="A1401" s="265" t="s">
        <v>1685</v>
      </c>
      <c r="B1401" s="266">
        <v>1654</v>
      </c>
      <c r="C1401" s="265" t="s">
        <v>1685</v>
      </c>
      <c r="D1401" s="267">
        <v>61391</v>
      </c>
      <c r="E1401" s="265" t="s">
        <v>1685</v>
      </c>
      <c r="F1401" s="268" t="s">
        <v>1685</v>
      </c>
      <c r="G1401" s="269">
        <v>1919</v>
      </c>
      <c r="H1401" s="270">
        <v>7852</v>
      </c>
      <c r="I1401" s="270">
        <v>10196</v>
      </c>
      <c r="J1401" s="271" t="s">
        <v>294</v>
      </c>
    </row>
    <row r="1402" spans="1:10" ht="20.25">
      <c r="A1402" s="265" t="s">
        <v>1686</v>
      </c>
      <c r="B1402" s="266">
        <v>1659</v>
      </c>
      <c r="C1402" s="265" t="s">
        <v>1686</v>
      </c>
      <c r="D1402" s="267">
        <v>61508</v>
      </c>
      <c r="E1402" s="265" t="s">
        <v>1686</v>
      </c>
      <c r="F1402" s="268" t="s">
        <v>1686</v>
      </c>
      <c r="G1402" s="269">
        <v>1920</v>
      </c>
      <c r="H1402" s="270">
        <v>7857</v>
      </c>
      <c r="I1402" s="270">
        <v>10203</v>
      </c>
      <c r="J1402" s="271" t="s">
        <v>293</v>
      </c>
    </row>
    <row r="1403" spans="1:10" ht="20.25">
      <c r="A1403" s="265" t="s">
        <v>1687</v>
      </c>
      <c r="B1403" s="266">
        <v>1665</v>
      </c>
      <c r="C1403" s="265" t="s">
        <v>1687</v>
      </c>
      <c r="D1403" s="267">
        <v>61641</v>
      </c>
      <c r="E1403" s="265" t="s">
        <v>1687</v>
      </c>
      <c r="F1403" s="268" t="s">
        <v>1687</v>
      </c>
      <c r="G1403" s="269">
        <v>1921</v>
      </c>
      <c r="H1403" s="270">
        <v>7863</v>
      </c>
      <c r="I1403" s="270">
        <v>10210</v>
      </c>
      <c r="J1403" s="271" t="s">
        <v>292</v>
      </c>
    </row>
    <row r="1404" spans="1:10" ht="20.25">
      <c r="A1404" s="265" t="s">
        <v>1688</v>
      </c>
      <c r="B1404" s="266">
        <v>1671</v>
      </c>
      <c r="C1404" s="265" t="s">
        <v>1688</v>
      </c>
      <c r="D1404" s="267">
        <v>61798</v>
      </c>
      <c r="E1404" s="265" t="s">
        <v>1688</v>
      </c>
      <c r="F1404" s="268" t="s">
        <v>1688</v>
      </c>
      <c r="G1404" s="269">
        <v>1922</v>
      </c>
      <c r="H1404" s="270">
        <v>7868</v>
      </c>
      <c r="I1404" s="270">
        <v>10217</v>
      </c>
      <c r="J1404" s="271" t="s">
        <v>291</v>
      </c>
    </row>
    <row r="1405" spans="1:10" ht="20.25">
      <c r="A1405" s="265" t="s">
        <v>1689</v>
      </c>
      <c r="B1405" s="266">
        <v>1679</v>
      </c>
      <c r="C1405" s="265" t="s">
        <v>1689</v>
      </c>
      <c r="D1405" s="267">
        <v>62004</v>
      </c>
      <c r="E1405" s="265" t="s">
        <v>1689</v>
      </c>
      <c r="F1405" s="268" t="s">
        <v>1689</v>
      </c>
      <c r="G1405" s="269">
        <v>1923</v>
      </c>
      <c r="H1405" s="270">
        <v>7873</v>
      </c>
      <c r="I1405" s="270">
        <v>10224</v>
      </c>
      <c r="J1405" s="271" t="s">
        <v>290</v>
      </c>
    </row>
    <row r="1406" spans="1:10" ht="20.25">
      <c r="A1406" s="272"/>
      <c r="B1406" s="272" t="s">
        <v>286</v>
      </c>
      <c r="C1406" s="272"/>
      <c r="D1406" s="272" t="s">
        <v>286</v>
      </c>
      <c r="E1406" s="272"/>
      <c r="F1406" s="273">
        <v>0</v>
      </c>
      <c r="G1406" s="272" t="s">
        <v>286</v>
      </c>
      <c r="H1406" s="272" t="s">
        <v>286</v>
      </c>
      <c r="I1406" s="272" t="s">
        <v>286</v>
      </c>
      <c r="J1406" s="274">
        <v>0</v>
      </c>
    </row>
    <row r="1407" spans="1:10" ht="20.25">
      <c r="A1407" s="272"/>
      <c r="B1407" s="272" t="s">
        <v>287</v>
      </c>
      <c r="C1407" s="272"/>
      <c r="D1407" s="272" t="s">
        <v>287</v>
      </c>
      <c r="E1407" s="272"/>
      <c r="F1407" s="268">
        <v>0</v>
      </c>
      <c r="G1407" s="272" t="s">
        <v>288</v>
      </c>
      <c r="H1407" s="272" t="s">
        <v>288</v>
      </c>
      <c r="I1407" s="272" t="s">
        <v>288</v>
      </c>
      <c r="J1407" s="271">
        <v>0</v>
      </c>
    </row>
    <row r="1408" spans="1:10" ht="20.25">
      <c r="A1408" s="272"/>
      <c r="B1408" s="272" t="s">
        <v>288</v>
      </c>
      <c r="C1408" s="272"/>
      <c r="D1408" s="272" t="s">
        <v>288</v>
      </c>
      <c r="E1408" s="272"/>
      <c r="F1408" s="273">
        <v>0</v>
      </c>
      <c r="G1408" s="275" t="s">
        <v>289</v>
      </c>
      <c r="H1408" s="275" t="s">
        <v>289</v>
      </c>
      <c r="I1408" s="275" t="s">
        <v>289</v>
      </c>
      <c r="J1408" s="274">
        <v>0</v>
      </c>
    </row>
    <row r="1409" spans="1:10" ht="20.25">
      <c r="A1409" s="272"/>
      <c r="B1409" s="275" t="s">
        <v>289</v>
      </c>
      <c r="C1409" s="275"/>
      <c r="D1409" s="275" t="s">
        <v>289</v>
      </c>
      <c r="E1409" s="275"/>
      <c r="F1409" s="268">
        <v>0</v>
      </c>
      <c r="G1409" s="275"/>
      <c r="H1409" s="275"/>
      <c r="I1409" s="275"/>
      <c r="J1409" s="271">
        <v>0</v>
      </c>
    </row>
  </sheetData>
  <sheetProtection/>
  <mergeCells count="5">
    <mergeCell ref="A1:J1"/>
    <mergeCell ref="A2:A4"/>
    <mergeCell ref="F2:F4"/>
    <mergeCell ref="H2:I2"/>
    <mergeCell ref="J2:J3"/>
  </mergeCells>
  <conditionalFormatting sqref="A2">
    <cfRule type="duplicateValues" priority="37" dxfId="2">
      <formula>AND(COUNTIF($A$2:$A$2,A2)&gt;1,NOT(ISBLANK(A2)))</formula>
    </cfRule>
  </conditionalFormatting>
  <conditionalFormatting sqref="J2">
    <cfRule type="duplicateValues" priority="36" dxfId="2">
      <formula>AND(COUNTIF($J$2:$J$2,J2)&gt;1,NOT(ISBLANK(J2)))</formula>
    </cfRule>
  </conditionalFormatting>
  <conditionalFormatting sqref="B3:C3">
    <cfRule type="duplicateValues" priority="35" dxfId="2">
      <formula>AND(COUNTIF($B$3:$C$3,B3)&gt;1,NOT(ISBLANK(B3)))</formula>
    </cfRule>
  </conditionalFormatting>
  <conditionalFormatting sqref="G3">
    <cfRule type="duplicateValues" priority="29" dxfId="2">
      <formula>AND(COUNTIF($G$3:$G$3,G3)&gt;1,NOT(ISBLANK(G3)))</formula>
    </cfRule>
  </conditionalFormatting>
  <conditionalFormatting sqref="H3">
    <cfRule type="duplicateValues" priority="26" dxfId="2">
      <formula>AND(COUNTIF($H$3:$H$3,H3)&gt;1,NOT(ISBLANK(H3)))</formula>
    </cfRule>
  </conditionalFormatting>
  <conditionalFormatting sqref="I3">
    <cfRule type="duplicateValues" priority="25" dxfId="2">
      <formula>AND(COUNTIF($I$3:$I$3,I3)&gt;1,NOT(ISBLANK(I3)))</formula>
    </cfRule>
  </conditionalFormatting>
  <conditionalFormatting sqref="D3:E3">
    <cfRule type="duplicateValues" priority="23" dxfId="2">
      <formula>AND(COUNTIF($D$3:$E$3,D3)&gt;1,NOT(ISBLANK(D3)))</formula>
    </cfRule>
  </conditionalFormatting>
  <conditionalFormatting sqref="F2">
    <cfRule type="duplicateValues" priority="18" dxfId="2">
      <formula>AND(COUNTIF($F$2:$F$2,F2)&gt;1,NOT(ISBLANK(F2)))</formula>
    </cfRule>
  </conditionalFormatting>
  <conditionalFormatting sqref="A3">
    <cfRule type="duplicateValues" priority="15" dxfId="2">
      <formula>AND(COUNTIF($A$3:$A$3,A3)&gt;1,NOT(ISBLANK(A3)))</formula>
    </cfRule>
  </conditionalFormatting>
  <conditionalFormatting sqref="J5">
    <cfRule type="duplicateValues" priority="14" dxfId="2">
      <formula>AND(COUNTIF($J$5:$J$5,J5)&gt;1,NOT(ISBLANK(J5)))</formula>
    </cfRule>
  </conditionalFormatting>
  <conditionalFormatting sqref="F5">
    <cfRule type="duplicateValues" priority="59" dxfId="2">
      <formula>AND(COUNTIF($F$5:$F$5,F5)&gt;1,NOT(ISBLANK(F5)))</formula>
    </cfRule>
  </conditionalFormatting>
  <conditionalFormatting sqref="F3">
    <cfRule type="duplicateValues" priority="60" dxfId="2">
      <formula>AND(COUNTIF($F$3:$F$3,F3)&gt;1,NOT(ISBLANK(F3)))</formula>
    </cfRule>
  </conditionalFormatting>
  <conditionalFormatting sqref="G5:I5">
    <cfRule type="duplicateValues" priority="64" dxfId="2">
      <formula>AND(COUNTIF($G$5:$I$5,G5)&gt;1,NOT(ISBLANK(G5)))</formula>
    </cfRule>
  </conditionalFormatting>
  <conditionalFormatting sqref="F6:F1409">
    <cfRule type="duplicateValues" priority="65" dxfId="2">
      <formula>AND(COUNTIF($F$6:$F$1409,F6)&gt;1,NOT(ISBLANK(F6)))</formula>
    </cfRule>
  </conditionalFormatting>
  <conditionalFormatting sqref="A6:A1405 A1:A2">
    <cfRule type="duplicateValues" priority="67" dxfId="2">
      <formula>AND(COUNTIF($A$6:$A$1405,A1)+COUNTIF($A$1:$A$2,A1)&gt;1,NOT(ISBLANK(A1)))</formula>
    </cfRule>
  </conditionalFormatting>
  <conditionalFormatting sqref="G6:G1405">
    <cfRule type="duplicateValues" priority="69" dxfId="2">
      <formula>AND(COUNTIF($G$6:$G$1405,G6)&gt;1,NOT(ISBLANK(G6)))</formula>
    </cfRule>
  </conditionalFormatting>
  <conditionalFormatting sqref="H6:H1405">
    <cfRule type="duplicateValues" priority="70" dxfId="2">
      <formula>AND(COUNTIF($H$6:$H$1405,H6)&gt;1,NOT(ISBLANK(H6)))</formula>
    </cfRule>
  </conditionalFormatting>
  <conditionalFormatting sqref="I6:I1405">
    <cfRule type="duplicateValues" priority="71" dxfId="2">
      <formula>AND(COUNTIF($I$6:$I$1405,I6)&gt;1,NOT(ISBLANK(I6)))</formula>
    </cfRule>
  </conditionalFormatting>
  <conditionalFormatting sqref="J6:J1409">
    <cfRule type="duplicateValues" priority="72" dxfId="2">
      <formula>AND(COUNTIF($J$6:$J$1409,J6)&gt;1,NOT(ISBLANK(J6)))</formula>
    </cfRule>
  </conditionalFormatting>
  <conditionalFormatting sqref="J6:J1409 J2">
    <cfRule type="duplicateValues" priority="74" dxfId="2">
      <formula>AND(COUNTIF($J$6:$J$1409,J2)+COUNTIF($J$2:$J$2,J2)&gt;1,NOT(ISBLANK(J2)))</formula>
    </cfRule>
  </conditionalFormatting>
  <conditionalFormatting sqref="D6:E1405">
    <cfRule type="duplicateValues" priority="77" dxfId="2">
      <formula>AND(COUNTIF($D$6:$E$1405,D6)&gt;1,NOT(ISBLANK(D6)))</formula>
    </cfRule>
  </conditionalFormatting>
  <conditionalFormatting sqref="F6:F1409 F2">
    <cfRule type="duplicateValues" priority="78" dxfId="2">
      <formula>AND(COUNTIF($F$6:$F$1409,F2)+COUNTIF($F$2:$F$2,F2)&gt;1,NOT(ISBLANK(F2)))</formula>
    </cfRule>
  </conditionalFormatting>
  <conditionalFormatting sqref="B4:C1405">
    <cfRule type="duplicateValues" priority="81" dxfId="2">
      <formula>AND(COUNTIF($B$4:$C$1405,B4)&gt;1,NOT(ISBLANK(B4)))</formula>
    </cfRule>
  </conditionalFormatting>
  <conditionalFormatting sqref="C6:C1405">
    <cfRule type="duplicateValues" priority="82" dxfId="2">
      <formula>AND(COUNTIF($C$6:$C$1405,C6)&gt;1,NOT(ISBLANK(C6)))</formula>
    </cfRule>
  </conditionalFormatting>
  <conditionalFormatting sqref="E6:E1405">
    <cfRule type="duplicateValues" priority="83" dxfId="2">
      <formula>AND(COUNTIF($E$6:$E$1405,E6)&gt;1,NOT(ISBLANK(E6)))</formula>
    </cfRule>
  </conditionalFormatting>
  <printOptions/>
  <pageMargins left="0.7" right="0.7" top="0.75" bottom="0.75" header="0.3" footer="0.3"/>
  <pageSetup orientation="portrait" paperSize="9"/>
  <ignoredErrors>
    <ignoredError sqref="A6:J1405" numberStoredAsText="1"/>
  </ignoredErrors>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H7" sqref="H7"/>
    </sheetView>
  </sheetViews>
  <sheetFormatPr defaultColWidth="9.140625" defaultRowHeight="12.75"/>
  <cols>
    <col min="1" max="1" width="2.57421875" style="75" customWidth="1"/>
    <col min="2" max="2" width="29.57421875" style="94" bestFit="1" customWidth="1"/>
    <col min="3" max="3" width="28.421875" style="75" bestFit="1" customWidth="1"/>
    <col min="4" max="4" width="27.00390625" style="75" hidden="1" customWidth="1"/>
    <col min="5" max="5" width="36.28125" style="75" customWidth="1"/>
    <col min="6" max="6" width="2.421875" style="75" customWidth="1"/>
    <col min="7" max="7" width="2.57421875" style="75" customWidth="1"/>
    <col min="8" max="8" width="119.8515625" style="75" customWidth="1"/>
    <col min="9" max="16384" width="9.140625" style="75" customWidth="1"/>
  </cols>
  <sheetData>
    <row r="1" spans="1:8" ht="12" customHeight="1">
      <c r="A1" s="73"/>
      <c r="B1" s="74"/>
      <c r="C1" s="73"/>
      <c r="D1" s="73"/>
      <c r="E1" s="73"/>
      <c r="F1" s="73"/>
      <c r="G1" s="71"/>
      <c r="H1" s="377" t="s">
        <v>64</v>
      </c>
    </row>
    <row r="2" spans="1:13" ht="51" customHeight="1">
      <c r="A2" s="73"/>
      <c r="B2" s="386" t="str">
        <f>'YARIŞMA BİLGİLERİ'!F19</f>
        <v>14. Dr. Fazıl Küçük Spor Oyunları Yarışmaları</v>
      </c>
      <c r="C2" s="387"/>
      <c r="D2" s="387"/>
      <c r="E2" s="388"/>
      <c r="F2" s="73"/>
      <c r="H2" s="378"/>
      <c r="I2" s="72"/>
      <c r="J2" s="72"/>
      <c r="K2" s="72"/>
      <c r="L2" s="72"/>
      <c r="M2" s="76"/>
    </row>
    <row r="3" spans="1:12" ht="20.25" customHeight="1">
      <c r="A3" s="73"/>
      <c r="B3" s="383" t="s">
        <v>18</v>
      </c>
      <c r="C3" s="384"/>
      <c r="D3" s="384"/>
      <c r="E3" s="385"/>
      <c r="F3" s="73"/>
      <c r="H3" s="378"/>
      <c r="I3" s="77"/>
      <c r="J3" s="77"/>
      <c r="K3" s="77"/>
      <c r="L3" s="77"/>
    </row>
    <row r="4" spans="1:12" ht="48">
      <c r="A4" s="73"/>
      <c r="B4" s="389" t="s">
        <v>65</v>
      </c>
      <c r="C4" s="390"/>
      <c r="D4" s="390"/>
      <c r="E4" s="391"/>
      <c r="F4" s="73"/>
      <c r="H4" s="78" t="s">
        <v>52</v>
      </c>
      <c r="I4" s="79"/>
      <c r="J4" s="79"/>
      <c r="K4" s="79"/>
      <c r="L4" s="79"/>
    </row>
    <row r="5" spans="1:12" ht="45" customHeight="1">
      <c r="A5" s="73"/>
      <c r="B5" s="379" t="str">
        <f>'YARIŞMA BİLGİLERİ'!F21</f>
        <v>Erkekler-Men</v>
      </c>
      <c r="C5" s="380"/>
      <c r="D5" s="381" t="s">
        <v>47</v>
      </c>
      <c r="E5" s="382"/>
      <c r="F5" s="73"/>
      <c r="H5" s="78" t="s">
        <v>53</v>
      </c>
      <c r="I5" s="79"/>
      <c r="J5" s="79"/>
      <c r="K5" s="79"/>
      <c r="L5" s="79"/>
    </row>
    <row r="6" spans="1:12" ht="39.75" customHeight="1">
      <c r="A6" s="80"/>
      <c r="B6" s="112" t="s">
        <v>8</v>
      </c>
      <c r="C6" s="112" t="s">
        <v>9</v>
      </c>
      <c r="D6" s="112" t="s">
        <v>34</v>
      </c>
      <c r="E6" s="112" t="s">
        <v>39</v>
      </c>
      <c r="F6" s="80"/>
      <c r="H6" s="78" t="s">
        <v>54</v>
      </c>
      <c r="I6" s="79"/>
      <c r="J6" s="79"/>
      <c r="K6" s="79"/>
      <c r="L6" s="79"/>
    </row>
    <row r="7" spans="1:12" s="83" customFormat="1" ht="41.25" customHeight="1">
      <c r="A7" s="80"/>
      <c r="B7" s="81" t="s">
        <v>223</v>
      </c>
      <c r="C7" s="110" t="s">
        <v>227</v>
      </c>
      <c r="D7" s="154"/>
      <c r="E7" s="82" t="s">
        <v>256</v>
      </c>
      <c r="F7" s="80"/>
      <c r="H7" s="78" t="s">
        <v>55</v>
      </c>
      <c r="I7" s="79"/>
      <c r="J7" s="79"/>
      <c r="K7" s="79"/>
      <c r="L7" s="79"/>
    </row>
    <row r="8" spans="1:12" s="83" customFormat="1" ht="41.25" customHeight="1">
      <c r="A8" s="80"/>
      <c r="B8" s="81" t="s">
        <v>223</v>
      </c>
      <c r="C8" s="110" t="s">
        <v>228</v>
      </c>
      <c r="D8" s="154"/>
      <c r="E8" s="82" t="s">
        <v>256</v>
      </c>
      <c r="F8" s="80"/>
      <c r="H8" s="78" t="s">
        <v>56</v>
      </c>
      <c r="I8" s="79"/>
      <c r="J8" s="79"/>
      <c r="K8" s="79"/>
      <c r="L8" s="79"/>
    </row>
    <row r="9" spans="1:12" s="83" customFormat="1" ht="41.25" customHeight="1">
      <c r="A9" s="80"/>
      <c r="B9" s="81" t="s">
        <v>229</v>
      </c>
      <c r="C9" s="110" t="s">
        <v>226</v>
      </c>
      <c r="D9" s="111"/>
      <c r="E9" s="82" t="s">
        <v>256</v>
      </c>
      <c r="F9" s="80"/>
      <c r="H9" s="78" t="s">
        <v>57</v>
      </c>
      <c r="I9" s="79"/>
      <c r="J9" s="79"/>
      <c r="K9" s="79"/>
      <c r="L9" s="79"/>
    </row>
    <row r="10" spans="1:12" s="83" customFormat="1" ht="41.25" customHeight="1">
      <c r="A10" s="80"/>
      <c r="B10" s="81" t="s">
        <v>224</v>
      </c>
      <c r="C10" s="110" t="s">
        <v>230</v>
      </c>
      <c r="D10" s="154"/>
      <c r="E10" s="82" t="s">
        <v>256</v>
      </c>
      <c r="F10" s="80"/>
      <c r="H10" s="78" t="s">
        <v>58</v>
      </c>
      <c r="I10" s="79"/>
      <c r="J10" s="79"/>
      <c r="K10" s="79"/>
      <c r="L10" s="79"/>
    </row>
    <row r="11" spans="1:12" s="83" customFormat="1" ht="41.25" customHeight="1">
      <c r="A11" s="80"/>
      <c r="B11" s="81" t="s">
        <v>231</v>
      </c>
      <c r="C11" s="110" t="s">
        <v>225</v>
      </c>
      <c r="D11" s="111"/>
      <c r="E11" s="82" t="s">
        <v>256</v>
      </c>
      <c r="F11" s="80"/>
      <c r="H11" s="78" t="s">
        <v>59</v>
      </c>
      <c r="I11" s="79"/>
      <c r="J11" s="79"/>
      <c r="K11" s="79"/>
      <c r="L11" s="79"/>
    </row>
    <row r="12" spans="1:12" s="83" customFormat="1" ht="41.25" customHeight="1">
      <c r="A12" s="80"/>
      <c r="B12" s="73"/>
      <c r="C12" s="73"/>
      <c r="D12" s="73"/>
      <c r="E12" s="148"/>
      <c r="F12" s="80"/>
      <c r="H12" s="78" t="s">
        <v>60</v>
      </c>
      <c r="I12" s="79"/>
      <c r="J12" s="79"/>
      <c r="K12" s="79"/>
      <c r="L12" s="79"/>
    </row>
    <row r="13" spans="1:12" s="83" customFormat="1" ht="41.25" customHeight="1">
      <c r="A13" s="91"/>
      <c r="B13" s="88"/>
      <c r="C13" s="76"/>
      <c r="D13" s="76"/>
      <c r="E13" s="76"/>
      <c r="F13" s="91"/>
      <c r="H13" s="78" t="s">
        <v>61</v>
      </c>
      <c r="I13" s="79"/>
      <c r="J13" s="79"/>
      <c r="K13" s="79"/>
      <c r="L13" s="79"/>
    </row>
    <row r="14" spans="1:12" s="83" customFormat="1" ht="41.25" customHeight="1">
      <c r="A14" s="91"/>
      <c r="F14" s="91"/>
      <c r="H14" s="78" t="s">
        <v>62</v>
      </c>
      <c r="I14" s="79"/>
      <c r="J14" s="79"/>
      <c r="K14" s="79"/>
      <c r="L14" s="79"/>
    </row>
    <row r="15" spans="1:12" s="83" customFormat="1" ht="42" customHeight="1">
      <c r="A15" s="93"/>
      <c r="F15" s="93"/>
      <c r="H15" s="78" t="s">
        <v>63</v>
      </c>
      <c r="I15" s="79"/>
      <c r="J15" s="79"/>
      <c r="K15" s="79"/>
      <c r="L15" s="79"/>
    </row>
    <row r="16" spans="1:12" s="83" customFormat="1" ht="43.5" customHeight="1">
      <c r="A16" s="93"/>
      <c r="F16" s="93"/>
      <c r="H16" s="97" t="s">
        <v>29</v>
      </c>
      <c r="I16" s="84"/>
      <c r="J16" s="84"/>
      <c r="K16" s="84"/>
      <c r="L16" s="84"/>
    </row>
    <row r="17" spans="1:12" s="83" customFormat="1" ht="43.5" customHeight="1">
      <c r="A17" s="92"/>
      <c r="B17" s="90"/>
      <c r="C17" s="90"/>
      <c r="D17" s="90"/>
      <c r="E17" s="90"/>
      <c r="F17" s="92"/>
      <c r="H17" s="96" t="s">
        <v>25</v>
      </c>
      <c r="I17" s="84"/>
      <c r="J17" s="84"/>
      <c r="K17" s="84"/>
      <c r="L17" s="84"/>
    </row>
    <row r="18" spans="1:12" s="83" customFormat="1" ht="43.5" customHeight="1">
      <c r="A18" s="92"/>
      <c r="B18" s="90"/>
      <c r="C18" s="90"/>
      <c r="D18" s="90"/>
      <c r="E18" s="90"/>
      <c r="F18" s="92"/>
      <c r="H18" s="96" t="s">
        <v>26</v>
      </c>
      <c r="I18" s="84"/>
      <c r="J18" s="84"/>
      <c r="K18" s="84"/>
      <c r="L18" s="84"/>
    </row>
    <row r="19" spans="1:12" s="83" customFormat="1" ht="22.5" customHeight="1">
      <c r="A19" s="92"/>
      <c r="B19" s="90"/>
      <c r="C19" s="90"/>
      <c r="D19" s="90"/>
      <c r="E19" s="90"/>
      <c r="F19" s="92"/>
      <c r="H19" s="96" t="s">
        <v>27</v>
      </c>
      <c r="I19" s="84"/>
      <c r="J19" s="84"/>
      <c r="K19" s="84"/>
      <c r="L19" s="84"/>
    </row>
    <row r="20" spans="1:12" s="85" customFormat="1" ht="43.5" customHeight="1">
      <c r="A20" s="92"/>
      <c r="B20" s="90"/>
      <c r="C20" s="90"/>
      <c r="D20" s="90"/>
      <c r="E20" s="90"/>
      <c r="F20" s="92"/>
      <c r="H20" s="96" t="s">
        <v>28</v>
      </c>
      <c r="I20" s="84"/>
      <c r="J20" s="84"/>
      <c r="K20" s="84"/>
      <c r="L20" s="84"/>
    </row>
    <row r="21" spans="1:12" s="85" customFormat="1" ht="43.5" customHeight="1">
      <c r="A21" s="92"/>
      <c r="B21" s="92"/>
      <c r="C21" s="92"/>
      <c r="D21" s="92"/>
      <c r="E21" s="92"/>
      <c r="F21" s="92"/>
      <c r="H21" s="97" t="s">
        <v>33</v>
      </c>
      <c r="I21" s="84"/>
      <c r="J21" s="86"/>
      <c r="K21" s="86"/>
      <c r="L21" s="86"/>
    </row>
    <row r="22" spans="1:12" s="85" customFormat="1" ht="43.5" customHeight="1">
      <c r="A22" s="92"/>
      <c r="B22" s="92"/>
      <c r="C22" s="92"/>
      <c r="D22" s="92"/>
      <c r="E22" s="92"/>
      <c r="F22" s="92"/>
      <c r="H22" s="95" t="s">
        <v>30</v>
      </c>
      <c r="I22" s="87"/>
      <c r="J22" s="86"/>
      <c r="K22" s="86"/>
      <c r="L22" s="86"/>
    </row>
    <row r="23" spans="1:12" s="83" customFormat="1" ht="43.5" customHeight="1">
      <c r="A23" s="75"/>
      <c r="B23" s="92"/>
      <c r="C23" s="92"/>
      <c r="D23" s="92"/>
      <c r="E23" s="92"/>
      <c r="F23" s="75"/>
      <c r="H23" s="95" t="s">
        <v>31</v>
      </c>
      <c r="I23" s="87"/>
      <c r="J23" s="86"/>
      <c r="K23" s="86"/>
      <c r="L23" s="86"/>
    </row>
    <row r="24" spans="1:12" s="83" customFormat="1" ht="31.5" customHeight="1">
      <c r="A24" s="75"/>
      <c r="B24" s="92"/>
      <c r="C24" s="92"/>
      <c r="D24" s="92"/>
      <c r="E24" s="92"/>
      <c r="F24" s="75"/>
      <c r="H24" s="95" t="s">
        <v>32</v>
      </c>
      <c r="I24" s="87"/>
      <c r="J24" s="86"/>
      <c r="K24" s="86"/>
      <c r="L24" s="86"/>
    </row>
    <row r="25" spans="1:12" s="83" customFormat="1" ht="42.75" customHeight="1">
      <c r="A25" s="75"/>
      <c r="B25" s="92"/>
      <c r="C25" s="92"/>
      <c r="D25" s="92"/>
      <c r="E25" s="92"/>
      <c r="F25" s="75"/>
      <c r="G25" s="76"/>
      <c r="J25" s="89"/>
      <c r="K25" s="89"/>
      <c r="L25" s="89"/>
    </row>
    <row r="26" spans="1:6" s="83" customFormat="1" ht="46.5" customHeight="1">
      <c r="A26" s="75"/>
      <c r="B26" s="92"/>
      <c r="C26" s="92"/>
      <c r="D26" s="92"/>
      <c r="E26" s="92"/>
      <c r="F26" s="75"/>
    </row>
    <row r="27" spans="1:6" s="83" customFormat="1" ht="39" customHeight="1">
      <c r="A27" s="75"/>
      <c r="B27" s="92"/>
      <c r="C27" s="92"/>
      <c r="D27" s="92"/>
      <c r="E27" s="92"/>
      <c r="F27" s="75"/>
    </row>
    <row r="28" spans="1:12" s="83" customFormat="1" ht="42" customHeight="1">
      <c r="A28" s="75"/>
      <c r="B28" s="92"/>
      <c r="C28" s="92"/>
      <c r="D28" s="92"/>
      <c r="E28" s="92"/>
      <c r="F28" s="75"/>
      <c r="H28" s="90"/>
      <c r="I28" s="90"/>
      <c r="J28" s="90"/>
      <c r="K28" s="90"/>
      <c r="L28" s="90"/>
    </row>
    <row r="29" spans="1:6" s="90" customFormat="1" ht="44.25" customHeight="1">
      <c r="A29" s="75"/>
      <c r="B29" s="94"/>
      <c r="C29" s="75"/>
      <c r="D29" s="75"/>
      <c r="E29" s="75"/>
      <c r="F29" s="75"/>
    </row>
    <row r="30" spans="1:6" s="90" customFormat="1" ht="17.25" customHeight="1">
      <c r="A30" s="75"/>
      <c r="B30" s="94"/>
      <c r="C30" s="75"/>
      <c r="D30" s="75"/>
      <c r="E30" s="75"/>
      <c r="F30" s="75"/>
    </row>
    <row r="31" spans="1:6" s="90" customFormat="1" ht="38.25" customHeight="1">
      <c r="A31" s="75"/>
      <c r="B31" s="94"/>
      <c r="C31" s="75"/>
      <c r="D31" s="75"/>
      <c r="E31" s="75"/>
      <c r="F31" s="75"/>
    </row>
    <row r="32" spans="1:12" s="90" customFormat="1" ht="52.5" customHeight="1">
      <c r="A32" s="75"/>
      <c r="B32" s="94"/>
      <c r="C32" s="75"/>
      <c r="D32" s="75"/>
      <c r="E32" s="75"/>
      <c r="F32" s="75"/>
      <c r="H32" s="92"/>
      <c r="I32" s="92"/>
      <c r="J32" s="92"/>
      <c r="K32" s="92"/>
      <c r="L32" s="92"/>
    </row>
    <row r="33" spans="1:6" s="92" customFormat="1" ht="94.5" customHeight="1">
      <c r="A33" s="75"/>
      <c r="B33" s="94"/>
      <c r="C33" s="75"/>
      <c r="D33" s="75"/>
      <c r="E33" s="75"/>
      <c r="F33" s="75"/>
    </row>
    <row r="34" spans="1:6" s="92" customFormat="1" ht="34.5" customHeight="1">
      <c r="A34" s="75"/>
      <c r="B34" s="94"/>
      <c r="C34" s="75"/>
      <c r="D34" s="75"/>
      <c r="E34" s="75"/>
      <c r="F34" s="75"/>
    </row>
    <row r="35" spans="1:6" s="92" customFormat="1" ht="47.25" customHeight="1">
      <c r="A35" s="75"/>
      <c r="B35" s="94"/>
      <c r="C35" s="75"/>
      <c r="D35" s="75"/>
      <c r="E35" s="75"/>
      <c r="F35" s="75"/>
    </row>
    <row r="36" spans="1:6" s="92" customFormat="1" ht="36.75" customHeight="1">
      <c r="A36" s="75"/>
      <c r="B36" s="94"/>
      <c r="C36" s="75"/>
      <c r="D36" s="75"/>
      <c r="E36" s="75"/>
      <c r="F36" s="75"/>
    </row>
    <row r="37" spans="1:6" s="92" customFormat="1" ht="47.25" customHeight="1">
      <c r="A37" s="75"/>
      <c r="B37" s="94"/>
      <c r="C37" s="75"/>
      <c r="D37" s="75"/>
      <c r="E37" s="75"/>
      <c r="F37" s="75"/>
    </row>
    <row r="38" spans="1:6" s="92" customFormat="1" ht="51" customHeight="1">
      <c r="A38" s="75"/>
      <c r="B38" s="94"/>
      <c r="C38" s="75"/>
      <c r="D38" s="75"/>
      <c r="E38" s="75"/>
      <c r="F38" s="75"/>
    </row>
    <row r="39" spans="1:6" s="92" customFormat="1" ht="56.25" customHeight="1">
      <c r="A39" s="75"/>
      <c r="B39" s="94"/>
      <c r="C39" s="75"/>
      <c r="D39" s="75"/>
      <c r="E39" s="75"/>
      <c r="F39" s="75"/>
    </row>
    <row r="40" spans="1:12" s="92" customFormat="1" ht="49.5" customHeight="1">
      <c r="A40" s="75"/>
      <c r="B40" s="94"/>
      <c r="C40" s="75"/>
      <c r="D40" s="75"/>
      <c r="E40" s="75"/>
      <c r="F40" s="75"/>
      <c r="H40" s="75"/>
      <c r="I40" s="75"/>
      <c r="J40" s="75"/>
      <c r="K40" s="75"/>
      <c r="L40" s="75"/>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6">
    <mergeCell ref="H1:H3"/>
    <mergeCell ref="B5:C5"/>
    <mergeCell ref="D5:E5"/>
    <mergeCell ref="B3:E3"/>
    <mergeCell ref="B2:E2"/>
    <mergeCell ref="B4:E4"/>
  </mergeCells>
  <hyperlinks>
    <hyperlink ref="C9" location="'800m.'!A1" display="800 Metre"/>
    <hyperlink ref="C7"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9"/>
  <sheetViews>
    <sheetView view="pageBreakPreview" zoomScale="98" zoomScaleSheetLayoutView="98" zoomScalePageLayoutView="0" workbookViewId="0" topLeftCell="A1">
      <pane ySplit="3" topLeftCell="A4" activePane="bottomLeft" state="frozen"/>
      <selection pane="topLeft" activeCell="A1" sqref="A1"/>
      <selection pane="bottomLeft" activeCell="F106" sqref="F106:F165"/>
    </sheetView>
  </sheetViews>
  <sheetFormatPr defaultColWidth="6.140625" defaultRowHeight="12.75"/>
  <cols>
    <col min="1" max="1" width="6.140625" style="105" customWidth="1"/>
    <col min="2" max="2" width="16.00390625" style="152" customWidth="1"/>
    <col min="3" max="3" width="8.7109375" style="132" customWidth="1"/>
    <col min="4" max="4" width="16.8515625" style="107" hidden="1" customWidth="1"/>
    <col min="5" max="5" width="11.7109375" style="105" customWidth="1"/>
    <col min="6" max="6" width="32.00390625" style="102" bestFit="1" customWidth="1"/>
    <col min="7" max="7" width="40.8515625" style="153" customWidth="1"/>
    <col min="8" max="8" width="12.421875" style="131" customWidth="1"/>
    <col min="9" max="9" width="9.57421875" style="108" customWidth="1"/>
    <col min="10" max="11" width="8.57421875" style="109" customWidth="1"/>
    <col min="12" max="12" width="8.57421875" style="107" customWidth="1"/>
    <col min="13" max="16384" width="6.140625" style="102" customWidth="1"/>
  </cols>
  <sheetData>
    <row r="1" spans="1:12" ht="44.25" customHeight="1">
      <c r="A1" s="392" t="str">
        <f>'YARIŞMA BİLGİLERİ'!F19</f>
        <v>14. Dr. Fazıl Küçük Spor Oyunları Yarışmaları</v>
      </c>
      <c r="B1" s="392"/>
      <c r="C1" s="392"/>
      <c r="D1" s="392"/>
      <c r="E1" s="392"/>
      <c r="F1" s="393"/>
      <c r="G1" s="393"/>
      <c r="H1" s="393"/>
      <c r="I1" s="393"/>
      <c r="J1" s="392"/>
      <c r="K1" s="392"/>
      <c r="L1" s="392"/>
    </row>
    <row r="2" spans="1:12" ht="44.25" customHeight="1">
      <c r="A2" s="394" t="str">
        <f>'YARIŞMA BİLGİLERİ'!F21</f>
        <v>Erkekler-Men</v>
      </c>
      <c r="B2" s="394"/>
      <c r="C2" s="394"/>
      <c r="D2" s="394"/>
      <c r="E2" s="394"/>
      <c r="F2" s="394"/>
      <c r="G2" s="150" t="s">
        <v>46</v>
      </c>
      <c r="H2" s="134"/>
      <c r="I2" s="395">
        <f ca="1">NOW()</f>
        <v>41908.860684259256</v>
      </c>
      <c r="J2" s="395"/>
      <c r="K2" s="395"/>
      <c r="L2" s="395"/>
    </row>
    <row r="3" spans="1:12" s="105" customFormat="1" ht="45" customHeight="1">
      <c r="A3" s="103" t="s">
        <v>21</v>
      </c>
      <c r="B3" s="104" t="s">
        <v>24</v>
      </c>
      <c r="C3" s="104" t="s">
        <v>36</v>
      </c>
      <c r="D3" s="104" t="s">
        <v>66</v>
      </c>
      <c r="E3" s="103" t="s">
        <v>19</v>
      </c>
      <c r="F3" s="103" t="s">
        <v>7</v>
      </c>
      <c r="G3" s="103" t="s">
        <v>20</v>
      </c>
      <c r="H3" s="130" t="s">
        <v>70</v>
      </c>
      <c r="I3" s="127" t="s">
        <v>35</v>
      </c>
      <c r="J3" s="128" t="s">
        <v>67</v>
      </c>
      <c r="K3" s="128" t="s">
        <v>68</v>
      </c>
      <c r="L3" s="129" t="s">
        <v>69</v>
      </c>
    </row>
    <row r="4" spans="1:12" s="106" customFormat="1" ht="22.5" customHeight="1">
      <c r="A4" s="61">
        <v>1</v>
      </c>
      <c r="B4" s="169" t="str">
        <f aca="true" t="shared" si="0" ref="B4:B43">CONCATENATE(H4,"-",J4,"-",K4)</f>
        <v>100M-1-4</v>
      </c>
      <c r="C4" s="213">
        <v>50</v>
      </c>
      <c r="D4" s="213"/>
      <c r="E4" s="214" t="s">
        <v>256</v>
      </c>
      <c r="F4" s="215" t="s">
        <v>1717</v>
      </c>
      <c r="G4" s="216" t="s">
        <v>1716</v>
      </c>
      <c r="H4" s="217" t="s">
        <v>72</v>
      </c>
      <c r="I4" s="218">
        <v>1008</v>
      </c>
      <c r="J4" s="219" t="s">
        <v>1689</v>
      </c>
      <c r="K4" s="219" t="s">
        <v>1686</v>
      </c>
      <c r="L4" s="220"/>
    </row>
    <row r="5" spans="1:12" s="106" customFormat="1" ht="22.5" customHeight="1">
      <c r="A5" s="61">
        <v>2</v>
      </c>
      <c r="B5" s="169" t="str">
        <f t="shared" si="0"/>
        <v>100M-1-5</v>
      </c>
      <c r="C5" s="213">
        <v>2</v>
      </c>
      <c r="D5" s="213"/>
      <c r="E5" s="214" t="s">
        <v>256</v>
      </c>
      <c r="F5" s="215" t="s">
        <v>1706</v>
      </c>
      <c r="G5" s="216" t="s">
        <v>1707</v>
      </c>
      <c r="H5" s="217" t="s">
        <v>72</v>
      </c>
      <c r="I5" s="218">
        <v>1040</v>
      </c>
      <c r="J5" s="219" t="s">
        <v>1689</v>
      </c>
      <c r="K5" s="219" t="s">
        <v>1685</v>
      </c>
      <c r="L5" s="220"/>
    </row>
    <row r="6" spans="1:12" s="106" customFormat="1" ht="22.5" customHeight="1">
      <c r="A6" s="61">
        <v>3</v>
      </c>
      <c r="B6" s="169" t="str">
        <f t="shared" si="0"/>
        <v>100M-1-3</v>
      </c>
      <c r="C6" s="213">
        <v>28</v>
      </c>
      <c r="D6" s="213"/>
      <c r="E6" s="214" t="s">
        <v>256</v>
      </c>
      <c r="F6" s="215" t="s">
        <v>1711</v>
      </c>
      <c r="G6" s="216" t="s">
        <v>1712</v>
      </c>
      <c r="H6" s="217" t="s">
        <v>72</v>
      </c>
      <c r="I6" s="218">
        <v>1054</v>
      </c>
      <c r="J6" s="219" t="s">
        <v>1689</v>
      </c>
      <c r="K6" s="219" t="s">
        <v>1687</v>
      </c>
      <c r="L6" s="220"/>
    </row>
    <row r="7" spans="1:12" s="106" customFormat="1" ht="22.5" customHeight="1">
      <c r="A7" s="61">
        <v>4</v>
      </c>
      <c r="B7" s="169" t="str">
        <f t="shared" si="0"/>
        <v>100M-1-6</v>
      </c>
      <c r="C7" s="213">
        <v>30</v>
      </c>
      <c r="D7" s="213"/>
      <c r="E7" s="214" t="s">
        <v>256</v>
      </c>
      <c r="F7" s="215" t="s">
        <v>1714</v>
      </c>
      <c r="G7" s="216" t="s">
        <v>1712</v>
      </c>
      <c r="H7" s="217" t="s">
        <v>72</v>
      </c>
      <c r="I7" s="218">
        <v>1060</v>
      </c>
      <c r="J7" s="219" t="s">
        <v>1689</v>
      </c>
      <c r="K7" s="219" t="s">
        <v>1684</v>
      </c>
      <c r="L7" s="220"/>
    </row>
    <row r="8" spans="1:12" s="106" customFormat="1" ht="22.5" customHeight="1">
      <c r="A8" s="61">
        <v>5</v>
      </c>
      <c r="B8" s="169" t="str">
        <f t="shared" si="0"/>
        <v>100M-1-2</v>
      </c>
      <c r="C8" s="213">
        <v>49</v>
      </c>
      <c r="D8" s="213"/>
      <c r="E8" s="214" t="s">
        <v>256</v>
      </c>
      <c r="F8" s="215" t="s">
        <v>1715</v>
      </c>
      <c r="G8" s="216" t="s">
        <v>1716</v>
      </c>
      <c r="H8" s="217" t="s">
        <v>72</v>
      </c>
      <c r="I8" s="218">
        <v>1070</v>
      </c>
      <c r="J8" s="219" t="s">
        <v>1689</v>
      </c>
      <c r="K8" s="219" t="s">
        <v>1688</v>
      </c>
      <c r="L8" s="220"/>
    </row>
    <row r="9" spans="1:12" s="106" customFormat="1" ht="22.5" customHeight="1">
      <c r="A9" s="61">
        <v>6</v>
      </c>
      <c r="B9" s="169" t="str">
        <f t="shared" si="0"/>
        <v>100M-1-7</v>
      </c>
      <c r="C9" s="213">
        <v>16</v>
      </c>
      <c r="D9" s="213"/>
      <c r="E9" s="214" t="s">
        <v>256</v>
      </c>
      <c r="F9" s="215" t="s">
        <v>1708</v>
      </c>
      <c r="G9" s="216" t="s">
        <v>1709</v>
      </c>
      <c r="H9" s="217" t="s">
        <v>72</v>
      </c>
      <c r="I9" s="218">
        <v>1101</v>
      </c>
      <c r="J9" s="219" t="s">
        <v>1689</v>
      </c>
      <c r="K9" s="219" t="s">
        <v>1683</v>
      </c>
      <c r="L9" s="220"/>
    </row>
    <row r="10" spans="1:12" s="106" customFormat="1" ht="22.5" customHeight="1">
      <c r="A10" s="61">
        <v>7</v>
      </c>
      <c r="B10" s="169" t="str">
        <f t="shared" si="0"/>
        <v>100M-1-1</v>
      </c>
      <c r="C10" s="213">
        <v>29</v>
      </c>
      <c r="D10" s="213"/>
      <c r="E10" s="214" t="s">
        <v>256</v>
      </c>
      <c r="F10" s="215" t="s">
        <v>1713</v>
      </c>
      <c r="G10" s="216" t="s">
        <v>1712</v>
      </c>
      <c r="H10" s="217" t="s">
        <v>72</v>
      </c>
      <c r="I10" s="218">
        <v>1113</v>
      </c>
      <c r="J10" s="219" t="s">
        <v>1689</v>
      </c>
      <c r="K10" s="219" t="s">
        <v>1689</v>
      </c>
      <c r="L10" s="220"/>
    </row>
    <row r="11" spans="1:12" s="106" customFormat="1" ht="22.5" customHeight="1">
      <c r="A11" s="61">
        <v>8</v>
      </c>
      <c r="B11" s="169" t="str">
        <f t="shared" si="0"/>
        <v>100M-1-8</v>
      </c>
      <c r="C11" s="213">
        <v>17</v>
      </c>
      <c r="D11" s="213"/>
      <c r="E11" s="214" t="s">
        <v>256</v>
      </c>
      <c r="F11" s="215" t="s">
        <v>1710</v>
      </c>
      <c r="G11" s="216" t="s">
        <v>1709</v>
      </c>
      <c r="H11" s="217" t="s">
        <v>72</v>
      </c>
      <c r="I11" s="218">
        <v>1121</v>
      </c>
      <c r="J11" s="219" t="s">
        <v>1689</v>
      </c>
      <c r="K11" s="219" t="s">
        <v>1682</v>
      </c>
      <c r="L11" s="220"/>
    </row>
    <row r="12" spans="1:12" s="106" customFormat="1" ht="22.5" customHeight="1">
      <c r="A12" s="61">
        <v>9</v>
      </c>
      <c r="B12" s="169" t="str">
        <f t="shared" si="0"/>
        <v>100M--</v>
      </c>
      <c r="C12" s="213"/>
      <c r="D12" s="213"/>
      <c r="E12" s="214" t="s">
        <v>256</v>
      </c>
      <c r="F12" s="215"/>
      <c r="G12" s="216"/>
      <c r="H12" s="217" t="s">
        <v>72</v>
      </c>
      <c r="I12" s="218"/>
      <c r="J12" s="219"/>
      <c r="K12" s="219"/>
      <c r="L12" s="220"/>
    </row>
    <row r="13" spans="1:12" s="106" customFormat="1" ht="22.5" customHeight="1">
      <c r="A13" s="61">
        <v>10</v>
      </c>
      <c r="B13" s="169" t="str">
        <f t="shared" si="0"/>
        <v>100M--</v>
      </c>
      <c r="C13" s="213"/>
      <c r="D13" s="213"/>
      <c r="E13" s="214" t="s">
        <v>256</v>
      </c>
      <c r="F13" s="215"/>
      <c r="G13" s="216"/>
      <c r="H13" s="217" t="s">
        <v>72</v>
      </c>
      <c r="I13" s="218"/>
      <c r="J13" s="219"/>
      <c r="K13" s="219"/>
      <c r="L13" s="220"/>
    </row>
    <row r="14" spans="1:12" s="106" customFormat="1" ht="22.5" customHeight="1">
      <c r="A14" s="61">
        <v>11</v>
      </c>
      <c r="B14" s="169" t="str">
        <f t="shared" si="0"/>
        <v>100M--</v>
      </c>
      <c r="C14" s="213"/>
      <c r="D14" s="213"/>
      <c r="E14" s="214" t="s">
        <v>256</v>
      </c>
      <c r="F14" s="215"/>
      <c r="G14" s="216"/>
      <c r="H14" s="217" t="s">
        <v>72</v>
      </c>
      <c r="I14" s="218"/>
      <c r="J14" s="219"/>
      <c r="K14" s="219"/>
      <c r="L14" s="220"/>
    </row>
    <row r="15" spans="1:12" s="106" customFormat="1" ht="22.5" customHeight="1">
      <c r="A15" s="61">
        <v>12</v>
      </c>
      <c r="B15" s="169" t="str">
        <f t="shared" si="0"/>
        <v>100M--</v>
      </c>
      <c r="C15" s="213"/>
      <c r="D15" s="213"/>
      <c r="E15" s="214" t="s">
        <v>256</v>
      </c>
      <c r="F15" s="215"/>
      <c r="G15" s="216"/>
      <c r="H15" s="217" t="s">
        <v>72</v>
      </c>
      <c r="I15" s="218"/>
      <c r="J15" s="219"/>
      <c r="K15" s="219"/>
      <c r="L15" s="220"/>
    </row>
    <row r="16" spans="1:12" s="106" customFormat="1" ht="22.5" customHeight="1">
      <c r="A16" s="61">
        <v>13</v>
      </c>
      <c r="B16" s="169" t="str">
        <f t="shared" si="0"/>
        <v>100M--</v>
      </c>
      <c r="C16" s="213"/>
      <c r="D16" s="213"/>
      <c r="E16" s="214" t="s">
        <v>256</v>
      </c>
      <c r="F16" s="215"/>
      <c r="G16" s="216"/>
      <c r="H16" s="217" t="s">
        <v>72</v>
      </c>
      <c r="I16" s="218"/>
      <c r="J16" s="219"/>
      <c r="K16" s="219"/>
      <c r="L16" s="220"/>
    </row>
    <row r="17" spans="1:12" s="106" customFormat="1" ht="22.5" customHeight="1">
      <c r="A17" s="61">
        <v>14</v>
      </c>
      <c r="B17" s="169" t="str">
        <f t="shared" si="0"/>
        <v>100M--</v>
      </c>
      <c r="C17" s="213"/>
      <c r="D17" s="213"/>
      <c r="E17" s="214" t="s">
        <v>256</v>
      </c>
      <c r="F17" s="215"/>
      <c r="G17" s="216"/>
      <c r="H17" s="217" t="s">
        <v>72</v>
      </c>
      <c r="I17" s="218"/>
      <c r="J17" s="219"/>
      <c r="K17" s="219"/>
      <c r="L17" s="220"/>
    </row>
    <row r="18" spans="1:12" s="106" customFormat="1" ht="22.5" customHeight="1">
      <c r="A18" s="61">
        <v>15</v>
      </c>
      <c r="B18" s="169" t="str">
        <f t="shared" si="0"/>
        <v>100M--</v>
      </c>
      <c r="C18" s="213"/>
      <c r="D18" s="213"/>
      <c r="E18" s="214" t="s">
        <v>256</v>
      </c>
      <c r="F18" s="215"/>
      <c r="G18" s="216"/>
      <c r="H18" s="217" t="s">
        <v>72</v>
      </c>
      <c r="I18" s="218"/>
      <c r="J18" s="219"/>
      <c r="K18" s="219"/>
      <c r="L18" s="220"/>
    </row>
    <row r="19" spans="1:12" s="106" customFormat="1" ht="22.5" customHeight="1">
      <c r="A19" s="61">
        <v>16</v>
      </c>
      <c r="B19" s="169" t="str">
        <f t="shared" si="0"/>
        <v>100M--</v>
      </c>
      <c r="C19" s="213"/>
      <c r="D19" s="213"/>
      <c r="E19" s="214" t="s">
        <v>256</v>
      </c>
      <c r="F19" s="215"/>
      <c r="G19" s="216"/>
      <c r="H19" s="217" t="s">
        <v>72</v>
      </c>
      <c r="I19" s="218"/>
      <c r="J19" s="219"/>
      <c r="K19" s="219"/>
      <c r="L19" s="220"/>
    </row>
    <row r="20" spans="1:12" s="106" customFormat="1" ht="22.5" customHeight="1">
      <c r="A20" s="61">
        <v>17</v>
      </c>
      <c r="B20" s="169" t="str">
        <f t="shared" si="0"/>
        <v>100M--</v>
      </c>
      <c r="C20" s="213"/>
      <c r="D20" s="213"/>
      <c r="E20" s="214" t="s">
        <v>256</v>
      </c>
      <c r="F20" s="215"/>
      <c r="G20" s="216"/>
      <c r="H20" s="217" t="s">
        <v>72</v>
      </c>
      <c r="I20" s="218"/>
      <c r="J20" s="219"/>
      <c r="K20" s="219"/>
      <c r="L20" s="220"/>
    </row>
    <row r="21" spans="1:12" s="106" customFormat="1" ht="22.5" customHeight="1">
      <c r="A21" s="61">
        <v>18</v>
      </c>
      <c r="B21" s="169" t="str">
        <f t="shared" si="0"/>
        <v>100M--</v>
      </c>
      <c r="C21" s="213"/>
      <c r="D21" s="213"/>
      <c r="E21" s="214" t="s">
        <v>256</v>
      </c>
      <c r="F21" s="215"/>
      <c r="G21" s="216"/>
      <c r="H21" s="217" t="s">
        <v>72</v>
      </c>
      <c r="I21" s="218"/>
      <c r="J21" s="219"/>
      <c r="K21" s="219"/>
      <c r="L21" s="220"/>
    </row>
    <row r="22" spans="1:12" s="106" customFormat="1" ht="22.5" customHeight="1">
      <c r="A22" s="61">
        <v>19</v>
      </c>
      <c r="B22" s="169" t="str">
        <f t="shared" si="0"/>
        <v>100M--</v>
      </c>
      <c r="C22" s="213"/>
      <c r="D22" s="213"/>
      <c r="E22" s="214" t="s">
        <v>256</v>
      </c>
      <c r="F22" s="215"/>
      <c r="G22" s="216"/>
      <c r="H22" s="217" t="s">
        <v>72</v>
      </c>
      <c r="I22" s="218"/>
      <c r="J22" s="219"/>
      <c r="K22" s="219"/>
      <c r="L22" s="220"/>
    </row>
    <row r="23" spans="1:12" s="106" customFormat="1" ht="22.5" customHeight="1">
      <c r="A23" s="61">
        <v>20</v>
      </c>
      <c r="B23" s="169" t="str">
        <f t="shared" si="0"/>
        <v>100M--</v>
      </c>
      <c r="C23" s="213"/>
      <c r="D23" s="213"/>
      <c r="E23" s="214" t="s">
        <v>256</v>
      </c>
      <c r="F23" s="215"/>
      <c r="G23" s="216"/>
      <c r="H23" s="217" t="s">
        <v>72</v>
      </c>
      <c r="I23" s="218"/>
      <c r="J23" s="219"/>
      <c r="K23" s="219"/>
      <c r="L23" s="220"/>
    </row>
    <row r="24" spans="1:12" s="170" customFormat="1" ht="22.5" customHeight="1">
      <c r="A24" s="61">
        <v>21</v>
      </c>
      <c r="B24" s="169" t="str">
        <f t="shared" si="0"/>
        <v>1500M-1-1</v>
      </c>
      <c r="C24" s="213">
        <v>38</v>
      </c>
      <c r="D24" s="213"/>
      <c r="E24" s="214" t="s">
        <v>256</v>
      </c>
      <c r="F24" s="215" t="s">
        <v>1721</v>
      </c>
      <c r="G24" s="216" t="s">
        <v>1722</v>
      </c>
      <c r="H24" s="217" t="s">
        <v>137</v>
      </c>
      <c r="I24" s="284">
        <v>33614</v>
      </c>
      <c r="J24" s="219" t="s">
        <v>1689</v>
      </c>
      <c r="K24" s="219" t="s">
        <v>1689</v>
      </c>
      <c r="L24" s="220"/>
    </row>
    <row r="25" spans="1:12" s="170" customFormat="1" ht="22.5" customHeight="1">
      <c r="A25" s="61">
        <v>22</v>
      </c>
      <c r="B25" s="169" t="str">
        <f t="shared" si="0"/>
        <v>1500M-1-2</v>
      </c>
      <c r="C25" s="213">
        <v>51</v>
      </c>
      <c r="D25" s="213"/>
      <c r="E25" s="214" t="s">
        <v>256</v>
      </c>
      <c r="F25" s="215" t="s">
        <v>1725</v>
      </c>
      <c r="G25" s="216" t="s">
        <v>1716</v>
      </c>
      <c r="H25" s="217" t="s">
        <v>137</v>
      </c>
      <c r="I25" s="284">
        <v>34143</v>
      </c>
      <c r="J25" s="219" t="s">
        <v>1689</v>
      </c>
      <c r="K25" s="219" t="s">
        <v>1688</v>
      </c>
      <c r="L25" s="220"/>
    </row>
    <row r="26" spans="1:12" s="170" customFormat="1" ht="22.5" customHeight="1">
      <c r="A26" s="61">
        <v>23</v>
      </c>
      <c r="B26" s="169" t="str">
        <f t="shared" si="0"/>
        <v>1500M-1-3</v>
      </c>
      <c r="C26" s="213">
        <v>61</v>
      </c>
      <c r="D26" s="213"/>
      <c r="E26" s="214" t="s">
        <v>256</v>
      </c>
      <c r="F26" s="215" t="s">
        <v>1726</v>
      </c>
      <c r="G26" s="216" t="s">
        <v>1727</v>
      </c>
      <c r="H26" s="217" t="s">
        <v>137</v>
      </c>
      <c r="I26" s="284">
        <v>34500</v>
      </c>
      <c r="J26" s="219" t="s">
        <v>1689</v>
      </c>
      <c r="K26" s="219" t="s">
        <v>1687</v>
      </c>
      <c r="L26" s="220"/>
    </row>
    <row r="27" spans="1:12" s="170" customFormat="1" ht="22.5" customHeight="1">
      <c r="A27" s="61">
        <v>24</v>
      </c>
      <c r="B27" s="169" t="str">
        <f t="shared" si="0"/>
        <v>1500M-1-4</v>
      </c>
      <c r="C27" s="213">
        <v>41</v>
      </c>
      <c r="D27" s="213"/>
      <c r="E27" s="214" t="s">
        <v>256</v>
      </c>
      <c r="F27" s="215" t="s">
        <v>1723</v>
      </c>
      <c r="G27" s="216" t="s">
        <v>1724</v>
      </c>
      <c r="H27" s="217" t="s">
        <v>137</v>
      </c>
      <c r="I27" s="284">
        <v>35956</v>
      </c>
      <c r="J27" s="219" t="s">
        <v>1689</v>
      </c>
      <c r="K27" s="219" t="s">
        <v>1686</v>
      </c>
      <c r="L27" s="220"/>
    </row>
    <row r="28" spans="1:12" s="170" customFormat="1" ht="22.5" customHeight="1">
      <c r="A28" s="61">
        <v>25</v>
      </c>
      <c r="B28" s="169" t="str">
        <f t="shared" si="0"/>
        <v>1500M-1-5</v>
      </c>
      <c r="C28" s="213">
        <v>20</v>
      </c>
      <c r="D28" s="213"/>
      <c r="E28" s="214" t="s">
        <v>256</v>
      </c>
      <c r="F28" s="215" t="s">
        <v>1720</v>
      </c>
      <c r="G28" s="216" t="s">
        <v>1709</v>
      </c>
      <c r="H28" s="217" t="s">
        <v>137</v>
      </c>
      <c r="I28" s="284">
        <v>41810</v>
      </c>
      <c r="J28" s="219" t="s">
        <v>1689</v>
      </c>
      <c r="K28" s="219" t="s">
        <v>1685</v>
      </c>
      <c r="L28" s="220"/>
    </row>
    <row r="29" spans="1:12" s="170" customFormat="1" ht="22.5" customHeight="1">
      <c r="A29" s="61">
        <v>26</v>
      </c>
      <c r="B29" s="169" t="str">
        <f t="shared" si="0"/>
        <v>1500M-1-6</v>
      </c>
      <c r="C29" s="213">
        <v>19</v>
      </c>
      <c r="D29" s="213"/>
      <c r="E29" s="214" t="s">
        <v>256</v>
      </c>
      <c r="F29" s="215" t="s">
        <v>1719</v>
      </c>
      <c r="G29" s="216" t="s">
        <v>1709</v>
      </c>
      <c r="H29" s="217" t="s">
        <v>137</v>
      </c>
      <c r="I29" s="284">
        <v>42226</v>
      </c>
      <c r="J29" s="219" t="s">
        <v>1689</v>
      </c>
      <c r="K29" s="219" t="s">
        <v>1684</v>
      </c>
      <c r="L29" s="220"/>
    </row>
    <row r="30" spans="1:12" s="170" customFormat="1" ht="22.5" customHeight="1">
      <c r="A30" s="61">
        <v>27</v>
      </c>
      <c r="B30" s="169" t="str">
        <f t="shared" si="0"/>
        <v>1500M-1-7</v>
      </c>
      <c r="C30" s="213">
        <v>18</v>
      </c>
      <c r="D30" s="213"/>
      <c r="E30" s="214" t="s">
        <v>256</v>
      </c>
      <c r="F30" s="215" t="s">
        <v>1718</v>
      </c>
      <c r="G30" s="216" t="s">
        <v>1709</v>
      </c>
      <c r="H30" s="217" t="s">
        <v>137</v>
      </c>
      <c r="I30" s="284">
        <v>43200</v>
      </c>
      <c r="J30" s="219" t="s">
        <v>1689</v>
      </c>
      <c r="K30" s="219" t="s">
        <v>1683</v>
      </c>
      <c r="L30" s="220"/>
    </row>
    <row r="31" spans="1:12" s="170" customFormat="1" ht="22.5" customHeight="1">
      <c r="A31" s="61">
        <v>28</v>
      </c>
      <c r="B31" s="169" t="str">
        <f t="shared" si="0"/>
        <v>1500M--</v>
      </c>
      <c r="C31" s="213"/>
      <c r="D31" s="213"/>
      <c r="E31" s="214" t="s">
        <v>256</v>
      </c>
      <c r="F31" s="215"/>
      <c r="G31" s="216"/>
      <c r="H31" s="217" t="s">
        <v>137</v>
      </c>
      <c r="I31" s="218"/>
      <c r="J31" s="219"/>
      <c r="K31" s="219"/>
      <c r="L31" s="220"/>
    </row>
    <row r="32" spans="1:12" s="170" customFormat="1" ht="22.5" customHeight="1">
      <c r="A32" s="61">
        <v>29</v>
      </c>
      <c r="B32" s="169" t="str">
        <f t="shared" si="0"/>
        <v>1500M--</v>
      </c>
      <c r="C32" s="213"/>
      <c r="D32" s="213"/>
      <c r="E32" s="214" t="s">
        <v>256</v>
      </c>
      <c r="F32" s="215"/>
      <c r="G32" s="216"/>
      <c r="H32" s="217" t="s">
        <v>137</v>
      </c>
      <c r="I32" s="218"/>
      <c r="J32" s="219"/>
      <c r="K32" s="219"/>
      <c r="L32" s="220"/>
    </row>
    <row r="33" spans="1:12" s="170" customFormat="1" ht="22.5" customHeight="1">
      <c r="A33" s="61">
        <v>30</v>
      </c>
      <c r="B33" s="169" t="str">
        <f t="shared" si="0"/>
        <v>1500M--</v>
      </c>
      <c r="C33" s="213"/>
      <c r="D33" s="213"/>
      <c r="E33" s="214" t="s">
        <v>256</v>
      </c>
      <c r="F33" s="215"/>
      <c r="G33" s="216"/>
      <c r="H33" s="217" t="s">
        <v>137</v>
      </c>
      <c r="I33" s="218"/>
      <c r="J33" s="219"/>
      <c r="K33" s="219"/>
      <c r="L33" s="220"/>
    </row>
    <row r="34" spans="1:12" s="170" customFormat="1" ht="22.5" customHeight="1">
      <c r="A34" s="61">
        <v>31</v>
      </c>
      <c r="B34" s="169" t="str">
        <f t="shared" si="0"/>
        <v>1500M--</v>
      </c>
      <c r="C34" s="213"/>
      <c r="D34" s="213"/>
      <c r="E34" s="214" t="s">
        <v>256</v>
      </c>
      <c r="F34" s="215"/>
      <c r="G34" s="216"/>
      <c r="H34" s="217" t="s">
        <v>137</v>
      </c>
      <c r="I34" s="218"/>
      <c r="J34" s="219"/>
      <c r="K34" s="219"/>
      <c r="L34" s="220"/>
    </row>
    <row r="35" spans="1:12" s="170" customFormat="1" ht="22.5" customHeight="1">
      <c r="A35" s="61">
        <v>32</v>
      </c>
      <c r="B35" s="169" t="str">
        <f t="shared" si="0"/>
        <v>1500M--</v>
      </c>
      <c r="C35" s="213"/>
      <c r="D35" s="213"/>
      <c r="E35" s="214" t="s">
        <v>256</v>
      </c>
      <c r="F35" s="215"/>
      <c r="G35" s="216"/>
      <c r="H35" s="217" t="s">
        <v>137</v>
      </c>
      <c r="I35" s="218"/>
      <c r="J35" s="219"/>
      <c r="K35" s="219"/>
      <c r="L35" s="220"/>
    </row>
    <row r="36" spans="1:12" s="170" customFormat="1" ht="22.5" customHeight="1">
      <c r="A36" s="61">
        <v>33</v>
      </c>
      <c r="B36" s="169" t="str">
        <f t="shared" si="0"/>
        <v>1500M--</v>
      </c>
      <c r="C36" s="213"/>
      <c r="D36" s="213"/>
      <c r="E36" s="214" t="s">
        <v>256</v>
      </c>
      <c r="F36" s="215"/>
      <c r="G36" s="216"/>
      <c r="H36" s="217" t="s">
        <v>137</v>
      </c>
      <c r="I36" s="218"/>
      <c r="J36" s="219"/>
      <c r="K36" s="219"/>
      <c r="L36" s="220"/>
    </row>
    <row r="37" spans="1:12" s="170" customFormat="1" ht="22.5" customHeight="1">
      <c r="A37" s="61">
        <v>34</v>
      </c>
      <c r="B37" s="169" t="str">
        <f t="shared" si="0"/>
        <v>1500M--</v>
      </c>
      <c r="C37" s="213"/>
      <c r="D37" s="213"/>
      <c r="E37" s="214" t="s">
        <v>256</v>
      </c>
      <c r="F37" s="215"/>
      <c r="G37" s="216"/>
      <c r="H37" s="217" t="s">
        <v>137</v>
      </c>
      <c r="I37" s="218"/>
      <c r="J37" s="219"/>
      <c r="K37" s="219"/>
      <c r="L37" s="220"/>
    </row>
    <row r="38" spans="1:12" s="106" customFormat="1" ht="22.5" customHeight="1">
      <c r="A38" s="61">
        <v>35</v>
      </c>
      <c r="B38" s="169" t="str">
        <f t="shared" si="0"/>
        <v>1500M--</v>
      </c>
      <c r="C38" s="213"/>
      <c r="D38" s="213"/>
      <c r="E38" s="214" t="s">
        <v>256</v>
      </c>
      <c r="F38" s="215"/>
      <c r="G38" s="216"/>
      <c r="H38" s="217" t="s">
        <v>137</v>
      </c>
      <c r="I38" s="218"/>
      <c r="J38" s="219"/>
      <c r="K38" s="219"/>
      <c r="L38" s="220"/>
    </row>
    <row r="39" spans="1:12" s="106" customFormat="1" ht="22.5" customHeight="1">
      <c r="A39" s="61">
        <v>36</v>
      </c>
      <c r="B39" s="169" t="str">
        <f t="shared" si="0"/>
        <v>1500M--</v>
      </c>
      <c r="C39" s="213"/>
      <c r="D39" s="213"/>
      <c r="E39" s="214" t="s">
        <v>256</v>
      </c>
      <c r="F39" s="215"/>
      <c r="G39" s="216"/>
      <c r="H39" s="217" t="s">
        <v>137</v>
      </c>
      <c r="I39" s="218"/>
      <c r="J39" s="219"/>
      <c r="K39" s="219"/>
      <c r="L39" s="220"/>
    </row>
    <row r="40" spans="1:12" s="106" customFormat="1" ht="22.5" customHeight="1">
      <c r="A40" s="61">
        <v>37</v>
      </c>
      <c r="B40" s="169" t="str">
        <f t="shared" si="0"/>
        <v>1500M--</v>
      </c>
      <c r="C40" s="213"/>
      <c r="D40" s="213"/>
      <c r="E40" s="214" t="s">
        <v>256</v>
      </c>
      <c r="F40" s="215"/>
      <c r="G40" s="216"/>
      <c r="H40" s="217" t="s">
        <v>137</v>
      </c>
      <c r="I40" s="218"/>
      <c r="J40" s="219"/>
      <c r="K40" s="219"/>
      <c r="L40" s="220"/>
    </row>
    <row r="41" spans="1:12" s="106" customFormat="1" ht="22.5" customHeight="1">
      <c r="A41" s="61">
        <v>38</v>
      </c>
      <c r="B41" s="169" t="str">
        <f t="shared" si="0"/>
        <v>1500M--</v>
      </c>
      <c r="C41" s="213"/>
      <c r="D41" s="213"/>
      <c r="E41" s="214" t="s">
        <v>256</v>
      </c>
      <c r="F41" s="215"/>
      <c r="G41" s="216"/>
      <c r="H41" s="217" t="s">
        <v>137</v>
      </c>
      <c r="I41" s="218"/>
      <c r="J41" s="219"/>
      <c r="K41" s="219"/>
      <c r="L41" s="220"/>
    </row>
    <row r="42" spans="1:12" s="106" customFormat="1" ht="22.5" customHeight="1">
      <c r="A42" s="61">
        <v>39</v>
      </c>
      <c r="B42" s="169" t="str">
        <f t="shared" si="0"/>
        <v>1500M--</v>
      </c>
      <c r="C42" s="213"/>
      <c r="D42" s="213"/>
      <c r="E42" s="214" t="s">
        <v>256</v>
      </c>
      <c r="F42" s="215"/>
      <c r="G42" s="216"/>
      <c r="H42" s="217" t="s">
        <v>137</v>
      </c>
      <c r="I42" s="218"/>
      <c r="J42" s="219"/>
      <c r="K42" s="219"/>
      <c r="L42" s="220"/>
    </row>
    <row r="43" spans="1:12" s="106" customFormat="1" ht="22.5" customHeight="1">
      <c r="A43" s="61">
        <v>40</v>
      </c>
      <c r="B43" s="169" t="str">
        <f t="shared" si="0"/>
        <v>1500M--</v>
      </c>
      <c r="C43" s="213"/>
      <c r="D43" s="213"/>
      <c r="E43" s="214" t="s">
        <v>256</v>
      </c>
      <c r="F43" s="215"/>
      <c r="G43" s="216"/>
      <c r="H43" s="217" t="s">
        <v>137</v>
      </c>
      <c r="I43" s="218"/>
      <c r="J43" s="219"/>
      <c r="K43" s="219"/>
      <c r="L43" s="220"/>
    </row>
    <row r="44" spans="1:12" s="106" customFormat="1" ht="22.5" customHeight="1">
      <c r="A44" s="61">
        <v>41</v>
      </c>
      <c r="B44" s="169" t="str">
        <f aca="true" t="shared" si="1" ref="B44:B102">CONCATENATE(H44,"-",L44)</f>
        <v>ÜÇADIM-6</v>
      </c>
      <c r="C44" s="213">
        <v>39</v>
      </c>
      <c r="D44" s="213"/>
      <c r="E44" s="214" t="s">
        <v>256</v>
      </c>
      <c r="F44" s="215" t="s">
        <v>1743</v>
      </c>
      <c r="G44" s="216" t="s">
        <v>1722</v>
      </c>
      <c r="H44" s="217" t="s">
        <v>262</v>
      </c>
      <c r="I44" s="218">
        <v>1744</v>
      </c>
      <c r="J44" s="219"/>
      <c r="K44" s="219"/>
      <c r="L44" s="220">
        <v>6</v>
      </c>
    </row>
    <row r="45" spans="1:12" s="106" customFormat="1" ht="22.5" customHeight="1">
      <c r="A45" s="61">
        <v>42</v>
      </c>
      <c r="B45" s="169" t="str">
        <f t="shared" si="1"/>
        <v>ÜÇADIM-5</v>
      </c>
      <c r="C45" s="213">
        <v>28</v>
      </c>
      <c r="D45" s="213"/>
      <c r="E45" s="214" t="s">
        <v>256</v>
      </c>
      <c r="F45" s="215" t="s">
        <v>1711</v>
      </c>
      <c r="G45" s="216" t="s">
        <v>1712</v>
      </c>
      <c r="H45" s="217" t="s">
        <v>262</v>
      </c>
      <c r="I45" s="218">
        <v>1710</v>
      </c>
      <c r="J45" s="219"/>
      <c r="K45" s="219"/>
      <c r="L45" s="220">
        <v>5</v>
      </c>
    </row>
    <row r="46" spans="1:12" s="106" customFormat="1" ht="22.5" customHeight="1">
      <c r="A46" s="61">
        <v>43</v>
      </c>
      <c r="B46" s="169" t="str">
        <f t="shared" si="1"/>
        <v>ÜÇADIM-4</v>
      </c>
      <c r="C46" s="213">
        <v>62</v>
      </c>
      <c r="D46" s="213"/>
      <c r="E46" s="214" t="s">
        <v>256</v>
      </c>
      <c r="F46" s="215" t="s">
        <v>1745</v>
      </c>
      <c r="G46" s="216" t="s">
        <v>1727</v>
      </c>
      <c r="H46" s="217" t="s">
        <v>262</v>
      </c>
      <c r="I46" s="218">
        <v>1663</v>
      </c>
      <c r="J46" s="219"/>
      <c r="K46" s="219"/>
      <c r="L46" s="220">
        <v>4</v>
      </c>
    </row>
    <row r="47" spans="1:12" s="106" customFormat="1" ht="22.5" customHeight="1">
      <c r="A47" s="61">
        <v>44</v>
      </c>
      <c r="B47" s="169" t="str">
        <f t="shared" si="1"/>
        <v>ÜÇADIM-3</v>
      </c>
      <c r="C47" s="213">
        <v>52</v>
      </c>
      <c r="D47" s="213"/>
      <c r="E47" s="214" t="s">
        <v>256</v>
      </c>
      <c r="F47" s="215" t="s">
        <v>1744</v>
      </c>
      <c r="G47" s="216" t="s">
        <v>1716</v>
      </c>
      <c r="H47" s="217" t="s">
        <v>262</v>
      </c>
      <c r="I47" s="218">
        <v>1614</v>
      </c>
      <c r="J47" s="219"/>
      <c r="K47" s="219"/>
      <c r="L47" s="220">
        <v>3</v>
      </c>
    </row>
    <row r="48" spans="1:12" s="106" customFormat="1" ht="22.5" customHeight="1">
      <c r="A48" s="61">
        <v>45</v>
      </c>
      <c r="B48" s="169" t="str">
        <f t="shared" si="1"/>
        <v>ÜÇADIM-2</v>
      </c>
      <c r="C48" s="213">
        <v>31</v>
      </c>
      <c r="D48" s="213"/>
      <c r="E48" s="214" t="s">
        <v>256</v>
      </c>
      <c r="F48" s="215" t="s">
        <v>1742</v>
      </c>
      <c r="G48" s="216" t="s">
        <v>1712</v>
      </c>
      <c r="H48" s="217" t="s">
        <v>262</v>
      </c>
      <c r="I48" s="218">
        <v>1580</v>
      </c>
      <c r="J48" s="219"/>
      <c r="K48" s="219"/>
      <c r="L48" s="220">
        <v>2</v>
      </c>
    </row>
    <row r="49" spans="1:12" s="106" customFormat="1" ht="22.5" customHeight="1">
      <c r="A49" s="61">
        <v>46</v>
      </c>
      <c r="B49" s="169" t="str">
        <f t="shared" si="1"/>
        <v>ÜÇADIM-1</v>
      </c>
      <c r="C49" s="213">
        <v>21</v>
      </c>
      <c r="D49" s="213"/>
      <c r="E49" s="214" t="s">
        <v>256</v>
      </c>
      <c r="F49" s="215" t="s">
        <v>1741</v>
      </c>
      <c r="G49" s="216" t="s">
        <v>1709</v>
      </c>
      <c r="H49" s="217" t="s">
        <v>262</v>
      </c>
      <c r="I49" s="218">
        <v>1515</v>
      </c>
      <c r="J49" s="219"/>
      <c r="K49" s="219"/>
      <c r="L49" s="220">
        <v>1</v>
      </c>
    </row>
    <row r="50" spans="1:12" s="106" customFormat="1" ht="22.5" customHeight="1">
      <c r="A50" s="61">
        <v>47</v>
      </c>
      <c r="B50" s="169" t="str">
        <f t="shared" si="1"/>
        <v>ÜÇADIM-</v>
      </c>
      <c r="C50" s="213"/>
      <c r="D50" s="213"/>
      <c r="E50" s="214" t="s">
        <v>256</v>
      </c>
      <c r="F50" s="215"/>
      <c r="G50" s="216"/>
      <c r="H50" s="217" t="s">
        <v>262</v>
      </c>
      <c r="I50" s="218"/>
      <c r="J50" s="219"/>
      <c r="K50" s="219"/>
      <c r="L50" s="220"/>
    </row>
    <row r="51" spans="1:12" s="106" customFormat="1" ht="22.5" customHeight="1">
      <c r="A51" s="61">
        <v>48</v>
      </c>
      <c r="B51" s="169" t="str">
        <f t="shared" si="1"/>
        <v>ÜÇADIM-</v>
      </c>
      <c r="C51" s="213"/>
      <c r="D51" s="213"/>
      <c r="E51" s="214" t="s">
        <v>256</v>
      </c>
      <c r="F51" s="215"/>
      <c r="G51" s="216"/>
      <c r="H51" s="217" t="s">
        <v>262</v>
      </c>
      <c r="I51" s="218"/>
      <c r="J51" s="219"/>
      <c r="K51" s="219"/>
      <c r="L51" s="220"/>
    </row>
    <row r="52" spans="1:12" s="106" customFormat="1" ht="22.5" customHeight="1">
      <c r="A52" s="61">
        <v>49</v>
      </c>
      <c r="B52" s="169" t="str">
        <f t="shared" si="1"/>
        <v>ÜÇADIM-</v>
      </c>
      <c r="C52" s="213"/>
      <c r="D52" s="213"/>
      <c r="E52" s="214" t="s">
        <v>256</v>
      </c>
      <c r="F52" s="215"/>
      <c r="G52" s="216"/>
      <c r="H52" s="217" t="s">
        <v>262</v>
      </c>
      <c r="I52" s="218"/>
      <c r="J52" s="219"/>
      <c r="K52" s="219"/>
      <c r="L52" s="220"/>
    </row>
    <row r="53" spans="1:12" s="106" customFormat="1" ht="22.5" customHeight="1">
      <c r="A53" s="61">
        <v>50</v>
      </c>
      <c r="B53" s="169" t="str">
        <f t="shared" si="1"/>
        <v>ÜÇADIM-</v>
      </c>
      <c r="C53" s="213"/>
      <c r="D53" s="213"/>
      <c r="E53" s="214" t="s">
        <v>256</v>
      </c>
      <c r="F53" s="215"/>
      <c r="G53" s="216"/>
      <c r="H53" s="217" t="s">
        <v>262</v>
      </c>
      <c r="I53" s="218"/>
      <c r="J53" s="219"/>
      <c r="K53" s="219"/>
      <c r="L53" s="220"/>
    </row>
    <row r="54" spans="1:12" s="106" customFormat="1" ht="22.5" customHeight="1">
      <c r="A54" s="61">
        <v>51</v>
      </c>
      <c r="B54" s="169" t="str">
        <f t="shared" si="1"/>
        <v>ÜÇADIM-</v>
      </c>
      <c r="C54" s="213"/>
      <c r="D54" s="213"/>
      <c r="E54" s="214" t="s">
        <v>256</v>
      </c>
      <c r="F54" s="215"/>
      <c r="G54" s="216"/>
      <c r="H54" s="217" t="s">
        <v>262</v>
      </c>
      <c r="I54" s="218"/>
      <c r="J54" s="219"/>
      <c r="K54" s="219"/>
      <c r="L54" s="220"/>
    </row>
    <row r="55" spans="1:12" s="106" customFormat="1" ht="22.5" customHeight="1">
      <c r="A55" s="61">
        <v>52</v>
      </c>
      <c r="B55" s="169" t="str">
        <f t="shared" si="1"/>
        <v>ÜÇADIM-</v>
      </c>
      <c r="C55" s="213"/>
      <c r="D55" s="213"/>
      <c r="E55" s="214" t="s">
        <v>256</v>
      </c>
      <c r="F55" s="215"/>
      <c r="G55" s="216"/>
      <c r="H55" s="217" t="s">
        <v>262</v>
      </c>
      <c r="I55" s="218"/>
      <c r="J55" s="219"/>
      <c r="K55" s="219"/>
      <c r="L55" s="220"/>
    </row>
    <row r="56" spans="1:12" s="106" customFormat="1" ht="22.5" customHeight="1">
      <c r="A56" s="61">
        <v>53</v>
      </c>
      <c r="B56" s="169" t="str">
        <f t="shared" si="1"/>
        <v>ÜÇADIM-</v>
      </c>
      <c r="C56" s="213"/>
      <c r="D56" s="213"/>
      <c r="E56" s="214" t="s">
        <v>256</v>
      </c>
      <c r="F56" s="215"/>
      <c r="G56" s="216"/>
      <c r="H56" s="217" t="s">
        <v>262</v>
      </c>
      <c r="I56" s="218"/>
      <c r="J56" s="219"/>
      <c r="K56" s="219"/>
      <c r="L56" s="220"/>
    </row>
    <row r="57" spans="1:12" s="106" customFormat="1" ht="22.5" customHeight="1">
      <c r="A57" s="61">
        <v>54</v>
      </c>
      <c r="B57" s="169" t="str">
        <f t="shared" si="1"/>
        <v>ÜÇADIM-</v>
      </c>
      <c r="C57" s="213"/>
      <c r="D57" s="213"/>
      <c r="E57" s="214" t="s">
        <v>256</v>
      </c>
      <c r="F57" s="215"/>
      <c r="G57" s="216"/>
      <c r="H57" s="217" t="s">
        <v>262</v>
      </c>
      <c r="I57" s="218"/>
      <c r="J57" s="219"/>
      <c r="K57" s="219"/>
      <c r="L57" s="220"/>
    </row>
    <row r="58" spans="1:12" s="106" customFormat="1" ht="22.5" customHeight="1">
      <c r="A58" s="61">
        <v>55</v>
      </c>
      <c r="B58" s="169" t="str">
        <f t="shared" si="1"/>
        <v>ÜÇADIM-</v>
      </c>
      <c r="C58" s="213"/>
      <c r="D58" s="213"/>
      <c r="E58" s="214" t="s">
        <v>256</v>
      </c>
      <c r="F58" s="215"/>
      <c r="G58" s="216"/>
      <c r="H58" s="217" t="s">
        <v>262</v>
      </c>
      <c r="I58" s="218"/>
      <c r="J58" s="219"/>
      <c r="K58" s="219"/>
      <c r="L58" s="220"/>
    </row>
    <row r="59" spans="1:12" s="106" customFormat="1" ht="22.5" customHeight="1">
      <c r="A59" s="61">
        <v>56</v>
      </c>
      <c r="B59" s="169" t="str">
        <f t="shared" si="1"/>
        <v>ÜÇADIM-</v>
      </c>
      <c r="C59" s="213"/>
      <c r="D59" s="213"/>
      <c r="E59" s="214" t="s">
        <v>256</v>
      </c>
      <c r="F59" s="215"/>
      <c r="G59" s="216"/>
      <c r="H59" s="217" t="s">
        <v>262</v>
      </c>
      <c r="I59" s="218"/>
      <c r="J59" s="219"/>
      <c r="K59" s="219"/>
      <c r="L59" s="220"/>
    </row>
    <row r="60" spans="1:12" s="106" customFormat="1" ht="22.5" customHeight="1">
      <c r="A60" s="61">
        <v>57</v>
      </c>
      <c r="B60" s="169" t="str">
        <f t="shared" si="1"/>
        <v>ÜÇADIM-</v>
      </c>
      <c r="C60" s="213"/>
      <c r="D60" s="213"/>
      <c r="E60" s="214" t="s">
        <v>256</v>
      </c>
      <c r="F60" s="215"/>
      <c r="G60" s="216"/>
      <c r="H60" s="217" t="s">
        <v>262</v>
      </c>
      <c r="I60" s="218"/>
      <c r="J60" s="219"/>
      <c r="K60" s="219"/>
      <c r="L60" s="220"/>
    </row>
    <row r="61" spans="1:12" s="106" customFormat="1" ht="22.5" customHeight="1">
      <c r="A61" s="61">
        <v>58</v>
      </c>
      <c r="B61" s="169" t="str">
        <f t="shared" si="1"/>
        <v>ÜÇADIM-</v>
      </c>
      <c r="C61" s="213"/>
      <c r="D61" s="213"/>
      <c r="E61" s="214" t="s">
        <v>256</v>
      </c>
      <c r="F61" s="215"/>
      <c r="G61" s="216"/>
      <c r="H61" s="217" t="s">
        <v>262</v>
      </c>
      <c r="I61" s="218"/>
      <c r="J61" s="219"/>
      <c r="K61" s="219"/>
      <c r="L61" s="220"/>
    </row>
    <row r="62" spans="1:12" s="106" customFormat="1" ht="22.5" customHeight="1">
      <c r="A62" s="61">
        <v>59</v>
      </c>
      <c r="B62" s="169" t="str">
        <f t="shared" si="1"/>
        <v>ÜÇADIM-</v>
      </c>
      <c r="C62" s="213"/>
      <c r="D62" s="213"/>
      <c r="E62" s="214" t="s">
        <v>256</v>
      </c>
      <c r="F62" s="215"/>
      <c r="G62" s="216"/>
      <c r="H62" s="217" t="s">
        <v>262</v>
      </c>
      <c r="I62" s="218"/>
      <c r="J62" s="219"/>
      <c r="K62" s="219"/>
      <c r="L62" s="220"/>
    </row>
    <row r="63" spans="1:12" s="106" customFormat="1" ht="22.5" customHeight="1">
      <c r="A63" s="61">
        <v>60</v>
      </c>
      <c r="B63" s="169" t="str">
        <f t="shared" si="1"/>
        <v>ÜÇADIM-</v>
      </c>
      <c r="C63" s="213"/>
      <c r="D63" s="213"/>
      <c r="E63" s="214" t="s">
        <v>256</v>
      </c>
      <c r="F63" s="215"/>
      <c r="G63" s="216"/>
      <c r="H63" s="217" t="s">
        <v>262</v>
      </c>
      <c r="I63" s="218"/>
      <c r="J63" s="219"/>
      <c r="K63" s="219"/>
      <c r="L63" s="220"/>
    </row>
    <row r="64" spans="1:12" s="106" customFormat="1" ht="22.5" customHeight="1">
      <c r="A64" s="61">
        <v>61</v>
      </c>
      <c r="B64" s="169" t="str">
        <f t="shared" si="1"/>
        <v>CİRİT-6</v>
      </c>
      <c r="C64" s="213">
        <v>54</v>
      </c>
      <c r="D64" s="213"/>
      <c r="E64" s="214" t="s">
        <v>256</v>
      </c>
      <c r="F64" s="215" t="s">
        <v>1732</v>
      </c>
      <c r="G64" s="216" t="s">
        <v>1716</v>
      </c>
      <c r="H64" s="217" t="s">
        <v>139</v>
      </c>
      <c r="I64" s="218">
        <v>8560</v>
      </c>
      <c r="J64" s="219"/>
      <c r="K64" s="219"/>
      <c r="L64" s="220">
        <v>6</v>
      </c>
    </row>
    <row r="65" spans="1:12" s="106" customFormat="1" ht="22.5" customHeight="1">
      <c r="A65" s="61">
        <v>62</v>
      </c>
      <c r="B65" s="169" t="str">
        <f t="shared" si="1"/>
        <v>CİRİT-5</v>
      </c>
      <c r="C65" s="213">
        <v>40</v>
      </c>
      <c r="D65" s="213"/>
      <c r="E65" s="214" t="s">
        <v>256</v>
      </c>
      <c r="F65" s="215" t="s">
        <v>1730</v>
      </c>
      <c r="G65" s="216" t="s">
        <v>1722</v>
      </c>
      <c r="H65" s="217" t="s">
        <v>139</v>
      </c>
      <c r="I65" s="218">
        <v>8547</v>
      </c>
      <c r="J65" s="219"/>
      <c r="K65" s="219"/>
      <c r="L65" s="220">
        <v>5</v>
      </c>
    </row>
    <row r="66" spans="1:12" s="106" customFormat="1" ht="22.5" customHeight="1">
      <c r="A66" s="61">
        <v>63</v>
      </c>
      <c r="B66" s="169" t="str">
        <f t="shared" si="1"/>
        <v>CİRİT-4</v>
      </c>
      <c r="C66" s="213">
        <v>63</v>
      </c>
      <c r="D66" s="213"/>
      <c r="E66" s="214" t="s">
        <v>256</v>
      </c>
      <c r="F66" s="215" t="s">
        <v>1733</v>
      </c>
      <c r="G66" s="216" t="s">
        <v>1727</v>
      </c>
      <c r="H66" s="217" t="s">
        <v>139</v>
      </c>
      <c r="I66" s="218">
        <v>8341</v>
      </c>
      <c r="J66" s="219"/>
      <c r="K66" s="219"/>
      <c r="L66" s="220">
        <v>4</v>
      </c>
    </row>
    <row r="67" spans="1:12" s="106" customFormat="1" ht="22.5" customHeight="1">
      <c r="A67" s="61">
        <v>64</v>
      </c>
      <c r="B67" s="169" t="str">
        <f t="shared" si="1"/>
        <v>CİRİT-3</v>
      </c>
      <c r="C67" s="213">
        <v>53</v>
      </c>
      <c r="D67" s="213"/>
      <c r="E67" s="214" t="s">
        <v>256</v>
      </c>
      <c r="F67" s="215" t="s">
        <v>1731</v>
      </c>
      <c r="G67" s="216" t="s">
        <v>1716</v>
      </c>
      <c r="H67" s="217" t="s">
        <v>139</v>
      </c>
      <c r="I67" s="218">
        <v>7640</v>
      </c>
      <c r="J67" s="219"/>
      <c r="K67" s="219"/>
      <c r="L67" s="220">
        <v>3</v>
      </c>
    </row>
    <row r="68" spans="1:12" s="106" customFormat="1" ht="22.5" customHeight="1">
      <c r="A68" s="61">
        <v>65</v>
      </c>
      <c r="B68" s="169" t="str">
        <f t="shared" si="1"/>
        <v>CİRİT-2</v>
      </c>
      <c r="C68" s="213">
        <v>23</v>
      </c>
      <c r="D68" s="213"/>
      <c r="E68" s="214" t="s">
        <v>256</v>
      </c>
      <c r="F68" s="215" t="s">
        <v>1729</v>
      </c>
      <c r="G68" s="216" t="s">
        <v>1709</v>
      </c>
      <c r="H68" s="217" t="s">
        <v>139</v>
      </c>
      <c r="I68" s="218">
        <v>5520</v>
      </c>
      <c r="J68" s="219"/>
      <c r="K68" s="219"/>
      <c r="L68" s="220">
        <v>2</v>
      </c>
    </row>
    <row r="69" spans="1:12" s="106" customFormat="1" ht="22.5" customHeight="1">
      <c r="A69" s="61">
        <v>66</v>
      </c>
      <c r="B69" s="169" t="str">
        <f t="shared" si="1"/>
        <v>CİRİT-1</v>
      </c>
      <c r="C69" s="213">
        <v>22</v>
      </c>
      <c r="D69" s="213"/>
      <c r="E69" s="214" t="s">
        <v>256</v>
      </c>
      <c r="F69" s="215" t="s">
        <v>1728</v>
      </c>
      <c r="G69" s="216" t="s">
        <v>1709</v>
      </c>
      <c r="H69" s="217" t="s">
        <v>139</v>
      </c>
      <c r="I69" s="218">
        <v>5400</v>
      </c>
      <c r="J69" s="219"/>
      <c r="K69" s="219"/>
      <c r="L69" s="220">
        <v>1</v>
      </c>
    </row>
    <row r="70" spans="1:12" s="106" customFormat="1" ht="22.5" customHeight="1">
      <c r="A70" s="61">
        <v>67</v>
      </c>
      <c r="B70" s="169" t="str">
        <f t="shared" si="1"/>
        <v>CİRİT-</v>
      </c>
      <c r="C70" s="213"/>
      <c r="D70" s="213"/>
      <c r="E70" s="214" t="s">
        <v>256</v>
      </c>
      <c r="F70" s="215"/>
      <c r="G70" s="216"/>
      <c r="H70" s="217" t="s">
        <v>139</v>
      </c>
      <c r="I70" s="218"/>
      <c r="J70" s="219"/>
      <c r="K70" s="219"/>
      <c r="L70" s="220"/>
    </row>
    <row r="71" spans="1:12" s="106" customFormat="1" ht="22.5" customHeight="1">
      <c r="A71" s="61">
        <v>68</v>
      </c>
      <c r="B71" s="169" t="str">
        <f t="shared" si="1"/>
        <v>CİRİT-</v>
      </c>
      <c r="C71" s="213"/>
      <c r="D71" s="213"/>
      <c r="E71" s="214" t="s">
        <v>256</v>
      </c>
      <c r="F71" s="215"/>
      <c r="G71" s="216"/>
      <c r="H71" s="217" t="s">
        <v>139</v>
      </c>
      <c r="I71" s="218"/>
      <c r="J71" s="219"/>
      <c r="K71" s="219"/>
      <c r="L71" s="220"/>
    </row>
    <row r="72" spans="1:12" s="106" customFormat="1" ht="22.5" customHeight="1">
      <c r="A72" s="61">
        <v>69</v>
      </c>
      <c r="B72" s="169" t="str">
        <f t="shared" si="1"/>
        <v>CİRİT-</v>
      </c>
      <c r="C72" s="213"/>
      <c r="D72" s="213"/>
      <c r="E72" s="214" t="s">
        <v>256</v>
      </c>
      <c r="F72" s="215"/>
      <c r="G72" s="216"/>
      <c r="H72" s="217" t="s">
        <v>139</v>
      </c>
      <c r="I72" s="218"/>
      <c r="J72" s="219"/>
      <c r="K72" s="219"/>
      <c r="L72" s="220"/>
    </row>
    <row r="73" spans="1:12" s="106" customFormat="1" ht="22.5" customHeight="1">
      <c r="A73" s="61">
        <v>70</v>
      </c>
      <c r="B73" s="169" t="str">
        <f t="shared" si="1"/>
        <v>CİRİT-</v>
      </c>
      <c r="C73" s="213"/>
      <c r="D73" s="213"/>
      <c r="E73" s="214" t="s">
        <v>256</v>
      </c>
      <c r="F73" s="215"/>
      <c r="G73" s="216"/>
      <c r="H73" s="217" t="s">
        <v>139</v>
      </c>
      <c r="I73" s="218"/>
      <c r="J73" s="219"/>
      <c r="K73" s="219"/>
      <c r="L73" s="220"/>
    </row>
    <row r="74" spans="1:12" s="106" customFormat="1" ht="22.5" customHeight="1">
      <c r="A74" s="61">
        <v>71</v>
      </c>
      <c r="B74" s="169" t="str">
        <f t="shared" si="1"/>
        <v>CİRİT-</v>
      </c>
      <c r="C74" s="213"/>
      <c r="D74" s="213"/>
      <c r="E74" s="214" t="s">
        <v>256</v>
      </c>
      <c r="F74" s="215"/>
      <c r="G74" s="216"/>
      <c r="H74" s="217" t="s">
        <v>139</v>
      </c>
      <c r="I74" s="218"/>
      <c r="J74" s="219"/>
      <c r="K74" s="219"/>
      <c r="L74" s="220"/>
    </row>
    <row r="75" spans="1:12" s="106" customFormat="1" ht="22.5" customHeight="1">
      <c r="A75" s="61">
        <v>72</v>
      </c>
      <c r="B75" s="169" t="str">
        <f t="shared" si="1"/>
        <v>CİRİT-</v>
      </c>
      <c r="C75" s="213"/>
      <c r="D75" s="213"/>
      <c r="E75" s="214" t="s">
        <v>256</v>
      </c>
      <c r="F75" s="215"/>
      <c r="G75" s="216"/>
      <c r="H75" s="217" t="s">
        <v>139</v>
      </c>
      <c r="I75" s="218"/>
      <c r="J75" s="219"/>
      <c r="K75" s="219"/>
      <c r="L75" s="220"/>
    </row>
    <row r="76" spans="1:12" s="106" customFormat="1" ht="22.5" customHeight="1">
      <c r="A76" s="61">
        <v>73</v>
      </c>
      <c r="B76" s="169" t="str">
        <f t="shared" si="1"/>
        <v>CİRİT-</v>
      </c>
      <c r="C76" s="213"/>
      <c r="D76" s="213"/>
      <c r="E76" s="214" t="s">
        <v>256</v>
      </c>
      <c r="F76" s="215"/>
      <c r="G76" s="216"/>
      <c r="H76" s="217" t="s">
        <v>139</v>
      </c>
      <c r="I76" s="218"/>
      <c r="J76" s="219"/>
      <c r="K76" s="219"/>
      <c r="L76" s="220"/>
    </row>
    <row r="77" spans="1:12" s="106" customFormat="1" ht="22.5" customHeight="1">
      <c r="A77" s="61">
        <v>74</v>
      </c>
      <c r="B77" s="169" t="str">
        <f t="shared" si="1"/>
        <v>CİRİT-</v>
      </c>
      <c r="C77" s="213"/>
      <c r="D77" s="213"/>
      <c r="E77" s="214" t="s">
        <v>256</v>
      </c>
      <c r="F77" s="215"/>
      <c r="G77" s="216"/>
      <c r="H77" s="217" t="s">
        <v>139</v>
      </c>
      <c r="I77" s="218"/>
      <c r="J77" s="219"/>
      <c r="K77" s="219"/>
      <c r="L77" s="220"/>
    </row>
    <row r="78" spans="1:12" s="106" customFormat="1" ht="22.5" customHeight="1">
      <c r="A78" s="61">
        <v>75</v>
      </c>
      <c r="B78" s="169" t="str">
        <f t="shared" si="1"/>
        <v>CİRİT-</v>
      </c>
      <c r="C78" s="213"/>
      <c r="D78" s="213"/>
      <c r="E78" s="214" t="s">
        <v>256</v>
      </c>
      <c r="F78" s="215"/>
      <c r="G78" s="216"/>
      <c r="H78" s="217" t="s">
        <v>139</v>
      </c>
      <c r="I78" s="218"/>
      <c r="J78" s="219"/>
      <c r="K78" s="219"/>
      <c r="L78" s="220"/>
    </row>
    <row r="79" spans="1:12" s="106" customFormat="1" ht="22.5" customHeight="1">
      <c r="A79" s="61">
        <v>76</v>
      </c>
      <c r="B79" s="169" t="str">
        <f t="shared" si="1"/>
        <v>CİRİT-</v>
      </c>
      <c r="C79" s="213"/>
      <c r="D79" s="213"/>
      <c r="E79" s="214" t="s">
        <v>256</v>
      </c>
      <c r="F79" s="215"/>
      <c r="G79" s="216"/>
      <c r="H79" s="217" t="s">
        <v>139</v>
      </c>
      <c r="I79" s="218"/>
      <c r="J79" s="219"/>
      <c r="K79" s="219"/>
      <c r="L79" s="220"/>
    </row>
    <row r="80" spans="1:12" s="106" customFormat="1" ht="22.5" customHeight="1">
      <c r="A80" s="61">
        <v>77</v>
      </c>
      <c r="B80" s="169" t="str">
        <f t="shared" si="1"/>
        <v>CİRİT-</v>
      </c>
      <c r="C80" s="213"/>
      <c r="D80" s="213"/>
      <c r="E80" s="214" t="s">
        <v>256</v>
      </c>
      <c r="F80" s="215"/>
      <c r="G80" s="216"/>
      <c r="H80" s="217" t="s">
        <v>139</v>
      </c>
      <c r="I80" s="218"/>
      <c r="J80" s="219"/>
      <c r="K80" s="219"/>
      <c r="L80" s="220"/>
    </row>
    <row r="81" spans="1:12" s="106" customFormat="1" ht="22.5" customHeight="1">
      <c r="A81" s="61">
        <v>78</v>
      </c>
      <c r="B81" s="169" t="str">
        <f t="shared" si="1"/>
        <v>CİRİT-</v>
      </c>
      <c r="C81" s="213"/>
      <c r="D81" s="213"/>
      <c r="E81" s="214" t="s">
        <v>256</v>
      </c>
      <c r="F81" s="215"/>
      <c r="G81" s="216"/>
      <c r="H81" s="217" t="s">
        <v>139</v>
      </c>
      <c r="I81" s="218"/>
      <c r="J81" s="219"/>
      <c r="K81" s="219"/>
      <c r="L81" s="220"/>
    </row>
    <row r="82" spans="1:12" s="106" customFormat="1" ht="22.5" customHeight="1">
      <c r="A82" s="61">
        <v>79</v>
      </c>
      <c r="B82" s="169" t="str">
        <f t="shared" si="1"/>
        <v>CİRİT-</v>
      </c>
      <c r="C82" s="213"/>
      <c r="D82" s="213"/>
      <c r="E82" s="214" t="s">
        <v>256</v>
      </c>
      <c r="F82" s="215"/>
      <c r="G82" s="216"/>
      <c r="H82" s="217" t="s">
        <v>139</v>
      </c>
      <c r="I82" s="218"/>
      <c r="J82" s="219"/>
      <c r="K82" s="219"/>
      <c r="L82" s="220"/>
    </row>
    <row r="83" spans="1:12" s="170" customFormat="1" ht="22.5" customHeight="1">
      <c r="A83" s="61">
        <v>80</v>
      </c>
      <c r="B83" s="169" t="str">
        <f t="shared" si="1"/>
        <v>CİRİT-</v>
      </c>
      <c r="C83" s="213"/>
      <c r="D83" s="213"/>
      <c r="E83" s="214" t="s">
        <v>256</v>
      </c>
      <c r="F83" s="215"/>
      <c r="G83" s="216"/>
      <c r="H83" s="217" t="s">
        <v>139</v>
      </c>
      <c r="I83" s="218"/>
      <c r="J83" s="219"/>
      <c r="K83" s="219"/>
      <c r="L83" s="220"/>
    </row>
    <row r="84" spans="1:12" s="170" customFormat="1" ht="22.5" customHeight="1">
      <c r="A84" s="61">
        <v>81</v>
      </c>
      <c r="B84" s="169" t="str">
        <f t="shared" si="1"/>
        <v>DİSK-5</v>
      </c>
      <c r="C84" s="213">
        <v>5</v>
      </c>
      <c r="D84" s="213"/>
      <c r="E84" s="214" t="s">
        <v>256</v>
      </c>
      <c r="F84" s="215" t="s">
        <v>1736</v>
      </c>
      <c r="G84" s="216" t="s">
        <v>1735</v>
      </c>
      <c r="H84" s="217" t="s">
        <v>138</v>
      </c>
      <c r="I84" s="218">
        <v>7082</v>
      </c>
      <c r="J84" s="219"/>
      <c r="K84" s="219"/>
      <c r="L84" s="220">
        <v>5</v>
      </c>
    </row>
    <row r="85" spans="1:12" s="170" customFormat="1" ht="22.5" customHeight="1">
      <c r="A85" s="61">
        <v>82</v>
      </c>
      <c r="B85" s="169" t="str">
        <f t="shared" si="1"/>
        <v>DİSK-4</v>
      </c>
      <c r="C85" s="213">
        <v>4</v>
      </c>
      <c r="D85" s="213"/>
      <c r="E85" s="214" t="s">
        <v>256</v>
      </c>
      <c r="F85" s="215" t="s">
        <v>1734</v>
      </c>
      <c r="G85" s="216" t="s">
        <v>1735</v>
      </c>
      <c r="H85" s="217" t="s">
        <v>138</v>
      </c>
      <c r="I85" s="218">
        <v>6503</v>
      </c>
      <c r="J85" s="219"/>
      <c r="K85" s="219"/>
      <c r="L85" s="220">
        <v>4</v>
      </c>
    </row>
    <row r="86" spans="1:12" s="170" customFormat="1" ht="22.5" customHeight="1">
      <c r="A86" s="61">
        <v>83</v>
      </c>
      <c r="B86" s="169" t="str">
        <f t="shared" si="1"/>
        <v>DİSK-3</v>
      </c>
      <c r="C86" s="213">
        <v>55</v>
      </c>
      <c r="D86" s="213"/>
      <c r="E86" s="214" t="s">
        <v>256</v>
      </c>
      <c r="F86" s="215" t="s">
        <v>1740</v>
      </c>
      <c r="G86" s="216" t="s">
        <v>1716</v>
      </c>
      <c r="H86" s="217" t="s">
        <v>138</v>
      </c>
      <c r="I86" s="218">
        <v>6496</v>
      </c>
      <c r="J86" s="219"/>
      <c r="K86" s="219"/>
      <c r="L86" s="220">
        <v>3</v>
      </c>
    </row>
    <row r="87" spans="1:12" s="170" customFormat="1" ht="22.5" customHeight="1">
      <c r="A87" s="61">
        <v>84</v>
      </c>
      <c r="B87" s="169" t="str">
        <f t="shared" si="1"/>
        <v>DİSK-2</v>
      </c>
      <c r="C87" s="213">
        <v>6</v>
      </c>
      <c r="D87" s="213"/>
      <c r="E87" s="214" t="s">
        <v>256</v>
      </c>
      <c r="F87" s="215" t="s">
        <v>1737</v>
      </c>
      <c r="G87" s="216" t="s">
        <v>1738</v>
      </c>
      <c r="H87" s="217" t="s">
        <v>138</v>
      </c>
      <c r="I87" s="218">
        <v>6320</v>
      </c>
      <c r="J87" s="219"/>
      <c r="K87" s="219"/>
      <c r="L87" s="220">
        <v>2</v>
      </c>
    </row>
    <row r="88" spans="1:12" s="170" customFormat="1" ht="22.5" customHeight="1">
      <c r="A88" s="61">
        <v>85</v>
      </c>
      <c r="B88" s="169" t="str">
        <f t="shared" si="1"/>
        <v>DİSK-1</v>
      </c>
      <c r="C88" s="213">
        <v>24</v>
      </c>
      <c r="D88" s="213"/>
      <c r="E88" s="214" t="s">
        <v>256</v>
      </c>
      <c r="F88" s="215" t="s">
        <v>1739</v>
      </c>
      <c r="G88" s="216" t="s">
        <v>1709</v>
      </c>
      <c r="H88" s="217" t="s">
        <v>138</v>
      </c>
      <c r="I88" s="218">
        <v>5179</v>
      </c>
      <c r="J88" s="219"/>
      <c r="K88" s="219"/>
      <c r="L88" s="220">
        <v>1</v>
      </c>
    </row>
    <row r="89" spans="1:12" s="170" customFormat="1" ht="22.5" customHeight="1">
      <c r="A89" s="61">
        <v>86</v>
      </c>
      <c r="B89" s="169" t="str">
        <f t="shared" si="1"/>
        <v>DİSK-</v>
      </c>
      <c r="C89" s="213"/>
      <c r="D89" s="213"/>
      <c r="E89" s="214" t="s">
        <v>256</v>
      </c>
      <c r="F89" s="215"/>
      <c r="G89" s="216"/>
      <c r="H89" s="217" t="s">
        <v>138</v>
      </c>
      <c r="I89" s="218"/>
      <c r="J89" s="219"/>
      <c r="K89" s="219"/>
      <c r="L89" s="220"/>
    </row>
    <row r="90" spans="1:12" s="170" customFormat="1" ht="22.5" customHeight="1">
      <c r="A90" s="61">
        <v>87</v>
      </c>
      <c r="B90" s="169" t="str">
        <f t="shared" si="1"/>
        <v>DİSK-</v>
      </c>
      <c r="C90" s="213"/>
      <c r="D90" s="213"/>
      <c r="E90" s="214" t="s">
        <v>256</v>
      </c>
      <c r="F90" s="215"/>
      <c r="G90" s="216"/>
      <c r="H90" s="217" t="s">
        <v>138</v>
      </c>
      <c r="I90" s="218"/>
      <c r="J90" s="219"/>
      <c r="K90" s="219"/>
      <c r="L90" s="220"/>
    </row>
    <row r="91" spans="1:12" s="170" customFormat="1" ht="22.5" customHeight="1">
      <c r="A91" s="61">
        <v>88</v>
      </c>
      <c r="B91" s="169" t="str">
        <f t="shared" si="1"/>
        <v>DİSK-</v>
      </c>
      <c r="C91" s="213"/>
      <c r="D91" s="213"/>
      <c r="E91" s="214" t="s">
        <v>256</v>
      </c>
      <c r="F91" s="215"/>
      <c r="G91" s="216"/>
      <c r="H91" s="217" t="s">
        <v>138</v>
      </c>
      <c r="I91" s="218"/>
      <c r="J91" s="219"/>
      <c r="K91" s="219"/>
      <c r="L91" s="220"/>
    </row>
    <row r="92" spans="1:12" s="170" customFormat="1" ht="22.5" customHeight="1">
      <c r="A92" s="61">
        <v>89</v>
      </c>
      <c r="B92" s="169" t="str">
        <f t="shared" si="1"/>
        <v>DİSK-</v>
      </c>
      <c r="C92" s="213"/>
      <c r="D92" s="213"/>
      <c r="E92" s="214" t="s">
        <v>256</v>
      </c>
      <c r="F92" s="215"/>
      <c r="G92" s="216"/>
      <c r="H92" s="217" t="s">
        <v>138</v>
      </c>
      <c r="I92" s="218"/>
      <c r="J92" s="219"/>
      <c r="K92" s="219"/>
      <c r="L92" s="220"/>
    </row>
    <row r="93" spans="1:12" s="170" customFormat="1" ht="22.5" customHeight="1">
      <c r="A93" s="61">
        <v>90</v>
      </c>
      <c r="B93" s="169" t="str">
        <f t="shared" si="1"/>
        <v>DİSK-</v>
      </c>
      <c r="C93" s="213"/>
      <c r="D93" s="213"/>
      <c r="E93" s="214" t="s">
        <v>256</v>
      </c>
      <c r="F93" s="215"/>
      <c r="G93" s="216"/>
      <c r="H93" s="217" t="s">
        <v>138</v>
      </c>
      <c r="I93" s="218"/>
      <c r="J93" s="219"/>
      <c r="K93" s="219"/>
      <c r="L93" s="220"/>
    </row>
    <row r="94" spans="1:12" s="170" customFormat="1" ht="22.5" customHeight="1">
      <c r="A94" s="61">
        <v>91</v>
      </c>
      <c r="B94" s="169" t="str">
        <f t="shared" si="1"/>
        <v>DİSK-</v>
      </c>
      <c r="C94" s="213"/>
      <c r="D94" s="213"/>
      <c r="E94" s="214" t="s">
        <v>256</v>
      </c>
      <c r="F94" s="215"/>
      <c r="G94" s="216"/>
      <c r="H94" s="217" t="s">
        <v>138</v>
      </c>
      <c r="I94" s="218"/>
      <c r="J94" s="219"/>
      <c r="K94" s="219"/>
      <c r="L94" s="220"/>
    </row>
    <row r="95" spans="1:12" s="170" customFormat="1" ht="22.5" customHeight="1">
      <c r="A95" s="61">
        <v>92</v>
      </c>
      <c r="B95" s="169" t="str">
        <f t="shared" si="1"/>
        <v>DİSK-</v>
      </c>
      <c r="C95" s="213"/>
      <c r="D95" s="213"/>
      <c r="E95" s="214" t="s">
        <v>256</v>
      </c>
      <c r="F95" s="215"/>
      <c r="G95" s="216"/>
      <c r="H95" s="217" t="s">
        <v>138</v>
      </c>
      <c r="I95" s="218"/>
      <c r="J95" s="219"/>
      <c r="K95" s="219"/>
      <c r="L95" s="220"/>
    </row>
    <row r="96" spans="1:12" s="170" customFormat="1" ht="22.5" customHeight="1">
      <c r="A96" s="61">
        <v>93</v>
      </c>
      <c r="B96" s="169" t="str">
        <f t="shared" si="1"/>
        <v>DİSK-</v>
      </c>
      <c r="C96" s="213"/>
      <c r="D96" s="213"/>
      <c r="E96" s="214" t="s">
        <v>256</v>
      </c>
      <c r="F96" s="215"/>
      <c r="G96" s="216"/>
      <c r="H96" s="217" t="s">
        <v>138</v>
      </c>
      <c r="I96" s="218"/>
      <c r="J96" s="219"/>
      <c r="K96" s="219"/>
      <c r="L96" s="220"/>
    </row>
    <row r="97" spans="1:12" s="170" customFormat="1" ht="22.5" customHeight="1">
      <c r="A97" s="61">
        <v>94</v>
      </c>
      <c r="B97" s="169" t="str">
        <f t="shared" si="1"/>
        <v>DİSK-</v>
      </c>
      <c r="C97" s="213"/>
      <c r="D97" s="213"/>
      <c r="E97" s="214" t="s">
        <v>256</v>
      </c>
      <c r="F97" s="215"/>
      <c r="G97" s="216"/>
      <c r="H97" s="217" t="s">
        <v>138</v>
      </c>
      <c r="I97" s="218"/>
      <c r="J97" s="219"/>
      <c r="K97" s="219"/>
      <c r="L97" s="220"/>
    </row>
    <row r="98" spans="1:12" s="170" customFormat="1" ht="22.5" customHeight="1">
      <c r="A98" s="61">
        <v>95</v>
      </c>
      <c r="B98" s="169" t="str">
        <f t="shared" si="1"/>
        <v>DİSK-</v>
      </c>
      <c r="C98" s="213"/>
      <c r="D98" s="213"/>
      <c r="E98" s="214" t="s">
        <v>256</v>
      </c>
      <c r="F98" s="215"/>
      <c r="G98" s="216"/>
      <c r="H98" s="217" t="s">
        <v>138</v>
      </c>
      <c r="I98" s="218"/>
      <c r="J98" s="219"/>
      <c r="K98" s="219"/>
      <c r="L98" s="220"/>
    </row>
    <row r="99" spans="1:12" s="170" customFormat="1" ht="22.5" customHeight="1">
      <c r="A99" s="61">
        <v>96</v>
      </c>
      <c r="B99" s="169" t="str">
        <f t="shared" si="1"/>
        <v>DİSK-</v>
      </c>
      <c r="C99" s="213"/>
      <c r="D99" s="213"/>
      <c r="E99" s="214" t="s">
        <v>256</v>
      </c>
      <c r="F99" s="215"/>
      <c r="G99" s="216"/>
      <c r="H99" s="217" t="s">
        <v>138</v>
      </c>
      <c r="I99" s="218"/>
      <c r="J99" s="219"/>
      <c r="K99" s="219"/>
      <c r="L99" s="220"/>
    </row>
    <row r="100" spans="1:12" s="170" customFormat="1" ht="22.5" customHeight="1">
      <c r="A100" s="61">
        <v>97</v>
      </c>
      <c r="B100" s="169" t="str">
        <f t="shared" si="1"/>
        <v>DİSK-</v>
      </c>
      <c r="C100" s="213"/>
      <c r="D100" s="213"/>
      <c r="E100" s="214" t="s">
        <v>256</v>
      </c>
      <c r="F100" s="215"/>
      <c r="G100" s="216"/>
      <c r="H100" s="217" t="s">
        <v>138</v>
      </c>
      <c r="I100" s="218"/>
      <c r="J100" s="219"/>
      <c r="K100" s="219"/>
      <c r="L100" s="220"/>
    </row>
    <row r="101" spans="1:12" s="170" customFormat="1" ht="22.5" customHeight="1">
      <c r="A101" s="61">
        <v>98</v>
      </c>
      <c r="B101" s="169" t="str">
        <f t="shared" si="1"/>
        <v>DİSK-</v>
      </c>
      <c r="C101" s="213"/>
      <c r="D101" s="213"/>
      <c r="E101" s="214" t="s">
        <v>256</v>
      </c>
      <c r="F101" s="215"/>
      <c r="G101" s="216"/>
      <c r="H101" s="217" t="s">
        <v>138</v>
      </c>
      <c r="I101" s="218"/>
      <c r="J101" s="219"/>
      <c r="K101" s="219"/>
      <c r="L101" s="220"/>
    </row>
    <row r="102" spans="1:12" s="170" customFormat="1" ht="22.5" customHeight="1">
      <c r="A102" s="61">
        <v>99</v>
      </c>
      <c r="B102" s="169" t="str">
        <f t="shared" si="1"/>
        <v>DİSK-</v>
      </c>
      <c r="C102" s="213"/>
      <c r="D102" s="213"/>
      <c r="E102" s="214" t="s">
        <v>256</v>
      </c>
      <c r="F102" s="215"/>
      <c r="G102" s="216"/>
      <c r="H102" s="217" t="s">
        <v>138</v>
      </c>
      <c r="I102" s="218"/>
      <c r="J102" s="219"/>
      <c r="K102" s="219"/>
      <c r="L102" s="220"/>
    </row>
    <row r="103" spans="1:12" s="170" customFormat="1" ht="22.5" customHeight="1">
      <c r="A103" s="61">
        <v>100</v>
      </c>
      <c r="B103" s="169" t="str">
        <f>CONCATENATE(H103,"-",L103)</f>
        <v>DİSK-</v>
      </c>
      <c r="C103" s="213"/>
      <c r="D103" s="213"/>
      <c r="E103" s="214" t="s">
        <v>256</v>
      </c>
      <c r="F103" s="215"/>
      <c r="G103" s="216"/>
      <c r="H103" s="217" t="s">
        <v>138</v>
      </c>
      <c r="I103" s="218"/>
      <c r="J103" s="219"/>
      <c r="K103" s="219"/>
      <c r="L103" s="220"/>
    </row>
    <row r="137" ht="15.75">
      <c r="F137"/>
    </row>
    <row r="138" ht="15.75">
      <c r="F138"/>
    </row>
    <row r="139" ht="15.75">
      <c r="F139"/>
    </row>
    <row r="140" ht="15.75">
      <c r="F140"/>
    </row>
    <row r="141" ht="15.75">
      <c r="F141"/>
    </row>
    <row r="142" ht="15.75">
      <c r="F142"/>
    </row>
    <row r="143" ht="15.75">
      <c r="F143"/>
    </row>
    <row r="144" ht="15.75">
      <c r="F144"/>
    </row>
    <row r="145" ht="15.75">
      <c r="F145"/>
    </row>
    <row r="146" ht="15.75">
      <c r="F146"/>
    </row>
    <row r="147" ht="15.75">
      <c r="F147"/>
    </row>
    <row r="148" ht="15.75">
      <c r="F148"/>
    </row>
    <row r="149" ht="15.75">
      <c r="F149"/>
    </row>
    <row r="150" ht="15.75">
      <c r="F150"/>
    </row>
    <row r="151" ht="15.75">
      <c r="F151"/>
    </row>
    <row r="152" ht="15.75">
      <c r="F152"/>
    </row>
    <row r="153" ht="15.75">
      <c r="F153"/>
    </row>
    <row r="154" ht="15.75">
      <c r="F154"/>
    </row>
    <row r="155" ht="15.75">
      <c r="F155"/>
    </row>
    <row r="156" ht="15.75">
      <c r="F156"/>
    </row>
    <row r="157" ht="15.75">
      <c r="F157"/>
    </row>
    <row r="158" ht="15.75">
      <c r="F158"/>
    </row>
    <row r="159" ht="15.75">
      <c r="F159"/>
    </row>
    <row r="160" ht="15.75">
      <c r="F160"/>
    </row>
    <row r="161" ht="15.75">
      <c r="F161"/>
    </row>
    <row r="162" ht="15.75">
      <c r="F162"/>
    </row>
    <row r="163" ht="15.75">
      <c r="F163"/>
    </row>
    <row r="164" ht="15.75">
      <c r="F164"/>
    </row>
    <row r="165" ht="15.75">
      <c r="F165"/>
    </row>
    <row r="166" ht="15.75">
      <c r="F166"/>
    </row>
    <row r="167" ht="15.75">
      <c r="F167"/>
    </row>
    <row r="168" ht="15.75">
      <c r="F168"/>
    </row>
    <row r="169" ht="15.75">
      <c r="F169"/>
    </row>
    <row r="170" ht="15.75">
      <c r="F170"/>
    </row>
    <row r="171" ht="15.75">
      <c r="F171"/>
    </row>
    <row r="172" ht="15.75">
      <c r="F172"/>
    </row>
    <row r="173" ht="15.75">
      <c r="F173"/>
    </row>
    <row r="174" ht="15.75">
      <c r="F174"/>
    </row>
    <row r="175" ht="15.75">
      <c r="F175"/>
    </row>
    <row r="176" ht="15.75">
      <c r="F176"/>
    </row>
    <row r="177" ht="15.75">
      <c r="F177"/>
    </row>
    <row r="178" ht="15.75">
      <c r="F178"/>
    </row>
    <row r="179" ht="15.75">
      <c r="F179"/>
    </row>
    <row r="180" ht="15.75">
      <c r="F180"/>
    </row>
    <row r="181" ht="15.75">
      <c r="F181"/>
    </row>
    <row r="182" ht="15.75">
      <c r="F182"/>
    </row>
    <row r="183" ht="15.75">
      <c r="F183"/>
    </row>
    <row r="184" ht="15.75">
      <c r="F184"/>
    </row>
    <row r="185" ht="15.75">
      <c r="F185"/>
    </row>
    <row r="186" ht="15.75">
      <c r="F186"/>
    </row>
    <row r="187" ht="15.75">
      <c r="F187"/>
    </row>
    <row r="188" ht="15.75">
      <c r="F188"/>
    </row>
    <row r="189" ht="15.75">
      <c r="F189"/>
    </row>
  </sheetData>
  <sheetProtection/>
  <autoFilter ref="A3:L103"/>
  <mergeCells count="3">
    <mergeCell ref="A1:L1"/>
    <mergeCell ref="A2:F2"/>
    <mergeCell ref="I2:L2"/>
  </mergeCells>
  <conditionalFormatting sqref="E4:E690">
    <cfRule type="cellIs" priority="8" dxfId="41"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33"/>
  <sheetViews>
    <sheetView view="pageBreakPreview" zoomScale="60" zoomScalePageLayoutView="0" workbookViewId="0" topLeftCell="A1">
      <selection activeCell="U8" sqref="U8"/>
    </sheetView>
  </sheetViews>
  <sheetFormatPr defaultColWidth="9.140625" defaultRowHeight="12.75"/>
  <cols>
    <col min="2" max="2" width="16.57421875" style="0" hidden="1" customWidth="1"/>
    <col min="4" max="4" width="17.28125" style="0" hidden="1" customWidth="1"/>
    <col min="5" max="5" width="34.7109375" style="0" customWidth="1"/>
    <col min="6" max="6" width="20.57421875" style="298" customWidth="1"/>
    <col min="7" max="7" width="12.8515625" style="0" customWidth="1"/>
    <col min="9" max="9" width="0" style="0" hidden="1" customWidth="1"/>
    <col min="11" max="11" width="15.140625" style="0" hidden="1" customWidth="1"/>
    <col min="12" max="12" width="10.00390625" style="0" customWidth="1"/>
    <col min="13" max="13" width="17.00390625" style="0" hidden="1" customWidth="1"/>
    <col min="14" max="14" width="35.421875" style="0" bestFit="1" customWidth="1"/>
    <col min="15" max="15" width="25.7109375" style="298" customWidth="1"/>
    <col min="16" max="16" width="14.8515625" style="0" customWidth="1"/>
  </cols>
  <sheetData>
    <row r="1" spans="1:16" ht="34.5" customHeight="1">
      <c r="A1" s="400" t="str">
        <f>('YARIŞMA BİLGİLERİ'!A2)</f>
        <v>KKTC Atletizm Federasyonu
</v>
      </c>
      <c r="B1" s="400"/>
      <c r="C1" s="400"/>
      <c r="D1" s="400"/>
      <c r="E1" s="400"/>
      <c r="F1" s="400"/>
      <c r="G1" s="400"/>
      <c r="H1" s="400"/>
      <c r="I1" s="400"/>
      <c r="J1" s="400"/>
      <c r="K1" s="400"/>
      <c r="L1" s="400"/>
      <c r="M1" s="400"/>
      <c r="N1" s="400"/>
      <c r="O1" s="400"/>
      <c r="P1" s="400"/>
    </row>
    <row r="2" spans="1:16" ht="18" customHeight="1">
      <c r="A2" s="401" t="str">
        <f>'YARIŞMA BİLGİLERİ'!F19</f>
        <v>14. Dr. Fazıl Küçük Spor Oyunları Yarışmaları</v>
      </c>
      <c r="B2" s="401"/>
      <c r="C2" s="401"/>
      <c r="D2" s="401"/>
      <c r="E2" s="401"/>
      <c r="F2" s="401"/>
      <c r="G2" s="401"/>
      <c r="H2" s="401"/>
      <c r="I2" s="401"/>
      <c r="J2" s="401"/>
      <c r="K2" s="401"/>
      <c r="L2" s="401"/>
      <c r="M2" s="401"/>
      <c r="N2" s="401"/>
      <c r="O2" s="401"/>
      <c r="P2" s="401"/>
    </row>
    <row r="3" spans="1:16" ht="23.25" customHeight="1">
      <c r="A3" s="402" t="s">
        <v>268</v>
      </c>
      <c r="B3" s="402"/>
      <c r="C3" s="402"/>
      <c r="D3" s="402"/>
      <c r="E3" s="402"/>
      <c r="F3" s="402"/>
      <c r="G3" s="402"/>
      <c r="H3" s="402"/>
      <c r="I3" s="402"/>
      <c r="J3" s="402"/>
      <c r="K3" s="402"/>
      <c r="L3" s="402"/>
      <c r="M3" s="402"/>
      <c r="N3" s="402"/>
      <c r="O3" s="402"/>
      <c r="P3" s="402"/>
    </row>
    <row r="4" spans="1:16" ht="30.75" customHeight="1">
      <c r="A4" s="399" t="s">
        <v>266</v>
      </c>
      <c r="B4" s="399"/>
      <c r="C4" s="399"/>
      <c r="D4" s="399"/>
      <c r="E4" s="399"/>
      <c r="F4" s="306" t="str">
        <f>'YARIŞMA PROGRAMI'!B11</f>
        <v>26 Eylül 2014 - 16.40</v>
      </c>
      <c r="G4" s="306"/>
      <c r="H4" s="172"/>
      <c r="J4" s="399" t="s">
        <v>263</v>
      </c>
      <c r="K4" s="399"/>
      <c r="L4" s="399"/>
      <c r="M4" s="399"/>
      <c r="N4" s="399"/>
      <c r="O4" s="399" t="str">
        <f>'YARIŞMA PROGRAMI'!B7</f>
        <v>26 Eylül 2014 - 15.00</v>
      </c>
      <c r="P4" s="399"/>
    </row>
    <row r="5" spans="1:16" ht="42" customHeight="1">
      <c r="A5" s="155" t="s">
        <v>10</v>
      </c>
      <c r="B5" s="155" t="s">
        <v>38</v>
      </c>
      <c r="C5" s="155" t="s">
        <v>37</v>
      </c>
      <c r="D5" s="156" t="s">
        <v>11</v>
      </c>
      <c r="E5" s="157" t="s">
        <v>12</v>
      </c>
      <c r="F5" s="157" t="s">
        <v>1746</v>
      </c>
      <c r="G5" s="155" t="s">
        <v>98</v>
      </c>
      <c r="H5" s="172"/>
      <c r="I5" s="397" t="s">
        <v>6</v>
      </c>
      <c r="J5" s="304" t="s">
        <v>6</v>
      </c>
      <c r="K5" s="305"/>
      <c r="L5" s="304" t="s">
        <v>36</v>
      </c>
      <c r="M5" s="304" t="s">
        <v>19</v>
      </c>
      <c r="N5" s="304" t="s">
        <v>7</v>
      </c>
      <c r="O5" s="277" t="s">
        <v>1746</v>
      </c>
      <c r="P5" s="304" t="s">
        <v>98</v>
      </c>
    </row>
    <row r="6" spans="1:16" ht="31.5" customHeight="1">
      <c r="A6" s="285">
        <v>1</v>
      </c>
      <c r="B6" s="286" t="s">
        <v>73</v>
      </c>
      <c r="C6" s="287">
        <f>IF(ISERROR(VLOOKUP(B6,'KAYIT LİSTESİ'!$B$4:$H$679,2,0)),"",(VLOOKUP(B6,'KAYIT LİSTESİ'!$B$4:$H$679,2,0)))</f>
        <v>29</v>
      </c>
      <c r="D6" s="288" t="str">
        <f>IF(ISERROR(VLOOKUP(B6,'KAYIT LİSTESİ'!$B$4:$H$679,4,0)),"",(VLOOKUP(B6,'KAYIT LİSTESİ'!$B$4:$H$679,4,0)))</f>
        <v>-</v>
      </c>
      <c r="E6" s="289" t="str">
        <f>IF(ISERROR(VLOOKUP(B6,'KAYIT LİSTESİ'!$B$4:$H$679,5,0)),"",(VLOOKUP(B6,'KAYIT LİSTESİ'!$B$4:$H$679,5,0)))</f>
        <v>JITEH GIDEON UGHOJOR            </v>
      </c>
      <c r="F6" s="295" t="str">
        <f>IF(ISERROR(VLOOKUP(B6,'KAYIT LİSTESİ'!$B$4:$H$679,6,0)),"",(VLOOKUP(B6,'KAYIT LİSTESİ'!$B$4:$H$679,6,0)))</f>
        <v>NGR</v>
      </c>
      <c r="G6" s="290"/>
      <c r="H6" s="172"/>
      <c r="I6" s="398"/>
      <c r="J6" s="285">
        <v>1</v>
      </c>
      <c r="K6" s="286" t="s">
        <v>195</v>
      </c>
      <c r="L6" s="291">
        <f>IF(ISERROR(VLOOKUP(K6,'KAYIT LİSTESİ'!$B$4:$H$679,2,0)),"",(VLOOKUP(K6,'KAYIT LİSTESİ'!$B$4:$H$679,2,0)))</f>
        <v>21</v>
      </c>
      <c r="M6" s="292" t="str">
        <f>IF(ISERROR(VLOOKUP(K6,'KAYIT LİSTESİ'!$B$4:$H$679,4,0)),"",(VLOOKUP(K6,'KAYIT LİSTESİ'!$B$4:$H$679,4,0)))</f>
        <v>-</v>
      </c>
      <c r="N6" s="293" t="str">
        <f>IF(ISERROR(VLOOKUP(K6,'KAYIT LİSTESİ'!$B$4:$H$679,5,0)),"",(VLOOKUP(K6,'KAYIT LİSTESİ'!$B$4:$H$679,5,0)))</f>
        <v>MEHMET BAYKENT         </v>
      </c>
      <c r="O6" s="294" t="str">
        <f>IF(ISERROR(VLOOKUP(K6,'KAYIT LİSTESİ'!$B$4:$H$679,6,0)),"",(VLOOKUP(K6,'KAYIT LİSTESİ'!$B$4:$H$679,6,0)))</f>
        <v>KKTC</v>
      </c>
      <c r="P6" s="294"/>
    </row>
    <row r="7" spans="1:16" ht="36.75" customHeight="1">
      <c r="A7" s="285">
        <v>2</v>
      </c>
      <c r="B7" s="286" t="s">
        <v>74</v>
      </c>
      <c r="C7" s="287">
        <f>IF(ISERROR(VLOOKUP(B7,'KAYIT LİSTESİ'!$B$4:$H$679,2,0)),"",(VLOOKUP(B7,'KAYIT LİSTESİ'!$B$4:$H$679,2,0)))</f>
        <v>49</v>
      </c>
      <c r="D7" s="288" t="str">
        <f>IF(ISERROR(VLOOKUP(B7,'KAYIT LİSTESİ'!$B$4:$H$679,4,0)),"",(VLOOKUP(B7,'KAYIT LİSTESİ'!$B$4:$H$679,4,0)))</f>
        <v>-</v>
      </c>
      <c r="E7" s="289" t="str">
        <f>IF(ISERROR(VLOOKUP(B7,'KAYIT LİSTESİ'!$B$4:$H$679,5,0)),"",(VLOOKUP(B7,'KAYIT LİSTESİ'!$B$4:$H$679,5,0)))</f>
        <v>FATİH AKTAŞ                                 </v>
      </c>
      <c r="F7" s="295" t="str">
        <f>IF(ISERROR(VLOOKUP(B7,'KAYIT LİSTESİ'!$B$4:$H$679,6,0)),"",(VLOOKUP(B7,'KAYIT LİSTESİ'!$B$4:$H$679,6,0)))</f>
        <v>TUR</v>
      </c>
      <c r="G7" s="290"/>
      <c r="H7" s="173"/>
      <c r="I7" s="58">
        <v>1</v>
      </c>
      <c r="J7" s="285">
        <v>2</v>
      </c>
      <c r="K7" s="286" t="s">
        <v>196</v>
      </c>
      <c r="L7" s="291">
        <f>IF(ISERROR(VLOOKUP(K7,'KAYIT LİSTESİ'!$B$4:$H$679,2,0)),"",(VLOOKUP(K7,'KAYIT LİSTESİ'!$B$4:$H$679,2,0)))</f>
        <v>31</v>
      </c>
      <c r="M7" s="292" t="str">
        <f>IF(ISERROR(VLOOKUP(K7,'KAYIT LİSTESİ'!$B$4:$H$679,4,0)),"",(VLOOKUP(K7,'KAYIT LİSTESİ'!$B$4:$H$679,4,0)))</f>
        <v>-</v>
      </c>
      <c r="N7" s="293" t="str">
        <f>IF(ISERROR(VLOOKUP(K7,'KAYIT LİSTESİ'!$B$4:$H$679,5,0)),"",(VLOOKUP(K7,'KAYIT LİSTESİ'!$B$4:$H$679,5,0)))</f>
        <v>LEBİ PSALM                      </v>
      </c>
      <c r="O7" s="294" t="str">
        <f>IF(ISERROR(VLOOKUP(K7,'KAYIT LİSTESİ'!$B$4:$H$679,6,0)),"",(VLOOKUP(K7,'KAYIT LİSTESİ'!$B$4:$H$679,6,0)))</f>
        <v>NGR</v>
      </c>
      <c r="P7" s="294"/>
    </row>
    <row r="8" spans="1:16" ht="36.75" customHeight="1">
      <c r="A8" s="285">
        <v>3</v>
      </c>
      <c r="B8" s="286" t="s">
        <v>75</v>
      </c>
      <c r="C8" s="287">
        <f>IF(ISERROR(VLOOKUP(B8,'KAYIT LİSTESİ'!$B$4:$H$679,2,0)),"",(VLOOKUP(B8,'KAYIT LİSTESİ'!$B$4:$H$679,2,0)))</f>
        <v>28</v>
      </c>
      <c r="D8" s="288" t="str">
        <f>IF(ISERROR(VLOOKUP(B8,'KAYIT LİSTESİ'!$B$4:$H$679,4,0)),"",(VLOOKUP(B8,'KAYIT LİSTESİ'!$B$4:$H$679,4,0)))</f>
        <v>-</v>
      </c>
      <c r="E8" s="289" t="str">
        <f>IF(ISERROR(VLOOKUP(B8,'KAYIT LİSTESİ'!$B$4:$H$679,5,0)),"",(VLOOKUP(B8,'KAYIT LİSTESİ'!$B$4:$H$679,5,0)))</f>
        <v>KENNEDY DEDE               </v>
      </c>
      <c r="F8" s="295" t="str">
        <f>IF(ISERROR(VLOOKUP(B8,'KAYIT LİSTESİ'!$B$4:$H$679,6,0)),"",(VLOOKUP(B8,'KAYIT LİSTESİ'!$B$4:$H$679,6,0)))</f>
        <v>NGR</v>
      </c>
      <c r="G8" s="290"/>
      <c r="H8" s="173"/>
      <c r="I8" s="58">
        <v>2</v>
      </c>
      <c r="J8" s="285">
        <v>3</v>
      </c>
      <c r="K8" s="286" t="s">
        <v>197</v>
      </c>
      <c r="L8" s="291">
        <f>IF(ISERROR(VLOOKUP(K8,'KAYIT LİSTESİ'!$B$4:$H$679,2,0)),"",(VLOOKUP(K8,'KAYIT LİSTESİ'!$B$4:$H$679,2,0)))</f>
        <v>52</v>
      </c>
      <c r="M8" s="292" t="str">
        <f>IF(ISERROR(VLOOKUP(K8,'KAYIT LİSTESİ'!$B$4:$H$679,4,0)),"",(VLOOKUP(K8,'KAYIT LİSTESİ'!$B$4:$H$679,4,0)))</f>
        <v>-</v>
      </c>
      <c r="N8" s="293" t="str">
        <f>IF(ISERROR(VLOOKUP(K8,'KAYIT LİSTESİ'!$B$4:$H$679,5,0)),"",(VLOOKUP(K8,'KAYIT LİSTESİ'!$B$4:$H$679,5,0)))</f>
        <v>MUSA TÜZEN                    </v>
      </c>
      <c r="O8" s="294" t="str">
        <f>IF(ISERROR(VLOOKUP(K8,'KAYIT LİSTESİ'!$B$4:$H$679,6,0)),"",(VLOOKUP(K8,'KAYIT LİSTESİ'!$B$4:$H$679,6,0)))</f>
        <v>TUR</v>
      </c>
      <c r="P8" s="294"/>
    </row>
    <row r="9" spans="1:16" ht="36.75" customHeight="1">
      <c r="A9" s="285">
        <v>4</v>
      </c>
      <c r="B9" s="286" t="s">
        <v>76</v>
      </c>
      <c r="C9" s="287">
        <f>IF(ISERROR(VLOOKUP(B9,'KAYIT LİSTESİ'!$B$4:$H$679,2,0)),"",(VLOOKUP(B9,'KAYIT LİSTESİ'!$B$4:$H$679,2,0)))</f>
        <v>50</v>
      </c>
      <c r="D9" s="288" t="str">
        <f>IF(ISERROR(VLOOKUP(B9,'KAYIT LİSTESİ'!$B$4:$H$679,4,0)),"",(VLOOKUP(B9,'KAYIT LİSTESİ'!$B$4:$H$679,4,0)))</f>
        <v>-</v>
      </c>
      <c r="E9" s="289" t="str">
        <f>IF(ISERROR(VLOOKUP(B9,'KAYIT LİSTESİ'!$B$4:$H$679,5,0)),"",(VLOOKUP(B9,'KAYIT LİSTESİ'!$B$4:$H$679,5,0)))</f>
        <v>RAMİL GULİEV                              </v>
      </c>
      <c r="F9" s="295" t="str">
        <f>IF(ISERROR(VLOOKUP(B9,'KAYIT LİSTESİ'!$B$4:$H$679,6,0)),"",(VLOOKUP(B9,'KAYIT LİSTESİ'!$B$4:$H$679,6,0)))</f>
        <v>TUR</v>
      </c>
      <c r="G9" s="290"/>
      <c r="H9" s="173"/>
      <c r="I9" s="58">
        <v>3</v>
      </c>
      <c r="J9" s="285">
        <v>4</v>
      </c>
      <c r="K9" s="286" t="s">
        <v>198</v>
      </c>
      <c r="L9" s="291">
        <f>IF(ISERROR(VLOOKUP(K9,'KAYIT LİSTESİ'!$B$4:$H$679,2,0)),"",(VLOOKUP(K9,'KAYIT LİSTESİ'!$B$4:$H$679,2,0)))</f>
        <v>62</v>
      </c>
      <c r="M9" s="292" t="str">
        <f>IF(ISERROR(VLOOKUP(K9,'KAYIT LİSTESİ'!$B$4:$H$679,4,0)),"",(VLOOKUP(K9,'KAYIT LİSTESİ'!$B$4:$H$679,4,0)))</f>
        <v>-</v>
      </c>
      <c r="N9" s="293" t="str">
        <f>IF(ISERROR(VLOOKUP(K9,'KAYIT LİSTESİ'!$B$4:$H$679,5,0)),"",(VLOOKUP(K9,'KAYIT LİSTESİ'!$B$4:$H$679,5,0)))</f>
        <v>VIKTOR KUZNIETSOV      </v>
      </c>
      <c r="O9" s="294" t="str">
        <f>IF(ISERROR(VLOOKUP(K9,'KAYIT LİSTESİ'!$B$4:$H$679,6,0)),"",(VLOOKUP(K9,'KAYIT LİSTESİ'!$B$4:$H$679,6,0)))</f>
        <v>UKR</v>
      </c>
      <c r="P9" s="294"/>
    </row>
    <row r="10" spans="1:16" ht="36.75" customHeight="1">
      <c r="A10" s="285">
        <v>5</v>
      </c>
      <c r="B10" s="286" t="s">
        <v>77</v>
      </c>
      <c r="C10" s="287">
        <f>IF(ISERROR(VLOOKUP(B10,'KAYIT LİSTESİ'!$B$4:$H$679,2,0)),"",(VLOOKUP(B10,'KAYIT LİSTESİ'!$B$4:$H$679,2,0)))</f>
        <v>2</v>
      </c>
      <c r="D10" s="288" t="str">
        <f>IF(ISERROR(VLOOKUP(B10,'KAYIT LİSTESİ'!$B$4:$H$679,4,0)),"",(VLOOKUP(B10,'KAYIT LİSTESİ'!$B$4:$H$679,4,0)))</f>
        <v>-</v>
      </c>
      <c r="E10" s="289" t="str">
        <f>IF(ISERROR(VLOOKUP(B10,'KAYIT LİSTESİ'!$B$4:$H$679,5,0)),"",(VLOOKUP(B10,'KAYIT LİSTESİ'!$B$4:$H$679,5,0)))</f>
        <v>ALAKSANDER LINNIK                    </v>
      </c>
      <c r="F10" s="295" t="str">
        <f>IF(ISERROR(VLOOKUP(B10,'KAYIT LİSTESİ'!$B$4:$H$679,6,0)),"",(VLOOKUP(B10,'KAYIT LİSTESİ'!$B$4:$H$679,6,0)))</f>
        <v>BLR</v>
      </c>
      <c r="G10" s="290"/>
      <c r="H10" s="173"/>
      <c r="I10" s="58">
        <v>4</v>
      </c>
      <c r="J10" s="285">
        <v>5</v>
      </c>
      <c r="K10" s="286" t="s">
        <v>199</v>
      </c>
      <c r="L10" s="291">
        <f>IF(ISERROR(VLOOKUP(K10,'KAYIT LİSTESİ'!$B$4:$H$679,2,0)),"",(VLOOKUP(K10,'KAYIT LİSTESİ'!$B$4:$H$679,2,0)))</f>
        <v>28</v>
      </c>
      <c r="M10" s="292" t="str">
        <f>IF(ISERROR(VLOOKUP(K10,'KAYIT LİSTESİ'!$B$4:$H$679,4,0)),"",(VLOOKUP(K10,'KAYIT LİSTESİ'!$B$4:$H$679,4,0)))</f>
        <v>-</v>
      </c>
      <c r="N10" s="293" t="str">
        <f>IF(ISERROR(VLOOKUP(K10,'KAYIT LİSTESİ'!$B$4:$H$679,5,0)),"",(VLOOKUP(K10,'KAYIT LİSTESİ'!$B$4:$H$679,5,0)))</f>
        <v>KENNEDY DEDE               </v>
      </c>
      <c r="O10" s="294" t="str">
        <f>IF(ISERROR(VLOOKUP(K10,'KAYIT LİSTESİ'!$B$4:$H$679,6,0)),"",(VLOOKUP(K10,'KAYIT LİSTESİ'!$B$4:$H$679,6,0)))</f>
        <v>NGR</v>
      </c>
      <c r="P10" s="294"/>
    </row>
    <row r="11" spans="1:16" ht="36.75" customHeight="1">
      <c r="A11" s="285">
        <v>6</v>
      </c>
      <c r="B11" s="286" t="s">
        <v>78</v>
      </c>
      <c r="C11" s="287">
        <f>IF(ISERROR(VLOOKUP(B11,'KAYIT LİSTESİ'!$B$4:$H$679,2,0)),"",(VLOOKUP(B11,'KAYIT LİSTESİ'!$B$4:$H$679,2,0)))</f>
        <v>30</v>
      </c>
      <c r="D11" s="288" t="str">
        <f>IF(ISERROR(VLOOKUP(B11,'KAYIT LİSTESİ'!$B$4:$H$679,4,0)),"",(VLOOKUP(B11,'KAYIT LİSTESİ'!$B$4:$H$679,4,0)))</f>
        <v>-</v>
      </c>
      <c r="E11" s="289" t="str">
        <f>IF(ISERROR(VLOOKUP(B11,'KAYIT LİSTESİ'!$B$4:$H$679,5,0)),"",(VLOOKUP(B11,'KAYIT LİSTESİ'!$B$4:$H$679,5,0)))</f>
        <v>WATOSİN AVODOJI OGEDON     </v>
      </c>
      <c r="F11" s="295" t="str">
        <f>IF(ISERROR(VLOOKUP(B11,'KAYIT LİSTESİ'!$B$4:$H$679,6,0)),"",(VLOOKUP(B11,'KAYIT LİSTESİ'!$B$4:$H$679,6,0)))</f>
        <v>NGR</v>
      </c>
      <c r="G11" s="290"/>
      <c r="H11" s="173"/>
      <c r="I11" s="58">
        <v>5</v>
      </c>
      <c r="J11" s="285">
        <v>6</v>
      </c>
      <c r="K11" s="286" t="s">
        <v>200</v>
      </c>
      <c r="L11" s="291">
        <f>IF(ISERROR(VLOOKUP(K11,'KAYIT LİSTESİ'!$B$4:$H$679,2,0)),"",(VLOOKUP(K11,'KAYIT LİSTESİ'!$B$4:$H$679,2,0)))</f>
        <v>39</v>
      </c>
      <c r="M11" s="292" t="str">
        <f>IF(ISERROR(VLOOKUP(K11,'KAYIT LİSTESİ'!$B$4:$H$679,4,0)),"",(VLOOKUP(K11,'KAYIT LİSTESİ'!$B$4:$H$679,4,0)))</f>
        <v>-</v>
      </c>
      <c r="N11" s="293" t="str">
        <f>IF(ISERROR(VLOOKUP(K11,'KAYIT LİSTESİ'!$B$4:$H$679,5,0)),"",(VLOOKUP(K11,'KAYIT LİSTESİ'!$B$4:$H$679,5,0)))</f>
        <v>IGOR SPASOVKHODSKIY</v>
      </c>
      <c r="O11" s="294" t="str">
        <f>IF(ISERROR(VLOOKUP(K11,'KAYIT LİSTESİ'!$B$4:$H$679,6,0)),"",(VLOOKUP(K11,'KAYIT LİSTESİ'!$B$4:$H$679,6,0)))</f>
        <v>RUS</v>
      </c>
      <c r="P11" s="294"/>
    </row>
    <row r="12" spans="1:16" ht="36.75" customHeight="1">
      <c r="A12" s="285">
        <v>7</v>
      </c>
      <c r="B12" s="286" t="s">
        <v>79</v>
      </c>
      <c r="C12" s="287">
        <f>IF(ISERROR(VLOOKUP(B12,'KAYIT LİSTESİ'!$B$4:$H$679,2,0)),"",(VLOOKUP(B12,'KAYIT LİSTESİ'!$B$4:$H$679,2,0)))</f>
        <v>16</v>
      </c>
      <c r="D12" s="288" t="str">
        <f>IF(ISERROR(VLOOKUP(B12,'KAYIT LİSTESİ'!$B$4:$H$679,4,0)),"",(VLOOKUP(B12,'KAYIT LİSTESİ'!$B$4:$H$679,4,0)))</f>
        <v>-</v>
      </c>
      <c r="E12" s="289" t="str">
        <f>IF(ISERROR(VLOOKUP(B12,'KAYIT LİSTESİ'!$B$4:$H$679,5,0)),"",(VLOOKUP(B12,'KAYIT LİSTESİ'!$B$4:$H$679,5,0)))</f>
        <v>TURAN CENK                                </v>
      </c>
      <c r="F12" s="295" t="str">
        <f>IF(ISERROR(VLOOKUP(B12,'KAYIT LİSTESİ'!$B$4:$H$679,6,0)),"",(VLOOKUP(B12,'KAYIT LİSTESİ'!$B$4:$H$679,6,0)))</f>
        <v>KKTC</v>
      </c>
      <c r="G12" s="290"/>
      <c r="H12" s="173"/>
      <c r="I12" s="58">
        <v>6</v>
      </c>
      <c r="J12" s="285"/>
      <c r="K12" s="286" t="s">
        <v>201</v>
      </c>
      <c r="L12" s="291">
        <f>IF(ISERROR(VLOOKUP(K12,'KAYIT LİSTESİ'!$B$4:$H$679,2,0)),"",(VLOOKUP(K12,'KAYIT LİSTESİ'!$B$4:$H$679,2,0)))</f>
      </c>
      <c r="M12" s="292">
        <f>IF(ISERROR(VLOOKUP(K12,'KAYIT LİSTESİ'!$B$4:$H$679,4,0)),"",(VLOOKUP(K12,'KAYIT LİSTESİ'!$B$4:$H$679,4,0)))</f>
      </c>
      <c r="N12" s="293">
        <f>IF(ISERROR(VLOOKUP(K12,'KAYIT LİSTESİ'!$B$4:$H$679,5,0)),"",(VLOOKUP(K12,'KAYIT LİSTESİ'!$B$4:$H$679,5,0)))</f>
      </c>
      <c r="O12" s="294">
        <f>IF(ISERROR(VLOOKUP(K12,'KAYIT LİSTESİ'!$B$4:$H$679,6,0)),"",(VLOOKUP(K12,'KAYIT LİSTESİ'!$B$4:$H$679,6,0)))</f>
      </c>
      <c r="P12" s="294"/>
    </row>
    <row r="13" spans="1:16" ht="36.75" customHeight="1">
      <c r="A13" s="285">
        <v>8</v>
      </c>
      <c r="B13" s="286" t="s">
        <v>80</v>
      </c>
      <c r="C13" s="287">
        <f>IF(ISERROR(VLOOKUP(B13,'KAYIT LİSTESİ'!$B$4:$H$679,2,0)),"",(VLOOKUP(B13,'KAYIT LİSTESİ'!$B$4:$H$679,2,0)))</f>
        <v>17</v>
      </c>
      <c r="D13" s="288" t="str">
        <f>IF(ISERROR(VLOOKUP(B13,'KAYIT LİSTESİ'!$B$4:$H$679,4,0)),"",(VLOOKUP(B13,'KAYIT LİSTESİ'!$B$4:$H$679,4,0)))</f>
        <v>-</v>
      </c>
      <c r="E13" s="289" t="str">
        <f>IF(ISERROR(VLOOKUP(B13,'KAYIT LİSTESİ'!$B$4:$H$679,5,0)),"",(VLOOKUP(B13,'KAYIT LİSTESİ'!$B$4:$H$679,5,0)))</f>
        <v>DİNÇER ŞÖFÖROĞLU                  </v>
      </c>
      <c r="F13" s="295" t="str">
        <f>IF(ISERROR(VLOOKUP(B13,'KAYIT LİSTESİ'!$B$4:$H$679,6,0)),"",(VLOOKUP(B13,'KAYIT LİSTESİ'!$B$4:$H$679,6,0)))</f>
        <v>KKTC</v>
      </c>
      <c r="G13" s="290"/>
      <c r="H13" s="173"/>
      <c r="I13" s="58">
        <v>7</v>
      </c>
      <c r="J13" s="285"/>
      <c r="K13" s="286" t="s">
        <v>202</v>
      </c>
      <c r="L13" s="291">
        <f>IF(ISERROR(VLOOKUP(K13,'KAYIT LİSTESİ'!$B$4:$H$679,2,0)),"",(VLOOKUP(K13,'KAYIT LİSTESİ'!$B$4:$H$679,2,0)))</f>
      </c>
      <c r="M13" s="292">
        <f>IF(ISERROR(VLOOKUP(K13,'KAYIT LİSTESİ'!$B$4:$H$679,4,0)),"",(VLOOKUP(K13,'KAYIT LİSTESİ'!$B$4:$H$679,4,0)))</f>
      </c>
      <c r="N13" s="293">
        <f>IF(ISERROR(VLOOKUP(K13,'KAYIT LİSTESİ'!$B$4:$H$679,5,0)),"",(VLOOKUP(K13,'KAYIT LİSTESİ'!$B$4:$H$679,5,0)))</f>
      </c>
      <c r="O13" s="294">
        <f>IF(ISERROR(VLOOKUP(K13,'KAYIT LİSTESİ'!$B$4:$H$679,6,0)),"",(VLOOKUP(K13,'KAYIT LİSTESİ'!$B$4:$H$679,6,0)))</f>
      </c>
      <c r="P13" s="294"/>
    </row>
    <row r="14" spans="1:16" ht="36.75" customHeight="1">
      <c r="A14" s="396" t="s">
        <v>267</v>
      </c>
      <c r="B14" s="396"/>
      <c r="C14" s="396"/>
      <c r="D14" s="396"/>
      <c r="E14" s="396"/>
      <c r="F14" s="307" t="str">
        <f>'YARIŞMA PROGRAMI'!B9</f>
        <v>26 Eylül 2014 - 15.40</v>
      </c>
      <c r="G14" s="307"/>
      <c r="H14" s="173"/>
      <c r="I14" s="58">
        <v>8</v>
      </c>
      <c r="J14" s="403" t="s">
        <v>264</v>
      </c>
      <c r="K14" s="396"/>
      <c r="L14" s="396"/>
      <c r="M14" s="396"/>
      <c r="N14" s="396"/>
      <c r="O14" s="396" t="str">
        <f>'YARIŞMA PROGRAMI'!B8</f>
        <v>26 Eylül 2014 - 15.00</v>
      </c>
      <c r="P14" s="396"/>
    </row>
    <row r="15" spans="1:16" ht="36.75" customHeight="1">
      <c r="A15" s="155" t="s">
        <v>10</v>
      </c>
      <c r="B15" s="155" t="s">
        <v>38</v>
      </c>
      <c r="C15" s="155" t="s">
        <v>37</v>
      </c>
      <c r="D15" s="156" t="s">
        <v>11</v>
      </c>
      <c r="E15" s="157" t="s">
        <v>12</v>
      </c>
      <c r="F15" s="157" t="s">
        <v>1746</v>
      </c>
      <c r="G15" s="155" t="s">
        <v>98</v>
      </c>
      <c r="H15" s="172"/>
      <c r="I15" s="59">
        <v>16</v>
      </c>
      <c r="J15" s="304" t="s">
        <v>6</v>
      </c>
      <c r="K15" s="305"/>
      <c r="L15" s="304" t="s">
        <v>36</v>
      </c>
      <c r="M15" s="304" t="s">
        <v>19</v>
      </c>
      <c r="N15" s="304" t="s">
        <v>7</v>
      </c>
      <c r="O15" s="277" t="s">
        <v>1746</v>
      </c>
      <c r="P15" s="304" t="s">
        <v>98</v>
      </c>
    </row>
    <row r="16" spans="1:16" ht="36.75" customHeight="1">
      <c r="A16" s="285">
        <v>1</v>
      </c>
      <c r="B16" s="286" t="s">
        <v>101</v>
      </c>
      <c r="C16" s="287">
        <f>IF(ISERROR(VLOOKUP(B16,'KAYIT LİSTESİ'!$B$4:$H$679,2,0)),"",(VLOOKUP(B16,'KAYIT LİSTESİ'!$B$4:$H$679,2,0)))</f>
        <v>38</v>
      </c>
      <c r="D16" s="288" t="str">
        <f>IF(ISERROR(VLOOKUP(B16,'KAYIT LİSTESİ'!$B$4:$H$679,4,0)),"",(VLOOKUP(B16,'KAYIT LİSTESİ'!$B$4:$H$679,4,0)))</f>
        <v>-</v>
      </c>
      <c r="E16" s="289" t="str">
        <f>IF(ISERROR(VLOOKUP(B16,'KAYIT LİSTESİ'!$B$4:$H$679,5,0)),"",(VLOOKUP(B16,'KAYIT LİSTESİ'!$B$4:$H$679,5,0)))</f>
        <v>VALENTIN SMIRNOV </v>
      </c>
      <c r="F16" s="295" t="str">
        <f>IF(ISERROR(VLOOKUP(B16,'KAYIT LİSTESİ'!$B$4:$H$679,6,0)),"",(VLOOKUP(B16,'KAYIT LİSTESİ'!$B$4:$H$679,6,0)))</f>
        <v>RUS</v>
      </c>
      <c r="G16" s="290"/>
      <c r="H16" s="172"/>
      <c r="I16" s="59">
        <v>17</v>
      </c>
      <c r="J16" s="299">
        <v>1</v>
      </c>
      <c r="K16" s="300" t="s">
        <v>165</v>
      </c>
      <c r="L16" s="301">
        <f>IF(ISERROR(VLOOKUP(K16,'KAYIT LİSTESİ'!$B$4:$H$679,2,0)),"",(VLOOKUP(K16,'KAYIT LİSTESİ'!$B$4:$H$679,2,0)))</f>
        <v>22</v>
      </c>
      <c r="M16" s="302" t="str">
        <f>IF(ISERROR(VLOOKUP(K16,'KAYIT LİSTESİ'!$B$4:$H$679,4,0)),"",(VLOOKUP(K16,'KAYIT LİSTESİ'!$B$4:$H$679,4,0)))</f>
        <v>-</v>
      </c>
      <c r="N16" s="303" t="str">
        <f>IF(ISERROR(VLOOKUP(K16,'KAYIT LİSTESİ'!$B$4:$H$679,5,0)),"",(VLOOKUP(K16,'KAYIT LİSTESİ'!$B$4:$H$679,5,0)))</f>
        <v>OSMAN TEZ             </v>
      </c>
      <c r="O16" s="299" t="str">
        <f>IF(ISERROR(VLOOKUP(K16,'KAYIT LİSTESİ'!$B$4:$H$679,6,0)),"",(VLOOKUP(K16,'KAYIT LİSTESİ'!$B$4:$H$679,6,0)))</f>
        <v>KKTC</v>
      </c>
      <c r="P16" s="294"/>
    </row>
    <row r="17" spans="1:16" ht="36.75" customHeight="1">
      <c r="A17" s="285">
        <v>2</v>
      </c>
      <c r="B17" s="286" t="s">
        <v>102</v>
      </c>
      <c r="C17" s="287">
        <f>IF(ISERROR(VLOOKUP(B17,'KAYIT LİSTESİ'!$B$4:$H$679,2,0)),"",(VLOOKUP(B17,'KAYIT LİSTESİ'!$B$4:$H$679,2,0)))</f>
        <v>51</v>
      </c>
      <c r="D17" s="288" t="str">
        <f>IF(ISERROR(VLOOKUP(B17,'KAYIT LİSTESİ'!$B$4:$H$679,4,0)),"",(VLOOKUP(B17,'KAYIT LİSTESİ'!$B$4:$H$679,4,0)))</f>
        <v>-</v>
      </c>
      <c r="E17" s="289" t="str">
        <f>IF(ISERROR(VLOOKUP(B17,'KAYIT LİSTESİ'!$B$4:$H$679,5,0)),"",(VLOOKUP(B17,'KAYIT LİSTESİ'!$B$4:$H$679,5,0)))</f>
        <v>LEVENT ATEŞ              </v>
      </c>
      <c r="F17" s="295" t="str">
        <f>IF(ISERROR(VLOOKUP(B17,'KAYIT LİSTESİ'!$B$4:$H$679,6,0)),"",(VLOOKUP(B17,'KAYIT LİSTESİ'!$B$4:$H$679,6,0)))</f>
        <v>TUR</v>
      </c>
      <c r="G17" s="290"/>
      <c r="H17" s="172"/>
      <c r="I17" s="59">
        <v>18</v>
      </c>
      <c r="J17" s="299">
        <v>2</v>
      </c>
      <c r="K17" s="300" t="s">
        <v>166</v>
      </c>
      <c r="L17" s="301">
        <f>IF(ISERROR(VLOOKUP(K17,'KAYIT LİSTESİ'!$B$4:$H$679,2,0)),"",(VLOOKUP(K17,'KAYIT LİSTESİ'!$B$4:$H$679,2,0)))</f>
        <v>23</v>
      </c>
      <c r="M17" s="302" t="str">
        <f>IF(ISERROR(VLOOKUP(K17,'KAYIT LİSTESİ'!$B$4:$H$679,4,0)),"",(VLOOKUP(K17,'KAYIT LİSTESİ'!$B$4:$H$679,4,0)))</f>
        <v>-</v>
      </c>
      <c r="N17" s="303" t="str">
        <f>IF(ISERROR(VLOOKUP(K17,'KAYIT LİSTESİ'!$B$4:$H$679,5,0)),"",(VLOOKUP(K17,'KAYIT LİSTESİ'!$B$4:$H$679,5,0)))</f>
        <v>İBRAHİM  ÇAPRAZ   </v>
      </c>
      <c r="O17" s="299" t="str">
        <f>IF(ISERROR(VLOOKUP(K17,'KAYIT LİSTESİ'!$B$4:$H$679,6,0)),"",(VLOOKUP(K17,'KAYIT LİSTESİ'!$B$4:$H$679,6,0)))</f>
        <v>KKTC</v>
      </c>
      <c r="P17" s="294"/>
    </row>
    <row r="18" spans="1:16" ht="36.75" customHeight="1">
      <c r="A18" s="285">
        <v>3</v>
      </c>
      <c r="B18" s="286" t="s">
        <v>103</v>
      </c>
      <c r="C18" s="287">
        <f>IF(ISERROR(VLOOKUP(B18,'KAYIT LİSTESİ'!$B$4:$H$679,2,0)),"",(VLOOKUP(B18,'KAYIT LİSTESİ'!$B$4:$H$679,2,0)))</f>
        <v>61</v>
      </c>
      <c r="D18" s="288" t="str">
        <f>IF(ISERROR(VLOOKUP(B18,'KAYIT LİSTESİ'!$B$4:$H$679,4,0)),"",(VLOOKUP(B18,'KAYIT LİSTESİ'!$B$4:$H$679,4,0)))</f>
        <v>-</v>
      </c>
      <c r="E18" s="289" t="str">
        <f>IF(ISERROR(VLOOKUP(B18,'KAYIT LİSTESİ'!$B$4:$H$679,5,0)),"",(VLOOKUP(B18,'KAYIT LİSTESİ'!$B$4:$H$679,5,0)))</f>
        <v>YURIY KISCHENKO      </v>
      </c>
      <c r="F18" s="295" t="str">
        <f>IF(ISERROR(VLOOKUP(B18,'KAYIT LİSTESİ'!$B$4:$H$679,6,0)),"",(VLOOKUP(B18,'KAYIT LİSTESİ'!$B$4:$H$679,6,0)))</f>
        <v>UKR</v>
      </c>
      <c r="G18" s="290"/>
      <c r="H18" s="174"/>
      <c r="J18" s="299">
        <v>3</v>
      </c>
      <c r="K18" s="300" t="s">
        <v>167</v>
      </c>
      <c r="L18" s="301">
        <f>IF(ISERROR(VLOOKUP(K18,'KAYIT LİSTESİ'!$B$4:$H$679,2,0)),"",(VLOOKUP(K18,'KAYIT LİSTESİ'!$B$4:$H$679,2,0)))</f>
        <v>53</v>
      </c>
      <c r="M18" s="302" t="str">
        <f>IF(ISERROR(VLOOKUP(K18,'KAYIT LİSTESİ'!$B$4:$H$679,4,0)),"",(VLOOKUP(K18,'KAYIT LİSTESİ'!$B$4:$H$679,4,0)))</f>
        <v>-</v>
      </c>
      <c r="N18" s="303" t="str">
        <f>IF(ISERROR(VLOOKUP(K18,'KAYIT LİSTESİ'!$B$4:$H$679,5,0)),"",(VLOOKUP(K18,'KAYIT LİSTESİ'!$B$4:$H$679,5,0)))</f>
        <v>MUSTAFA TAN        </v>
      </c>
      <c r="O18" s="299" t="str">
        <f>IF(ISERROR(VLOOKUP(K18,'KAYIT LİSTESİ'!$B$4:$H$679,6,0)),"",(VLOOKUP(K18,'KAYIT LİSTESİ'!$B$4:$H$679,6,0)))</f>
        <v>TUR</v>
      </c>
      <c r="P18" s="294"/>
    </row>
    <row r="19" spans="1:16" ht="36.75" customHeight="1">
      <c r="A19" s="285">
        <v>4</v>
      </c>
      <c r="B19" s="286" t="s">
        <v>104</v>
      </c>
      <c r="C19" s="287">
        <f>IF(ISERROR(VLOOKUP(B19,'KAYIT LİSTESİ'!$B$4:$H$679,2,0)),"",(VLOOKUP(B19,'KAYIT LİSTESİ'!$B$4:$H$679,2,0)))</f>
        <v>41</v>
      </c>
      <c r="D19" s="288" t="str">
        <f>IF(ISERROR(VLOOKUP(B19,'KAYIT LİSTESİ'!$B$4:$H$679,4,0)),"",(VLOOKUP(B19,'KAYIT LİSTESİ'!$B$4:$H$679,4,0)))</f>
        <v>-</v>
      </c>
      <c r="E19" s="289" t="str">
        <f>IF(ISERROR(VLOOKUP(B19,'KAYIT LİSTESİ'!$B$4:$H$679,5,0)),"",(VLOOKUP(B19,'KAYIT LİSTESİ'!$B$4:$H$679,5,0)))</f>
        <v>ZAN KOZAN                 </v>
      </c>
      <c r="F19" s="295" t="str">
        <f>IF(ISERROR(VLOOKUP(B19,'KAYIT LİSTESİ'!$B$4:$H$679,6,0)),"",(VLOOKUP(B19,'KAYIT LİSTESİ'!$B$4:$H$679,6,0)))</f>
        <v>SLO</v>
      </c>
      <c r="G19" s="290"/>
      <c r="H19" s="175"/>
      <c r="J19" s="299">
        <v>4</v>
      </c>
      <c r="K19" s="300" t="s">
        <v>168</v>
      </c>
      <c r="L19" s="301">
        <f>IF(ISERROR(VLOOKUP(K19,'KAYIT LİSTESİ'!$B$4:$H$679,2,0)),"",(VLOOKUP(K19,'KAYIT LİSTESİ'!$B$4:$H$679,2,0)))</f>
        <v>63</v>
      </c>
      <c r="M19" s="302" t="str">
        <f>IF(ISERROR(VLOOKUP(K19,'KAYIT LİSTESİ'!$B$4:$H$679,4,0)),"",(VLOOKUP(K19,'KAYIT LİSTESİ'!$B$4:$H$679,4,0)))</f>
        <v>-</v>
      </c>
      <c r="N19" s="303" t="str">
        <f>IF(ISERROR(VLOOKUP(K19,'KAYIT LİSTESİ'!$B$4:$H$679,5,0)),"",(VLOOKUP(K19,'KAYIT LİSTESİ'!$B$4:$H$679,5,0)))</f>
        <v>MAKSYM BOHDAN  </v>
      </c>
      <c r="O19" s="299" t="str">
        <f>IF(ISERROR(VLOOKUP(K19,'KAYIT LİSTESİ'!$B$4:$H$679,6,0)),"",(VLOOKUP(K19,'KAYIT LİSTESİ'!$B$4:$H$679,6,0)))</f>
        <v>UKR</v>
      </c>
      <c r="P19" s="294"/>
    </row>
    <row r="20" spans="1:16" ht="36.75" customHeight="1">
      <c r="A20" s="285">
        <v>5</v>
      </c>
      <c r="B20" s="286" t="s">
        <v>105</v>
      </c>
      <c r="C20" s="287">
        <f>IF(ISERROR(VLOOKUP(B20,'KAYIT LİSTESİ'!$B$4:$H$679,2,0)),"",(VLOOKUP(B20,'KAYIT LİSTESİ'!$B$4:$H$679,2,0)))</f>
        <v>20</v>
      </c>
      <c r="D20" s="288" t="str">
        <f>IF(ISERROR(VLOOKUP(B20,'KAYIT LİSTESİ'!$B$4:$H$679,4,0)),"",(VLOOKUP(B20,'KAYIT LİSTESİ'!$B$4:$H$679,4,0)))</f>
        <v>-</v>
      </c>
      <c r="E20" s="289" t="str">
        <f>IF(ISERROR(VLOOKUP(B20,'KAYIT LİSTESİ'!$B$4:$H$679,5,0)),"",(VLOOKUP(B20,'KAYIT LİSTESİ'!$B$4:$H$679,5,0)))</f>
        <v>TUNCAY YILDIRIM      </v>
      </c>
      <c r="F20" s="295" t="str">
        <f>IF(ISERROR(VLOOKUP(B20,'KAYIT LİSTESİ'!$B$4:$H$679,6,0)),"",(VLOOKUP(B20,'KAYIT LİSTESİ'!$B$4:$H$679,6,0)))</f>
        <v>KKTC</v>
      </c>
      <c r="G20" s="290"/>
      <c r="H20" s="176"/>
      <c r="J20" s="299">
        <v>5</v>
      </c>
      <c r="K20" s="300" t="s">
        <v>169</v>
      </c>
      <c r="L20" s="301">
        <f>IF(ISERROR(VLOOKUP(K20,'KAYIT LİSTESİ'!$B$4:$H$679,2,0)),"",(VLOOKUP(K20,'KAYIT LİSTESİ'!$B$4:$H$679,2,0)))</f>
        <v>40</v>
      </c>
      <c r="M20" s="302" t="str">
        <f>IF(ISERROR(VLOOKUP(K20,'KAYIT LİSTESİ'!$B$4:$H$679,4,0)),"",(VLOOKUP(K20,'KAYIT LİSTESİ'!$B$4:$H$679,4,0)))</f>
        <v>-</v>
      </c>
      <c r="N20" s="303" t="str">
        <f>IF(ISERROR(VLOOKUP(K20,'KAYIT LİSTESİ'!$B$4:$H$679,5,0)),"",(VLOOKUP(K20,'KAYIT LİSTESİ'!$B$4:$H$679,5,0)))</f>
        <v>ILYA KOROTKOV       </v>
      </c>
      <c r="O20" s="299" t="str">
        <f>IF(ISERROR(VLOOKUP(K20,'KAYIT LİSTESİ'!$B$4:$H$679,6,0)),"",(VLOOKUP(K20,'KAYIT LİSTESİ'!$B$4:$H$679,6,0)))</f>
        <v>RUS</v>
      </c>
      <c r="P20" s="294"/>
    </row>
    <row r="21" spans="1:16" ht="36.75" customHeight="1">
      <c r="A21" s="285">
        <v>6</v>
      </c>
      <c r="B21" s="286" t="s">
        <v>106</v>
      </c>
      <c r="C21" s="287">
        <f>IF(ISERROR(VLOOKUP(B21,'KAYIT LİSTESİ'!$B$4:$H$679,2,0)),"",(VLOOKUP(B21,'KAYIT LİSTESİ'!$B$4:$H$679,2,0)))</f>
        <v>19</v>
      </c>
      <c r="D21" s="288" t="str">
        <f>IF(ISERROR(VLOOKUP(B21,'KAYIT LİSTESİ'!$B$4:$H$679,4,0)),"",(VLOOKUP(B21,'KAYIT LİSTESİ'!$B$4:$H$679,4,0)))</f>
        <v>-</v>
      </c>
      <c r="E21" s="289" t="str">
        <f>IF(ISERROR(VLOOKUP(B21,'KAYIT LİSTESİ'!$B$4:$H$679,5,0)),"",(VLOOKUP(B21,'KAYIT LİSTESİ'!$B$4:$H$679,5,0)))</f>
        <v>MÜNÜR ÇAVUŞ          </v>
      </c>
      <c r="F21" s="295" t="str">
        <f>IF(ISERROR(VLOOKUP(B21,'KAYIT LİSTESİ'!$B$4:$H$679,6,0)),"",(VLOOKUP(B21,'KAYIT LİSTESİ'!$B$4:$H$679,6,0)))</f>
        <v>KKTC</v>
      </c>
      <c r="G21" s="290"/>
      <c r="H21" s="177"/>
      <c r="J21" s="299">
        <v>6</v>
      </c>
      <c r="K21" s="300" t="s">
        <v>170</v>
      </c>
      <c r="L21" s="301">
        <f>IF(ISERROR(VLOOKUP(K21,'KAYIT LİSTESİ'!$B$4:$H$679,2,0)),"",(VLOOKUP(K21,'KAYIT LİSTESİ'!$B$4:$H$679,2,0)))</f>
        <v>54</v>
      </c>
      <c r="M21" s="302" t="str">
        <f>IF(ISERROR(VLOOKUP(K21,'KAYIT LİSTESİ'!$B$4:$H$679,4,0)),"",(VLOOKUP(K21,'KAYIT LİSTESİ'!$B$4:$H$679,4,0)))</f>
        <v>-</v>
      </c>
      <c r="N21" s="303" t="str">
        <f>IF(ISERROR(VLOOKUP(K21,'KAYIT LİSTESİ'!$B$4:$H$679,5,0)),"",(VLOOKUP(K21,'KAYIT LİSTESİ'!$B$4:$H$679,5,0)))</f>
        <v>FATİH AVAN             </v>
      </c>
      <c r="O21" s="299" t="str">
        <f>IF(ISERROR(VLOOKUP(K21,'KAYIT LİSTESİ'!$B$4:$H$679,6,0)),"",(VLOOKUP(K21,'KAYIT LİSTESİ'!$B$4:$H$679,6,0)))</f>
        <v>TUR</v>
      </c>
      <c r="P21" s="294"/>
    </row>
    <row r="22" spans="1:16" ht="36.75" customHeight="1">
      <c r="A22" s="285">
        <v>7</v>
      </c>
      <c r="B22" s="286" t="s">
        <v>107</v>
      </c>
      <c r="C22" s="287">
        <f>IF(ISERROR(VLOOKUP(B22,'KAYIT LİSTESİ'!$B$4:$H$679,2,0)),"",(VLOOKUP(B22,'KAYIT LİSTESİ'!$B$4:$H$679,2,0)))</f>
        <v>18</v>
      </c>
      <c r="D22" s="288" t="str">
        <f>IF(ISERROR(VLOOKUP(B22,'KAYIT LİSTESİ'!$B$4:$H$679,4,0)),"",(VLOOKUP(B22,'KAYIT LİSTESİ'!$B$4:$H$679,4,0)))</f>
        <v>-</v>
      </c>
      <c r="E22" s="289" t="str">
        <f>IF(ISERROR(VLOOKUP(B22,'KAYIT LİSTESİ'!$B$4:$H$679,5,0)),"",(VLOOKUP(B22,'KAYIT LİSTESİ'!$B$4:$H$679,5,0)))</f>
        <v>ZAFER ATİKOĞLU        </v>
      </c>
      <c r="F22" s="295" t="str">
        <f>IF(ISERROR(VLOOKUP(B22,'KAYIT LİSTESİ'!$B$4:$H$679,6,0)),"",(VLOOKUP(B22,'KAYIT LİSTESİ'!$B$4:$H$679,6,0)))</f>
        <v>KKTC</v>
      </c>
      <c r="G22" s="290"/>
      <c r="H22" s="177"/>
      <c r="J22" s="299"/>
      <c r="K22" s="300" t="s">
        <v>171</v>
      </c>
      <c r="L22" s="301">
        <f>IF(ISERROR(VLOOKUP(K22,'KAYIT LİSTESİ'!$B$4:$H$679,2,0)),"",(VLOOKUP(K22,'KAYIT LİSTESİ'!$B$4:$H$679,2,0)))</f>
      </c>
      <c r="M22" s="302">
        <f>IF(ISERROR(VLOOKUP(K22,'KAYIT LİSTESİ'!$B$4:$H$679,4,0)),"",(VLOOKUP(K22,'KAYIT LİSTESİ'!$B$4:$H$679,4,0)))</f>
      </c>
      <c r="N22" s="303">
        <f>IF(ISERROR(VLOOKUP(K22,'KAYIT LİSTESİ'!$B$4:$H$679,5,0)),"",(VLOOKUP(K22,'KAYIT LİSTESİ'!$B$4:$H$679,5,0)))</f>
      </c>
      <c r="O22" s="299">
        <f>IF(ISERROR(VLOOKUP(K22,'KAYIT LİSTESİ'!$B$4:$H$679,6,0)),"",(VLOOKUP(K22,'KAYIT LİSTESİ'!$B$4:$H$679,6,0)))</f>
      </c>
      <c r="P22" s="294"/>
    </row>
    <row r="23" spans="1:16" ht="36.75" customHeight="1">
      <c r="A23" s="285">
        <v>8</v>
      </c>
      <c r="B23" s="286" t="s">
        <v>108</v>
      </c>
      <c r="C23" s="287">
        <f>IF(ISERROR(VLOOKUP(B23,'KAYIT LİSTESİ'!$B$4:$H$679,2,0)),"",(VLOOKUP(B23,'KAYIT LİSTESİ'!$B$4:$H$679,2,0)))</f>
      </c>
      <c r="D23" s="288">
        <f>IF(ISERROR(VLOOKUP(B23,'KAYIT LİSTESİ'!$B$4:$H$679,4,0)),"",(VLOOKUP(B23,'KAYIT LİSTESİ'!$B$4:$H$679,4,0)))</f>
      </c>
      <c r="E23" s="289">
        <f>IF(ISERROR(VLOOKUP(B23,'KAYIT LİSTESİ'!$B$4:$H$679,5,0)),"",(VLOOKUP(B23,'KAYIT LİSTESİ'!$B$4:$H$679,5,0)))</f>
      </c>
      <c r="F23" s="295">
        <f>IF(ISERROR(VLOOKUP(B23,'KAYIT LİSTESİ'!$B$4:$H$679,6,0)),"",(VLOOKUP(B23,'KAYIT LİSTESİ'!$B$4:$H$679,6,0)))</f>
      </c>
      <c r="G23" s="290"/>
      <c r="H23" s="177"/>
      <c r="J23" s="299"/>
      <c r="K23" s="300" t="s">
        <v>172</v>
      </c>
      <c r="L23" s="301">
        <f>IF(ISERROR(VLOOKUP(K23,'KAYIT LİSTESİ'!$B$4:$H$679,2,0)),"",(VLOOKUP(K23,'KAYIT LİSTESİ'!$B$4:$H$679,2,0)))</f>
      </c>
      <c r="M23" s="302">
        <f>IF(ISERROR(VLOOKUP(K23,'KAYIT LİSTESİ'!$B$4:$H$679,4,0)),"",(VLOOKUP(K23,'KAYIT LİSTESİ'!$B$4:$H$679,4,0)))</f>
      </c>
      <c r="N23" s="303">
        <f>IF(ISERROR(VLOOKUP(K23,'KAYIT LİSTESİ'!$B$4:$H$679,5,0)),"",(VLOOKUP(K23,'KAYIT LİSTESİ'!$B$4:$H$679,5,0)))</f>
      </c>
      <c r="O23" s="299">
        <f>IF(ISERROR(VLOOKUP(K23,'KAYIT LİSTESİ'!$B$4:$H$679,6,0)),"",(VLOOKUP(K23,'KAYIT LİSTESİ'!$B$4:$H$679,6,0)))</f>
      </c>
      <c r="P23" s="294"/>
    </row>
    <row r="24" spans="1:16" ht="36.75" customHeight="1">
      <c r="A24" s="177"/>
      <c r="B24" s="177"/>
      <c r="C24" s="177"/>
      <c r="D24" s="177"/>
      <c r="E24" s="177"/>
      <c r="F24" s="177"/>
      <c r="G24" s="177"/>
      <c r="H24" s="177"/>
      <c r="J24" s="396" t="s">
        <v>265</v>
      </c>
      <c r="K24" s="396"/>
      <c r="L24" s="396"/>
      <c r="M24" s="396"/>
      <c r="N24" s="396"/>
      <c r="O24" s="396" t="str">
        <f>'YARIŞMA PROGRAMI'!B10</f>
        <v>26 Eylül 2014 - 16.00</v>
      </c>
      <c r="P24" s="396"/>
    </row>
    <row r="25" spans="1:16" ht="36.75" customHeight="1">
      <c r="A25" s="177"/>
      <c r="B25" s="177"/>
      <c r="C25" s="177"/>
      <c r="D25" s="177"/>
      <c r="E25" s="177"/>
      <c r="F25" s="177"/>
      <c r="G25" s="177"/>
      <c r="H25" s="177"/>
      <c r="J25" s="304" t="s">
        <v>6</v>
      </c>
      <c r="K25" s="305"/>
      <c r="L25" s="304" t="s">
        <v>36</v>
      </c>
      <c r="M25" s="304" t="s">
        <v>19</v>
      </c>
      <c r="N25" s="304" t="s">
        <v>7</v>
      </c>
      <c r="O25" s="277" t="s">
        <v>1746</v>
      </c>
      <c r="P25" s="304" t="s">
        <v>98</v>
      </c>
    </row>
    <row r="26" spans="1:16" ht="36.75" customHeight="1">
      <c r="A26" s="177"/>
      <c r="B26" s="177"/>
      <c r="C26" s="177"/>
      <c r="D26" s="177"/>
      <c r="E26" s="177"/>
      <c r="F26" s="177"/>
      <c r="G26" s="177"/>
      <c r="H26" s="177"/>
      <c r="J26" s="285">
        <v>1</v>
      </c>
      <c r="K26" s="286" t="s">
        <v>140</v>
      </c>
      <c r="L26" s="291">
        <f>IF(ISERROR(VLOOKUP(K26,'KAYIT LİSTESİ'!$B$4:$H$679,2,0)),"",(VLOOKUP(K26,'KAYIT LİSTESİ'!$B$4:$H$679,2,0)))</f>
        <v>24</v>
      </c>
      <c r="M26" s="292" t="str">
        <f>IF(ISERROR(VLOOKUP(K26,'KAYIT LİSTESİ'!$B$4:$H$679,4,0)),"",(VLOOKUP(K26,'KAYIT LİSTESİ'!$B$4:$H$679,4,0)))</f>
        <v>-</v>
      </c>
      <c r="N26" s="293" t="str">
        <f>IF(ISERROR(VLOOKUP(K26,'KAYIT LİSTESİ'!$B$4:$H$679,5,0)),"",(VLOOKUP(K26,'KAYIT LİSTESİ'!$B$4:$H$679,5,0)))</f>
        <v>KUTAY KIRMIZI                 </v>
      </c>
      <c r="O26" s="294" t="str">
        <f>IF(ISERROR(VLOOKUP(K26,'KAYIT LİSTESİ'!$B$4:$H$679,6,0)),"",(VLOOKUP(K26,'KAYIT LİSTESİ'!$B$4:$H$679,6,0)))</f>
        <v>KKTC</v>
      </c>
      <c r="P26" s="294"/>
    </row>
    <row r="27" spans="1:16" ht="36.75" customHeight="1">
      <c r="A27" s="177"/>
      <c r="B27" s="177"/>
      <c r="C27" s="177"/>
      <c r="D27" s="177"/>
      <c r="E27" s="177"/>
      <c r="F27" s="177"/>
      <c r="G27" s="177"/>
      <c r="H27" s="177"/>
      <c r="J27" s="285">
        <v>2</v>
      </c>
      <c r="K27" s="286" t="s">
        <v>141</v>
      </c>
      <c r="L27" s="291">
        <f>IF(ISERROR(VLOOKUP(K27,'KAYIT LİSTESİ'!$B$4:$H$679,2,0)),"",(VLOOKUP(K27,'KAYIT LİSTESİ'!$B$4:$H$679,2,0)))</f>
        <v>6</v>
      </c>
      <c r="M27" s="292" t="str">
        <f>IF(ISERROR(VLOOKUP(K27,'KAYIT LİSTESİ'!$B$4:$H$679,4,0)),"",(VLOOKUP(K27,'KAYIT LİSTESİ'!$B$4:$H$679,4,0)))</f>
        <v>-</v>
      </c>
      <c r="N27" s="293" t="str">
        <f>IF(ISERROR(VLOOKUP(K27,'KAYIT LİSTESİ'!$B$4:$H$679,5,0)),"",(VLOOKUP(K27,'KAYIT LİSTESİ'!$B$4:$H$679,5,0)))</f>
        <v>ROBERT SZIKSZAI             </v>
      </c>
      <c r="O27" s="294" t="str">
        <f>IF(ISERROR(VLOOKUP(K27,'KAYIT LİSTESİ'!$B$4:$H$679,6,0)),"",(VLOOKUP(K27,'KAYIT LİSTESİ'!$B$4:$H$679,6,0)))</f>
        <v>HUN</v>
      </c>
      <c r="P27" s="294"/>
    </row>
    <row r="28" spans="1:16" ht="36.75" customHeight="1">
      <c r="A28" s="177"/>
      <c r="B28" s="177"/>
      <c r="C28" s="177"/>
      <c r="D28" s="177"/>
      <c r="E28" s="177"/>
      <c r="F28" s="177"/>
      <c r="G28" s="177"/>
      <c r="H28" s="177"/>
      <c r="J28" s="285">
        <v>3</v>
      </c>
      <c r="K28" s="286" t="s">
        <v>142</v>
      </c>
      <c r="L28" s="291">
        <f>IF(ISERROR(VLOOKUP(K28,'KAYIT LİSTESİ'!$B$4:$H$679,2,0)),"",(VLOOKUP(K28,'KAYIT LİSTESİ'!$B$4:$H$679,2,0)))</f>
        <v>55</v>
      </c>
      <c r="M28" s="292" t="str">
        <f>IF(ISERROR(VLOOKUP(K28,'KAYIT LİSTESİ'!$B$4:$H$679,4,0)),"",(VLOOKUP(K28,'KAYIT LİSTESİ'!$B$4:$H$679,4,0)))</f>
        <v>-</v>
      </c>
      <c r="N28" s="293" t="str">
        <f>IF(ISERROR(VLOOKUP(K28,'KAYIT LİSTESİ'!$B$4:$H$679,5,0)),"",(VLOOKUP(K28,'KAYIT LİSTESİ'!$B$4:$H$679,5,0)))</f>
        <v>İRFAN YILDIRIM                </v>
      </c>
      <c r="O28" s="294" t="str">
        <f>IF(ISERROR(VLOOKUP(K28,'KAYIT LİSTESİ'!$B$4:$H$679,6,0)),"",(VLOOKUP(K28,'KAYIT LİSTESİ'!$B$4:$H$679,6,0)))</f>
        <v>TUR</v>
      </c>
      <c r="P28" s="294"/>
    </row>
    <row r="29" spans="1:16" ht="36.75" customHeight="1">
      <c r="A29" s="177"/>
      <c r="B29" s="177"/>
      <c r="C29" s="177"/>
      <c r="D29" s="177"/>
      <c r="E29" s="177"/>
      <c r="F29" s="177"/>
      <c r="G29" s="177"/>
      <c r="H29" s="177"/>
      <c r="J29" s="285">
        <v>4</v>
      </c>
      <c r="K29" s="286" t="s">
        <v>143</v>
      </c>
      <c r="L29" s="291">
        <f>IF(ISERROR(VLOOKUP(K29,'KAYIT LİSTESİ'!$B$4:$H$679,2,0)),"",(VLOOKUP(K29,'KAYIT LİSTESİ'!$B$4:$H$679,2,0)))</f>
        <v>4</v>
      </c>
      <c r="M29" s="292" t="str">
        <f>IF(ISERROR(VLOOKUP(K29,'KAYIT LİSTESİ'!$B$4:$H$679,4,0)),"",(VLOOKUP(K29,'KAYIT LİSTESİ'!$B$4:$H$679,4,0)))</f>
        <v>-</v>
      </c>
      <c r="N29" s="293" t="str">
        <f>IF(ISERROR(VLOOKUP(K29,'KAYIT LİSTESİ'!$B$4:$H$679,5,0)),"",(VLOOKUP(K29,'KAYIT LİSTESİ'!$B$4:$H$679,5,0)))</f>
        <v>MARTIN KUPPER </v>
      </c>
      <c r="O29" s="294" t="str">
        <f>IF(ISERROR(VLOOKUP(K29,'KAYIT LİSTESİ'!$B$4:$H$679,6,0)),"",(VLOOKUP(K29,'KAYIT LİSTESİ'!$B$4:$H$679,6,0)))</f>
        <v>EST</v>
      </c>
      <c r="P29" s="294"/>
    </row>
    <row r="30" spans="1:16" ht="36.75" customHeight="1">
      <c r="A30" s="177"/>
      <c r="B30" s="177"/>
      <c r="C30" s="177"/>
      <c r="D30" s="177"/>
      <c r="E30" s="177"/>
      <c r="F30" s="177"/>
      <c r="G30" s="177"/>
      <c r="H30" s="177"/>
      <c r="J30" s="285">
        <v>5</v>
      </c>
      <c r="K30" s="286" t="s">
        <v>144</v>
      </c>
      <c r="L30" s="291">
        <f>IF(ISERROR(VLOOKUP(K30,'KAYIT LİSTESİ'!$B$4:$H$679,2,0)),"",(VLOOKUP(K30,'KAYIT LİSTESİ'!$B$4:$H$679,2,0)))</f>
        <v>5</v>
      </c>
      <c r="M30" s="292" t="str">
        <f>IF(ISERROR(VLOOKUP(K30,'KAYIT LİSTESİ'!$B$4:$H$679,4,0)),"",(VLOOKUP(K30,'KAYIT LİSTESİ'!$B$4:$H$679,4,0)))</f>
        <v>-</v>
      </c>
      <c r="N30" s="293" t="str">
        <f>IF(ISERROR(VLOOKUP(K30,'KAYIT LİSTESİ'!$B$4:$H$679,5,0)),"",(VLOOKUP(K30,'KAYIT LİSTESİ'!$B$4:$H$679,5,0)))</f>
        <v>ALEKSANDER TAMMERT</v>
      </c>
      <c r="O30" s="294" t="str">
        <f>IF(ISERROR(VLOOKUP(K30,'KAYIT LİSTESİ'!$B$4:$H$679,6,0)),"",(VLOOKUP(K30,'KAYIT LİSTESİ'!$B$4:$H$679,6,0)))</f>
        <v>EST</v>
      </c>
      <c r="P30" s="294"/>
    </row>
    <row r="31" spans="1:16" ht="36.75" customHeight="1">
      <c r="A31" s="177"/>
      <c r="B31" s="177"/>
      <c r="C31" s="177"/>
      <c r="D31" s="177"/>
      <c r="E31" s="177"/>
      <c r="F31" s="177"/>
      <c r="G31" s="177"/>
      <c r="H31" s="177"/>
      <c r="J31" s="285"/>
      <c r="K31" s="286" t="s">
        <v>145</v>
      </c>
      <c r="L31" s="291">
        <f>IF(ISERROR(VLOOKUP(K31,'KAYIT LİSTESİ'!$B$4:$H$679,2,0)),"",(VLOOKUP(K31,'KAYIT LİSTESİ'!$B$4:$H$679,2,0)))</f>
      </c>
      <c r="M31" s="292">
        <f>IF(ISERROR(VLOOKUP(K31,'KAYIT LİSTESİ'!$B$4:$H$679,4,0)),"",(VLOOKUP(K31,'KAYIT LİSTESİ'!$B$4:$H$679,4,0)))</f>
      </c>
      <c r="N31" s="293">
        <f>IF(ISERROR(VLOOKUP(K31,'KAYIT LİSTESİ'!$B$4:$H$679,5,0)),"",(VLOOKUP(K31,'KAYIT LİSTESİ'!$B$4:$H$679,5,0)))</f>
      </c>
      <c r="O31" s="294">
        <f>IF(ISERROR(VLOOKUP(K31,'KAYIT LİSTESİ'!$B$4:$H$679,6,0)),"",(VLOOKUP(K31,'KAYIT LİSTESİ'!$B$4:$H$679,6,0)))</f>
      </c>
      <c r="P31" s="294"/>
    </row>
    <row r="32" spans="1:16" ht="36.75" customHeight="1">
      <c r="A32" s="177"/>
      <c r="B32" s="177"/>
      <c r="C32" s="177"/>
      <c r="D32" s="177"/>
      <c r="E32" s="177"/>
      <c r="F32" s="177"/>
      <c r="G32" s="177"/>
      <c r="H32" s="177"/>
      <c r="J32" s="285"/>
      <c r="K32" s="286" t="s">
        <v>146</v>
      </c>
      <c r="L32" s="291">
        <f>IF(ISERROR(VLOOKUP(K32,'KAYIT LİSTESİ'!$B$4:$H$679,2,0)),"",(VLOOKUP(K32,'KAYIT LİSTESİ'!$B$4:$H$679,2,0)))</f>
      </c>
      <c r="M32" s="292">
        <f>IF(ISERROR(VLOOKUP(K32,'KAYIT LİSTESİ'!$B$4:$H$679,4,0)),"",(VLOOKUP(K32,'KAYIT LİSTESİ'!$B$4:$H$679,4,0)))</f>
      </c>
      <c r="N32" s="293">
        <f>IF(ISERROR(VLOOKUP(K32,'KAYIT LİSTESİ'!$B$4:$H$679,5,0)),"",(VLOOKUP(K32,'KAYIT LİSTESİ'!$B$4:$H$679,5,0)))</f>
      </c>
      <c r="O32" s="294">
        <f>IF(ISERROR(VLOOKUP(K32,'KAYIT LİSTESİ'!$B$4:$H$679,6,0)),"",(VLOOKUP(K32,'KAYIT LİSTESİ'!$B$4:$H$679,6,0)))</f>
      </c>
      <c r="P32" s="294"/>
    </row>
    <row r="33" spans="1:16" ht="36.75" customHeight="1">
      <c r="A33" s="177"/>
      <c r="B33" s="177"/>
      <c r="C33" s="177"/>
      <c r="D33" s="177"/>
      <c r="E33" s="177"/>
      <c r="F33" s="177"/>
      <c r="G33" s="177"/>
      <c r="H33" s="175"/>
      <c r="J33" s="285"/>
      <c r="K33" s="286" t="s">
        <v>147</v>
      </c>
      <c r="L33" s="291">
        <f>IF(ISERROR(VLOOKUP(K33,'KAYIT LİSTESİ'!$B$4:$H$679,2,0)),"",(VLOOKUP(K33,'KAYIT LİSTESİ'!$B$4:$H$679,2,0)))</f>
      </c>
      <c r="M33" s="292">
        <f>IF(ISERROR(VLOOKUP(K33,'KAYIT LİSTESİ'!$B$4:$H$679,4,0)),"",(VLOOKUP(K33,'KAYIT LİSTESİ'!$B$4:$H$679,4,0)))</f>
      </c>
      <c r="N33" s="293">
        <f>IF(ISERROR(VLOOKUP(K33,'KAYIT LİSTESİ'!$B$4:$H$679,5,0)),"",(VLOOKUP(K33,'KAYIT LİSTESİ'!$B$4:$H$679,5,0)))</f>
      </c>
      <c r="O33" s="294">
        <f>IF(ISERROR(VLOOKUP(K33,'KAYIT LİSTESİ'!$B$4:$H$679,6,0)),"",(VLOOKUP(K33,'KAYIT LİSTESİ'!$B$4:$H$679,6,0)))</f>
      </c>
      <c r="P33" s="294"/>
    </row>
  </sheetData>
  <sheetProtection/>
  <mergeCells count="12">
    <mergeCell ref="A1:P1"/>
    <mergeCell ref="A2:P2"/>
    <mergeCell ref="A3:P3"/>
    <mergeCell ref="O4:P4"/>
    <mergeCell ref="J14:N14"/>
    <mergeCell ref="O14:P14"/>
    <mergeCell ref="J24:N24"/>
    <mergeCell ref="O24:P24"/>
    <mergeCell ref="I5:I6"/>
    <mergeCell ref="J4:N4"/>
    <mergeCell ref="A4:E4"/>
    <mergeCell ref="A14:E14"/>
  </mergeCells>
  <printOptions/>
  <pageMargins left="0.7" right="0.7" top="0.75" bottom="0.75" header="0.3" footer="0.3"/>
  <pageSetup fitToHeight="0" fitToWidth="1" horizontalDpi="600" verticalDpi="600" orientation="portrait" paperSize="9" scale="46" r:id="rId2"/>
  <ignoredErrors>
    <ignoredError sqref="L16:O23"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S98"/>
  <sheetViews>
    <sheetView view="pageBreakPreview" zoomScale="70" zoomScaleSheetLayoutView="70" zoomScalePageLayoutView="0" workbookViewId="0" topLeftCell="A1">
      <selection activeCell="O11" sqref="O11"/>
    </sheetView>
  </sheetViews>
  <sheetFormatPr defaultColWidth="9.140625" defaultRowHeight="12.75"/>
  <cols>
    <col min="1" max="1" width="6.00390625" style="65" customWidth="1"/>
    <col min="2" max="2" width="16.7109375" style="65" hidden="1" customWidth="1"/>
    <col min="3" max="3" width="10.57421875" style="65" customWidth="1"/>
    <col min="4" max="4" width="13.57421875" style="66" customWidth="1"/>
    <col min="5" max="5" width="37.421875" style="65" customWidth="1"/>
    <col min="6" max="6" width="26.8515625" style="65" customWidth="1"/>
    <col min="7" max="7" width="10.8515625" style="2" customWidth="1"/>
    <col min="8" max="12" width="10.7109375" style="2" customWidth="1"/>
    <col min="13" max="13" width="10.8515625" style="2" customWidth="1"/>
    <col min="14" max="14" width="10.57421875" style="67" customWidth="1"/>
    <col min="15" max="15" width="9.57421875" style="65" bestFit="1" customWidth="1"/>
    <col min="16" max="16" width="10.00390625" style="65" customWidth="1"/>
    <col min="17" max="17" width="9.140625" style="191" hidden="1" customWidth="1"/>
    <col min="18" max="18" width="9.140625" style="190" hidden="1" customWidth="1"/>
    <col min="19" max="19" width="9.140625" style="190" customWidth="1"/>
    <col min="20" max="16384" width="9.140625" style="2" customWidth="1"/>
  </cols>
  <sheetData>
    <row r="1" spans="1:18" ht="48.75" customHeight="1">
      <c r="A1" s="404" t="str">
        <f>'YARIŞMA BİLGİLERİ'!A2:K2</f>
        <v>KKTC Atletizm Federasyonu
</v>
      </c>
      <c r="B1" s="404"/>
      <c r="C1" s="404"/>
      <c r="D1" s="404"/>
      <c r="E1" s="404"/>
      <c r="F1" s="404"/>
      <c r="G1" s="404"/>
      <c r="H1" s="404"/>
      <c r="I1" s="404"/>
      <c r="J1" s="404"/>
      <c r="K1" s="404"/>
      <c r="L1" s="404"/>
      <c r="M1" s="404"/>
      <c r="N1" s="404"/>
      <c r="O1" s="404"/>
      <c r="P1" s="196"/>
      <c r="Q1" s="191">
        <v>630</v>
      </c>
      <c r="R1" s="190">
        <v>1</v>
      </c>
    </row>
    <row r="2" spans="1:18" ht="25.5" customHeight="1">
      <c r="A2" s="418" t="str">
        <f>'YARIŞMA BİLGİLERİ'!A14:K14</f>
        <v>14. Dr. Fazıl Küçük Spor Oyunları Yarışmaları</v>
      </c>
      <c r="B2" s="418"/>
      <c r="C2" s="418"/>
      <c r="D2" s="418"/>
      <c r="E2" s="418"/>
      <c r="F2" s="418"/>
      <c r="G2" s="418"/>
      <c r="H2" s="418"/>
      <c r="I2" s="418"/>
      <c r="J2" s="418"/>
      <c r="K2" s="418"/>
      <c r="L2" s="418"/>
      <c r="M2" s="418"/>
      <c r="N2" s="418"/>
      <c r="O2" s="418"/>
      <c r="P2" s="418"/>
      <c r="Q2" s="191">
        <v>650</v>
      </c>
      <c r="R2" s="190">
        <v>2</v>
      </c>
    </row>
    <row r="3" spans="1:19" s="3" customFormat="1" ht="35.25" customHeight="1">
      <c r="A3" s="405" t="s">
        <v>50</v>
      </c>
      <c r="B3" s="405"/>
      <c r="C3" s="405"/>
      <c r="D3" s="406" t="str">
        <f>'YARIŞMA PROGRAMI'!C7</f>
        <v>Üçadım Atlama
Triple Jump</v>
      </c>
      <c r="E3" s="406"/>
      <c r="F3" s="312"/>
      <c r="G3" s="171"/>
      <c r="H3" s="166"/>
      <c r="I3" s="147"/>
      <c r="J3" s="147"/>
      <c r="K3" s="147"/>
      <c r="L3" s="147" t="s">
        <v>221</v>
      </c>
      <c r="M3" s="413" t="str">
        <f>'YARIŞMA PROGRAMI'!E7</f>
        <v>-</v>
      </c>
      <c r="N3" s="413"/>
      <c r="O3" s="413"/>
      <c r="P3" s="413"/>
      <c r="Q3" s="191">
        <v>660</v>
      </c>
      <c r="R3" s="190">
        <v>3</v>
      </c>
      <c r="S3" s="190"/>
    </row>
    <row r="4" spans="1:19" s="3" customFormat="1" ht="22.5" customHeight="1">
      <c r="A4" s="414" t="s">
        <v>51</v>
      </c>
      <c r="B4" s="414"/>
      <c r="C4" s="414"/>
      <c r="D4" s="408" t="str">
        <f>'YARIŞMA BİLGİLERİ'!F21</f>
        <v>Erkekler-Men</v>
      </c>
      <c r="E4" s="408"/>
      <c r="F4" s="313"/>
      <c r="G4" s="167"/>
      <c r="H4" s="167"/>
      <c r="I4" s="149"/>
      <c r="J4" s="149"/>
      <c r="K4" s="411" t="s">
        <v>49</v>
      </c>
      <c r="L4" s="411"/>
      <c r="M4" s="416" t="str">
        <f>'YARIŞMA PROGRAMI'!B7</f>
        <v>26 Eylül 2014 - 15.00</v>
      </c>
      <c r="N4" s="416"/>
      <c r="O4" s="416"/>
      <c r="P4" s="197"/>
      <c r="Q4" s="191">
        <v>670</v>
      </c>
      <c r="R4" s="190">
        <v>4</v>
      </c>
      <c r="S4" s="190"/>
    </row>
    <row r="5" spans="1:18" ht="21" customHeight="1">
      <c r="A5" s="4"/>
      <c r="B5" s="4"/>
      <c r="C5" s="4"/>
      <c r="D5" s="7"/>
      <c r="E5" s="5"/>
      <c r="F5" s="314"/>
      <c r="G5" s="6"/>
      <c r="H5" s="6"/>
      <c r="I5" s="6"/>
      <c r="J5" s="6"/>
      <c r="K5" s="6"/>
      <c r="L5" s="6"/>
      <c r="M5" s="6"/>
      <c r="N5" s="419">
        <v>41908.71758506945</v>
      </c>
      <c r="O5" s="419"/>
      <c r="P5" s="201"/>
      <c r="Q5" s="191">
        <v>680</v>
      </c>
      <c r="R5" s="190">
        <v>5</v>
      </c>
    </row>
    <row r="6" spans="1:18" ht="15.75">
      <c r="A6" s="407" t="s">
        <v>269</v>
      </c>
      <c r="B6" s="407"/>
      <c r="C6" s="410" t="s">
        <v>270</v>
      </c>
      <c r="D6" s="410" t="s">
        <v>271</v>
      </c>
      <c r="E6" s="407" t="s">
        <v>272</v>
      </c>
      <c r="F6" s="407" t="s">
        <v>1747</v>
      </c>
      <c r="G6" s="415" t="s">
        <v>273</v>
      </c>
      <c r="H6" s="415"/>
      <c r="I6" s="415"/>
      <c r="J6" s="415"/>
      <c r="K6" s="415"/>
      <c r="L6" s="415"/>
      <c r="M6" s="415"/>
      <c r="N6" s="417" t="s">
        <v>274</v>
      </c>
      <c r="O6" s="417" t="s">
        <v>275</v>
      </c>
      <c r="P6" s="417" t="s">
        <v>276</v>
      </c>
      <c r="Q6" s="191">
        <v>690</v>
      </c>
      <c r="R6" s="190">
        <v>6</v>
      </c>
    </row>
    <row r="7" spans="1:18" ht="35.25" customHeight="1">
      <c r="A7" s="407"/>
      <c r="B7" s="407"/>
      <c r="C7" s="410"/>
      <c r="D7" s="410"/>
      <c r="E7" s="407"/>
      <c r="F7" s="407"/>
      <c r="G7" s="180">
        <v>1</v>
      </c>
      <c r="H7" s="180">
        <v>2</v>
      </c>
      <c r="I7" s="180">
        <v>3</v>
      </c>
      <c r="J7" s="182" t="s">
        <v>220</v>
      </c>
      <c r="K7" s="181">
        <v>4</v>
      </c>
      <c r="L7" s="181">
        <v>5</v>
      </c>
      <c r="M7" s="180">
        <v>6</v>
      </c>
      <c r="N7" s="417"/>
      <c r="O7" s="417"/>
      <c r="P7" s="417"/>
      <c r="Q7" s="191">
        <v>700</v>
      </c>
      <c r="R7" s="190">
        <v>7</v>
      </c>
    </row>
    <row r="8" spans="1:19" s="62" customFormat="1" ht="33.75" customHeight="1">
      <c r="A8" s="299">
        <v>1</v>
      </c>
      <c r="B8" s="300" t="s">
        <v>195</v>
      </c>
      <c r="C8" s="301">
        <v>62</v>
      </c>
      <c r="D8" s="302" t="s">
        <v>256</v>
      </c>
      <c r="E8" s="303" t="s">
        <v>1745</v>
      </c>
      <c r="F8" s="299" t="s">
        <v>1727</v>
      </c>
      <c r="G8" s="308" t="s">
        <v>1751</v>
      </c>
      <c r="H8" s="308">
        <v>1629</v>
      </c>
      <c r="I8" s="308" t="s">
        <v>1751</v>
      </c>
      <c r="J8" s="244">
        <v>1629</v>
      </c>
      <c r="K8" s="310" t="s">
        <v>256</v>
      </c>
      <c r="L8" s="310" t="s">
        <v>1751</v>
      </c>
      <c r="M8" s="310">
        <v>1596</v>
      </c>
      <c r="N8" s="309">
        <v>1629</v>
      </c>
      <c r="O8" s="301">
        <v>1078</v>
      </c>
      <c r="P8" s="332" t="s">
        <v>1752</v>
      </c>
      <c r="Q8" s="191">
        <v>710</v>
      </c>
      <c r="R8" s="190">
        <v>8</v>
      </c>
      <c r="S8" s="64"/>
    </row>
    <row r="9" spans="1:19" s="62" customFormat="1" ht="33.75" customHeight="1">
      <c r="A9" s="299">
        <v>2</v>
      </c>
      <c r="B9" s="300" t="s">
        <v>196</v>
      </c>
      <c r="C9" s="301">
        <v>52</v>
      </c>
      <c r="D9" s="302" t="s">
        <v>256</v>
      </c>
      <c r="E9" s="303" t="s">
        <v>1744</v>
      </c>
      <c r="F9" s="299" t="s">
        <v>1716</v>
      </c>
      <c r="G9" s="308" t="s">
        <v>1751</v>
      </c>
      <c r="H9" s="308" t="s">
        <v>1751</v>
      </c>
      <c r="I9" s="308" t="s">
        <v>1751</v>
      </c>
      <c r="J9" s="244" t="s">
        <v>1753</v>
      </c>
      <c r="K9" s="310" t="s">
        <v>1751</v>
      </c>
      <c r="L9" s="310" t="s">
        <v>1751</v>
      </c>
      <c r="M9" s="310">
        <v>1510</v>
      </c>
      <c r="N9" s="309">
        <v>1510</v>
      </c>
      <c r="O9" s="301">
        <v>950</v>
      </c>
      <c r="P9" s="332" t="s">
        <v>1752</v>
      </c>
      <c r="Q9" s="191">
        <v>720</v>
      </c>
      <c r="R9" s="190">
        <v>9</v>
      </c>
      <c r="S9" s="64"/>
    </row>
    <row r="10" spans="1:19" s="62" customFormat="1" ht="33.75" customHeight="1">
      <c r="A10" s="299">
        <v>3</v>
      </c>
      <c r="B10" s="300" t="s">
        <v>197</v>
      </c>
      <c r="C10" s="301">
        <v>39</v>
      </c>
      <c r="D10" s="302" t="s">
        <v>256</v>
      </c>
      <c r="E10" s="303" t="s">
        <v>1743</v>
      </c>
      <c r="F10" s="299" t="s">
        <v>1722</v>
      </c>
      <c r="G10" s="308" t="s">
        <v>1751</v>
      </c>
      <c r="H10" s="308">
        <v>1470</v>
      </c>
      <c r="I10" s="308">
        <v>1466</v>
      </c>
      <c r="J10" s="244">
        <v>1470</v>
      </c>
      <c r="K10" s="310" t="s">
        <v>1751</v>
      </c>
      <c r="L10" s="310">
        <v>1323</v>
      </c>
      <c r="M10" s="310" t="s">
        <v>1751</v>
      </c>
      <c r="N10" s="309">
        <v>1470</v>
      </c>
      <c r="O10" s="301">
        <v>908</v>
      </c>
      <c r="P10" s="332" t="s">
        <v>1752</v>
      </c>
      <c r="Q10" s="191">
        <v>730</v>
      </c>
      <c r="R10" s="190">
        <v>10</v>
      </c>
      <c r="S10" s="64"/>
    </row>
    <row r="11" spans="1:19" s="62" customFormat="1" ht="33.75" customHeight="1">
      <c r="A11" s="299">
        <v>4</v>
      </c>
      <c r="B11" s="300" t="s">
        <v>198</v>
      </c>
      <c r="C11" s="301">
        <v>31</v>
      </c>
      <c r="D11" s="302" t="s">
        <v>256</v>
      </c>
      <c r="E11" s="303" t="s">
        <v>1742</v>
      </c>
      <c r="F11" s="299" t="s">
        <v>1712</v>
      </c>
      <c r="G11" s="308">
        <v>1358</v>
      </c>
      <c r="H11" s="308">
        <v>1369</v>
      </c>
      <c r="I11" s="308">
        <v>1426</v>
      </c>
      <c r="J11" s="244">
        <v>1426</v>
      </c>
      <c r="K11" s="310">
        <v>1391</v>
      </c>
      <c r="L11" s="310">
        <v>1400</v>
      </c>
      <c r="M11" s="310">
        <v>1398</v>
      </c>
      <c r="N11" s="309">
        <v>1426</v>
      </c>
      <c r="O11" s="301">
        <v>861</v>
      </c>
      <c r="P11" s="332" t="s">
        <v>1754</v>
      </c>
      <c r="Q11" s="191">
        <v>740</v>
      </c>
      <c r="R11" s="190">
        <v>11</v>
      </c>
      <c r="S11" s="64"/>
    </row>
    <row r="12" spans="1:19" s="62" customFormat="1" ht="33.75" customHeight="1">
      <c r="A12" s="299">
        <v>5</v>
      </c>
      <c r="B12" s="300" t="s">
        <v>199</v>
      </c>
      <c r="C12" s="301">
        <v>21</v>
      </c>
      <c r="D12" s="302" t="s">
        <v>256</v>
      </c>
      <c r="E12" s="303" t="s">
        <v>1741</v>
      </c>
      <c r="F12" s="299" t="s">
        <v>1709</v>
      </c>
      <c r="G12" s="308">
        <v>1350</v>
      </c>
      <c r="H12" s="308">
        <v>1340</v>
      </c>
      <c r="I12" s="308">
        <v>1378</v>
      </c>
      <c r="J12" s="244">
        <v>1378</v>
      </c>
      <c r="K12" s="310">
        <v>1343</v>
      </c>
      <c r="L12" s="310" t="s">
        <v>1751</v>
      </c>
      <c r="M12" s="310">
        <v>1275</v>
      </c>
      <c r="N12" s="309">
        <v>1378</v>
      </c>
      <c r="O12" s="301">
        <v>810</v>
      </c>
      <c r="P12" s="332" t="s">
        <v>1752</v>
      </c>
      <c r="Q12" s="191">
        <v>750</v>
      </c>
      <c r="R12" s="190">
        <v>12</v>
      </c>
      <c r="S12" s="64"/>
    </row>
    <row r="13" spans="1:19" s="62" customFormat="1" ht="33.75" customHeight="1">
      <c r="A13" s="299" t="s">
        <v>256</v>
      </c>
      <c r="B13" s="300" t="s">
        <v>200</v>
      </c>
      <c r="C13" s="301">
        <v>28</v>
      </c>
      <c r="D13" s="302" t="s">
        <v>256</v>
      </c>
      <c r="E13" s="303" t="s">
        <v>1711</v>
      </c>
      <c r="F13" s="299" t="s">
        <v>1712</v>
      </c>
      <c r="G13" s="308" t="s">
        <v>256</v>
      </c>
      <c r="H13" s="308" t="s">
        <v>256</v>
      </c>
      <c r="I13" s="308" t="s">
        <v>256</v>
      </c>
      <c r="J13" s="244" t="s">
        <v>1753</v>
      </c>
      <c r="K13" s="310" t="s">
        <v>256</v>
      </c>
      <c r="L13" s="310" t="s">
        <v>256</v>
      </c>
      <c r="M13" s="310" t="s">
        <v>256</v>
      </c>
      <c r="N13" s="309" t="s">
        <v>288</v>
      </c>
      <c r="O13" s="301">
        <v>0</v>
      </c>
      <c r="P13" s="332"/>
      <c r="Q13" s="191">
        <v>760</v>
      </c>
      <c r="R13" s="190">
        <v>13</v>
      </c>
      <c r="S13" s="64"/>
    </row>
    <row r="14" spans="1:19" s="62" customFormat="1" ht="33.75" customHeight="1">
      <c r="A14" s="299"/>
      <c r="B14" s="300" t="s">
        <v>201</v>
      </c>
      <c r="C14" s="301" t="s">
        <v>1753</v>
      </c>
      <c r="D14" s="302" t="s">
        <v>1753</v>
      </c>
      <c r="E14" s="303" t="s">
        <v>1753</v>
      </c>
      <c r="F14" s="299" t="s">
        <v>1753</v>
      </c>
      <c r="G14" s="308"/>
      <c r="H14" s="308"/>
      <c r="I14" s="308"/>
      <c r="J14" s="244" t="s">
        <v>1753</v>
      </c>
      <c r="K14" s="310"/>
      <c r="L14" s="310"/>
      <c r="M14" s="310"/>
      <c r="N14" s="309">
        <v>0</v>
      </c>
      <c r="O14" s="301" t="e">
        <v>#N/A</v>
      </c>
      <c r="P14" s="311"/>
      <c r="Q14" s="191">
        <v>770</v>
      </c>
      <c r="R14" s="190">
        <v>14</v>
      </c>
      <c r="S14" s="64"/>
    </row>
    <row r="15" spans="1:19" s="62" customFormat="1" ht="33.75" customHeight="1">
      <c r="A15" s="299"/>
      <c r="B15" s="300" t="s">
        <v>202</v>
      </c>
      <c r="C15" s="301" t="s">
        <v>1753</v>
      </c>
      <c r="D15" s="302" t="s">
        <v>1753</v>
      </c>
      <c r="E15" s="303" t="s">
        <v>1753</v>
      </c>
      <c r="F15" s="299" t="s">
        <v>1753</v>
      </c>
      <c r="G15" s="308"/>
      <c r="H15" s="308"/>
      <c r="I15" s="308"/>
      <c r="J15" s="244" t="s">
        <v>1753</v>
      </c>
      <c r="K15" s="310"/>
      <c r="L15" s="310"/>
      <c r="M15" s="310"/>
      <c r="N15" s="309">
        <v>0</v>
      </c>
      <c r="O15" s="301" t="e">
        <v>#N/A</v>
      </c>
      <c r="P15" s="311"/>
      <c r="Q15" s="191">
        <v>780</v>
      </c>
      <c r="R15" s="190">
        <v>15</v>
      </c>
      <c r="S15" s="64"/>
    </row>
    <row r="16" spans="1:19" s="62" customFormat="1" ht="33.75" customHeight="1">
      <c r="A16" s="68"/>
      <c r="B16" s="69" t="s">
        <v>203</v>
      </c>
      <c r="C16" s="193" t="s">
        <v>1753</v>
      </c>
      <c r="D16" s="70" t="s">
        <v>1753</v>
      </c>
      <c r="E16" s="146" t="s">
        <v>1753</v>
      </c>
      <c r="F16" s="68" t="s">
        <v>1753</v>
      </c>
      <c r="G16" s="133"/>
      <c r="H16" s="133"/>
      <c r="I16" s="133"/>
      <c r="J16" s="244" t="s">
        <v>1753</v>
      </c>
      <c r="K16" s="162"/>
      <c r="L16" s="162"/>
      <c r="M16" s="162"/>
      <c r="N16" s="244">
        <v>0</v>
      </c>
      <c r="O16" s="193" t="e">
        <v>#N/A</v>
      </c>
      <c r="P16" s="203"/>
      <c r="Q16" s="191">
        <v>789</v>
      </c>
      <c r="R16" s="190">
        <v>16</v>
      </c>
      <c r="S16" s="64"/>
    </row>
    <row r="17" spans="1:19" s="62" customFormat="1" ht="33.75" customHeight="1">
      <c r="A17" s="68"/>
      <c r="B17" s="69" t="s">
        <v>204</v>
      </c>
      <c r="C17" s="193" t="s">
        <v>1753</v>
      </c>
      <c r="D17" s="70" t="s">
        <v>1753</v>
      </c>
      <c r="E17" s="146" t="s">
        <v>1753</v>
      </c>
      <c r="F17" s="68" t="s">
        <v>1753</v>
      </c>
      <c r="G17" s="133"/>
      <c r="H17" s="133"/>
      <c r="I17" s="133"/>
      <c r="J17" s="244" t="s">
        <v>1753</v>
      </c>
      <c r="K17" s="162"/>
      <c r="L17" s="162"/>
      <c r="M17" s="162"/>
      <c r="N17" s="244">
        <v>0</v>
      </c>
      <c r="O17" s="193" t="e">
        <v>#N/A</v>
      </c>
      <c r="P17" s="203"/>
      <c r="Q17" s="191">
        <v>798</v>
      </c>
      <c r="R17" s="190">
        <v>17</v>
      </c>
      <c r="S17" s="64"/>
    </row>
    <row r="18" spans="1:19" s="62" customFormat="1" ht="33.75" customHeight="1">
      <c r="A18" s="68"/>
      <c r="B18" s="69" t="s">
        <v>205</v>
      </c>
      <c r="C18" s="193" t="s">
        <v>1753</v>
      </c>
      <c r="D18" s="70" t="s">
        <v>1753</v>
      </c>
      <c r="E18" s="146" t="s">
        <v>1753</v>
      </c>
      <c r="F18" s="68" t="s">
        <v>1753</v>
      </c>
      <c r="G18" s="133"/>
      <c r="H18" s="133"/>
      <c r="I18" s="133"/>
      <c r="J18" s="244" t="s">
        <v>1753</v>
      </c>
      <c r="K18" s="162"/>
      <c r="L18" s="162"/>
      <c r="M18" s="162"/>
      <c r="N18" s="244">
        <v>0</v>
      </c>
      <c r="O18" s="193" t="e">
        <v>#N/A</v>
      </c>
      <c r="P18" s="203"/>
      <c r="Q18" s="191">
        <v>807</v>
      </c>
      <c r="R18" s="190">
        <v>18</v>
      </c>
      <c r="S18" s="64"/>
    </row>
    <row r="19" spans="1:19" s="62" customFormat="1" ht="33.75" customHeight="1">
      <c r="A19" s="68"/>
      <c r="B19" s="69" t="s">
        <v>206</v>
      </c>
      <c r="C19" s="193" t="s">
        <v>1753</v>
      </c>
      <c r="D19" s="70" t="s">
        <v>1753</v>
      </c>
      <c r="E19" s="146" t="s">
        <v>1753</v>
      </c>
      <c r="F19" s="68" t="s">
        <v>1753</v>
      </c>
      <c r="G19" s="133"/>
      <c r="H19" s="133"/>
      <c r="I19" s="133"/>
      <c r="J19" s="244" t="s">
        <v>1753</v>
      </c>
      <c r="K19" s="162"/>
      <c r="L19" s="162"/>
      <c r="M19" s="162"/>
      <c r="N19" s="244">
        <v>0</v>
      </c>
      <c r="O19" s="193" t="e">
        <v>#N/A</v>
      </c>
      <c r="P19" s="203"/>
      <c r="Q19" s="191">
        <v>816</v>
      </c>
      <c r="R19" s="190">
        <v>19</v>
      </c>
      <c r="S19" s="64"/>
    </row>
    <row r="20" spans="1:19" s="62" customFormat="1" ht="33.75" customHeight="1">
      <c r="A20" s="68"/>
      <c r="B20" s="69" t="s">
        <v>207</v>
      </c>
      <c r="C20" s="193" t="s">
        <v>1753</v>
      </c>
      <c r="D20" s="70" t="s">
        <v>1753</v>
      </c>
      <c r="E20" s="146" t="s">
        <v>1753</v>
      </c>
      <c r="F20" s="68" t="s">
        <v>1753</v>
      </c>
      <c r="G20" s="133"/>
      <c r="H20" s="133"/>
      <c r="I20" s="133"/>
      <c r="J20" s="244" t="s">
        <v>1753</v>
      </c>
      <c r="K20" s="162"/>
      <c r="L20" s="162"/>
      <c r="M20" s="162"/>
      <c r="N20" s="244">
        <v>0</v>
      </c>
      <c r="O20" s="193" t="e">
        <v>#N/A</v>
      </c>
      <c r="P20" s="203"/>
      <c r="Q20" s="191">
        <v>825</v>
      </c>
      <c r="R20" s="190">
        <v>20</v>
      </c>
      <c r="S20" s="64"/>
    </row>
    <row r="21" spans="1:19" s="62" customFormat="1" ht="33.75" customHeight="1">
      <c r="A21" s="68"/>
      <c r="B21" s="69" t="s">
        <v>208</v>
      </c>
      <c r="C21" s="193" t="s">
        <v>1753</v>
      </c>
      <c r="D21" s="70" t="s">
        <v>1753</v>
      </c>
      <c r="E21" s="146" t="s">
        <v>1753</v>
      </c>
      <c r="F21" s="68" t="s">
        <v>1753</v>
      </c>
      <c r="G21" s="133"/>
      <c r="H21" s="133"/>
      <c r="I21" s="133"/>
      <c r="J21" s="244" t="s">
        <v>1753</v>
      </c>
      <c r="K21" s="162"/>
      <c r="L21" s="162"/>
      <c r="M21" s="162"/>
      <c r="N21" s="244">
        <v>0</v>
      </c>
      <c r="O21" s="193" t="e">
        <v>#N/A</v>
      </c>
      <c r="P21" s="203"/>
      <c r="Q21" s="191">
        <v>834</v>
      </c>
      <c r="R21" s="190">
        <v>21</v>
      </c>
      <c r="S21" s="64"/>
    </row>
    <row r="22" spans="1:19" s="62" customFormat="1" ht="33.75" customHeight="1">
      <c r="A22" s="68"/>
      <c r="B22" s="69" t="s">
        <v>209</v>
      </c>
      <c r="C22" s="193" t="s">
        <v>1753</v>
      </c>
      <c r="D22" s="70" t="s">
        <v>1753</v>
      </c>
      <c r="E22" s="146" t="s">
        <v>1753</v>
      </c>
      <c r="F22" s="68" t="s">
        <v>1753</v>
      </c>
      <c r="G22" s="133"/>
      <c r="H22" s="133"/>
      <c r="I22" s="133"/>
      <c r="J22" s="244" t="s">
        <v>1753</v>
      </c>
      <c r="K22" s="162"/>
      <c r="L22" s="162"/>
      <c r="M22" s="162"/>
      <c r="N22" s="244">
        <v>0</v>
      </c>
      <c r="O22" s="193" t="e">
        <v>#N/A</v>
      </c>
      <c r="P22" s="203"/>
      <c r="Q22" s="191">
        <v>843</v>
      </c>
      <c r="R22" s="190">
        <v>22</v>
      </c>
      <c r="S22" s="64"/>
    </row>
    <row r="23" spans="1:19" s="62" customFormat="1" ht="33.75" customHeight="1">
      <c r="A23" s="68"/>
      <c r="B23" s="69" t="s">
        <v>210</v>
      </c>
      <c r="C23" s="193" t="s">
        <v>1753</v>
      </c>
      <c r="D23" s="70" t="s">
        <v>1753</v>
      </c>
      <c r="E23" s="146" t="s">
        <v>1753</v>
      </c>
      <c r="F23" s="68" t="s">
        <v>1753</v>
      </c>
      <c r="G23" s="133"/>
      <c r="H23" s="133"/>
      <c r="I23" s="133"/>
      <c r="J23" s="244" t="s">
        <v>1753</v>
      </c>
      <c r="K23" s="162"/>
      <c r="L23" s="162"/>
      <c r="M23" s="162"/>
      <c r="N23" s="244">
        <v>0</v>
      </c>
      <c r="O23" s="193" t="e">
        <v>#N/A</v>
      </c>
      <c r="P23" s="203"/>
      <c r="Q23" s="191">
        <v>852</v>
      </c>
      <c r="R23" s="190">
        <v>23</v>
      </c>
      <c r="S23" s="64"/>
    </row>
    <row r="24" spans="1:19" s="62" customFormat="1" ht="33.75" customHeight="1">
      <c r="A24" s="68"/>
      <c r="B24" s="69" t="s">
        <v>211</v>
      </c>
      <c r="C24" s="193" t="s">
        <v>1753</v>
      </c>
      <c r="D24" s="70" t="s">
        <v>1753</v>
      </c>
      <c r="E24" s="146" t="s">
        <v>1753</v>
      </c>
      <c r="F24" s="68" t="s">
        <v>1753</v>
      </c>
      <c r="G24" s="133"/>
      <c r="H24" s="133"/>
      <c r="I24" s="133"/>
      <c r="J24" s="244" t="s">
        <v>1753</v>
      </c>
      <c r="K24" s="162"/>
      <c r="L24" s="162"/>
      <c r="M24" s="162"/>
      <c r="N24" s="244">
        <v>0</v>
      </c>
      <c r="O24" s="193" t="e">
        <v>#N/A</v>
      </c>
      <c r="P24" s="203"/>
      <c r="Q24" s="191">
        <v>861</v>
      </c>
      <c r="R24" s="190">
        <v>24</v>
      </c>
      <c r="S24" s="64"/>
    </row>
    <row r="25" spans="1:19" s="62" customFormat="1" ht="33.75" customHeight="1">
      <c r="A25" s="68"/>
      <c r="B25" s="69" t="s">
        <v>212</v>
      </c>
      <c r="C25" s="193" t="s">
        <v>1753</v>
      </c>
      <c r="D25" s="70" t="s">
        <v>1753</v>
      </c>
      <c r="E25" s="146" t="s">
        <v>1753</v>
      </c>
      <c r="F25" s="68" t="s">
        <v>1753</v>
      </c>
      <c r="G25" s="133"/>
      <c r="H25" s="133"/>
      <c r="I25" s="133"/>
      <c r="J25" s="244" t="s">
        <v>1753</v>
      </c>
      <c r="K25" s="162"/>
      <c r="L25" s="162"/>
      <c r="M25" s="162"/>
      <c r="N25" s="244">
        <v>0</v>
      </c>
      <c r="O25" s="193" t="e">
        <v>#N/A</v>
      </c>
      <c r="P25" s="203"/>
      <c r="Q25" s="191">
        <v>870</v>
      </c>
      <c r="R25" s="190">
        <v>25</v>
      </c>
      <c r="S25" s="64"/>
    </row>
    <row r="26" spans="1:19" s="62" customFormat="1" ht="33.75" customHeight="1">
      <c r="A26" s="68"/>
      <c r="B26" s="69" t="s">
        <v>213</v>
      </c>
      <c r="C26" s="193" t="s">
        <v>1753</v>
      </c>
      <c r="D26" s="70" t="s">
        <v>1753</v>
      </c>
      <c r="E26" s="146" t="s">
        <v>1753</v>
      </c>
      <c r="F26" s="68" t="s">
        <v>1753</v>
      </c>
      <c r="G26" s="133"/>
      <c r="H26" s="133"/>
      <c r="I26" s="133"/>
      <c r="J26" s="244" t="s">
        <v>1753</v>
      </c>
      <c r="K26" s="162"/>
      <c r="L26" s="162"/>
      <c r="M26" s="162"/>
      <c r="N26" s="244">
        <v>0</v>
      </c>
      <c r="O26" s="193" t="e">
        <v>#N/A</v>
      </c>
      <c r="P26" s="203"/>
      <c r="Q26" s="191">
        <v>878</v>
      </c>
      <c r="R26" s="190">
        <v>26</v>
      </c>
      <c r="S26" s="64"/>
    </row>
    <row r="27" spans="1:19" s="62" customFormat="1" ht="33.75" customHeight="1">
      <c r="A27" s="68"/>
      <c r="B27" s="69" t="s">
        <v>214</v>
      </c>
      <c r="C27" s="193" t="s">
        <v>1753</v>
      </c>
      <c r="D27" s="70" t="s">
        <v>1753</v>
      </c>
      <c r="E27" s="146" t="s">
        <v>1753</v>
      </c>
      <c r="F27" s="68" t="s">
        <v>1753</v>
      </c>
      <c r="G27" s="133"/>
      <c r="H27" s="133"/>
      <c r="I27" s="133"/>
      <c r="J27" s="244" t="s">
        <v>1753</v>
      </c>
      <c r="K27" s="162"/>
      <c r="L27" s="162"/>
      <c r="M27" s="162"/>
      <c r="N27" s="244">
        <v>0</v>
      </c>
      <c r="O27" s="193" t="e">
        <v>#N/A</v>
      </c>
      <c r="P27" s="203"/>
      <c r="Q27" s="191">
        <v>886</v>
      </c>
      <c r="R27" s="190">
        <v>27</v>
      </c>
      <c r="S27" s="64"/>
    </row>
    <row r="28" spans="1:19" s="62" customFormat="1" ht="33.75" customHeight="1">
      <c r="A28" s="68"/>
      <c r="B28" s="69" t="s">
        <v>215</v>
      </c>
      <c r="C28" s="193" t="s">
        <v>1753</v>
      </c>
      <c r="D28" s="70" t="s">
        <v>1753</v>
      </c>
      <c r="E28" s="146" t="s">
        <v>1753</v>
      </c>
      <c r="F28" s="68" t="s">
        <v>1753</v>
      </c>
      <c r="G28" s="133"/>
      <c r="H28" s="133"/>
      <c r="I28" s="133"/>
      <c r="J28" s="244" t="s">
        <v>1753</v>
      </c>
      <c r="K28" s="162"/>
      <c r="L28" s="162"/>
      <c r="M28" s="162"/>
      <c r="N28" s="244">
        <v>0</v>
      </c>
      <c r="O28" s="193" t="e">
        <v>#N/A</v>
      </c>
      <c r="P28" s="203"/>
      <c r="Q28" s="191">
        <v>894</v>
      </c>
      <c r="R28" s="190">
        <v>28</v>
      </c>
      <c r="S28" s="64"/>
    </row>
    <row r="29" spans="1:19" s="62" customFormat="1" ht="33.75" customHeight="1">
      <c r="A29" s="68"/>
      <c r="B29" s="69" t="s">
        <v>216</v>
      </c>
      <c r="C29" s="193" t="s">
        <v>1753</v>
      </c>
      <c r="D29" s="70" t="s">
        <v>1753</v>
      </c>
      <c r="E29" s="146" t="s">
        <v>1753</v>
      </c>
      <c r="F29" s="68" t="s">
        <v>1753</v>
      </c>
      <c r="G29" s="133"/>
      <c r="H29" s="133"/>
      <c r="I29" s="133"/>
      <c r="J29" s="244" t="s">
        <v>1753</v>
      </c>
      <c r="K29" s="162"/>
      <c r="L29" s="162"/>
      <c r="M29" s="162"/>
      <c r="N29" s="244">
        <v>0</v>
      </c>
      <c r="O29" s="193" t="e">
        <v>#N/A</v>
      </c>
      <c r="P29" s="203"/>
      <c r="Q29" s="191">
        <v>902</v>
      </c>
      <c r="R29" s="190">
        <v>29</v>
      </c>
      <c r="S29" s="64"/>
    </row>
    <row r="30" spans="1:19" s="62" customFormat="1" ht="33.75" customHeight="1">
      <c r="A30" s="68"/>
      <c r="B30" s="69" t="s">
        <v>217</v>
      </c>
      <c r="C30" s="193" t="s">
        <v>1753</v>
      </c>
      <c r="D30" s="70" t="s">
        <v>1753</v>
      </c>
      <c r="E30" s="146" t="s">
        <v>1753</v>
      </c>
      <c r="F30" s="68" t="s">
        <v>1753</v>
      </c>
      <c r="G30" s="133"/>
      <c r="H30" s="133"/>
      <c r="I30" s="133"/>
      <c r="J30" s="244" t="s">
        <v>1753</v>
      </c>
      <c r="K30" s="162"/>
      <c r="L30" s="162"/>
      <c r="M30" s="162"/>
      <c r="N30" s="244">
        <v>0</v>
      </c>
      <c r="O30" s="193" t="e">
        <v>#N/A</v>
      </c>
      <c r="P30" s="203"/>
      <c r="Q30" s="191">
        <v>910</v>
      </c>
      <c r="R30" s="190">
        <v>30</v>
      </c>
      <c r="S30" s="64"/>
    </row>
    <row r="31" spans="1:19" s="62" customFormat="1" ht="33.75" customHeight="1">
      <c r="A31" s="68"/>
      <c r="B31" s="69" t="s">
        <v>218</v>
      </c>
      <c r="C31" s="193" t="s">
        <v>1753</v>
      </c>
      <c r="D31" s="70" t="s">
        <v>1753</v>
      </c>
      <c r="E31" s="146" t="s">
        <v>1753</v>
      </c>
      <c r="F31" s="68" t="s">
        <v>1753</v>
      </c>
      <c r="G31" s="133"/>
      <c r="H31" s="133"/>
      <c r="I31" s="133"/>
      <c r="J31" s="244" t="s">
        <v>1753</v>
      </c>
      <c r="K31" s="162"/>
      <c r="L31" s="162"/>
      <c r="M31" s="162"/>
      <c r="N31" s="244">
        <v>0</v>
      </c>
      <c r="O31" s="193" t="e">
        <v>#N/A</v>
      </c>
      <c r="P31" s="203"/>
      <c r="Q31" s="191">
        <v>918</v>
      </c>
      <c r="R31" s="190">
        <v>31</v>
      </c>
      <c r="S31" s="64"/>
    </row>
    <row r="32" spans="1:19" s="62" customFormat="1" ht="33.75" customHeight="1">
      <c r="A32" s="68"/>
      <c r="B32" s="69" t="s">
        <v>219</v>
      </c>
      <c r="C32" s="193" t="s">
        <v>1753</v>
      </c>
      <c r="D32" s="70" t="s">
        <v>1753</v>
      </c>
      <c r="E32" s="146" t="s">
        <v>1753</v>
      </c>
      <c r="F32" s="68" t="s">
        <v>1753</v>
      </c>
      <c r="G32" s="133"/>
      <c r="H32" s="133"/>
      <c r="I32" s="133"/>
      <c r="J32" s="244" t="s">
        <v>1753</v>
      </c>
      <c r="K32" s="162"/>
      <c r="L32" s="162"/>
      <c r="M32" s="162"/>
      <c r="N32" s="244">
        <v>0</v>
      </c>
      <c r="O32" s="193" t="e">
        <v>#N/A</v>
      </c>
      <c r="P32" s="203"/>
      <c r="Q32" s="191">
        <v>926</v>
      </c>
      <c r="R32" s="190">
        <v>32</v>
      </c>
      <c r="S32" s="64"/>
    </row>
    <row r="33" spans="1:19" s="62" customFormat="1" ht="33.75" customHeight="1">
      <c r="A33" s="68"/>
      <c r="B33" s="69" t="s">
        <v>1690</v>
      </c>
      <c r="C33" s="193" t="s">
        <v>1753</v>
      </c>
      <c r="D33" s="70" t="s">
        <v>1753</v>
      </c>
      <c r="E33" s="146" t="s">
        <v>1753</v>
      </c>
      <c r="F33" s="68" t="s">
        <v>1753</v>
      </c>
      <c r="G33" s="133"/>
      <c r="H33" s="133"/>
      <c r="I33" s="133"/>
      <c r="J33" s="244" t="s">
        <v>1753</v>
      </c>
      <c r="K33" s="162"/>
      <c r="L33" s="162"/>
      <c r="M33" s="162"/>
      <c r="N33" s="244">
        <v>0</v>
      </c>
      <c r="O33" s="193" t="e">
        <v>#N/A</v>
      </c>
      <c r="P33" s="203"/>
      <c r="Q33" s="191"/>
      <c r="R33" s="190"/>
      <c r="S33" s="64"/>
    </row>
    <row r="34" spans="1:19" s="62" customFormat="1" ht="33.75" customHeight="1">
      <c r="A34" s="68"/>
      <c r="B34" s="69" t="s">
        <v>1691</v>
      </c>
      <c r="C34" s="193" t="s">
        <v>1753</v>
      </c>
      <c r="D34" s="70" t="s">
        <v>1753</v>
      </c>
      <c r="E34" s="146" t="s">
        <v>1753</v>
      </c>
      <c r="F34" s="68" t="s">
        <v>1753</v>
      </c>
      <c r="G34" s="133"/>
      <c r="H34" s="133"/>
      <c r="I34" s="133"/>
      <c r="J34" s="244" t="s">
        <v>1753</v>
      </c>
      <c r="K34" s="162"/>
      <c r="L34" s="162"/>
      <c r="M34" s="162"/>
      <c r="N34" s="244">
        <v>0</v>
      </c>
      <c r="O34" s="193" t="e">
        <v>#N/A</v>
      </c>
      <c r="P34" s="203"/>
      <c r="Q34" s="191"/>
      <c r="R34" s="190"/>
      <c r="S34" s="64"/>
    </row>
    <row r="35" spans="1:19" s="62" customFormat="1" ht="33.75" customHeight="1">
      <c r="A35" s="68"/>
      <c r="B35" s="69" t="s">
        <v>1692</v>
      </c>
      <c r="C35" s="193" t="s">
        <v>1753</v>
      </c>
      <c r="D35" s="70" t="s">
        <v>1753</v>
      </c>
      <c r="E35" s="146" t="s">
        <v>1753</v>
      </c>
      <c r="F35" s="68" t="s">
        <v>1753</v>
      </c>
      <c r="G35" s="133"/>
      <c r="H35" s="133"/>
      <c r="I35" s="133"/>
      <c r="J35" s="244" t="s">
        <v>1753</v>
      </c>
      <c r="K35" s="162"/>
      <c r="L35" s="162"/>
      <c r="M35" s="162"/>
      <c r="N35" s="244">
        <v>0</v>
      </c>
      <c r="O35" s="193" t="e">
        <v>#N/A</v>
      </c>
      <c r="P35" s="203"/>
      <c r="Q35" s="191"/>
      <c r="R35" s="190"/>
      <c r="S35" s="64"/>
    </row>
    <row r="36" spans="1:19" s="62" customFormat="1" ht="33.75" customHeight="1">
      <c r="A36" s="68"/>
      <c r="B36" s="69" t="s">
        <v>1693</v>
      </c>
      <c r="C36" s="193" t="s">
        <v>1753</v>
      </c>
      <c r="D36" s="70" t="s">
        <v>1753</v>
      </c>
      <c r="E36" s="146" t="s">
        <v>1753</v>
      </c>
      <c r="F36" s="68" t="s">
        <v>1753</v>
      </c>
      <c r="G36" s="133"/>
      <c r="H36" s="133"/>
      <c r="I36" s="133"/>
      <c r="J36" s="244" t="s">
        <v>1753</v>
      </c>
      <c r="K36" s="162"/>
      <c r="L36" s="162"/>
      <c r="M36" s="162"/>
      <c r="N36" s="244">
        <v>0</v>
      </c>
      <c r="O36" s="193" t="e">
        <v>#N/A</v>
      </c>
      <c r="P36" s="203"/>
      <c r="Q36" s="191"/>
      <c r="R36" s="190"/>
      <c r="S36" s="64"/>
    </row>
    <row r="37" spans="1:19" s="62" customFormat="1" ht="33.75" customHeight="1">
      <c r="A37" s="68"/>
      <c r="B37" s="69" t="s">
        <v>1694</v>
      </c>
      <c r="C37" s="193" t="s">
        <v>1753</v>
      </c>
      <c r="D37" s="70" t="s">
        <v>1753</v>
      </c>
      <c r="E37" s="146" t="s">
        <v>1753</v>
      </c>
      <c r="F37" s="68" t="s">
        <v>1753</v>
      </c>
      <c r="G37" s="133"/>
      <c r="H37" s="133"/>
      <c r="I37" s="133"/>
      <c r="J37" s="244" t="s">
        <v>1753</v>
      </c>
      <c r="K37" s="162"/>
      <c r="L37" s="162"/>
      <c r="M37" s="162"/>
      <c r="N37" s="244">
        <v>0</v>
      </c>
      <c r="O37" s="193" t="e">
        <v>#N/A</v>
      </c>
      <c r="P37" s="203"/>
      <c r="Q37" s="191"/>
      <c r="R37" s="190"/>
      <c r="S37" s="64"/>
    </row>
    <row r="38" spans="1:19" s="62" customFormat="1" ht="33.75" customHeight="1">
      <c r="A38" s="68"/>
      <c r="B38" s="69" t="s">
        <v>1695</v>
      </c>
      <c r="C38" s="193" t="s">
        <v>1753</v>
      </c>
      <c r="D38" s="70" t="s">
        <v>1753</v>
      </c>
      <c r="E38" s="146" t="s">
        <v>1753</v>
      </c>
      <c r="F38" s="68" t="s">
        <v>1753</v>
      </c>
      <c r="G38" s="133"/>
      <c r="H38" s="133"/>
      <c r="I38" s="133"/>
      <c r="J38" s="244" t="s">
        <v>1753</v>
      </c>
      <c r="K38" s="162"/>
      <c r="L38" s="162"/>
      <c r="M38" s="162"/>
      <c r="N38" s="244">
        <v>0</v>
      </c>
      <c r="O38" s="193" t="e">
        <v>#N/A</v>
      </c>
      <c r="P38" s="203"/>
      <c r="Q38" s="191"/>
      <c r="R38" s="190"/>
      <c r="S38" s="64"/>
    </row>
    <row r="39" spans="1:19" s="62" customFormat="1" ht="33.75" customHeight="1">
      <c r="A39" s="68"/>
      <c r="B39" s="69" t="s">
        <v>1696</v>
      </c>
      <c r="C39" s="193" t="s">
        <v>1753</v>
      </c>
      <c r="D39" s="70" t="s">
        <v>1753</v>
      </c>
      <c r="E39" s="146" t="s">
        <v>1753</v>
      </c>
      <c r="F39" s="68" t="s">
        <v>1753</v>
      </c>
      <c r="G39" s="133"/>
      <c r="H39" s="133"/>
      <c r="I39" s="133"/>
      <c r="J39" s="244" t="s">
        <v>1753</v>
      </c>
      <c r="K39" s="162"/>
      <c r="L39" s="162"/>
      <c r="M39" s="162"/>
      <c r="N39" s="244">
        <v>0</v>
      </c>
      <c r="O39" s="193" t="e">
        <v>#N/A</v>
      </c>
      <c r="P39" s="203"/>
      <c r="Q39" s="191"/>
      <c r="R39" s="190"/>
      <c r="S39" s="64"/>
    </row>
    <row r="40" spans="1:19" s="62" customFormat="1" ht="33.75" customHeight="1">
      <c r="A40" s="68"/>
      <c r="B40" s="69" t="s">
        <v>1697</v>
      </c>
      <c r="C40" s="193" t="s">
        <v>1753</v>
      </c>
      <c r="D40" s="70" t="s">
        <v>1753</v>
      </c>
      <c r="E40" s="146" t="s">
        <v>1753</v>
      </c>
      <c r="F40" s="68" t="s">
        <v>1753</v>
      </c>
      <c r="G40" s="133"/>
      <c r="H40" s="133"/>
      <c r="I40" s="133"/>
      <c r="J40" s="244" t="s">
        <v>1753</v>
      </c>
      <c r="K40" s="162"/>
      <c r="L40" s="162"/>
      <c r="M40" s="162"/>
      <c r="N40" s="244">
        <v>0</v>
      </c>
      <c r="O40" s="193" t="e">
        <v>#N/A</v>
      </c>
      <c r="P40" s="203"/>
      <c r="Q40" s="191"/>
      <c r="R40" s="190"/>
      <c r="S40" s="64"/>
    </row>
    <row r="41" spans="1:19" s="62" customFormat="1" ht="33.75" customHeight="1">
      <c r="A41" s="68"/>
      <c r="B41" s="69" t="s">
        <v>1698</v>
      </c>
      <c r="C41" s="193" t="s">
        <v>1753</v>
      </c>
      <c r="D41" s="70" t="s">
        <v>1753</v>
      </c>
      <c r="E41" s="146" t="s">
        <v>1753</v>
      </c>
      <c r="F41" s="68" t="s">
        <v>1753</v>
      </c>
      <c r="G41" s="133"/>
      <c r="H41" s="133"/>
      <c r="I41" s="133"/>
      <c r="J41" s="244" t="s">
        <v>1753</v>
      </c>
      <c r="K41" s="162"/>
      <c r="L41" s="162"/>
      <c r="M41" s="162"/>
      <c r="N41" s="244">
        <v>0</v>
      </c>
      <c r="O41" s="193" t="e">
        <v>#N/A</v>
      </c>
      <c r="P41" s="203"/>
      <c r="Q41" s="191"/>
      <c r="R41" s="190"/>
      <c r="S41" s="64"/>
    </row>
    <row r="42" spans="1:19" s="62" customFormat="1" ht="33.75" customHeight="1">
      <c r="A42" s="68"/>
      <c r="B42" s="69" t="s">
        <v>1699</v>
      </c>
      <c r="C42" s="193" t="s">
        <v>1753</v>
      </c>
      <c r="D42" s="70" t="s">
        <v>1753</v>
      </c>
      <c r="E42" s="146" t="s">
        <v>1753</v>
      </c>
      <c r="F42" s="68" t="s">
        <v>1753</v>
      </c>
      <c r="G42" s="133"/>
      <c r="H42" s="133"/>
      <c r="I42" s="133"/>
      <c r="J42" s="244" t="s">
        <v>1753</v>
      </c>
      <c r="K42" s="162"/>
      <c r="L42" s="162"/>
      <c r="M42" s="162"/>
      <c r="N42" s="244">
        <v>0</v>
      </c>
      <c r="O42" s="193" t="e">
        <v>#N/A</v>
      </c>
      <c r="P42" s="203"/>
      <c r="Q42" s="191"/>
      <c r="R42" s="190"/>
      <c r="S42" s="64"/>
    </row>
    <row r="43" spans="1:19" s="62" customFormat="1" ht="33.75" customHeight="1">
      <c r="A43" s="68"/>
      <c r="B43" s="69" t="s">
        <v>1700</v>
      </c>
      <c r="C43" s="193" t="s">
        <v>1753</v>
      </c>
      <c r="D43" s="70" t="s">
        <v>1753</v>
      </c>
      <c r="E43" s="146" t="s">
        <v>1753</v>
      </c>
      <c r="F43" s="68" t="s">
        <v>1753</v>
      </c>
      <c r="G43" s="133"/>
      <c r="H43" s="133"/>
      <c r="I43" s="133"/>
      <c r="J43" s="244" t="s">
        <v>1753</v>
      </c>
      <c r="K43" s="162"/>
      <c r="L43" s="162"/>
      <c r="M43" s="162"/>
      <c r="N43" s="244">
        <v>0</v>
      </c>
      <c r="O43" s="193" t="e">
        <v>#N/A</v>
      </c>
      <c r="P43" s="203"/>
      <c r="Q43" s="191"/>
      <c r="R43" s="190"/>
      <c r="S43" s="64"/>
    </row>
    <row r="44" spans="1:19" s="62" customFormat="1" ht="33.75" customHeight="1">
      <c r="A44" s="68"/>
      <c r="B44" s="69" t="s">
        <v>1701</v>
      </c>
      <c r="C44" s="193" t="s">
        <v>1753</v>
      </c>
      <c r="D44" s="70" t="s">
        <v>1753</v>
      </c>
      <c r="E44" s="146" t="s">
        <v>1753</v>
      </c>
      <c r="F44" s="68" t="s">
        <v>1753</v>
      </c>
      <c r="G44" s="133"/>
      <c r="H44" s="133"/>
      <c r="I44" s="133"/>
      <c r="J44" s="244" t="s">
        <v>1753</v>
      </c>
      <c r="K44" s="162"/>
      <c r="L44" s="162"/>
      <c r="M44" s="162"/>
      <c r="N44" s="244">
        <v>0</v>
      </c>
      <c r="O44" s="193" t="e">
        <v>#N/A</v>
      </c>
      <c r="P44" s="203"/>
      <c r="Q44" s="191"/>
      <c r="R44" s="190"/>
      <c r="S44" s="64"/>
    </row>
    <row r="45" spans="1:19" s="62" customFormat="1" ht="33.75" customHeight="1">
      <c r="A45" s="68"/>
      <c r="B45" s="69" t="s">
        <v>1702</v>
      </c>
      <c r="C45" s="193">
        <f>IF(ISERROR(VLOOKUP(B45,'KAYIT LİSTESİ'!$B$4:$H$679,2,0)),"",(VLOOKUP(B45,'KAYIT LİSTESİ'!$B$4:$H$679,2,0)))</f>
      </c>
      <c r="D45" s="70">
        <f>IF(ISERROR(VLOOKUP(B45,'KAYIT LİSTESİ'!$B$4:$H$679,4,0)),"",(VLOOKUP(B45,'KAYIT LİSTESİ'!$B$4:$H$679,4,0)))</f>
      </c>
      <c r="E45" s="146">
        <f>IF(ISERROR(VLOOKUP(B45,'KAYIT LİSTESİ'!$B$4:$H$679,5,0)),"",(VLOOKUP(B45,'KAYIT LİSTESİ'!$B$4:$H$679,5,0)))</f>
      </c>
      <c r="F45" s="68">
        <f>IF(ISERROR(VLOOKUP(B45,'KAYIT LİSTESİ'!$B$4:$H$679,6,0)),"",(VLOOKUP(B45,'KAYIT LİSTESİ'!$B$4:$H$679,6,0)))</f>
      </c>
      <c r="G45" s="133"/>
      <c r="H45" s="133"/>
      <c r="I45" s="133"/>
      <c r="J45" s="244">
        <f>IF(COUNT(G45:I45)=0,"",MAX(G45:I45))</f>
      </c>
      <c r="K45" s="162"/>
      <c r="L45" s="162"/>
      <c r="M45" s="162"/>
      <c r="N45" s="244">
        <f>MAX(G45:M45)</f>
        <v>0</v>
      </c>
      <c r="O45" s="193" t="e">
        <f>IF(LEN(N45)&gt;0,VLOOKUP(N45,PUAN!$G$4:$J$1511,4)-IF(COUNTIF(PUAN!$G$4:$J$1511,N45)=0,0,0),"   ")</f>
        <v>#N/A</v>
      </c>
      <c r="P45" s="203"/>
      <c r="Q45" s="191"/>
      <c r="R45" s="190"/>
      <c r="S45" s="64"/>
    </row>
    <row r="46" spans="1:19" s="63" customFormat="1" ht="32.25" customHeight="1">
      <c r="A46" s="412" t="s">
        <v>4</v>
      </c>
      <c r="B46" s="412"/>
      <c r="C46" s="412"/>
      <c r="D46" s="412"/>
      <c r="E46" s="64" t="s">
        <v>0</v>
      </c>
      <c r="F46" s="64" t="s">
        <v>1</v>
      </c>
      <c r="G46" s="212" t="s">
        <v>2</v>
      </c>
      <c r="H46" s="212"/>
      <c r="I46" s="212" t="s">
        <v>3</v>
      </c>
      <c r="J46" s="212"/>
      <c r="K46" s="212" t="s">
        <v>3</v>
      </c>
      <c r="L46" s="212"/>
      <c r="M46" s="212" t="s">
        <v>3</v>
      </c>
      <c r="N46" s="212"/>
      <c r="O46" s="212" t="s">
        <v>3</v>
      </c>
      <c r="P46" s="64"/>
      <c r="Q46" s="191">
        <v>1046</v>
      </c>
      <c r="R46" s="190">
        <v>48</v>
      </c>
      <c r="S46" s="64"/>
    </row>
    <row r="47" spans="1:19" s="63" customFormat="1" ht="32.25" customHeight="1">
      <c r="A47" s="409"/>
      <c r="B47" s="409"/>
      <c r="C47" s="409"/>
      <c r="D47" s="409"/>
      <c r="E47" s="223"/>
      <c r="F47" s="223"/>
      <c r="G47" s="224"/>
      <c r="H47" s="224"/>
      <c r="I47" s="224"/>
      <c r="J47" s="224"/>
      <c r="K47" s="224"/>
      <c r="L47" s="224"/>
      <c r="M47" s="224"/>
      <c r="N47" s="224"/>
      <c r="O47" s="224"/>
      <c r="P47" s="223"/>
      <c r="Q47" s="191">
        <v>1053</v>
      </c>
      <c r="R47" s="190">
        <v>49</v>
      </c>
      <c r="S47" s="64"/>
    </row>
    <row r="48" spans="17:18" ht="12.75">
      <c r="Q48" s="191">
        <v>1060</v>
      </c>
      <c r="R48" s="190">
        <v>50</v>
      </c>
    </row>
    <row r="49" spans="17:18" ht="12.75">
      <c r="Q49" s="191">
        <v>1066</v>
      </c>
      <c r="R49" s="190">
        <v>51</v>
      </c>
    </row>
    <row r="50" spans="17:18" ht="12.75">
      <c r="Q50" s="192">
        <v>1072</v>
      </c>
      <c r="R50" s="64">
        <v>52</v>
      </c>
    </row>
    <row r="51" spans="17:18" ht="12.75">
      <c r="Q51" s="192">
        <v>1078</v>
      </c>
      <c r="R51" s="64">
        <v>53</v>
      </c>
    </row>
    <row r="52" spans="17:18" ht="12.75">
      <c r="Q52" s="192">
        <v>1084</v>
      </c>
      <c r="R52" s="64">
        <v>54</v>
      </c>
    </row>
    <row r="53" spans="17:18" ht="12.75">
      <c r="Q53" s="192">
        <v>1090</v>
      </c>
      <c r="R53" s="64">
        <v>55</v>
      </c>
    </row>
    <row r="54" spans="17:18" ht="12.75">
      <c r="Q54" s="192">
        <v>1096</v>
      </c>
      <c r="R54" s="64">
        <v>56</v>
      </c>
    </row>
    <row r="55" spans="17:18" ht="12.75">
      <c r="Q55" s="192">
        <v>1102</v>
      </c>
      <c r="R55" s="64">
        <v>57</v>
      </c>
    </row>
    <row r="56" spans="17:18" ht="12.75">
      <c r="Q56" s="192">
        <v>1108</v>
      </c>
      <c r="R56" s="64">
        <v>58</v>
      </c>
    </row>
    <row r="57" spans="17:18" ht="12.75">
      <c r="Q57" s="192">
        <v>1114</v>
      </c>
      <c r="R57" s="64">
        <v>59</v>
      </c>
    </row>
    <row r="58" spans="17:18" ht="12.75">
      <c r="Q58" s="192">
        <v>1120</v>
      </c>
      <c r="R58" s="64">
        <v>60</v>
      </c>
    </row>
    <row r="59" spans="17:18" ht="12.75">
      <c r="Q59" s="192">
        <v>1126</v>
      </c>
      <c r="R59" s="64">
        <v>61</v>
      </c>
    </row>
    <row r="60" spans="17:18" ht="12.75">
      <c r="Q60" s="192">
        <v>1132</v>
      </c>
      <c r="R60" s="64">
        <v>62</v>
      </c>
    </row>
    <row r="61" spans="17:18" ht="12.75">
      <c r="Q61" s="192">
        <v>1138</v>
      </c>
      <c r="R61" s="64">
        <v>63</v>
      </c>
    </row>
    <row r="62" spans="17:18" ht="12.75">
      <c r="Q62" s="192">
        <v>1144</v>
      </c>
      <c r="R62" s="64">
        <v>64</v>
      </c>
    </row>
    <row r="63" spans="17:18" ht="12.75">
      <c r="Q63" s="192">
        <v>1150</v>
      </c>
      <c r="R63" s="64">
        <v>65</v>
      </c>
    </row>
    <row r="64" spans="17:18" ht="12.75">
      <c r="Q64" s="192">
        <v>1156</v>
      </c>
      <c r="R64" s="64">
        <v>66</v>
      </c>
    </row>
    <row r="65" spans="17:18" ht="12.75">
      <c r="Q65" s="192">
        <v>1162</v>
      </c>
      <c r="R65" s="64">
        <v>67</v>
      </c>
    </row>
    <row r="66" spans="17:18" ht="12.75">
      <c r="Q66" s="192">
        <v>1168</v>
      </c>
      <c r="R66" s="64">
        <v>68</v>
      </c>
    </row>
    <row r="67" spans="17:18" ht="12.75">
      <c r="Q67" s="192">
        <v>1174</v>
      </c>
      <c r="R67" s="64">
        <v>69</v>
      </c>
    </row>
    <row r="68" spans="17:18" ht="12.75">
      <c r="Q68" s="192">
        <v>1180</v>
      </c>
      <c r="R68" s="64">
        <v>70</v>
      </c>
    </row>
    <row r="69" spans="17:18" ht="12.75">
      <c r="Q69" s="192">
        <v>1186</v>
      </c>
      <c r="R69" s="64">
        <v>71</v>
      </c>
    </row>
    <row r="70" spans="17:18" ht="12.75">
      <c r="Q70" s="192">
        <v>1192</v>
      </c>
      <c r="R70" s="64">
        <v>72</v>
      </c>
    </row>
    <row r="71" spans="17:18" ht="12.75">
      <c r="Q71" s="192">
        <v>1198</v>
      </c>
      <c r="R71" s="64">
        <v>73</v>
      </c>
    </row>
    <row r="72" spans="17:18" ht="12.75">
      <c r="Q72" s="192">
        <v>1204</v>
      </c>
      <c r="R72" s="64">
        <v>74</v>
      </c>
    </row>
    <row r="73" spans="17:18" ht="12.75">
      <c r="Q73" s="192">
        <v>1210</v>
      </c>
      <c r="R73" s="64">
        <v>75</v>
      </c>
    </row>
    <row r="74" spans="17:18" ht="12.75">
      <c r="Q74" s="192">
        <v>1215</v>
      </c>
      <c r="R74" s="64">
        <v>76</v>
      </c>
    </row>
    <row r="75" spans="17:18" ht="12.75">
      <c r="Q75" s="192">
        <v>1220</v>
      </c>
      <c r="R75" s="64">
        <v>77</v>
      </c>
    </row>
    <row r="76" spans="17:18" ht="12.75">
      <c r="Q76" s="192">
        <v>1225</v>
      </c>
      <c r="R76" s="64">
        <v>78</v>
      </c>
    </row>
    <row r="77" spans="17:18" ht="12.75">
      <c r="Q77" s="192">
        <v>1230</v>
      </c>
      <c r="R77" s="64">
        <v>79</v>
      </c>
    </row>
    <row r="78" spans="17:18" ht="12.75">
      <c r="Q78" s="192">
        <v>1235</v>
      </c>
      <c r="R78" s="64">
        <v>80</v>
      </c>
    </row>
    <row r="79" spans="17:18" ht="12.75">
      <c r="Q79" s="192">
        <v>1240</v>
      </c>
      <c r="R79" s="64">
        <v>81</v>
      </c>
    </row>
    <row r="80" spans="17:18" ht="12.75">
      <c r="Q80" s="192">
        <v>1245</v>
      </c>
      <c r="R80" s="64">
        <v>82</v>
      </c>
    </row>
    <row r="81" spans="17:18" ht="12.75">
      <c r="Q81" s="192">
        <v>1250</v>
      </c>
      <c r="R81" s="64">
        <v>83</v>
      </c>
    </row>
    <row r="82" spans="17:18" ht="12.75">
      <c r="Q82" s="192">
        <v>1255</v>
      </c>
      <c r="R82" s="64">
        <v>84</v>
      </c>
    </row>
    <row r="83" spans="17:18" ht="12.75">
      <c r="Q83" s="192">
        <v>1260</v>
      </c>
      <c r="R83" s="64">
        <v>85</v>
      </c>
    </row>
    <row r="84" spans="17:18" ht="12.75">
      <c r="Q84" s="192">
        <v>1265</v>
      </c>
      <c r="R84" s="64">
        <v>86</v>
      </c>
    </row>
    <row r="85" spans="17:18" ht="12.75">
      <c r="Q85" s="192">
        <v>1270</v>
      </c>
      <c r="R85" s="64">
        <v>87</v>
      </c>
    </row>
    <row r="86" spans="17:18" ht="12.75">
      <c r="Q86" s="192">
        <v>1275</v>
      </c>
      <c r="R86" s="64">
        <v>88</v>
      </c>
    </row>
    <row r="87" spans="17:18" ht="12.75">
      <c r="Q87" s="192">
        <v>1280</v>
      </c>
      <c r="R87" s="64">
        <v>89</v>
      </c>
    </row>
    <row r="88" spans="17:18" ht="12.75">
      <c r="Q88" s="192">
        <v>1285</v>
      </c>
      <c r="R88" s="64">
        <v>90</v>
      </c>
    </row>
    <row r="89" spans="17:18" ht="12.75">
      <c r="Q89" s="192">
        <v>1290</v>
      </c>
      <c r="R89" s="64">
        <v>91</v>
      </c>
    </row>
    <row r="90" spans="17:18" ht="12.75">
      <c r="Q90" s="192">
        <v>1295</v>
      </c>
      <c r="R90" s="64">
        <v>92</v>
      </c>
    </row>
    <row r="91" spans="17:18" ht="12.75">
      <c r="Q91" s="192">
        <v>1300</v>
      </c>
      <c r="R91" s="64">
        <v>93</v>
      </c>
    </row>
    <row r="92" spans="17:18" ht="12.75">
      <c r="Q92" s="191">
        <v>1305</v>
      </c>
      <c r="R92" s="190">
        <v>94</v>
      </c>
    </row>
    <row r="93" spans="17:18" ht="12.75">
      <c r="Q93" s="191">
        <v>1310</v>
      </c>
      <c r="R93" s="190">
        <v>95</v>
      </c>
    </row>
    <row r="94" spans="17:18" ht="12.75">
      <c r="Q94" s="191">
        <v>1314</v>
      </c>
      <c r="R94" s="190">
        <v>96</v>
      </c>
    </row>
    <row r="95" spans="17:18" ht="12.75">
      <c r="Q95" s="191">
        <v>1318</v>
      </c>
      <c r="R95" s="190">
        <v>97</v>
      </c>
    </row>
    <row r="96" spans="17:18" ht="12.75">
      <c r="Q96" s="191">
        <v>1322</v>
      </c>
      <c r="R96" s="190">
        <v>98</v>
      </c>
    </row>
    <row r="97" spans="17:18" ht="12.75">
      <c r="Q97" s="191">
        <v>1326</v>
      </c>
      <c r="R97" s="190">
        <v>99</v>
      </c>
    </row>
    <row r="98" spans="17:18" ht="12.75">
      <c r="Q98" s="191">
        <v>1330</v>
      </c>
      <c r="R98" s="190">
        <v>100</v>
      </c>
    </row>
  </sheetData>
  <sheetProtection/>
  <mergeCells count="22">
    <mergeCell ref="A2:P2"/>
    <mergeCell ref="P6:P7"/>
    <mergeCell ref="N5:O5"/>
    <mergeCell ref="M3:P3"/>
    <mergeCell ref="C6:C7"/>
    <mergeCell ref="A4:C4"/>
    <mergeCell ref="G6:M6"/>
    <mergeCell ref="M4:O4"/>
    <mergeCell ref="O6:O7"/>
    <mergeCell ref="N6:N7"/>
    <mergeCell ref="A6:A7"/>
    <mergeCell ref="B6:B7"/>
    <mergeCell ref="A1:O1"/>
    <mergeCell ref="A3:C3"/>
    <mergeCell ref="D3:E3"/>
    <mergeCell ref="F6:F7"/>
    <mergeCell ref="D4:E4"/>
    <mergeCell ref="A47:D47"/>
    <mergeCell ref="D6:D7"/>
    <mergeCell ref="K4:L4"/>
    <mergeCell ref="E6:E7"/>
    <mergeCell ref="A46:D46"/>
  </mergeCells>
  <conditionalFormatting sqref="O8:O45">
    <cfRule type="containsErrors" priority="3" dxfId="0">
      <formula>ISERROR(O8)</formula>
    </cfRule>
  </conditionalFormatting>
  <conditionalFormatting sqref="N8:N45">
    <cfRule type="cellIs" priority="2" dxfId="0" operator="equal">
      <formula>0</formula>
    </cfRule>
  </conditionalFormatting>
  <conditionalFormatting sqref="N8:N45">
    <cfRule type="cellIs" priority="1" dxfId="31" operator="between">
      <formula>620</formula>
      <formula>800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ignoredErrors>
    <ignoredError sqref="C45:F45" unlockedFormula="1"/>
    <ignoredError sqref="O45" evalError="1"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sheetPr>
  <dimension ref="A1:R85"/>
  <sheetViews>
    <sheetView view="pageBreakPreview" zoomScale="70" zoomScaleSheetLayoutView="70" zoomScalePageLayoutView="0" workbookViewId="0" topLeftCell="A1">
      <selection activeCell="N10" sqref="N10"/>
    </sheetView>
  </sheetViews>
  <sheetFormatPr defaultColWidth="9.140625" defaultRowHeight="12.75"/>
  <cols>
    <col min="1" max="1" width="6.00390625" style="65" customWidth="1"/>
    <col min="2" max="2" width="16.7109375" style="65" hidden="1" customWidth="1"/>
    <col min="3" max="3" width="7.00390625" style="65" customWidth="1"/>
    <col min="4" max="4" width="13.57421875" style="66" customWidth="1"/>
    <col min="5" max="5" width="33.8515625" style="65" customWidth="1"/>
    <col min="6" max="6" width="25.00390625" style="190" customWidth="1"/>
    <col min="7" max="11" width="10.8515625" style="2" customWidth="1"/>
    <col min="12" max="12" width="11.8515625" style="2" customWidth="1"/>
    <col min="13" max="13" width="10.7109375" style="2" customWidth="1"/>
    <col min="14" max="14" width="11.421875" style="67" customWidth="1"/>
    <col min="15" max="15" width="7.7109375" style="65" customWidth="1"/>
    <col min="16" max="16" width="9.8515625" style="65" bestFit="1" customWidth="1"/>
    <col min="17" max="17" width="9.140625" style="191" hidden="1" customWidth="1"/>
    <col min="18" max="18" width="9.140625" style="190" hidden="1" customWidth="1"/>
    <col min="19" max="16384" width="9.140625" style="2" customWidth="1"/>
  </cols>
  <sheetData>
    <row r="1" spans="1:18" ht="48.75" customHeight="1">
      <c r="A1" s="404" t="str">
        <f>'YARIŞMA BİLGİLERİ'!A2:K2</f>
        <v>KKTC Atletizm Federasyonu
</v>
      </c>
      <c r="B1" s="404"/>
      <c r="C1" s="404"/>
      <c r="D1" s="404"/>
      <c r="E1" s="404"/>
      <c r="F1" s="404"/>
      <c r="G1" s="404"/>
      <c r="H1" s="404"/>
      <c r="I1" s="404"/>
      <c r="J1" s="404"/>
      <c r="K1" s="404"/>
      <c r="L1" s="404"/>
      <c r="M1" s="404"/>
      <c r="N1" s="404"/>
      <c r="O1" s="404"/>
      <c r="P1" s="404"/>
      <c r="Q1" s="191">
        <v>1200</v>
      </c>
      <c r="R1" s="190">
        <v>1</v>
      </c>
    </row>
    <row r="2" spans="1:18" ht="25.5" customHeight="1">
      <c r="A2" s="421" t="str">
        <f>'YARIŞMA BİLGİLERİ'!A14:K14</f>
        <v>14. Dr. Fazıl Küçük Spor Oyunları Yarışmaları</v>
      </c>
      <c r="B2" s="421"/>
      <c r="C2" s="421"/>
      <c r="D2" s="421"/>
      <c r="E2" s="421"/>
      <c r="F2" s="421"/>
      <c r="G2" s="421"/>
      <c r="H2" s="421"/>
      <c r="I2" s="421"/>
      <c r="J2" s="421"/>
      <c r="K2" s="421"/>
      <c r="L2" s="421"/>
      <c r="M2" s="421"/>
      <c r="N2" s="421"/>
      <c r="O2" s="421"/>
      <c r="P2" s="421"/>
      <c r="Q2" s="191">
        <v>1254</v>
      </c>
      <c r="R2" s="190">
        <v>2</v>
      </c>
    </row>
    <row r="3" spans="1:18" s="3" customFormat="1" ht="33" customHeight="1">
      <c r="A3" s="405" t="s">
        <v>50</v>
      </c>
      <c r="B3" s="405"/>
      <c r="C3" s="405"/>
      <c r="D3" s="406" t="str">
        <f>'YARIŞMA PROGRAMI'!C8</f>
        <v>Cirit Atma
Javelin Throw</v>
      </c>
      <c r="E3" s="406"/>
      <c r="F3" s="312"/>
      <c r="G3" s="422"/>
      <c r="H3" s="422"/>
      <c r="I3" s="147"/>
      <c r="J3" s="147"/>
      <c r="K3" s="147"/>
      <c r="L3" s="147" t="s">
        <v>221</v>
      </c>
      <c r="M3" s="423" t="str">
        <f>'YARIŞMA PROGRAMI'!E8</f>
        <v>-</v>
      </c>
      <c r="N3" s="423"/>
      <c r="O3" s="423"/>
      <c r="P3" s="423"/>
      <c r="Q3" s="191">
        <v>1308</v>
      </c>
      <c r="R3" s="190">
        <v>3</v>
      </c>
    </row>
    <row r="4" spans="1:18" s="3" customFormat="1" ht="20.25" customHeight="1">
      <c r="A4" s="414" t="s">
        <v>51</v>
      </c>
      <c r="B4" s="414"/>
      <c r="C4" s="414"/>
      <c r="D4" s="408" t="str">
        <f>'YARIŞMA BİLGİLERİ'!F21</f>
        <v>Erkekler-Men</v>
      </c>
      <c r="E4" s="408"/>
      <c r="F4" s="317" t="s">
        <v>190</v>
      </c>
      <c r="G4" s="151"/>
      <c r="H4" s="151"/>
      <c r="I4" s="149"/>
      <c r="J4" s="149"/>
      <c r="K4" s="149"/>
      <c r="L4" s="149" t="s">
        <v>49</v>
      </c>
      <c r="M4" s="416" t="str">
        <f>'YARIŞMA PROGRAMI'!B8</f>
        <v>26 Eylül 2014 - 15.00</v>
      </c>
      <c r="N4" s="416"/>
      <c r="O4" s="416"/>
      <c r="P4" s="197"/>
      <c r="Q4" s="191">
        <v>1362</v>
      </c>
      <c r="R4" s="190">
        <v>4</v>
      </c>
    </row>
    <row r="5" spans="1:18" ht="15" customHeight="1">
      <c r="A5" s="4"/>
      <c r="B5" s="4"/>
      <c r="C5" s="4"/>
      <c r="D5" s="7"/>
      <c r="E5" s="5"/>
      <c r="F5" s="318"/>
      <c r="G5" s="6"/>
      <c r="H5" s="6"/>
      <c r="I5" s="6"/>
      <c r="J5" s="6"/>
      <c r="K5" s="6"/>
      <c r="L5" s="6"/>
      <c r="M5" s="6"/>
      <c r="N5" s="419">
        <v>41908.71758506945</v>
      </c>
      <c r="O5" s="419"/>
      <c r="P5" s="201"/>
      <c r="Q5" s="191">
        <v>1416</v>
      </c>
      <c r="R5" s="190">
        <v>5</v>
      </c>
    </row>
    <row r="6" spans="1:18" ht="15.75" customHeight="1">
      <c r="A6" s="407" t="s">
        <v>269</v>
      </c>
      <c r="B6" s="407"/>
      <c r="C6" s="410" t="s">
        <v>270</v>
      </c>
      <c r="D6" s="410" t="s">
        <v>271</v>
      </c>
      <c r="E6" s="407" t="s">
        <v>272</v>
      </c>
      <c r="F6" s="407" t="s">
        <v>1747</v>
      </c>
      <c r="G6" s="415" t="s">
        <v>277</v>
      </c>
      <c r="H6" s="415"/>
      <c r="I6" s="415"/>
      <c r="J6" s="415"/>
      <c r="K6" s="415"/>
      <c r="L6" s="415"/>
      <c r="M6" s="415"/>
      <c r="N6" s="417" t="s">
        <v>274</v>
      </c>
      <c r="O6" s="417" t="s">
        <v>275</v>
      </c>
      <c r="P6" s="417" t="s">
        <v>278</v>
      </c>
      <c r="Q6" s="191">
        <v>1470</v>
      </c>
      <c r="R6" s="190">
        <v>6</v>
      </c>
    </row>
    <row r="7" spans="1:18" ht="34.5" customHeight="1">
      <c r="A7" s="407"/>
      <c r="B7" s="407"/>
      <c r="C7" s="410"/>
      <c r="D7" s="410"/>
      <c r="E7" s="407"/>
      <c r="F7" s="407"/>
      <c r="G7" s="168">
        <v>1</v>
      </c>
      <c r="H7" s="168">
        <v>2</v>
      </c>
      <c r="I7" s="168">
        <v>3</v>
      </c>
      <c r="J7" s="182" t="s">
        <v>220</v>
      </c>
      <c r="K7" s="181">
        <v>4</v>
      </c>
      <c r="L7" s="181">
        <v>5</v>
      </c>
      <c r="M7" s="181">
        <v>6</v>
      </c>
      <c r="N7" s="417"/>
      <c r="O7" s="417"/>
      <c r="P7" s="417"/>
      <c r="Q7" s="191">
        <v>1524</v>
      </c>
      <c r="R7" s="190">
        <v>7</v>
      </c>
    </row>
    <row r="8" spans="1:18" s="62" customFormat="1" ht="51.75" customHeight="1">
      <c r="A8" s="299">
        <v>1</v>
      </c>
      <c r="B8" s="300" t="s">
        <v>165</v>
      </c>
      <c r="C8" s="301">
        <v>54</v>
      </c>
      <c r="D8" s="302" t="s">
        <v>256</v>
      </c>
      <c r="E8" s="303" t="s">
        <v>1732</v>
      </c>
      <c r="F8" s="299" t="s">
        <v>1716</v>
      </c>
      <c r="G8" s="308">
        <v>6590</v>
      </c>
      <c r="H8" s="308">
        <v>6910</v>
      </c>
      <c r="I8" s="308">
        <v>6792</v>
      </c>
      <c r="J8" s="309">
        <v>6910</v>
      </c>
      <c r="K8" s="310" t="s">
        <v>1751</v>
      </c>
      <c r="L8" s="310">
        <v>6619</v>
      </c>
      <c r="M8" s="310" t="s">
        <v>1751</v>
      </c>
      <c r="N8" s="309">
        <v>6910</v>
      </c>
      <c r="O8" s="301">
        <v>934</v>
      </c>
      <c r="P8" s="332" t="s">
        <v>1689</v>
      </c>
      <c r="Q8" s="191">
        <v>1578</v>
      </c>
      <c r="R8" s="190">
        <v>8</v>
      </c>
    </row>
    <row r="9" spans="1:18" s="62" customFormat="1" ht="51.75" customHeight="1">
      <c r="A9" s="299">
        <v>2</v>
      </c>
      <c r="B9" s="300" t="s">
        <v>166</v>
      </c>
      <c r="C9" s="301">
        <v>40</v>
      </c>
      <c r="D9" s="302" t="s">
        <v>256</v>
      </c>
      <c r="E9" s="303" t="s">
        <v>1730</v>
      </c>
      <c r="F9" s="299" t="s">
        <v>1722</v>
      </c>
      <c r="G9" s="308">
        <v>6720</v>
      </c>
      <c r="H9" s="308" t="s">
        <v>1751</v>
      </c>
      <c r="I9" s="308" t="s">
        <v>1751</v>
      </c>
      <c r="J9" s="309">
        <v>6720</v>
      </c>
      <c r="K9" s="310" t="s">
        <v>1751</v>
      </c>
      <c r="L9" s="310" t="s">
        <v>256</v>
      </c>
      <c r="M9" s="310" t="s">
        <v>256</v>
      </c>
      <c r="N9" s="309">
        <v>6720</v>
      </c>
      <c r="O9" s="301">
        <v>907</v>
      </c>
      <c r="P9" s="332" t="s">
        <v>1688</v>
      </c>
      <c r="Q9" s="191">
        <v>1630</v>
      </c>
      <c r="R9" s="190">
        <v>9</v>
      </c>
    </row>
    <row r="10" spans="1:18" s="62" customFormat="1" ht="51.75" customHeight="1">
      <c r="A10" s="299">
        <v>3</v>
      </c>
      <c r="B10" s="300" t="s">
        <v>167</v>
      </c>
      <c r="C10" s="301">
        <v>53</v>
      </c>
      <c r="D10" s="302" t="s">
        <v>256</v>
      </c>
      <c r="E10" s="303" t="s">
        <v>1731</v>
      </c>
      <c r="F10" s="299" t="s">
        <v>1716</v>
      </c>
      <c r="G10" s="308" t="s">
        <v>1751</v>
      </c>
      <c r="H10" s="308" t="s">
        <v>1751</v>
      </c>
      <c r="I10" s="308">
        <v>5890</v>
      </c>
      <c r="J10" s="309">
        <v>5890</v>
      </c>
      <c r="K10" s="310">
        <v>6182</v>
      </c>
      <c r="L10" s="310" t="s">
        <v>1751</v>
      </c>
      <c r="M10" s="310">
        <v>6265</v>
      </c>
      <c r="N10" s="309">
        <v>6265</v>
      </c>
      <c r="O10" s="301">
        <v>844</v>
      </c>
      <c r="P10" s="332" t="s">
        <v>1687</v>
      </c>
      <c r="Q10" s="191">
        <v>1684</v>
      </c>
      <c r="R10" s="190">
        <v>10</v>
      </c>
    </row>
    <row r="11" spans="1:18" s="62" customFormat="1" ht="51.75" customHeight="1">
      <c r="A11" s="299">
        <v>4</v>
      </c>
      <c r="B11" s="300" t="s">
        <v>168</v>
      </c>
      <c r="C11" s="301">
        <v>63</v>
      </c>
      <c r="D11" s="302" t="s">
        <v>256</v>
      </c>
      <c r="E11" s="303" t="s">
        <v>1733</v>
      </c>
      <c r="F11" s="299" t="s">
        <v>1727</v>
      </c>
      <c r="G11" s="308" t="s">
        <v>1751</v>
      </c>
      <c r="H11" s="308">
        <v>5737</v>
      </c>
      <c r="I11" s="308" t="s">
        <v>1751</v>
      </c>
      <c r="J11" s="309">
        <v>5737</v>
      </c>
      <c r="K11" s="310">
        <v>5931</v>
      </c>
      <c r="L11" s="310">
        <v>5977</v>
      </c>
      <c r="M11" s="310">
        <v>6011</v>
      </c>
      <c r="N11" s="309">
        <v>6011</v>
      </c>
      <c r="O11" s="301">
        <v>808</v>
      </c>
      <c r="P11" s="332" t="s">
        <v>1686</v>
      </c>
      <c r="Q11" s="191">
        <v>1738</v>
      </c>
      <c r="R11" s="190">
        <v>11</v>
      </c>
    </row>
    <row r="12" spans="1:18" s="62" customFormat="1" ht="51.75" customHeight="1">
      <c r="A12" s="299">
        <v>5</v>
      </c>
      <c r="B12" s="300" t="s">
        <v>169</v>
      </c>
      <c r="C12" s="301">
        <v>23</v>
      </c>
      <c r="D12" s="302" t="s">
        <v>256</v>
      </c>
      <c r="E12" s="303" t="s">
        <v>1729</v>
      </c>
      <c r="F12" s="299" t="s">
        <v>1709</v>
      </c>
      <c r="G12" s="308">
        <v>4902</v>
      </c>
      <c r="H12" s="308" t="s">
        <v>1751</v>
      </c>
      <c r="I12" s="308">
        <v>4944</v>
      </c>
      <c r="J12" s="309">
        <v>4944</v>
      </c>
      <c r="K12" s="310">
        <v>4953</v>
      </c>
      <c r="L12" s="310">
        <v>4752</v>
      </c>
      <c r="M12" s="310">
        <v>4641</v>
      </c>
      <c r="N12" s="309">
        <v>4953</v>
      </c>
      <c r="O12" s="301">
        <v>661</v>
      </c>
      <c r="P12" s="332" t="s">
        <v>1685</v>
      </c>
      <c r="Q12" s="191">
        <v>1790</v>
      </c>
      <c r="R12" s="190">
        <v>12</v>
      </c>
    </row>
    <row r="13" spans="1:18" s="62" customFormat="1" ht="51.75" customHeight="1">
      <c r="A13" s="299">
        <v>6</v>
      </c>
      <c r="B13" s="300" t="s">
        <v>170</v>
      </c>
      <c r="C13" s="301">
        <v>22</v>
      </c>
      <c r="D13" s="302" t="s">
        <v>256</v>
      </c>
      <c r="E13" s="303" t="s">
        <v>1728</v>
      </c>
      <c r="F13" s="299" t="s">
        <v>1709</v>
      </c>
      <c r="G13" s="308" t="s">
        <v>1751</v>
      </c>
      <c r="H13" s="308">
        <v>4787</v>
      </c>
      <c r="I13" s="308" t="s">
        <v>1751</v>
      </c>
      <c r="J13" s="309">
        <v>4787</v>
      </c>
      <c r="K13" s="310">
        <v>4885</v>
      </c>
      <c r="L13" s="310" t="s">
        <v>1751</v>
      </c>
      <c r="M13" s="310" t="s">
        <v>1751</v>
      </c>
      <c r="N13" s="309">
        <v>4885</v>
      </c>
      <c r="O13" s="301">
        <v>652</v>
      </c>
      <c r="P13" s="332" t="s">
        <v>1684</v>
      </c>
      <c r="Q13" s="191">
        <v>1842</v>
      </c>
      <c r="R13" s="190">
        <v>13</v>
      </c>
    </row>
    <row r="14" spans="1:18" s="62" customFormat="1" ht="51.75" customHeight="1">
      <c r="A14" s="299"/>
      <c r="B14" s="300" t="s">
        <v>171</v>
      </c>
      <c r="C14" s="301" t="s">
        <v>1753</v>
      </c>
      <c r="D14" s="302" t="s">
        <v>1753</v>
      </c>
      <c r="E14" s="303" t="s">
        <v>1753</v>
      </c>
      <c r="F14" s="299" t="s">
        <v>1753</v>
      </c>
      <c r="G14" s="308"/>
      <c r="H14" s="308"/>
      <c r="I14" s="308"/>
      <c r="J14" s="315">
        <v>0</v>
      </c>
      <c r="K14" s="310"/>
      <c r="L14" s="310"/>
      <c r="M14" s="310"/>
      <c r="N14" s="316">
        <v>0</v>
      </c>
      <c r="O14" s="301"/>
      <c r="P14" s="311"/>
      <c r="Q14" s="191">
        <v>1894</v>
      </c>
      <c r="R14" s="190">
        <v>14</v>
      </c>
    </row>
    <row r="15" spans="1:18" s="62" customFormat="1" ht="51.75" customHeight="1">
      <c r="A15" s="299"/>
      <c r="B15" s="300" t="s">
        <v>172</v>
      </c>
      <c r="C15" s="301" t="s">
        <v>1753</v>
      </c>
      <c r="D15" s="302" t="s">
        <v>1753</v>
      </c>
      <c r="E15" s="303" t="s">
        <v>1753</v>
      </c>
      <c r="F15" s="299" t="s">
        <v>1753</v>
      </c>
      <c r="G15" s="308"/>
      <c r="H15" s="308"/>
      <c r="I15" s="308"/>
      <c r="J15" s="315">
        <v>0</v>
      </c>
      <c r="K15" s="310"/>
      <c r="L15" s="310"/>
      <c r="M15" s="310"/>
      <c r="N15" s="316">
        <v>0</v>
      </c>
      <c r="O15" s="301"/>
      <c r="P15" s="311"/>
      <c r="Q15" s="191">
        <v>1946</v>
      </c>
      <c r="R15" s="190">
        <v>15</v>
      </c>
    </row>
    <row r="16" spans="1:18" s="62" customFormat="1" ht="51.75" customHeight="1">
      <c r="A16" s="68"/>
      <c r="B16" s="69" t="s">
        <v>173</v>
      </c>
      <c r="C16" s="193" t="s">
        <v>1753</v>
      </c>
      <c r="D16" s="70" t="s">
        <v>1753</v>
      </c>
      <c r="E16" s="146" t="s">
        <v>1753</v>
      </c>
      <c r="F16" s="68" t="s">
        <v>1753</v>
      </c>
      <c r="G16" s="133"/>
      <c r="H16" s="133"/>
      <c r="I16" s="133"/>
      <c r="J16" s="145">
        <v>0</v>
      </c>
      <c r="K16" s="162"/>
      <c r="L16" s="162"/>
      <c r="M16" s="162"/>
      <c r="N16" s="144">
        <v>0</v>
      </c>
      <c r="O16" s="193"/>
      <c r="P16" s="203"/>
      <c r="Q16" s="191">
        <v>1998</v>
      </c>
      <c r="R16" s="190">
        <v>16</v>
      </c>
    </row>
    <row r="17" spans="1:18" s="62" customFormat="1" ht="51.75" customHeight="1">
      <c r="A17" s="68"/>
      <c r="B17" s="69" t="s">
        <v>174</v>
      </c>
      <c r="C17" s="193" t="s">
        <v>1753</v>
      </c>
      <c r="D17" s="70" t="s">
        <v>1753</v>
      </c>
      <c r="E17" s="146" t="s">
        <v>1753</v>
      </c>
      <c r="F17" s="68" t="s">
        <v>1753</v>
      </c>
      <c r="G17" s="133"/>
      <c r="H17" s="133"/>
      <c r="I17" s="133"/>
      <c r="J17" s="145">
        <v>0</v>
      </c>
      <c r="K17" s="162"/>
      <c r="L17" s="162"/>
      <c r="M17" s="162"/>
      <c r="N17" s="144">
        <v>0</v>
      </c>
      <c r="O17" s="193"/>
      <c r="P17" s="203"/>
      <c r="Q17" s="191">
        <v>2050</v>
      </c>
      <c r="R17" s="190">
        <v>17</v>
      </c>
    </row>
    <row r="18" spans="1:18" s="62" customFormat="1" ht="51.75" customHeight="1">
      <c r="A18" s="68"/>
      <c r="B18" s="69" t="s">
        <v>175</v>
      </c>
      <c r="C18" s="193" t="s">
        <v>1753</v>
      </c>
      <c r="D18" s="70" t="s">
        <v>1753</v>
      </c>
      <c r="E18" s="146" t="s">
        <v>1753</v>
      </c>
      <c r="F18" s="68" t="s">
        <v>1753</v>
      </c>
      <c r="G18" s="133"/>
      <c r="H18" s="133"/>
      <c r="I18" s="133"/>
      <c r="J18" s="145">
        <v>0</v>
      </c>
      <c r="K18" s="162"/>
      <c r="L18" s="162"/>
      <c r="M18" s="162"/>
      <c r="N18" s="144">
        <v>0</v>
      </c>
      <c r="O18" s="193"/>
      <c r="P18" s="203"/>
      <c r="Q18" s="191">
        <v>2100</v>
      </c>
      <c r="R18" s="190">
        <v>18</v>
      </c>
    </row>
    <row r="19" spans="1:18" s="62" customFormat="1" ht="51.75" customHeight="1">
      <c r="A19" s="68"/>
      <c r="B19" s="69" t="s">
        <v>176</v>
      </c>
      <c r="C19" s="193" t="s">
        <v>1753</v>
      </c>
      <c r="D19" s="70" t="s">
        <v>1753</v>
      </c>
      <c r="E19" s="146" t="s">
        <v>1753</v>
      </c>
      <c r="F19" s="68" t="s">
        <v>1753</v>
      </c>
      <c r="G19" s="133"/>
      <c r="H19" s="133"/>
      <c r="I19" s="133"/>
      <c r="J19" s="145">
        <v>0</v>
      </c>
      <c r="K19" s="162"/>
      <c r="L19" s="162"/>
      <c r="M19" s="162"/>
      <c r="N19" s="144">
        <v>0</v>
      </c>
      <c r="O19" s="193"/>
      <c r="P19" s="203"/>
      <c r="Q19" s="191">
        <v>2150</v>
      </c>
      <c r="R19" s="190">
        <v>19</v>
      </c>
    </row>
    <row r="20" spans="1:18" s="62" customFormat="1" ht="51.75" customHeight="1">
      <c r="A20" s="68"/>
      <c r="B20" s="69" t="s">
        <v>177</v>
      </c>
      <c r="C20" s="193" t="s">
        <v>1753</v>
      </c>
      <c r="D20" s="70" t="s">
        <v>1753</v>
      </c>
      <c r="E20" s="146" t="s">
        <v>1753</v>
      </c>
      <c r="F20" s="68" t="s">
        <v>1753</v>
      </c>
      <c r="G20" s="133"/>
      <c r="H20" s="133"/>
      <c r="I20" s="133"/>
      <c r="J20" s="145">
        <v>0</v>
      </c>
      <c r="K20" s="162"/>
      <c r="L20" s="162"/>
      <c r="M20" s="162"/>
      <c r="N20" s="144">
        <v>0</v>
      </c>
      <c r="O20" s="193"/>
      <c r="P20" s="203"/>
      <c r="Q20" s="191">
        <v>2200</v>
      </c>
      <c r="R20" s="190">
        <v>20</v>
      </c>
    </row>
    <row r="21" spans="1:18" s="62" customFormat="1" ht="51.75" customHeight="1">
      <c r="A21" s="68"/>
      <c r="B21" s="69" t="s">
        <v>178</v>
      </c>
      <c r="C21" s="193" t="s">
        <v>1753</v>
      </c>
      <c r="D21" s="70" t="s">
        <v>1753</v>
      </c>
      <c r="E21" s="146" t="s">
        <v>1753</v>
      </c>
      <c r="F21" s="68" t="s">
        <v>1753</v>
      </c>
      <c r="G21" s="133"/>
      <c r="H21" s="133"/>
      <c r="I21" s="133"/>
      <c r="J21" s="145">
        <v>0</v>
      </c>
      <c r="K21" s="162"/>
      <c r="L21" s="162"/>
      <c r="M21" s="162"/>
      <c r="N21" s="144">
        <v>0</v>
      </c>
      <c r="O21" s="193"/>
      <c r="P21" s="203"/>
      <c r="Q21" s="191">
        <v>2250</v>
      </c>
      <c r="R21" s="190">
        <v>21</v>
      </c>
    </row>
    <row r="22" spans="1:18" s="62" customFormat="1" ht="51.75" customHeight="1">
      <c r="A22" s="68"/>
      <c r="B22" s="69" t="s">
        <v>179</v>
      </c>
      <c r="C22" s="193" t="s">
        <v>1753</v>
      </c>
      <c r="D22" s="70" t="s">
        <v>1753</v>
      </c>
      <c r="E22" s="146" t="s">
        <v>1753</v>
      </c>
      <c r="F22" s="68" t="s">
        <v>1753</v>
      </c>
      <c r="G22" s="133"/>
      <c r="H22" s="133"/>
      <c r="I22" s="133"/>
      <c r="J22" s="145">
        <v>0</v>
      </c>
      <c r="K22" s="162"/>
      <c r="L22" s="162"/>
      <c r="M22" s="162"/>
      <c r="N22" s="144">
        <v>0</v>
      </c>
      <c r="O22" s="193"/>
      <c r="P22" s="203"/>
      <c r="Q22" s="191">
        <v>2300</v>
      </c>
      <c r="R22" s="190">
        <v>22</v>
      </c>
    </row>
    <row r="23" spans="1:18" s="62" customFormat="1" ht="51.75" customHeight="1">
      <c r="A23" s="68"/>
      <c r="B23" s="69" t="s">
        <v>180</v>
      </c>
      <c r="C23" s="193" t="s">
        <v>1753</v>
      </c>
      <c r="D23" s="70" t="s">
        <v>1753</v>
      </c>
      <c r="E23" s="146" t="s">
        <v>1753</v>
      </c>
      <c r="F23" s="68" t="s">
        <v>1753</v>
      </c>
      <c r="G23" s="133"/>
      <c r="H23" s="133"/>
      <c r="I23" s="133"/>
      <c r="J23" s="145">
        <v>0</v>
      </c>
      <c r="K23" s="162"/>
      <c r="L23" s="162"/>
      <c r="M23" s="162"/>
      <c r="N23" s="144">
        <v>0</v>
      </c>
      <c r="O23" s="193"/>
      <c r="P23" s="203"/>
      <c r="Q23" s="191">
        <v>2350</v>
      </c>
      <c r="R23" s="190">
        <v>23</v>
      </c>
    </row>
    <row r="24" spans="1:18" s="62" customFormat="1" ht="51.75" customHeight="1">
      <c r="A24" s="68"/>
      <c r="B24" s="69" t="s">
        <v>181</v>
      </c>
      <c r="C24" s="193" t="s">
        <v>1753</v>
      </c>
      <c r="D24" s="70" t="s">
        <v>1753</v>
      </c>
      <c r="E24" s="146" t="s">
        <v>1753</v>
      </c>
      <c r="F24" s="68" t="s">
        <v>1753</v>
      </c>
      <c r="G24" s="133"/>
      <c r="H24" s="133"/>
      <c r="I24" s="133"/>
      <c r="J24" s="145">
        <v>0</v>
      </c>
      <c r="K24" s="162"/>
      <c r="L24" s="162"/>
      <c r="M24" s="162"/>
      <c r="N24" s="144">
        <v>0</v>
      </c>
      <c r="O24" s="193"/>
      <c r="P24" s="203"/>
      <c r="Q24" s="191">
        <v>2400</v>
      </c>
      <c r="R24" s="190">
        <v>24</v>
      </c>
    </row>
    <row r="25" spans="1:18" s="62" customFormat="1" ht="51.75" customHeight="1">
      <c r="A25" s="68"/>
      <c r="B25" s="69" t="s">
        <v>182</v>
      </c>
      <c r="C25" s="193" t="s">
        <v>1753</v>
      </c>
      <c r="D25" s="70" t="s">
        <v>1753</v>
      </c>
      <c r="E25" s="146" t="s">
        <v>1753</v>
      </c>
      <c r="F25" s="68" t="s">
        <v>1753</v>
      </c>
      <c r="G25" s="133"/>
      <c r="H25" s="133"/>
      <c r="I25" s="133"/>
      <c r="J25" s="145">
        <v>0</v>
      </c>
      <c r="K25" s="162"/>
      <c r="L25" s="162"/>
      <c r="M25" s="162"/>
      <c r="N25" s="144">
        <v>0</v>
      </c>
      <c r="O25" s="193"/>
      <c r="P25" s="203"/>
      <c r="Q25" s="191">
        <v>2450</v>
      </c>
      <c r="R25" s="190">
        <v>25</v>
      </c>
    </row>
    <row r="26" spans="1:18" s="62" customFormat="1" ht="51.75" customHeight="1">
      <c r="A26" s="68"/>
      <c r="B26" s="69" t="s">
        <v>183</v>
      </c>
      <c r="C26" s="193" t="s">
        <v>1753</v>
      </c>
      <c r="D26" s="70" t="s">
        <v>1753</v>
      </c>
      <c r="E26" s="146" t="s">
        <v>1753</v>
      </c>
      <c r="F26" s="68" t="s">
        <v>1753</v>
      </c>
      <c r="G26" s="133"/>
      <c r="H26" s="133"/>
      <c r="I26" s="133"/>
      <c r="J26" s="145">
        <v>0</v>
      </c>
      <c r="K26" s="162"/>
      <c r="L26" s="162"/>
      <c r="M26" s="162"/>
      <c r="N26" s="144">
        <v>0</v>
      </c>
      <c r="O26" s="193"/>
      <c r="P26" s="203"/>
      <c r="Q26" s="191">
        <v>2498</v>
      </c>
      <c r="R26" s="190">
        <v>26</v>
      </c>
    </row>
    <row r="27" spans="1:18" s="62" customFormat="1" ht="51.75" customHeight="1">
      <c r="A27" s="68"/>
      <c r="B27" s="69" t="s">
        <v>184</v>
      </c>
      <c r="C27" s="193" t="s">
        <v>1753</v>
      </c>
      <c r="D27" s="70" t="s">
        <v>1753</v>
      </c>
      <c r="E27" s="146" t="s">
        <v>1753</v>
      </c>
      <c r="F27" s="68" t="s">
        <v>1753</v>
      </c>
      <c r="G27" s="133"/>
      <c r="H27" s="133"/>
      <c r="I27" s="133"/>
      <c r="J27" s="145">
        <v>0</v>
      </c>
      <c r="K27" s="162"/>
      <c r="L27" s="162"/>
      <c r="M27" s="162"/>
      <c r="N27" s="144">
        <v>0</v>
      </c>
      <c r="O27" s="193"/>
      <c r="P27" s="203"/>
      <c r="Q27" s="191">
        <v>2546</v>
      </c>
      <c r="R27" s="190">
        <v>27</v>
      </c>
    </row>
    <row r="28" spans="1:18" s="62" customFormat="1" ht="51.75" customHeight="1">
      <c r="A28" s="68"/>
      <c r="B28" s="69" t="s">
        <v>185</v>
      </c>
      <c r="C28" s="193" t="s">
        <v>1753</v>
      </c>
      <c r="D28" s="70" t="s">
        <v>1753</v>
      </c>
      <c r="E28" s="146" t="s">
        <v>1753</v>
      </c>
      <c r="F28" s="68" t="s">
        <v>1753</v>
      </c>
      <c r="G28" s="133"/>
      <c r="H28" s="133"/>
      <c r="I28" s="133"/>
      <c r="J28" s="145">
        <v>0</v>
      </c>
      <c r="K28" s="162"/>
      <c r="L28" s="162"/>
      <c r="M28" s="162"/>
      <c r="N28" s="144">
        <v>0</v>
      </c>
      <c r="O28" s="193"/>
      <c r="P28" s="203"/>
      <c r="Q28" s="191">
        <v>2594</v>
      </c>
      <c r="R28" s="190">
        <v>28</v>
      </c>
    </row>
    <row r="29" spans="1:18" s="62" customFormat="1" ht="51.75" customHeight="1">
      <c r="A29" s="68"/>
      <c r="B29" s="69" t="s">
        <v>186</v>
      </c>
      <c r="C29" s="193" t="s">
        <v>1753</v>
      </c>
      <c r="D29" s="70" t="s">
        <v>1753</v>
      </c>
      <c r="E29" s="146" t="s">
        <v>1753</v>
      </c>
      <c r="F29" s="68" t="s">
        <v>1753</v>
      </c>
      <c r="G29" s="133"/>
      <c r="H29" s="133"/>
      <c r="I29" s="133"/>
      <c r="J29" s="145">
        <v>0</v>
      </c>
      <c r="K29" s="162"/>
      <c r="L29" s="162"/>
      <c r="M29" s="162"/>
      <c r="N29" s="144">
        <v>0</v>
      </c>
      <c r="O29" s="193"/>
      <c r="P29" s="203"/>
      <c r="Q29" s="191">
        <v>2642</v>
      </c>
      <c r="R29" s="190">
        <v>29</v>
      </c>
    </row>
    <row r="30" spans="1:18" s="62" customFormat="1" ht="51.75" customHeight="1">
      <c r="A30" s="68"/>
      <c r="B30" s="69" t="s">
        <v>187</v>
      </c>
      <c r="C30" s="193" t="s">
        <v>1753</v>
      </c>
      <c r="D30" s="70" t="s">
        <v>1753</v>
      </c>
      <c r="E30" s="146" t="s">
        <v>1753</v>
      </c>
      <c r="F30" s="68" t="s">
        <v>1753</v>
      </c>
      <c r="G30" s="133"/>
      <c r="H30" s="133"/>
      <c r="I30" s="133"/>
      <c r="J30" s="145">
        <v>0</v>
      </c>
      <c r="K30" s="162"/>
      <c r="L30" s="162"/>
      <c r="M30" s="162"/>
      <c r="N30" s="144">
        <v>0</v>
      </c>
      <c r="O30" s="193"/>
      <c r="P30" s="203"/>
      <c r="Q30" s="191">
        <v>2690</v>
      </c>
      <c r="R30" s="190">
        <v>30</v>
      </c>
    </row>
    <row r="31" spans="1:18" s="62" customFormat="1" ht="51.75" customHeight="1">
      <c r="A31" s="68"/>
      <c r="B31" s="69" t="s">
        <v>188</v>
      </c>
      <c r="C31" s="193" t="s">
        <v>1753</v>
      </c>
      <c r="D31" s="70" t="s">
        <v>1753</v>
      </c>
      <c r="E31" s="146" t="s">
        <v>1753</v>
      </c>
      <c r="F31" s="68" t="s">
        <v>1753</v>
      </c>
      <c r="G31" s="133"/>
      <c r="H31" s="133"/>
      <c r="I31" s="133"/>
      <c r="J31" s="145">
        <v>0</v>
      </c>
      <c r="K31" s="162"/>
      <c r="L31" s="162"/>
      <c r="M31" s="162"/>
      <c r="N31" s="144">
        <v>0</v>
      </c>
      <c r="O31" s="193"/>
      <c r="P31" s="203"/>
      <c r="Q31" s="191">
        <v>2738</v>
      </c>
      <c r="R31" s="190">
        <v>31</v>
      </c>
    </row>
    <row r="32" spans="1:18" s="62" customFormat="1" ht="51.75" customHeight="1">
      <c r="A32" s="68"/>
      <c r="B32" s="69" t="s">
        <v>189</v>
      </c>
      <c r="C32" s="193">
        <f>IF(ISERROR(VLOOKUP(B32,'KAYIT LİSTESİ'!$B$4:$H$679,2,0)),"",(VLOOKUP(B32,'KAYIT LİSTESİ'!$B$4:$H$679,2,0)))</f>
      </c>
      <c r="D32" s="70">
        <f>IF(ISERROR(VLOOKUP(B32,'KAYIT LİSTESİ'!$B$4:$H$679,4,0)),"",(VLOOKUP(B32,'KAYIT LİSTESİ'!$B$4:$H$679,4,0)))</f>
      </c>
      <c r="E32" s="146">
        <f>IF(ISERROR(VLOOKUP(B32,'KAYIT LİSTESİ'!$B$4:$H$679,5,0)),"",(VLOOKUP(B32,'KAYIT LİSTESİ'!$B$4:$H$679,5,0)))</f>
      </c>
      <c r="F32" s="68">
        <f>IF(ISERROR(VLOOKUP(B32,'KAYIT LİSTESİ'!$B$4:$H$679,6,0)),"",(VLOOKUP(B32,'KAYIT LİSTESİ'!$B$4:$H$679,6,0)))</f>
      </c>
      <c r="G32" s="133"/>
      <c r="H32" s="133"/>
      <c r="I32" s="133"/>
      <c r="J32" s="145">
        <f>MAX(G32:I32)</f>
        <v>0</v>
      </c>
      <c r="K32" s="162"/>
      <c r="L32" s="162"/>
      <c r="M32" s="162"/>
      <c r="N32" s="144">
        <f>MAX(G32:M32)</f>
        <v>0</v>
      </c>
      <c r="O32" s="193"/>
      <c r="P32" s="203"/>
      <c r="Q32" s="191">
        <v>2786</v>
      </c>
      <c r="R32" s="190">
        <v>32</v>
      </c>
    </row>
    <row r="33" spans="1:18" s="63" customFormat="1" ht="32.25" customHeight="1">
      <c r="A33" s="412" t="s">
        <v>4</v>
      </c>
      <c r="B33" s="412"/>
      <c r="C33" s="412"/>
      <c r="D33" s="412"/>
      <c r="E33" s="64" t="s">
        <v>0</v>
      </c>
      <c r="F33" s="64" t="s">
        <v>1</v>
      </c>
      <c r="G33" s="212" t="s">
        <v>2</v>
      </c>
      <c r="H33" s="212"/>
      <c r="I33" s="212" t="s">
        <v>3</v>
      </c>
      <c r="J33" s="212"/>
      <c r="K33" s="212" t="s">
        <v>3</v>
      </c>
      <c r="L33" s="212"/>
      <c r="M33" s="212" t="s">
        <v>3</v>
      </c>
      <c r="N33" s="212"/>
      <c r="O33" s="212" t="s">
        <v>3</v>
      </c>
      <c r="P33" s="64"/>
      <c r="Q33" s="191">
        <v>3512</v>
      </c>
      <c r="R33" s="190">
        <v>48</v>
      </c>
    </row>
    <row r="34" spans="1:18" s="63" customFormat="1" ht="32.25" customHeight="1">
      <c r="A34" s="412"/>
      <c r="B34" s="412"/>
      <c r="C34" s="412"/>
      <c r="D34" s="412"/>
      <c r="E34" s="64"/>
      <c r="F34" s="64"/>
      <c r="G34" s="62"/>
      <c r="H34" s="62"/>
      <c r="I34" s="62"/>
      <c r="J34" s="62"/>
      <c r="K34" s="62"/>
      <c r="L34" s="62"/>
      <c r="M34" s="62"/>
      <c r="N34" s="420"/>
      <c r="O34" s="420"/>
      <c r="P34" s="64"/>
      <c r="Q34" s="191">
        <v>3556</v>
      </c>
      <c r="R34" s="190">
        <v>49</v>
      </c>
    </row>
    <row r="35" spans="17:18" ht="12.75">
      <c r="Q35" s="191">
        <v>3600</v>
      </c>
      <c r="R35" s="190">
        <v>50</v>
      </c>
    </row>
    <row r="36" spans="17:18" ht="12.75">
      <c r="Q36" s="191">
        <v>3644</v>
      </c>
      <c r="R36" s="190">
        <v>51</v>
      </c>
    </row>
    <row r="37" spans="17:18" ht="12.75">
      <c r="Q37" s="192">
        <v>3688</v>
      </c>
      <c r="R37" s="64">
        <v>52</v>
      </c>
    </row>
    <row r="38" spans="17:18" ht="12.75">
      <c r="Q38" s="192">
        <v>3732</v>
      </c>
      <c r="R38" s="64">
        <v>53</v>
      </c>
    </row>
    <row r="39" spans="17:18" ht="12.75">
      <c r="Q39" s="192">
        <v>3776</v>
      </c>
      <c r="R39" s="64">
        <v>54</v>
      </c>
    </row>
    <row r="40" spans="17:18" ht="12.75">
      <c r="Q40" s="192">
        <v>3820</v>
      </c>
      <c r="R40" s="64">
        <v>55</v>
      </c>
    </row>
    <row r="41" spans="17:18" ht="12.75">
      <c r="Q41" s="192">
        <v>3864</v>
      </c>
      <c r="R41" s="64">
        <v>56</v>
      </c>
    </row>
    <row r="42" spans="17:18" ht="12.75">
      <c r="Q42" s="192">
        <v>3908</v>
      </c>
      <c r="R42" s="64">
        <v>57</v>
      </c>
    </row>
    <row r="43" spans="17:18" ht="12.75">
      <c r="Q43" s="192">
        <v>3952</v>
      </c>
      <c r="R43" s="64">
        <v>58</v>
      </c>
    </row>
    <row r="44" spans="17:18" ht="12.75">
      <c r="Q44" s="192">
        <v>3994</v>
      </c>
      <c r="R44" s="64">
        <v>59</v>
      </c>
    </row>
    <row r="45" spans="17:18" ht="12.75">
      <c r="Q45" s="192">
        <v>4036</v>
      </c>
      <c r="R45" s="64">
        <v>60</v>
      </c>
    </row>
    <row r="46" spans="17:18" ht="12.75">
      <c r="Q46" s="192">
        <v>4078</v>
      </c>
      <c r="R46" s="64">
        <v>61</v>
      </c>
    </row>
    <row r="47" spans="17:18" ht="12.75">
      <c r="Q47" s="192">
        <v>4120</v>
      </c>
      <c r="R47" s="64">
        <v>62</v>
      </c>
    </row>
    <row r="48" spans="17:18" ht="12.75">
      <c r="Q48" s="192">
        <v>4162</v>
      </c>
      <c r="R48" s="64">
        <v>63</v>
      </c>
    </row>
    <row r="49" spans="17:18" ht="12.75">
      <c r="Q49" s="192">
        <v>4204</v>
      </c>
      <c r="R49" s="64">
        <v>64</v>
      </c>
    </row>
    <row r="50" spans="17:18" ht="12.75">
      <c r="Q50" s="192">
        <v>4246</v>
      </c>
      <c r="R50" s="64">
        <v>65</v>
      </c>
    </row>
    <row r="51" spans="17:18" ht="12.75">
      <c r="Q51" s="192">
        <v>4288</v>
      </c>
      <c r="R51" s="64">
        <v>66</v>
      </c>
    </row>
    <row r="52" spans="17:18" ht="12.75">
      <c r="Q52" s="192">
        <v>4330</v>
      </c>
      <c r="R52" s="64">
        <v>67</v>
      </c>
    </row>
    <row r="53" spans="17:18" ht="12.75">
      <c r="Q53" s="192">
        <v>4370</v>
      </c>
      <c r="R53" s="64">
        <v>68</v>
      </c>
    </row>
    <row r="54" spans="17:18" ht="12.75">
      <c r="Q54" s="192">
        <v>4410</v>
      </c>
      <c r="R54" s="64">
        <v>69</v>
      </c>
    </row>
    <row r="55" spans="17:18" ht="12.75">
      <c r="Q55" s="192">
        <v>4450</v>
      </c>
      <c r="R55" s="64">
        <v>70</v>
      </c>
    </row>
    <row r="56" spans="17:18" ht="12.75">
      <c r="Q56" s="192">
        <v>4490</v>
      </c>
      <c r="R56" s="64">
        <v>71</v>
      </c>
    </row>
    <row r="57" spans="17:18" ht="12.75">
      <c r="Q57" s="192">
        <v>4530</v>
      </c>
      <c r="R57" s="64">
        <v>72</v>
      </c>
    </row>
    <row r="58" spans="17:18" ht="12.75">
      <c r="Q58" s="192">
        <v>4570</v>
      </c>
      <c r="R58" s="64">
        <v>73</v>
      </c>
    </row>
    <row r="59" spans="17:18" ht="12.75">
      <c r="Q59" s="192">
        <v>4610</v>
      </c>
      <c r="R59" s="64">
        <v>74</v>
      </c>
    </row>
    <row r="60" spans="17:18" ht="12.75">
      <c r="Q60" s="192">
        <v>4650</v>
      </c>
      <c r="R60" s="64">
        <v>75</v>
      </c>
    </row>
    <row r="61" spans="17:18" ht="12.75">
      <c r="Q61" s="192">
        <v>4690</v>
      </c>
      <c r="R61" s="64">
        <v>76</v>
      </c>
    </row>
    <row r="62" spans="17:18" ht="12.75">
      <c r="Q62" s="192">
        <v>4730</v>
      </c>
      <c r="R62" s="64">
        <v>77</v>
      </c>
    </row>
    <row r="63" spans="17:18" ht="12.75">
      <c r="Q63" s="192">
        <v>4770</v>
      </c>
      <c r="R63" s="64">
        <v>78</v>
      </c>
    </row>
    <row r="64" spans="17:18" ht="12.75">
      <c r="Q64" s="192">
        <v>4810</v>
      </c>
      <c r="R64" s="64">
        <v>79</v>
      </c>
    </row>
    <row r="65" spans="17:18" ht="12.75">
      <c r="Q65" s="192">
        <v>4850</v>
      </c>
      <c r="R65" s="64">
        <v>80</v>
      </c>
    </row>
    <row r="66" spans="17:18" ht="12.75">
      <c r="Q66" s="192">
        <v>4890</v>
      </c>
      <c r="R66" s="64">
        <v>81</v>
      </c>
    </row>
    <row r="67" spans="17:18" ht="12.75">
      <c r="Q67" s="192">
        <v>4930</v>
      </c>
      <c r="R67" s="64">
        <v>82</v>
      </c>
    </row>
    <row r="68" spans="17:18" ht="12.75">
      <c r="Q68" s="192">
        <v>4970</v>
      </c>
      <c r="R68" s="64">
        <v>83</v>
      </c>
    </row>
    <row r="69" spans="17:18" ht="12.75">
      <c r="Q69" s="192">
        <v>5008</v>
      </c>
      <c r="R69" s="64">
        <v>84</v>
      </c>
    </row>
    <row r="70" spans="17:18" ht="12.75">
      <c r="Q70" s="192">
        <v>5046</v>
      </c>
      <c r="R70" s="64">
        <v>85</v>
      </c>
    </row>
    <row r="71" spans="17:18" ht="12.75">
      <c r="Q71" s="192">
        <v>5084</v>
      </c>
      <c r="R71" s="64">
        <v>86</v>
      </c>
    </row>
    <row r="72" spans="17:18" ht="12.75">
      <c r="Q72" s="192">
        <v>5122</v>
      </c>
      <c r="R72" s="64">
        <v>87</v>
      </c>
    </row>
    <row r="73" spans="17:18" ht="12.75">
      <c r="Q73" s="192">
        <v>5160</v>
      </c>
      <c r="R73" s="64">
        <v>88</v>
      </c>
    </row>
    <row r="74" spans="17:18" ht="12.75">
      <c r="Q74" s="192">
        <v>5198</v>
      </c>
      <c r="R74" s="64">
        <v>89</v>
      </c>
    </row>
    <row r="75" spans="17:18" ht="12.75">
      <c r="Q75" s="192">
        <v>5236</v>
      </c>
      <c r="R75" s="64">
        <v>90</v>
      </c>
    </row>
    <row r="76" spans="17:18" ht="12.75">
      <c r="Q76" s="192">
        <v>5274</v>
      </c>
      <c r="R76" s="64">
        <v>91</v>
      </c>
    </row>
    <row r="77" spans="17:18" ht="12.75">
      <c r="Q77" s="192">
        <v>5312</v>
      </c>
      <c r="R77" s="64">
        <v>92</v>
      </c>
    </row>
    <row r="78" spans="17:18" ht="12.75">
      <c r="Q78" s="192">
        <v>5348</v>
      </c>
      <c r="R78" s="64">
        <v>93</v>
      </c>
    </row>
    <row r="79" spans="17:18" ht="12.75">
      <c r="Q79" s="191">
        <v>5384</v>
      </c>
      <c r="R79" s="190">
        <v>94</v>
      </c>
    </row>
    <row r="80" spans="17:18" ht="12.75">
      <c r="Q80" s="191">
        <v>5420</v>
      </c>
      <c r="R80" s="190">
        <v>95</v>
      </c>
    </row>
    <row r="81" spans="17:18" ht="12.75">
      <c r="Q81" s="191">
        <v>5456</v>
      </c>
      <c r="R81" s="190">
        <v>96</v>
      </c>
    </row>
    <row r="82" spans="17:18" ht="12.75">
      <c r="Q82" s="191">
        <v>5492</v>
      </c>
      <c r="R82" s="190">
        <v>97</v>
      </c>
    </row>
    <row r="83" spans="17:18" ht="12.75">
      <c r="Q83" s="191">
        <v>5528</v>
      </c>
      <c r="R83" s="190">
        <v>98</v>
      </c>
    </row>
    <row r="84" spans="17:18" ht="12.75">
      <c r="Q84" s="191">
        <v>5564</v>
      </c>
      <c r="R84" s="190">
        <v>99</v>
      </c>
    </row>
    <row r="85" spans="17:18" ht="12.75">
      <c r="Q85" s="191">
        <v>5600</v>
      </c>
      <c r="R85" s="190">
        <v>100</v>
      </c>
    </row>
  </sheetData>
  <sheetProtection/>
  <mergeCells count="23">
    <mergeCell ref="M4:O4"/>
    <mergeCell ref="N6:N7"/>
    <mergeCell ref="O6:O7"/>
    <mergeCell ref="P6:P7"/>
    <mergeCell ref="A4:C4"/>
    <mergeCell ref="D4:E4"/>
    <mergeCell ref="G6:M6"/>
    <mergeCell ref="C6:C7"/>
    <mergeCell ref="D6:D7"/>
    <mergeCell ref="A1:P1"/>
    <mergeCell ref="A2:P2"/>
    <mergeCell ref="A3:C3"/>
    <mergeCell ref="D3:E3"/>
    <mergeCell ref="G3:H3"/>
    <mergeCell ref="M3:P3"/>
    <mergeCell ref="A34:D34"/>
    <mergeCell ref="N34:O34"/>
    <mergeCell ref="N5:O5"/>
    <mergeCell ref="A6:A7"/>
    <mergeCell ref="B6:B7"/>
    <mergeCell ref="E6:E7"/>
    <mergeCell ref="F6:F7"/>
    <mergeCell ref="A33:D33"/>
  </mergeCells>
  <conditionalFormatting sqref="O8:O13">
    <cfRule type="containsErrors" priority="3" dxfId="0">
      <formula>ISERROR(O8)</formula>
    </cfRule>
  </conditionalFormatting>
  <conditionalFormatting sqref="N8:N13">
    <cfRule type="cellIs" priority="2" dxfId="0" operator="equal">
      <formula>0</formula>
    </cfRule>
  </conditionalFormatting>
  <conditionalFormatting sqref="N8:N13">
    <cfRule type="cellIs" priority="1" dxfId="31" operator="between">
      <formula>620</formula>
      <formula>800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ignoredErrors>
    <ignoredError sqref="C32:F32 J32" unlockedFormula="1"/>
  </ignoredErrors>
  <drawing r:id="rId1"/>
</worksheet>
</file>

<file path=xl/worksheets/sheet7.xml><?xml version="1.0" encoding="utf-8"?>
<worksheet xmlns="http://schemas.openxmlformats.org/spreadsheetml/2006/main" xmlns:r="http://schemas.openxmlformats.org/officeDocument/2006/relationships">
  <sheetPr>
    <tabColor rgb="FFFF0000"/>
  </sheetPr>
  <dimension ref="A1:U86"/>
  <sheetViews>
    <sheetView view="pageBreakPreview" zoomScale="80" zoomScaleSheetLayoutView="80" zoomScalePageLayoutView="0" workbookViewId="0" topLeftCell="A1">
      <selection activeCell="F11" sqref="F11"/>
    </sheetView>
  </sheetViews>
  <sheetFormatPr defaultColWidth="9.140625" defaultRowHeight="12.75"/>
  <cols>
    <col min="1" max="1" width="4.8515625" style="26" customWidth="1"/>
    <col min="2" max="2" width="10.00390625" style="26" bestFit="1" customWidth="1"/>
    <col min="3" max="3" width="14.421875" style="19" customWidth="1"/>
    <col min="4" max="4" width="30.421875" style="52" customWidth="1"/>
    <col min="5" max="5" width="17.421875" style="327" customWidth="1"/>
    <col min="6" max="6" width="12.8515625" style="139" customWidth="1"/>
    <col min="7" max="7" width="7.57421875" style="27" customWidth="1"/>
    <col min="8" max="8" width="2.140625" style="19" customWidth="1"/>
    <col min="9" max="9" width="4.421875" style="26" customWidth="1"/>
    <col min="10" max="10" width="12.421875" style="26" hidden="1" customWidth="1"/>
    <col min="11" max="11" width="6.57421875" style="26" customWidth="1"/>
    <col min="12" max="12" width="11.57421875" style="28" customWidth="1"/>
    <col min="13" max="13" width="27.421875" style="55" customWidth="1"/>
    <col min="14" max="14" width="17.28125" style="55" customWidth="1"/>
    <col min="15" max="15" width="11.421875" style="139" customWidth="1"/>
    <col min="16" max="16" width="7.7109375" style="19" customWidth="1"/>
    <col min="17" max="17" width="5.7109375" style="19" customWidth="1"/>
    <col min="18" max="19" width="9.140625" style="19" customWidth="1"/>
    <col min="20" max="20" width="9.140625" style="189" hidden="1" customWidth="1"/>
    <col min="21" max="21" width="9.140625" style="187" hidden="1" customWidth="1"/>
    <col min="22" max="16384" width="9.140625" style="19" customWidth="1"/>
  </cols>
  <sheetData>
    <row r="1" spans="1:21" s="8" customFormat="1" ht="50.25" customHeight="1">
      <c r="A1" s="400" t="str">
        <f>('YARIŞMA BİLGİLERİ'!A2)</f>
        <v>KKTC Atletizm Federasyonu
</v>
      </c>
      <c r="B1" s="400"/>
      <c r="C1" s="400"/>
      <c r="D1" s="400"/>
      <c r="E1" s="400"/>
      <c r="F1" s="400"/>
      <c r="G1" s="400"/>
      <c r="H1" s="400"/>
      <c r="I1" s="400"/>
      <c r="J1" s="400"/>
      <c r="K1" s="400"/>
      <c r="L1" s="400"/>
      <c r="M1" s="400"/>
      <c r="N1" s="400"/>
      <c r="O1" s="400"/>
      <c r="P1" s="400"/>
      <c r="T1" s="188">
        <v>41514</v>
      </c>
      <c r="U1" s="184">
        <v>100</v>
      </c>
    </row>
    <row r="2" spans="1:21" s="8" customFormat="1" ht="24.75" customHeight="1">
      <c r="A2" s="434" t="str">
        <f>'YARIŞMA BİLGİLERİ'!F19</f>
        <v>14. Dr. Fazıl Küçük Spor Oyunları Yarışmaları</v>
      </c>
      <c r="B2" s="434"/>
      <c r="C2" s="434"/>
      <c r="D2" s="434"/>
      <c r="E2" s="434"/>
      <c r="F2" s="434"/>
      <c r="G2" s="434"/>
      <c r="H2" s="434"/>
      <c r="I2" s="434"/>
      <c r="J2" s="434"/>
      <c r="K2" s="434"/>
      <c r="L2" s="434"/>
      <c r="M2" s="434"/>
      <c r="N2" s="434"/>
      <c r="O2" s="434"/>
      <c r="P2" s="434"/>
      <c r="T2" s="188">
        <v>41564</v>
      </c>
      <c r="U2" s="184">
        <v>99</v>
      </c>
    </row>
    <row r="3" spans="1:21" s="10" customFormat="1" ht="29.25" customHeight="1">
      <c r="A3" s="435" t="s">
        <v>50</v>
      </c>
      <c r="B3" s="435"/>
      <c r="C3" s="435"/>
      <c r="D3" s="436" t="str">
        <f>'YARIŞMA PROGRAMI'!C9</f>
        <v>1500 Metre
1500 Meters</v>
      </c>
      <c r="E3" s="436"/>
      <c r="F3" s="437"/>
      <c r="G3" s="437"/>
      <c r="H3" s="9"/>
      <c r="I3" s="424"/>
      <c r="J3" s="424"/>
      <c r="K3" s="424"/>
      <c r="L3" s="424"/>
      <c r="M3" s="179" t="s">
        <v>221</v>
      </c>
      <c r="N3" s="440" t="str">
        <f>'YARIŞMA PROGRAMI'!E9</f>
        <v>-</v>
      </c>
      <c r="O3" s="440"/>
      <c r="P3" s="440"/>
      <c r="T3" s="188">
        <v>41614</v>
      </c>
      <c r="U3" s="184">
        <v>98</v>
      </c>
    </row>
    <row r="4" spans="1:21" s="10" customFormat="1" ht="17.25" customHeight="1">
      <c r="A4" s="438" t="s">
        <v>42</v>
      </c>
      <c r="B4" s="438"/>
      <c r="C4" s="438"/>
      <c r="D4" s="439" t="str">
        <f>'YARIŞMA BİLGİLERİ'!F21</f>
        <v>Erkekler-Men</v>
      </c>
      <c r="E4" s="439"/>
      <c r="F4" s="140"/>
      <c r="G4" s="32"/>
      <c r="H4" s="32"/>
      <c r="I4" s="32"/>
      <c r="J4" s="32"/>
      <c r="K4" s="32"/>
      <c r="L4" s="33"/>
      <c r="M4" s="60" t="s">
        <v>5</v>
      </c>
      <c r="N4" s="425" t="str">
        <f>'YARIŞMA PROGRAMI'!B9</f>
        <v>26 Eylül 2014 - 15.40</v>
      </c>
      <c r="O4" s="425"/>
      <c r="P4" s="425"/>
      <c r="T4" s="188">
        <v>41664</v>
      </c>
      <c r="U4" s="184">
        <v>97</v>
      </c>
    </row>
    <row r="5" spans="1:21" s="8" customFormat="1" ht="15" customHeight="1">
      <c r="A5" s="11"/>
      <c r="B5" s="11"/>
      <c r="C5" s="12"/>
      <c r="D5" s="13"/>
      <c r="E5" s="326"/>
      <c r="F5" s="141"/>
      <c r="G5" s="14"/>
      <c r="H5" s="14"/>
      <c r="I5" s="11"/>
      <c r="J5" s="11"/>
      <c r="K5" s="11"/>
      <c r="L5" s="15"/>
      <c r="M5" s="16"/>
      <c r="N5" s="419">
        <v>41908.71758506945</v>
      </c>
      <c r="O5" s="419"/>
      <c r="P5" s="419"/>
      <c r="T5" s="188">
        <v>41714</v>
      </c>
      <c r="U5" s="184">
        <v>96</v>
      </c>
    </row>
    <row r="6" spans="1:21" s="17" customFormat="1" ht="18.75" customHeight="1">
      <c r="A6" s="431" t="s">
        <v>10</v>
      </c>
      <c r="B6" s="432" t="s">
        <v>37</v>
      </c>
      <c r="C6" s="429" t="s">
        <v>48</v>
      </c>
      <c r="D6" s="430" t="s">
        <v>12</v>
      </c>
      <c r="E6" s="430" t="s">
        <v>1746</v>
      </c>
      <c r="F6" s="428" t="s">
        <v>13</v>
      </c>
      <c r="G6" s="426" t="s">
        <v>100</v>
      </c>
      <c r="I6" s="198" t="s">
        <v>14</v>
      </c>
      <c r="J6" s="199"/>
      <c r="K6" s="199"/>
      <c r="L6" s="199"/>
      <c r="M6" s="199"/>
      <c r="N6" s="276"/>
      <c r="O6" s="199"/>
      <c r="P6" s="200"/>
      <c r="T6" s="189">
        <v>41774</v>
      </c>
      <c r="U6" s="187">
        <v>95</v>
      </c>
    </row>
    <row r="7" spans="1:21" ht="26.25" customHeight="1">
      <c r="A7" s="431"/>
      <c r="B7" s="433"/>
      <c r="C7" s="429"/>
      <c r="D7" s="430"/>
      <c r="E7" s="430"/>
      <c r="F7" s="428"/>
      <c r="G7" s="427"/>
      <c r="H7" s="18"/>
      <c r="I7" s="49" t="s">
        <v>10</v>
      </c>
      <c r="J7" s="49" t="s">
        <v>38</v>
      </c>
      <c r="K7" s="49" t="s">
        <v>37</v>
      </c>
      <c r="L7" s="100" t="s">
        <v>11</v>
      </c>
      <c r="M7" s="101" t="s">
        <v>12</v>
      </c>
      <c r="N7" s="101" t="s">
        <v>1746</v>
      </c>
      <c r="O7" s="135" t="s">
        <v>13</v>
      </c>
      <c r="P7" s="49" t="s">
        <v>23</v>
      </c>
      <c r="T7" s="189">
        <v>41834</v>
      </c>
      <c r="U7" s="187">
        <v>94</v>
      </c>
    </row>
    <row r="8" spans="1:21" s="17" customFormat="1" ht="33.75" customHeight="1">
      <c r="A8" s="58">
        <v>1</v>
      </c>
      <c r="B8" s="321">
        <v>61</v>
      </c>
      <c r="C8" s="98" t="s">
        <v>256</v>
      </c>
      <c r="D8" s="322" t="s">
        <v>1726</v>
      </c>
      <c r="E8" s="165" t="s">
        <v>1727</v>
      </c>
      <c r="F8" s="319">
        <v>35835</v>
      </c>
      <c r="G8" s="243" t="s">
        <v>816</v>
      </c>
      <c r="H8" s="20"/>
      <c r="I8" s="58">
        <v>1</v>
      </c>
      <c r="J8" s="163" t="s">
        <v>101</v>
      </c>
      <c r="K8" s="206">
        <v>38</v>
      </c>
      <c r="L8" s="98" t="s">
        <v>256</v>
      </c>
      <c r="M8" s="164" t="s">
        <v>1721</v>
      </c>
      <c r="N8" s="296" t="s">
        <v>1722</v>
      </c>
      <c r="O8" s="319">
        <v>35840</v>
      </c>
      <c r="P8" s="320">
        <v>2</v>
      </c>
      <c r="T8" s="189">
        <v>41894</v>
      </c>
      <c r="U8" s="187">
        <v>93</v>
      </c>
    </row>
    <row r="9" spans="1:21" s="17" customFormat="1" ht="33.75" customHeight="1">
      <c r="A9" s="58">
        <v>2</v>
      </c>
      <c r="B9" s="321">
        <v>38</v>
      </c>
      <c r="C9" s="98" t="s">
        <v>256</v>
      </c>
      <c r="D9" s="322" t="s">
        <v>1721</v>
      </c>
      <c r="E9" s="165" t="s">
        <v>1722</v>
      </c>
      <c r="F9" s="319">
        <v>35840</v>
      </c>
      <c r="G9" s="243" t="s">
        <v>817</v>
      </c>
      <c r="H9" s="20"/>
      <c r="I9" s="58">
        <v>2</v>
      </c>
      <c r="J9" s="163" t="s">
        <v>102</v>
      </c>
      <c r="K9" s="206">
        <v>51</v>
      </c>
      <c r="L9" s="98" t="s">
        <v>256</v>
      </c>
      <c r="M9" s="164" t="s">
        <v>1725</v>
      </c>
      <c r="N9" s="296" t="s">
        <v>1716</v>
      </c>
      <c r="O9" s="319">
        <v>35847</v>
      </c>
      <c r="P9" s="320">
        <v>3</v>
      </c>
      <c r="T9" s="189">
        <v>41954</v>
      </c>
      <c r="U9" s="187">
        <v>92</v>
      </c>
    </row>
    <row r="10" spans="1:21" s="17" customFormat="1" ht="33.75" customHeight="1">
      <c r="A10" s="58">
        <v>3</v>
      </c>
      <c r="B10" s="321">
        <v>51</v>
      </c>
      <c r="C10" s="98" t="s">
        <v>256</v>
      </c>
      <c r="D10" s="322" t="s">
        <v>1725</v>
      </c>
      <c r="E10" s="165" t="s">
        <v>1716</v>
      </c>
      <c r="F10" s="319">
        <v>35847</v>
      </c>
      <c r="G10" s="243" t="s">
        <v>817</v>
      </c>
      <c r="H10" s="20"/>
      <c r="I10" s="58">
        <v>3</v>
      </c>
      <c r="J10" s="163" t="s">
        <v>103</v>
      </c>
      <c r="K10" s="206">
        <v>61</v>
      </c>
      <c r="L10" s="98" t="s">
        <v>256</v>
      </c>
      <c r="M10" s="164" t="s">
        <v>1726</v>
      </c>
      <c r="N10" s="296" t="s">
        <v>1727</v>
      </c>
      <c r="O10" s="319">
        <v>35835</v>
      </c>
      <c r="P10" s="320">
        <v>1</v>
      </c>
      <c r="T10" s="189">
        <v>42014</v>
      </c>
      <c r="U10" s="187">
        <v>91</v>
      </c>
    </row>
    <row r="11" spans="1:21" s="17" customFormat="1" ht="33.75" customHeight="1">
      <c r="A11" s="58">
        <v>4</v>
      </c>
      <c r="B11" s="321">
        <v>41</v>
      </c>
      <c r="C11" s="98" t="s">
        <v>256</v>
      </c>
      <c r="D11" s="322" t="s">
        <v>1723</v>
      </c>
      <c r="E11" s="165" t="s">
        <v>1724</v>
      </c>
      <c r="F11" s="319">
        <v>40565</v>
      </c>
      <c r="G11" s="243" t="s">
        <v>901</v>
      </c>
      <c r="H11" s="20"/>
      <c r="I11" s="58">
        <v>4</v>
      </c>
      <c r="J11" s="163" t="s">
        <v>104</v>
      </c>
      <c r="K11" s="206">
        <v>41</v>
      </c>
      <c r="L11" s="98" t="s">
        <v>256</v>
      </c>
      <c r="M11" s="164" t="s">
        <v>1723</v>
      </c>
      <c r="N11" s="296" t="s">
        <v>1724</v>
      </c>
      <c r="O11" s="319">
        <v>40565</v>
      </c>
      <c r="P11" s="320">
        <v>4</v>
      </c>
      <c r="T11" s="189">
        <v>42084</v>
      </c>
      <c r="U11" s="187">
        <v>90</v>
      </c>
    </row>
    <row r="12" spans="1:21" s="17" customFormat="1" ht="33.75" customHeight="1">
      <c r="A12" s="58">
        <v>5</v>
      </c>
      <c r="B12" s="321">
        <v>20</v>
      </c>
      <c r="C12" s="98" t="s">
        <v>256</v>
      </c>
      <c r="D12" s="322" t="s">
        <v>1720</v>
      </c>
      <c r="E12" s="165" t="s">
        <v>1709</v>
      </c>
      <c r="F12" s="319">
        <v>43067</v>
      </c>
      <c r="G12" s="243" t="s">
        <v>1159</v>
      </c>
      <c r="H12" s="20"/>
      <c r="I12" s="58">
        <v>5</v>
      </c>
      <c r="J12" s="163" t="s">
        <v>105</v>
      </c>
      <c r="K12" s="206">
        <v>20</v>
      </c>
      <c r="L12" s="98" t="s">
        <v>256</v>
      </c>
      <c r="M12" s="164" t="s">
        <v>1720</v>
      </c>
      <c r="N12" s="296" t="s">
        <v>1709</v>
      </c>
      <c r="O12" s="319">
        <v>43067</v>
      </c>
      <c r="P12" s="320">
        <v>5</v>
      </c>
      <c r="T12" s="189">
        <v>42154</v>
      </c>
      <c r="U12" s="187">
        <v>89</v>
      </c>
    </row>
    <row r="13" spans="1:21" s="17" customFormat="1" ht="33.75" customHeight="1">
      <c r="A13" s="58">
        <v>6</v>
      </c>
      <c r="B13" s="321">
        <v>19</v>
      </c>
      <c r="C13" s="98" t="s">
        <v>256</v>
      </c>
      <c r="D13" s="322" t="s">
        <v>1719</v>
      </c>
      <c r="E13" s="165" t="s">
        <v>1709</v>
      </c>
      <c r="F13" s="319">
        <v>43558</v>
      </c>
      <c r="G13" s="243" t="s">
        <v>1204</v>
      </c>
      <c r="H13" s="20"/>
      <c r="I13" s="58">
        <v>6</v>
      </c>
      <c r="J13" s="163" t="s">
        <v>106</v>
      </c>
      <c r="K13" s="206">
        <v>19</v>
      </c>
      <c r="L13" s="98" t="s">
        <v>256</v>
      </c>
      <c r="M13" s="164" t="s">
        <v>1719</v>
      </c>
      <c r="N13" s="296" t="s">
        <v>1709</v>
      </c>
      <c r="O13" s="319">
        <v>43558</v>
      </c>
      <c r="P13" s="320">
        <v>6</v>
      </c>
      <c r="T13" s="189">
        <v>42224</v>
      </c>
      <c r="U13" s="187">
        <v>88</v>
      </c>
    </row>
    <row r="14" spans="1:21" s="17" customFormat="1" ht="33.75" customHeight="1">
      <c r="A14" s="58">
        <v>7</v>
      </c>
      <c r="B14" s="321">
        <v>18</v>
      </c>
      <c r="C14" s="98" t="s">
        <v>256</v>
      </c>
      <c r="D14" s="322" t="s">
        <v>1718</v>
      </c>
      <c r="E14" s="165" t="s">
        <v>1709</v>
      </c>
      <c r="F14" s="319">
        <v>44185</v>
      </c>
      <c r="G14" s="243" t="s">
        <v>1258</v>
      </c>
      <c r="H14" s="20"/>
      <c r="I14" s="58">
        <v>7</v>
      </c>
      <c r="J14" s="163" t="s">
        <v>107</v>
      </c>
      <c r="K14" s="206">
        <v>18</v>
      </c>
      <c r="L14" s="98" t="s">
        <v>256</v>
      </c>
      <c r="M14" s="164" t="s">
        <v>1718</v>
      </c>
      <c r="N14" s="296" t="s">
        <v>1709</v>
      </c>
      <c r="O14" s="319">
        <v>44185</v>
      </c>
      <c r="P14" s="320">
        <v>7</v>
      </c>
      <c r="T14" s="189">
        <v>42294</v>
      </c>
      <c r="U14" s="187">
        <v>87</v>
      </c>
    </row>
    <row r="15" spans="1:21" s="17" customFormat="1" ht="33.75" customHeight="1">
      <c r="A15" s="58"/>
      <c r="B15" s="321"/>
      <c r="C15" s="98"/>
      <c r="D15" s="322"/>
      <c r="E15" s="165"/>
      <c r="F15" s="319"/>
      <c r="G15" s="243" t="s">
        <v>290</v>
      </c>
      <c r="H15" s="20"/>
      <c r="I15" s="58">
        <v>8</v>
      </c>
      <c r="J15" s="163" t="s">
        <v>108</v>
      </c>
      <c r="K15" s="206" t="s">
        <v>1753</v>
      </c>
      <c r="L15" s="98" t="s">
        <v>1753</v>
      </c>
      <c r="M15" s="164" t="s">
        <v>1753</v>
      </c>
      <c r="N15" s="296" t="s">
        <v>1753</v>
      </c>
      <c r="O15" s="319"/>
      <c r="P15" s="320"/>
      <c r="T15" s="189">
        <v>42364</v>
      </c>
      <c r="U15" s="187">
        <v>86</v>
      </c>
    </row>
    <row r="16" spans="1:21" s="17" customFormat="1" ht="33.75" customHeight="1">
      <c r="A16" s="58"/>
      <c r="B16" s="321"/>
      <c r="C16" s="98"/>
      <c r="D16" s="322"/>
      <c r="E16" s="165"/>
      <c r="F16" s="319"/>
      <c r="G16" s="243" t="s">
        <v>290</v>
      </c>
      <c r="H16" s="20"/>
      <c r="I16" s="58">
        <v>9</v>
      </c>
      <c r="J16" s="163" t="s">
        <v>109</v>
      </c>
      <c r="K16" s="206" t="s">
        <v>1753</v>
      </c>
      <c r="L16" s="98" t="s">
        <v>1753</v>
      </c>
      <c r="M16" s="164" t="s">
        <v>1753</v>
      </c>
      <c r="N16" s="296" t="s">
        <v>1753</v>
      </c>
      <c r="O16" s="319"/>
      <c r="P16" s="320"/>
      <c r="T16" s="189">
        <v>42434</v>
      </c>
      <c r="U16" s="187">
        <v>85</v>
      </c>
    </row>
    <row r="17" spans="1:21" s="17" customFormat="1" ht="33.75" customHeight="1">
      <c r="A17" s="58"/>
      <c r="B17" s="321"/>
      <c r="C17" s="98"/>
      <c r="D17" s="322"/>
      <c r="E17" s="165"/>
      <c r="F17" s="319"/>
      <c r="G17" s="243" t="s">
        <v>290</v>
      </c>
      <c r="H17" s="20"/>
      <c r="I17" s="58">
        <v>10</v>
      </c>
      <c r="J17" s="163" t="s">
        <v>110</v>
      </c>
      <c r="K17" s="206" t="s">
        <v>1753</v>
      </c>
      <c r="L17" s="98" t="s">
        <v>1753</v>
      </c>
      <c r="M17" s="164" t="s">
        <v>1753</v>
      </c>
      <c r="N17" s="296" t="s">
        <v>1753</v>
      </c>
      <c r="O17" s="319"/>
      <c r="P17" s="320"/>
      <c r="T17" s="189">
        <v>42504</v>
      </c>
      <c r="U17" s="187">
        <v>84</v>
      </c>
    </row>
    <row r="18" spans="1:21" s="17" customFormat="1" ht="33.75" customHeight="1">
      <c r="A18" s="58"/>
      <c r="B18" s="321"/>
      <c r="C18" s="98"/>
      <c r="D18" s="322"/>
      <c r="E18" s="165"/>
      <c r="F18" s="319"/>
      <c r="G18" s="243" t="s">
        <v>290</v>
      </c>
      <c r="H18" s="20"/>
      <c r="I18" s="58">
        <v>11</v>
      </c>
      <c r="J18" s="163" t="s">
        <v>111</v>
      </c>
      <c r="K18" s="206" t="s">
        <v>1753</v>
      </c>
      <c r="L18" s="98" t="s">
        <v>1753</v>
      </c>
      <c r="M18" s="164" t="s">
        <v>1753</v>
      </c>
      <c r="N18" s="296" t="s">
        <v>1753</v>
      </c>
      <c r="O18" s="319"/>
      <c r="P18" s="320"/>
      <c r="T18" s="189">
        <v>42574</v>
      </c>
      <c r="U18" s="187">
        <v>83</v>
      </c>
    </row>
    <row r="19" spans="1:21" s="17" customFormat="1" ht="33.75" customHeight="1">
      <c r="A19" s="21"/>
      <c r="B19" s="208"/>
      <c r="C19" s="24"/>
      <c r="D19" s="204"/>
      <c r="E19" s="325"/>
      <c r="F19" s="136"/>
      <c r="G19" s="243" t="s">
        <v>290</v>
      </c>
      <c r="H19" s="20"/>
      <c r="I19" s="58">
        <v>12</v>
      </c>
      <c r="J19" s="163" t="s">
        <v>112</v>
      </c>
      <c r="K19" s="206" t="s">
        <v>1753</v>
      </c>
      <c r="L19" s="98" t="s">
        <v>1753</v>
      </c>
      <c r="M19" s="164" t="s">
        <v>1753</v>
      </c>
      <c r="N19" s="296" t="s">
        <v>1753</v>
      </c>
      <c r="O19" s="319"/>
      <c r="P19" s="320"/>
      <c r="T19" s="189">
        <v>42654</v>
      </c>
      <c r="U19" s="187">
        <v>82</v>
      </c>
    </row>
    <row r="20" spans="1:21" s="17" customFormat="1" ht="33.75" customHeight="1">
      <c r="A20" s="21"/>
      <c r="B20" s="208"/>
      <c r="C20" s="24"/>
      <c r="D20" s="204"/>
      <c r="E20" s="325"/>
      <c r="F20" s="136"/>
      <c r="G20" s="243" t="s">
        <v>290</v>
      </c>
      <c r="H20" s="20"/>
      <c r="I20" s="198" t="s">
        <v>15</v>
      </c>
      <c r="J20" s="199"/>
      <c r="K20" s="199"/>
      <c r="L20" s="199"/>
      <c r="M20" s="199"/>
      <c r="N20" s="276"/>
      <c r="O20" s="199"/>
      <c r="P20" s="200"/>
      <c r="T20" s="189">
        <v>42734</v>
      </c>
      <c r="U20" s="187">
        <v>81</v>
      </c>
    </row>
    <row r="21" spans="1:21" s="17" customFormat="1" ht="33.75" customHeight="1">
      <c r="A21" s="21"/>
      <c r="B21" s="208"/>
      <c r="C21" s="24"/>
      <c r="D21" s="204"/>
      <c r="E21" s="325"/>
      <c r="F21" s="136"/>
      <c r="G21" s="243" t="s">
        <v>290</v>
      </c>
      <c r="H21" s="20"/>
      <c r="I21" s="49" t="s">
        <v>10</v>
      </c>
      <c r="J21" s="49" t="s">
        <v>38</v>
      </c>
      <c r="K21" s="49" t="s">
        <v>37</v>
      </c>
      <c r="L21" s="100" t="s">
        <v>11</v>
      </c>
      <c r="M21" s="101" t="s">
        <v>12</v>
      </c>
      <c r="N21" s="101" t="s">
        <v>1746</v>
      </c>
      <c r="O21" s="135" t="s">
        <v>13</v>
      </c>
      <c r="P21" s="49" t="s">
        <v>23</v>
      </c>
      <c r="T21" s="189">
        <v>42814</v>
      </c>
      <c r="U21" s="187">
        <v>80</v>
      </c>
    </row>
    <row r="22" spans="1:21" s="17" customFormat="1" ht="33.75" customHeight="1">
      <c r="A22" s="21"/>
      <c r="B22" s="208"/>
      <c r="C22" s="24"/>
      <c r="D22" s="204"/>
      <c r="E22" s="325"/>
      <c r="F22" s="136"/>
      <c r="G22" s="243" t="s">
        <v>290</v>
      </c>
      <c r="H22" s="20"/>
      <c r="I22" s="21">
        <v>1</v>
      </c>
      <c r="J22" s="22" t="s">
        <v>113</v>
      </c>
      <c r="K22" s="207" t="s">
        <v>1753</v>
      </c>
      <c r="L22" s="24" t="s">
        <v>1753</v>
      </c>
      <c r="M22" s="50" t="s">
        <v>1753</v>
      </c>
      <c r="N22" s="297" t="s">
        <v>1753</v>
      </c>
      <c r="O22" s="136"/>
      <c r="P22" s="23"/>
      <c r="T22" s="189">
        <v>42894</v>
      </c>
      <c r="U22" s="187">
        <v>79</v>
      </c>
    </row>
    <row r="23" spans="1:21" s="17" customFormat="1" ht="33.75" customHeight="1">
      <c r="A23" s="21"/>
      <c r="B23" s="208"/>
      <c r="C23" s="24"/>
      <c r="D23" s="204"/>
      <c r="E23" s="325"/>
      <c r="F23" s="136"/>
      <c r="G23" s="243" t="s">
        <v>290</v>
      </c>
      <c r="H23" s="20"/>
      <c r="I23" s="21">
        <v>2</v>
      </c>
      <c r="J23" s="22" t="s">
        <v>114</v>
      </c>
      <c r="K23" s="207" t="s">
        <v>1753</v>
      </c>
      <c r="L23" s="24" t="s">
        <v>1753</v>
      </c>
      <c r="M23" s="50" t="s">
        <v>1753</v>
      </c>
      <c r="N23" s="297" t="s">
        <v>1753</v>
      </c>
      <c r="O23" s="136"/>
      <c r="P23" s="23"/>
      <c r="T23" s="189">
        <v>42974</v>
      </c>
      <c r="U23" s="187">
        <v>78</v>
      </c>
    </row>
    <row r="24" spans="1:21" s="17" customFormat="1" ht="33.75" customHeight="1">
      <c r="A24" s="21"/>
      <c r="B24" s="208"/>
      <c r="C24" s="24"/>
      <c r="D24" s="204"/>
      <c r="E24" s="325"/>
      <c r="F24" s="136"/>
      <c r="G24" s="243" t="s">
        <v>290</v>
      </c>
      <c r="H24" s="20"/>
      <c r="I24" s="21">
        <v>3</v>
      </c>
      <c r="J24" s="22" t="s">
        <v>115</v>
      </c>
      <c r="K24" s="207" t="s">
        <v>1753</v>
      </c>
      <c r="L24" s="24" t="s">
        <v>1753</v>
      </c>
      <c r="M24" s="50" t="s">
        <v>1753</v>
      </c>
      <c r="N24" s="297" t="s">
        <v>1753</v>
      </c>
      <c r="O24" s="136"/>
      <c r="P24" s="23"/>
      <c r="T24" s="189">
        <v>43054</v>
      </c>
      <c r="U24" s="187">
        <v>77</v>
      </c>
    </row>
    <row r="25" spans="1:21" s="17" customFormat="1" ht="33.75" customHeight="1">
      <c r="A25" s="21"/>
      <c r="B25" s="208"/>
      <c r="C25" s="24"/>
      <c r="D25" s="204"/>
      <c r="E25" s="325"/>
      <c r="F25" s="136"/>
      <c r="G25" s="243" t="s">
        <v>290</v>
      </c>
      <c r="H25" s="20"/>
      <c r="I25" s="21">
        <v>4</v>
      </c>
      <c r="J25" s="22" t="s">
        <v>116</v>
      </c>
      <c r="K25" s="207" t="s">
        <v>1753</v>
      </c>
      <c r="L25" s="24" t="s">
        <v>1753</v>
      </c>
      <c r="M25" s="50" t="s">
        <v>1753</v>
      </c>
      <c r="N25" s="297" t="s">
        <v>1753</v>
      </c>
      <c r="O25" s="136"/>
      <c r="P25" s="23"/>
      <c r="T25" s="189">
        <v>43134</v>
      </c>
      <c r="U25" s="187">
        <v>76</v>
      </c>
    </row>
    <row r="26" spans="1:21" s="17" customFormat="1" ht="33.75" customHeight="1">
      <c r="A26" s="21"/>
      <c r="B26" s="208"/>
      <c r="C26" s="24"/>
      <c r="D26" s="204"/>
      <c r="E26" s="325"/>
      <c r="F26" s="136"/>
      <c r="G26" s="243" t="s">
        <v>290</v>
      </c>
      <c r="H26" s="20"/>
      <c r="I26" s="21">
        <v>5</v>
      </c>
      <c r="J26" s="22" t="s">
        <v>117</v>
      </c>
      <c r="K26" s="207" t="s">
        <v>1753</v>
      </c>
      <c r="L26" s="24" t="s">
        <v>1753</v>
      </c>
      <c r="M26" s="50" t="s">
        <v>1753</v>
      </c>
      <c r="N26" s="297" t="s">
        <v>1753</v>
      </c>
      <c r="O26" s="136"/>
      <c r="P26" s="23"/>
      <c r="T26" s="189">
        <v>43214</v>
      </c>
      <c r="U26" s="187">
        <v>75</v>
      </c>
    </row>
    <row r="27" spans="1:21" s="17" customFormat="1" ht="33.75" customHeight="1">
      <c r="A27" s="21"/>
      <c r="B27" s="208"/>
      <c r="C27" s="24"/>
      <c r="D27" s="204"/>
      <c r="E27" s="325"/>
      <c r="F27" s="136"/>
      <c r="G27" s="243" t="s">
        <v>290</v>
      </c>
      <c r="H27" s="20"/>
      <c r="I27" s="21">
        <v>6</v>
      </c>
      <c r="J27" s="22" t="s">
        <v>118</v>
      </c>
      <c r="K27" s="207" t="s">
        <v>1753</v>
      </c>
      <c r="L27" s="24" t="s">
        <v>1753</v>
      </c>
      <c r="M27" s="50" t="s">
        <v>1753</v>
      </c>
      <c r="N27" s="297" t="s">
        <v>1753</v>
      </c>
      <c r="O27" s="136"/>
      <c r="P27" s="23"/>
      <c r="T27" s="189">
        <v>43314</v>
      </c>
      <c r="U27" s="187">
        <v>74</v>
      </c>
    </row>
    <row r="28" spans="1:21" s="17" customFormat="1" ht="33.75" customHeight="1">
      <c r="A28" s="21"/>
      <c r="B28" s="208"/>
      <c r="C28" s="24"/>
      <c r="D28" s="204"/>
      <c r="E28" s="325"/>
      <c r="F28" s="136"/>
      <c r="G28" s="243" t="s">
        <v>290</v>
      </c>
      <c r="H28" s="20"/>
      <c r="I28" s="21">
        <v>7</v>
      </c>
      <c r="J28" s="22" t="s">
        <v>119</v>
      </c>
      <c r="K28" s="207" t="s">
        <v>1753</v>
      </c>
      <c r="L28" s="24" t="s">
        <v>1753</v>
      </c>
      <c r="M28" s="50" t="s">
        <v>1753</v>
      </c>
      <c r="N28" s="297" t="s">
        <v>1753</v>
      </c>
      <c r="O28" s="136"/>
      <c r="P28" s="23"/>
      <c r="T28" s="189">
        <v>43414</v>
      </c>
      <c r="U28" s="187">
        <v>73</v>
      </c>
    </row>
    <row r="29" spans="1:21" s="17" customFormat="1" ht="33.75" customHeight="1">
      <c r="A29" s="21"/>
      <c r="B29" s="208"/>
      <c r="C29" s="24"/>
      <c r="D29" s="204"/>
      <c r="E29" s="325"/>
      <c r="F29" s="136"/>
      <c r="G29" s="243" t="s">
        <v>290</v>
      </c>
      <c r="H29" s="20"/>
      <c r="I29" s="21">
        <v>8</v>
      </c>
      <c r="J29" s="22" t="s">
        <v>120</v>
      </c>
      <c r="K29" s="207" t="s">
        <v>1753</v>
      </c>
      <c r="L29" s="24" t="s">
        <v>1753</v>
      </c>
      <c r="M29" s="50" t="s">
        <v>1753</v>
      </c>
      <c r="N29" s="297" t="s">
        <v>1753</v>
      </c>
      <c r="O29" s="136"/>
      <c r="P29" s="23"/>
      <c r="T29" s="189">
        <v>43514</v>
      </c>
      <c r="U29" s="187">
        <v>72</v>
      </c>
    </row>
    <row r="30" spans="1:21" s="17" customFormat="1" ht="33.75" customHeight="1">
      <c r="A30" s="21"/>
      <c r="B30" s="208"/>
      <c r="C30" s="24"/>
      <c r="D30" s="204"/>
      <c r="E30" s="325"/>
      <c r="F30" s="136"/>
      <c r="G30" s="243" t="s">
        <v>290</v>
      </c>
      <c r="H30" s="20"/>
      <c r="I30" s="21">
        <v>9</v>
      </c>
      <c r="J30" s="22" t="s">
        <v>121</v>
      </c>
      <c r="K30" s="207" t="s">
        <v>1753</v>
      </c>
      <c r="L30" s="24" t="s">
        <v>1753</v>
      </c>
      <c r="M30" s="50" t="s">
        <v>1753</v>
      </c>
      <c r="N30" s="297" t="s">
        <v>1753</v>
      </c>
      <c r="O30" s="136"/>
      <c r="P30" s="23"/>
      <c r="T30" s="189">
        <v>43614</v>
      </c>
      <c r="U30" s="187">
        <v>71</v>
      </c>
    </row>
    <row r="31" spans="1:21" s="17" customFormat="1" ht="33.75" customHeight="1">
      <c r="A31" s="21"/>
      <c r="B31" s="208"/>
      <c r="C31" s="24"/>
      <c r="D31" s="204"/>
      <c r="E31" s="325"/>
      <c r="F31" s="136"/>
      <c r="G31" s="243" t="s">
        <v>290</v>
      </c>
      <c r="H31" s="20"/>
      <c r="I31" s="21">
        <v>10</v>
      </c>
      <c r="J31" s="22" t="s">
        <v>122</v>
      </c>
      <c r="K31" s="207" t="s">
        <v>1753</v>
      </c>
      <c r="L31" s="24" t="s">
        <v>1753</v>
      </c>
      <c r="M31" s="50" t="s">
        <v>1753</v>
      </c>
      <c r="N31" s="297" t="s">
        <v>1753</v>
      </c>
      <c r="O31" s="136"/>
      <c r="P31" s="23"/>
      <c r="T31" s="189">
        <v>43714</v>
      </c>
      <c r="U31" s="187">
        <v>70</v>
      </c>
    </row>
    <row r="32" spans="1:21" s="17" customFormat="1" ht="33.75" customHeight="1">
      <c r="A32" s="21"/>
      <c r="B32" s="208"/>
      <c r="C32" s="24"/>
      <c r="D32" s="204"/>
      <c r="E32" s="325"/>
      <c r="F32" s="136"/>
      <c r="G32" s="243" t="s">
        <v>290</v>
      </c>
      <c r="H32" s="20"/>
      <c r="I32" s="21">
        <v>11</v>
      </c>
      <c r="J32" s="22" t="s">
        <v>123</v>
      </c>
      <c r="K32" s="207" t="s">
        <v>1753</v>
      </c>
      <c r="L32" s="24" t="s">
        <v>1753</v>
      </c>
      <c r="M32" s="50" t="s">
        <v>1753</v>
      </c>
      <c r="N32" s="297" t="s">
        <v>1753</v>
      </c>
      <c r="O32" s="136"/>
      <c r="P32" s="23"/>
      <c r="T32" s="189">
        <v>43834</v>
      </c>
      <c r="U32" s="187">
        <v>69</v>
      </c>
    </row>
    <row r="33" spans="1:21" s="17" customFormat="1" ht="33.75" customHeight="1">
      <c r="A33" s="21"/>
      <c r="B33" s="208"/>
      <c r="C33" s="24"/>
      <c r="D33" s="204"/>
      <c r="E33" s="325"/>
      <c r="F33" s="136"/>
      <c r="G33" s="243" t="s">
        <v>290</v>
      </c>
      <c r="H33" s="20"/>
      <c r="I33" s="21">
        <v>12</v>
      </c>
      <c r="J33" s="22" t="s">
        <v>124</v>
      </c>
      <c r="K33" s="207" t="s">
        <v>1753</v>
      </c>
      <c r="L33" s="24" t="s">
        <v>1753</v>
      </c>
      <c r="M33" s="50" t="s">
        <v>1753</v>
      </c>
      <c r="N33" s="297" t="s">
        <v>1753</v>
      </c>
      <c r="O33" s="136"/>
      <c r="P33" s="23"/>
      <c r="T33" s="189">
        <v>43954</v>
      </c>
      <c r="U33" s="187">
        <v>68</v>
      </c>
    </row>
    <row r="34" spans="1:21" s="17" customFormat="1" ht="33.75" customHeight="1">
      <c r="A34" s="21"/>
      <c r="B34" s="208"/>
      <c r="C34" s="24"/>
      <c r="D34" s="204"/>
      <c r="E34" s="325"/>
      <c r="F34" s="136"/>
      <c r="G34" s="243" t="s">
        <v>290</v>
      </c>
      <c r="H34" s="20"/>
      <c r="I34" s="198" t="s">
        <v>16</v>
      </c>
      <c r="J34" s="199"/>
      <c r="K34" s="199"/>
      <c r="L34" s="199"/>
      <c r="M34" s="199"/>
      <c r="N34" s="276"/>
      <c r="O34" s="199"/>
      <c r="P34" s="200"/>
      <c r="T34" s="189">
        <v>44074</v>
      </c>
      <c r="U34" s="187">
        <v>67</v>
      </c>
    </row>
    <row r="35" spans="1:21" s="17" customFormat="1" ht="33.75" customHeight="1">
      <c r="A35" s="21"/>
      <c r="B35" s="208"/>
      <c r="C35" s="24"/>
      <c r="D35" s="204"/>
      <c r="E35" s="325"/>
      <c r="F35" s="136"/>
      <c r="G35" s="243" t="s">
        <v>290</v>
      </c>
      <c r="H35" s="20"/>
      <c r="I35" s="49" t="s">
        <v>10</v>
      </c>
      <c r="J35" s="49" t="s">
        <v>38</v>
      </c>
      <c r="K35" s="49" t="s">
        <v>37</v>
      </c>
      <c r="L35" s="100" t="s">
        <v>11</v>
      </c>
      <c r="M35" s="101" t="s">
        <v>12</v>
      </c>
      <c r="N35" s="101" t="s">
        <v>1746</v>
      </c>
      <c r="O35" s="135" t="s">
        <v>13</v>
      </c>
      <c r="P35" s="49" t="s">
        <v>23</v>
      </c>
      <c r="T35" s="189">
        <v>44194</v>
      </c>
      <c r="U35" s="187">
        <v>66</v>
      </c>
    </row>
    <row r="36" spans="1:21" s="17" customFormat="1" ht="33.75" customHeight="1">
      <c r="A36" s="21"/>
      <c r="B36" s="208"/>
      <c r="C36" s="24"/>
      <c r="D36" s="204"/>
      <c r="E36" s="325"/>
      <c r="F36" s="136"/>
      <c r="G36" s="243" t="s">
        <v>290</v>
      </c>
      <c r="H36" s="20"/>
      <c r="I36" s="21">
        <v>1</v>
      </c>
      <c r="J36" s="22" t="s">
        <v>125</v>
      </c>
      <c r="K36" s="207" t="s">
        <v>1753</v>
      </c>
      <c r="L36" s="24" t="s">
        <v>1753</v>
      </c>
      <c r="M36" s="50" t="s">
        <v>1753</v>
      </c>
      <c r="N36" s="297" t="s">
        <v>1753</v>
      </c>
      <c r="O36" s="136"/>
      <c r="P36" s="23"/>
      <c r="T36" s="189">
        <v>44314</v>
      </c>
      <c r="U36" s="187">
        <v>65</v>
      </c>
    </row>
    <row r="37" spans="1:21" s="17" customFormat="1" ht="33.75" customHeight="1">
      <c r="A37" s="21"/>
      <c r="B37" s="208"/>
      <c r="C37" s="24"/>
      <c r="D37" s="204"/>
      <c r="E37" s="325"/>
      <c r="F37" s="136"/>
      <c r="G37" s="243" t="s">
        <v>290</v>
      </c>
      <c r="H37" s="20"/>
      <c r="I37" s="21">
        <v>2</v>
      </c>
      <c r="J37" s="22" t="s">
        <v>126</v>
      </c>
      <c r="K37" s="207" t="s">
        <v>1753</v>
      </c>
      <c r="L37" s="24" t="s">
        <v>1753</v>
      </c>
      <c r="M37" s="50" t="s">
        <v>1753</v>
      </c>
      <c r="N37" s="297" t="s">
        <v>1753</v>
      </c>
      <c r="O37" s="136"/>
      <c r="P37" s="23"/>
      <c r="T37" s="189">
        <v>44434</v>
      </c>
      <c r="U37" s="187">
        <v>64</v>
      </c>
    </row>
    <row r="38" spans="1:21" s="17" customFormat="1" ht="33.75" customHeight="1">
      <c r="A38" s="21"/>
      <c r="B38" s="208"/>
      <c r="C38" s="24"/>
      <c r="D38" s="204"/>
      <c r="E38" s="325"/>
      <c r="F38" s="136"/>
      <c r="G38" s="243" t="s">
        <v>290</v>
      </c>
      <c r="H38" s="20"/>
      <c r="I38" s="21">
        <v>3</v>
      </c>
      <c r="J38" s="22" t="s">
        <v>127</v>
      </c>
      <c r="K38" s="207" t="s">
        <v>1753</v>
      </c>
      <c r="L38" s="24" t="s">
        <v>1753</v>
      </c>
      <c r="M38" s="50" t="s">
        <v>1753</v>
      </c>
      <c r="N38" s="297" t="s">
        <v>1753</v>
      </c>
      <c r="O38" s="136"/>
      <c r="P38" s="23"/>
      <c r="T38" s="189">
        <v>44554</v>
      </c>
      <c r="U38" s="187">
        <v>63</v>
      </c>
    </row>
    <row r="39" spans="1:21" s="17" customFormat="1" ht="33.75" customHeight="1">
      <c r="A39" s="21"/>
      <c r="B39" s="208"/>
      <c r="C39" s="24"/>
      <c r="D39" s="204"/>
      <c r="E39" s="325"/>
      <c r="F39" s="136"/>
      <c r="G39" s="243" t="s">
        <v>290</v>
      </c>
      <c r="H39" s="20"/>
      <c r="I39" s="21">
        <v>4</v>
      </c>
      <c r="J39" s="22" t="s">
        <v>128</v>
      </c>
      <c r="K39" s="207" t="s">
        <v>1753</v>
      </c>
      <c r="L39" s="24" t="s">
        <v>1753</v>
      </c>
      <c r="M39" s="50" t="s">
        <v>1753</v>
      </c>
      <c r="N39" s="297" t="s">
        <v>1753</v>
      </c>
      <c r="O39" s="136"/>
      <c r="P39" s="23"/>
      <c r="T39" s="189">
        <v>44674</v>
      </c>
      <c r="U39" s="187">
        <v>62</v>
      </c>
    </row>
    <row r="40" spans="1:21" s="17" customFormat="1" ht="33.75" customHeight="1">
      <c r="A40" s="21"/>
      <c r="B40" s="208"/>
      <c r="C40" s="24"/>
      <c r="D40" s="204"/>
      <c r="E40" s="325"/>
      <c r="F40" s="136"/>
      <c r="G40" s="243" t="s">
        <v>290</v>
      </c>
      <c r="H40" s="20"/>
      <c r="I40" s="21">
        <v>5</v>
      </c>
      <c r="J40" s="22" t="s">
        <v>129</v>
      </c>
      <c r="K40" s="207" t="s">
        <v>1753</v>
      </c>
      <c r="L40" s="24" t="s">
        <v>1753</v>
      </c>
      <c r="M40" s="50" t="s">
        <v>1753</v>
      </c>
      <c r="N40" s="297" t="s">
        <v>1753</v>
      </c>
      <c r="O40" s="136"/>
      <c r="P40" s="23"/>
      <c r="T40" s="189">
        <v>44794</v>
      </c>
      <c r="U40" s="187">
        <v>61</v>
      </c>
    </row>
    <row r="41" spans="1:21" s="17" customFormat="1" ht="33.75" customHeight="1">
      <c r="A41" s="21"/>
      <c r="B41" s="208"/>
      <c r="C41" s="24"/>
      <c r="D41" s="204"/>
      <c r="E41" s="325"/>
      <c r="F41" s="136"/>
      <c r="G41" s="243" t="s">
        <v>290</v>
      </c>
      <c r="H41" s="20"/>
      <c r="I41" s="21">
        <v>6</v>
      </c>
      <c r="J41" s="22" t="s">
        <v>130</v>
      </c>
      <c r="K41" s="207" t="s">
        <v>1753</v>
      </c>
      <c r="L41" s="24" t="s">
        <v>1753</v>
      </c>
      <c r="M41" s="50" t="s">
        <v>1753</v>
      </c>
      <c r="N41" s="297" t="s">
        <v>1753</v>
      </c>
      <c r="O41" s="136"/>
      <c r="P41" s="23"/>
      <c r="T41" s="189">
        <v>44914</v>
      </c>
      <c r="U41" s="187">
        <v>60</v>
      </c>
    </row>
    <row r="42" spans="1:21" s="17" customFormat="1" ht="33.75" customHeight="1">
      <c r="A42" s="21"/>
      <c r="B42" s="208"/>
      <c r="C42" s="24"/>
      <c r="D42" s="204"/>
      <c r="E42" s="325"/>
      <c r="F42" s="136"/>
      <c r="G42" s="243" t="s">
        <v>290</v>
      </c>
      <c r="H42" s="20"/>
      <c r="I42" s="21">
        <v>7</v>
      </c>
      <c r="J42" s="22" t="s">
        <v>131</v>
      </c>
      <c r="K42" s="207" t="s">
        <v>1753</v>
      </c>
      <c r="L42" s="24" t="s">
        <v>1753</v>
      </c>
      <c r="M42" s="50" t="s">
        <v>1753</v>
      </c>
      <c r="N42" s="297" t="s">
        <v>1753</v>
      </c>
      <c r="O42" s="136"/>
      <c r="P42" s="23"/>
      <c r="T42" s="189">
        <v>45064</v>
      </c>
      <c r="U42" s="187">
        <v>59</v>
      </c>
    </row>
    <row r="43" spans="1:21" s="17" customFormat="1" ht="33.75" customHeight="1">
      <c r="A43" s="21"/>
      <c r="B43" s="208"/>
      <c r="C43" s="24"/>
      <c r="D43" s="204"/>
      <c r="E43" s="325"/>
      <c r="F43" s="136"/>
      <c r="G43" s="243" t="s">
        <v>290</v>
      </c>
      <c r="H43" s="20"/>
      <c r="I43" s="21">
        <v>8</v>
      </c>
      <c r="J43" s="22" t="s">
        <v>132</v>
      </c>
      <c r="K43" s="207" t="s">
        <v>1753</v>
      </c>
      <c r="L43" s="24" t="s">
        <v>1753</v>
      </c>
      <c r="M43" s="50" t="s">
        <v>1753</v>
      </c>
      <c r="N43" s="297" t="s">
        <v>1753</v>
      </c>
      <c r="O43" s="136"/>
      <c r="P43" s="23"/>
      <c r="T43" s="189">
        <v>45214</v>
      </c>
      <c r="U43" s="187">
        <v>58</v>
      </c>
    </row>
    <row r="44" spans="1:21" s="17" customFormat="1" ht="33.75" customHeight="1">
      <c r="A44" s="21"/>
      <c r="B44" s="208"/>
      <c r="C44" s="24"/>
      <c r="D44" s="204"/>
      <c r="E44" s="325"/>
      <c r="F44" s="136"/>
      <c r="G44" s="243" t="s">
        <v>290</v>
      </c>
      <c r="H44" s="20"/>
      <c r="I44" s="21">
        <v>9</v>
      </c>
      <c r="J44" s="22" t="s">
        <v>133</v>
      </c>
      <c r="K44" s="207" t="s">
        <v>1753</v>
      </c>
      <c r="L44" s="24" t="s">
        <v>1753</v>
      </c>
      <c r="M44" s="50" t="s">
        <v>1753</v>
      </c>
      <c r="N44" s="297" t="s">
        <v>1753</v>
      </c>
      <c r="O44" s="136"/>
      <c r="P44" s="23"/>
      <c r="T44" s="189">
        <v>45364</v>
      </c>
      <c r="U44" s="187">
        <v>57</v>
      </c>
    </row>
    <row r="45" spans="1:21" s="17" customFormat="1" ht="33.75" customHeight="1">
      <c r="A45" s="21"/>
      <c r="B45" s="208"/>
      <c r="C45" s="24"/>
      <c r="D45" s="204"/>
      <c r="E45" s="325"/>
      <c r="F45" s="136"/>
      <c r="G45" s="243" t="s">
        <v>290</v>
      </c>
      <c r="H45" s="20"/>
      <c r="I45" s="21">
        <v>10</v>
      </c>
      <c r="J45" s="22" t="s">
        <v>134</v>
      </c>
      <c r="K45" s="207" t="s">
        <v>1753</v>
      </c>
      <c r="L45" s="24" t="s">
        <v>1753</v>
      </c>
      <c r="M45" s="50" t="s">
        <v>1753</v>
      </c>
      <c r="N45" s="297" t="s">
        <v>1753</v>
      </c>
      <c r="O45" s="136"/>
      <c r="P45" s="23"/>
      <c r="T45" s="189">
        <v>45514</v>
      </c>
      <c r="U45" s="187">
        <v>56</v>
      </c>
    </row>
    <row r="46" spans="1:21" s="17" customFormat="1" ht="33.75" customHeight="1">
      <c r="A46" s="21"/>
      <c r="B46" s="208"/>
      <c r="C46" s="24"/>
      <c r="D46" s="204"/>
      <c r="E46" s="325"/>
      <c r="F46" s="136"/>
      <c r="G46" s="243" t="s">
        <v>290</v>
      </c>
      <c r="H46" s="20"/>
      <c r="I46" s="21">
        <v>11</v>
      </c>
      <c r="J46" s="22" t="s">
        <v>135</v>
      </c>
      <c r="K46" s="207" t="s">
        <v>1753</v>
      </c>
      <c r="L46" s="24" t="s">
        <v>1753</v>
      </c>
      <c r="M46" s="50" t="s">
        <v>1753</v>
      </c>
      <c r="N46" s="297" t="s">
        <v>1753</v>
      </c>
      <c r="O46" s="136"/>
      <c r="P46" s="23"/>
      <c r="T46" s="189">
        <v>45664</v>
      </c>
      <c r="U46" s="187">
        <v>55</v>
      </c>
    </row>
    <row r="47" spans="1:21" s="17" customFormat="1" ht="33.75" customHeight="1">
      <c r="A47" s="21"/>
      <c r="B47" s="208"/>
      <c r="C47" s="24"/>
      <c r="D47" s="204"/>
      <c r="E47" s="325"/>
      <c r="F47" s="136"/>
      <c r="G47" s="243" t="str">
        <f>IF(ISTEXT(F47)," ",_xlfn.IFERROR(VLOOKUP(SMALL(PUAN!$D$4:$E$1511,COUNTIF(PUAN!$D$4:$E$1511,"&lt;"&amp;F47)+1),PUAN!$D$4:$E$1511,2,0),"    "))</f>
        <v>1400</v>
      </c>
      <c r="H47" s="20"/>
      <c r="I47" s="21">
        <v>12</v>
      </c>
      <c r="J47" s="22" t="s">
        <v>136</v>
      </c>
      <c r="K47" s="207">
        <f>IF(ISERROR(VLOOKUP(J47,'KAYIT LİSTESİ'!$B$4:$H$679,2,0)),"",(VLOOKUP(J47,'KAYIT LİSTESİ'!$B$4:$H$679,2,0)))</f>
      </c>
      <c r="L47" s="24">
        <f>IF(ISERROR(VLOOKUP(J47,'KAYIT LİSTESİ'!$B$4:$H$679,4,0)),"",(VLOOKUP(J47,'KAYIT LİSTESİ'!$B$4:$H$679,4,0)))</f>
      </c>
      <c r="M47" s="50">
        <f>IF(ISERROR(VLOOKUP(J47,'KAYIT LİSTESİ'!$B$4:$H$679,5,0)),"",(VLOOKUP(J47,'KAYIT LİSTESİ'!$B$4:$H$679,5,0)))</f>
      </c>
      <c r="N47" s="297">
        <f>IF(ISERROR(VLOOKUP(J47,'KAYIT LİSTESİ'!$B$4:$H$679,6,0)),"",(VLOOKUP(J47,'KAYIT LİSTESİ'!$B$4:$H$679,6,0)))</f>
      </c>
      <c r="O47" s="136"/>
      <c r="P47" s="23"/>
      <c r="T47" s="189">
        <v>45814</v>
      </c>
      <c r="U47" s="187">
        <v>54</v>
      </c>
    </row>
    <row r="48" spans="1:21" ht="7.5" customHeight="1">
      <c r="A48" s="35"/>
      <c r="B48" s="35"/>
      <c r="C48" s="36"/>
      <c r="D48" s="56"/>
      <c r="E48" s="37"/>
      <c r="F48" s="142"/>
      <c r="G48" s="39"/>
      <c r="I48" s="40"/>
      <c r="J48" s="41"/>
      <c r="K48" s="42"/>
      <c r="L48" s="43"/>
      <c r="M48" s="53"/>
      <c r="N48" s="324"/>
      <c r="O48" s="137"/>
      <c r="P48" s="42"/>
      <c r="T48" s="189">
        <v>52614</v>
      </c>
      <c r="U48" s="187">
        <v>39</v>
      </c>
    </row>
    <row r="49" spans="1:21" ht="14.25" customHeight="1">
      <c r="A49" s="29" t="s">
        <v>17</v>
      </c>
      <c r="B49" s="29"/>
      <c r="C49" s="29"/>
      <c r="D49" s="57"/>
      <c r="E49" s="327" t="s">
        <v>0</v>
      </c>
      <c r="F49" s="143" t="s">
        <v>1</v>
      </c>
      <c r="G49" s="26"/>
      <c r="H49" s="30" t="s">
        <v>2</v>
      </c>
      <c r="I49" s="30"/>
      <c r="J49" s="30"/>
      <c r="K49" s="30"/>
      <c r="M49" s="54" t="s">
        <v>3</v>
      </c>
      <c r="N49" s="54" t="s">
        <v>3</v>
      </c>
      <c r="O49" s="138" t="s">
        <v>3</v>
      </c>
      <c r="P49" s="29"/>
      <c r="Q49" s="31"/>
      <c r="T49" s="189">
        <v>52814</v>
      </c>
      <c r="U49" s="187">
        <v>38</v>
      </c>
    </row>
    <row r="50" spans="20:21" ht="12.75">
      <c r="T50" s="189">
        <v>53014</v>
      </c>
      <c r="U50" s="187">
        <v>37</v>
      </c>
    </row>
    <row r="51" spans="20:21" ht="12.75">
      <c r="T51" s="189">
        <v>53214</v>
      </c>
      <c r="U51" s="187">
        <v>36</v>
      </c>
    </row>
    <row r="52" spans="20:21" ht="12.75">
      <c r="T52" s="189">
        <v>53514</v>
      </c>
      <c r="U52" s="187">
        <v>35</v>
      </c>
    </row>
    <row r="53" spans="20:21" ht="12.75">
      <c r="T53" s="189">
        <v>53814</v>
      </c>
      <c r="U53" s="187">
        <v>34</v>
      </c>
    </row>
    <row r="54" spans="20:21" ht="12.75">
      <c r="T54" s="189">
        <v>54114</v>
      </c>
      <c r="U54" s="187">
        <v>33</v>
      </c>
    </row>
    <row r="55" spans="20:21" ht="12.75">
      <c r="T55" s="189">
        <v>54414</v>
      </c>
      <c r="U55" s="187">
        <v>32</v>
      </c>
    </row>
    <row r="56" spans="20:21" ht="12.75">
      <c r="T56" s="189">
        <v>54814</v>
      </c>
      <c r="U56" s="187">
        <v>31</v>
      </c>
    </row>
    <row r="57" spans="20:21" ht="12.75">
      <c r="T57" s="189">
        <v>55214</v>
      </c>
      <c r="U57" s="187">
        <v>30</v>
      </c>
    </row>
    <row r="58" spans="20:21" ht="12.75">
      <c r="T58" s="189">
        <v>55614</v>
      </c>
      <c r="U58" s="187">
        <v>29</v>
      </c>
    </row>
    <row r="59" spans="20:21" ht="12.75">
      <c r="T59" s="189">
        <v>60014</v>
      </c>
      <c r="U59" s="187">
        <v>28</v>
      </c>
    </row>
    <row r="60" spans="20:21" ht="12.75">
      <c r="T60" s="189">
        <v>60414</v>
      </c>
      <c r="U60" s="187">
        <v>27</v>
      </c>
    </row>
    <row r="61" spans="20:21" ht="12.75">
      <c r="T61" s="189">
        <v>60814</v>
      </c>
      <c r="U61" s="187">
        <v>26</v>
      </c>
    </row>
    <row r="62" spans="20:21" ht="12.75">
      <c r="T62" s="189">
        <v>61214</v>
      </c>
      <c r="U62" s="187">
        <v>25</v>
      </c>
    </row>
    <row r="63" spans="20:21" ht="12.75">
      <c r="T63" s="189">
        <v>61614</v>
      </c>
      <c r="U63" s="187">
        <v>24</v>
      </c>
    </row>
    <row r="64" spans="20:21" ht="12.75">
      <c r="T64" s="189">
        <v>62014</v>
      </c>
      <c r="U64" s="187">
        <v>23</v>
      </c>
    </row>
    <row r="65" spans="20:21" ht="12.75">
      <c r="T65" s="189">
        <v>62414</v>
      </c>
      <c r="U65" s="187">
        <v>22</v>
      </c>
    </row>
    <row r="66" spans="20:21" ht="12.75">
      <c r="T66" s="189">
        <v>62814</v>
      </c>
      <c r="U66" s="187">
        <v>21</v>
      </c>
    </row>
    <row r="67" spans="20:21" ht="12.75">
      <c r="T67" s="189">
        <v>63214</v>
      </c>
      <c r="U67" s="187">
        <v>20</v>
      </c>
    </row>
    <row r="68" spans="20:21" ht="12.75">
      <c r="T68" s="189">
        <v>63614</v>
      </c>
      <c r="U68" s="187">
        <v>19</v>
      </c>
    </row>
    <row r="69" spans="20:21" ht="12.75">
      <c r="T69" s="189">
        <v>64014</v>
      </c>
      <c r="U69" s="187">
        <v>18</v>
      </c>
    </row>
    <row r="70" spans="20:21" ht="12.75">
      <c r="T70" s="189">
        <v>64414</v>
      </c>
      <c r="U70" s="187">
        <v>17</v>
      </c>
    </row>
    <row r="71" spans="20:21" ht="12.75">
      <c r="T71" s="189">
        <v>64814</v>
      </c>
      <c r="U71" s="187">
        <v>16</v>
      </c>
    </row>
    <row r="72" spans="20:21" ht="12.75">
      <c r="T72" s="189">
        <v>65214</v>
      </c>
      <c r="U72" s="187">
        <v>15</v>
      </c>
    </row>
    <row r="73" spans="20:21" ht="12.75">
      <c r="T73" s="189">
        <v>65614</v>
      </c>
      <c r="U73" s="187">
        <v>14</v>
      </c>
    </row>
    <row r="74" spans="20:21" ht="12.75">
      <c r="T74" s="189">
        <v>70014</v>
      </c>
      <c r="U74" s="187">
        <v>13</v>
      </c>
    </row>
    <row r="75" spans="20:21" ht="12.75">
      <c r="T75" s="189">
        <v>70414</v>
      </c>
      <c r="U75" s="187">
        <v>12</v>
      </c>
    </row>
    <row r="76" spans="20:21" ht="12.75">
      <c r="T76" s="189">
        <v>70914</v>
      </c>
      <c r="U76" s="187">
        <v>11</v>
      </c>
    </row>
    <row r="77" spans="20:21" ht="12.75">
      <c r="T77" s="189">
        <v>71414</v>
      </c>
      <c r="U77" s="187">
        <v>10</v>
      </c>
    </row>
    <row r="78" spans="20:21" ht="12.75">
      <c r="T78" s="189">
        <v>71914</v>
      </c>
      <c r="U78" s="187">
        <v>9</v>
      </c>
    </row>
    <row r="79" spans="20:21" ht="12.75">
      <c r="T79" s="189">
        <v>72414</v>
      </c>
      <c r="U79" s="187">
        <v>8</v>
      </c>
    </row>
    <row r="80" spans="20:21" ht="12.75">
      <c r="T80" s="189">
        <v>72914</v>
      </c>
      <c r="U80" s="187">
        <v>7</v>
      </c>
    </row>
    <row r="81" spans="20:21" ht="12.75">
      <c r="T81" s="189">
        <v>73414</v>
      </c>
      <c r="U81" s="187">
        <v>6</v>
      </c>
    </row>
    <row r="82" spans="20:21" ht="12.75">
      <c r="T82" s="189">
        <v>73914</v>
      </c>
      <c r="U82" s="187">
        <v>5</v>
      </c>
    </row>
    <row r="83" spans="20:21" ht="12.75">
      <c r="T83" s="189">
        <v>74414</v>
      </c>
      <c r="U83" s="187">
        <v>4</v>
      </c>
    </row>
    <row r="84" spans="20:21" ht="12.75">
      <c r="T84" s="189">
        <v>74914</v>
      </c>
      <c r="U84" s="187">
        <v>3</v>
      </c>
    </row>
    <row r="85" spans="20:21" ht="12.75">
      <c r="T85" s="189">
        <v>75414</v>
      </c>
      <c r="U85" s="187">
        <v>2</v>
      </c>
    </row>
    <row r="86" spans="20:21" ht="12.75">
      <c r="T86" s="189">
        <v>80014</v>
      </c>
      <c r="U86" s="187">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G8:G47">
    <cfRule type="containsText" priority="1" dxfId="0" operator="containsText" stopIfTrue="1" text="1400">
      <formula>NOT(ISERROR(SEARCH("1400",G8)))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ignoredErrors>
    <ignoredError sqref="G47" unlockedFormula="1"/>
  </ignoredErrors>
  <drawing r:id="rId1"/>
</worksheet>
</file>

<file path=xl/worksheets/sheet8.xml><?xml version="1.0" encoding="utf-8"?>
<worksheet xmlns="http://schemas.openxmlformats.org/spreadsheetml/2006/main" xmlns:r="http://schemas.openxmlformats.org/officeDocument/2006/relationships">
  <sheetPr>
    <tabColor rgb="FFFF0000"/>
  </sheetPr>
  <dimension ref="A1:R85"/>
  <sheetViews>
    <sheetView view="pageBreakPreview" zoomScale="70" zoomScaleSheetLayoutView="70" zoomScalePageLayoutView="0" workbookViewId="0" topLeftCell="A1">
      <selection activeCell="O8" sqref="O8"/>
    </sheetView>
  </sheetViews>
  <sheetFormatPr defaultColWidth="9.140625" defaultRowHeight="12.75"/>
  <cols>
    <col min="1" max="1" width="6.00390625" style="65" customWidth="1"/>
    <col min="2" max="2" width="16.7109375" style="65" hidden="1" customWidth="1"/>
    <col min="3" max="3" width="7.00390625" style="65" customWidth="1"/>
    <col min="4" max="4" width="13.57421875" style="66" customWidth="1"/>
    <col min="5" max="5" width="25.7109375" style="65" bestFit="1" customWidth="1"/>
    <col min="6" max="6" width="28.00390625" style="65" customWidth="1"/>
    <col min="7" max="11" width="10.8515625" style="2" customWidth="1"/>
    <col min="12" max="12" width="12.00390625" style="2" customWidth="1"/>
    <col min="13" max="13" width="10.7109375" style="2" customWidth="1"/>
    <col min="14" max="14" width="12.00390625" style="67" customWidth="1"/>
    <col min="15" max="15" width="9.57421875" style="65" bestFit="1" customWidth="1"/>
    <col min="16" max="16" width="9.8515625" style="65" bestFit="1" customWidth="1"/>
    <col min="17" max="17" width="9.140625" style="191" hidden="1" customWidth="1"/>
    <col min="18" max="18" width="9.140625" style="190" hidden="1" customWidth="1"/>
    <col min="19" max="16384" width="9.140625" style="2" customWidth="1"/>
  </cols>
  <sheetData>
    <row r="1" spans="1:18" ht="48.75" customHeight="1">
      <c r="A1" s="404" t="str">
        <f>'YARIŞMA BİLGİLERİ'!A2:K2</f>
        <v>KKTC Atletizm Federasyonu
</v>
      </c>
      <c r="B1" s="404"/>
      <c r="C1" s="404"/>
      <c r="D1" s="404"/>
      <c r="E1" s="404"/>
      <c r="F1" s="404"/>
      <c r="G1" s="404"/>
      <c r="H1" s="404"/>
      <c r="I1" s="404"/>
      <c r="J1" s="404"/>
      <c r="K1" s="404"/>
      <c r="L1" s="404"/>
      <c r="M1" s="404"/>
      <c r="N1" s="404"/>
      <c r="O1" s="404"/>
      <c r="P1" s="196"/>
      <c r="Q1" s="191">
        <v>1100</v>
      </c>
      <c r="R1" s="190">
        <v>1</v>
      </c>
    </row>
    <row r="2" spans="1:18" ht="25.5" customHeight="1">
      <c r="A2" s="418" t="str">
        <f>'YARIŞMA BİLGİLERİ'!A14:K14</f>
        <v>14. Dr. Fazıl Küçük Spor Oyunları Yarışmaları</v>
      </c>
      <c r="B2" s="418"/>
      <c r="C2" s="418"/>
      <c r="D2" s="418"/>
      <c r="E2" s="418"/>
      <c r="F2" s="418"/>
      <c r="G2" s="418"/>
      <c r="H2" s="418"/>
      <c r="I2" s="418"/>
      <c r="J2" s="418"/>
      <c r="K2" s="418"/>
      <c r="L2" s="418"/>
      <c r="M2" s="418"/>
      <c r="N2" s="418"/>
      <c r="O2" s="418"/>
      <c r="P2" s="418"/>
      <c r="Q2" s="191">
        <v>1150</v>
      </c>
      <c r="R2" s="190">
        <v>2</v>
      </c>
    </row>
    <row r="3" spans="1:18" s="3" customFormat="1" ht="27" customHeight="1">
      <c r="A3" s="405" t="s">
        <v>50</v>
      </c>
      <c r="B3" s="405"/>
      <c r="C3" s="405"/>
      <c r="D3" s="406" t="str">
        <f>'YARIŞMA PROGRAMI'!C10</f>
        <v>Disk Atma
Discus Throw</v>
      </c>
      <c r="E3" s="406"/>
      <c r="F3" s="312"/>
      <c r="G3" s="422"/>
      <c r="H3" s="422"/>
      <c r="I3" s="147"/>
      <c r="J3" s="147"/>
      <c r="K3" s="147"/>
      <c r="L3" s="147" t="s">
        <v>221</v>
      </c>
      <c r="M3" s="441" t="str">
        <f>'YARIŞMA PROGRAMI'!E10</f>
        <v>-</v>
      </c>
      <c r="N3" s="441"/>
      <c r="O3" s="441"/>
      <c r="P3" s="441"/>
      <c r="Q3" s="191">
        <v>1200</v>
      </c>
      <c r="R3" s="190">
        <v>3</v>
      </c>
    </row>
    <row r="4" spans="1:18" s="3" customFormat="1" ht="17.25" customHeight="1">
      <c r="A4" s="414" t="s">
        <v>51</v>
      </c>
      <c r="B4" s="414"/>
      <c r="C4" s="414"/>
      <c r="D4" s="408" t="str">
        <f>'YARIŞMA BİLGİLERİ'!F21</f>
        <v>Erkekler-Men</v>
      </c>
      <c r="E4" s="408"/>
      <c r="F4" s="317" t="s">
        <v>190</v>
      </c>
      <c r="G4" s="151"/>
      <c r="H4" s="151"/>
      <c r="I4" s="149"/>
      <c r="J4" s="149"/>
      <c r="K4" s="149"/>
      <c r="L4" s="149" t="s">
        <v>49</v>
      </c>
      <c r="M4" s="416" t="str">
        <f>'YARIŞMA PROGRAMI'!B10</f>
        <v>26 Eylül 2014 - 16.00</v>
      </c>
      <c r="N4" s="416"/>
      <c r="O4" s="416"/>
      <c r="P4" s="197"/>
      <c r="Q4" s="191">
        <v>1250</v>
      </c>
      <c r="R4" s="190">
        <v>4</v>
      </c>
    </row>
    <row r="5" spans="1:18" ht="15" customHeight="1">
      <c r="A5" s="4"/>
      <c r="B5" s="4"/>
      <c r="C5" s="4"/>
      <c r="D5" s="7"/>
      <c r="E5" s="5"/>
      <c r="F5" s="314"/>
      <c r="G5" s="6"/>
      <c r="H5" s="6"/>
      <c r="I5" s="6"/>
      <c r="J5" s="6"/>
      <c r="K5" s="6"/>
      <c r="L5" s="6"/>
      <c r="M5" s="6"/>
      <c r="N5" s="419">
        <f ca="1">NOW()</f>
        <v>41908.86068402778</v>
      </c>
      <c r="O5" s="419"/>
      <c r="P5" s="201"/>
      <c r="Q5" s="191">
        <v>1300</v>
      </c>
      <c r="R5" s="190">
        <v>5</v>
      </c>
    </row>
    <row r="6" spans="1:18" ht="15.75" customHeight="1">
      <c r="A6" s="407" t="s">
        <v>269</v>
      </c>
      <c r="B6" s="407"/>
      <c r="C6" s="410" t="s">
        <v>270</v>
      </c>
      <c r="D6" s="410" t="s">
        <v>271</v>
      </c>
      <c r="E6" s="407" t="s">
        <v>272</v>
      </c>
      <c r="F6" s="407" t="s">
        <v>1747</v>
      </c>
      <c r="G6" s="415" t="s">
        <v>277</v>
      </c>
      <c r="H6" s="415"/>
      <c r="I6" s="415"/>
      <c r="J6" s="415"/>
      <c r="K6" s="415"/>
      <c r="L6" s="415"/>
      <c r="M6" s="415"/>
      <c r="N6" s="417" t="s">
        <v>274</v>
      </c>
      <c r="O6" s="417" t="s">
        <v>275</v>
      </c>
      <c r="P6" s="417" t="s">
        <v>278</v>
      </c>
      <c r="Q6" s="191">
        <v>1350</v>
      </c>
      <c r="R6" s="190">
        <v>6</v>
      </c>
    </row>
    <row r="7" spans="1:18" ht="35.25" customHeight="1">
      <c r="A7" s="407"/>
      <c r="B7" s="407"/>
      <c r="C7" s="410"/>
      <c r="D7" s="410"/>
      <c r="E7" s="407"/>
      <c r="F7" s="407"/>
      <c r="G7" s="211">
        <v>1</v>
      </c>
      <c r="H7" s="211">
        <v>2</v>
      </c>
      <c r="I7" s="211">
        <v>3</v>
      </c>
      <c r="J7" s="210" t="s">
        <v>220</v>
      </c>
      <c r="K7" s="211">
        <v>4</v>
      </c>
      <c r="L7" s="211">
        <v>5</v>
      </c>
      <c r="M7" s="211">
        <v>6</v>
      </c>
      <c r="N7" s="417"/>
      <c r="O7" s="417"/>
      <c r="P7" s="417"/>
      <c r="Q7" s="191">
        <v>1400</v>
      </c>
      <c r="R7" s="190">
        <v>7</v>
      </c>
    </row>
    <row r="8" spans="1:18" s="62" customFormat="1" ht="55.5" customHeight="1">
      <c r="A8" s="299">
        <v>1</v>
      </c>
      <c r="B8" s="300" t="s">
        <v>140</v>
      </c>
      <c r="C8" s="301">
        <v>4</v>
      </c>
      <c r="D8" s="302" t="s">
        <v>256</v>
      </c>
      <c r="E8" s="303" t="s">
        <v>1734</v>
      </c>
      <c r="F8" s="299" t="s">
        <v>1735</v>
      </c>
      <c r="G8" s="308">
        <v>5722</v>
      </c>
      <c r="H8" s="308">
        <v>5482</v>
      </c>
      <c r="I8" s="308" t="s">
        <v>1751</v>
      </c>
      <c r="J8" s="309">
        <v>5722</v>
      </c>
      <c r="K8" s="310">
        <v>5726</v>
      </c>
      <c r="L8" s="310" t="s">
        <v>1751</v>
      </c>
      <c r="M8" s="310" t="s">
        <v>1751</v>
      </c>
      <c r="N8" s="309">
        <v>5726</v>
      </c>
      <c r="O8" s="301">
        <v>1006</v>
      </c>
      <c r="P8" s="332" t="s">
        <v>1689</v>
      </c>
      <c r="Q8" s="191">
        <v>1450</v>
      </c>
      <c r="R8" s="190">
        <v>8</v>
      </c>
    </row>
    <row r="9" spans="1:18" s="62" customFormat="1" ht="55.5" customHeight="1">
      <c r="A9" s="299">
        <v>2</v>
      </c>
      <c r="B9" s="300" t="s">
        <v>141</v>
      </c>
      <c r="C9" s="301">
        <v>5</v>
      </c>
      <c r="D9" s="302" t="s">
        <v>256</v>
      </c>
      <c r="E9" s="303" t="s">
        <v>1736</v>
      </c>
      <c r="F9" s="299" t="s">
        <v>1735</v>
      </c>
      <c r="G9" s="308">
        <v>5369</v>
      </c>
      <c r="H9" s="308" t="s">
        <v>1751</v>
      </c>
      <c r="I9" s="308">
        <v>5578</v>
      </c>
      <c r="J9" s="309">
        <v>5578</v>
      </c>
      <c r="K9" s="310">
        <v>5334</v>
      </c>
      <c r="L9" s="310">
        <v>5638</v>
      </c>
      <c r="M9" s="310">
        <v>5687</v>
      </c>
      <c r="N9" s="309">
        <v>5687</v>
      </c>
      <c r="O9" s="301">
        <v>998</v>
      </c>
      <c r="P9" s="332" t="s">
        <v>1688</v>
      </c>
      <c r="Q9" s="191">
        <v>1500</v>
      </c>
      <c r="R9" s="190">
        <v>9</v>
      </c>
    </row>
    <row r="10" spans="1:18" s="62" customFormat="1" ht="55.5" customHeight="1">
      <c r="A10" s="299">
        <v>3</v>
      </c>
      <c r="B10" s="300" t="s">
        <v>142</v>
      </c>
      <c r="C10" s="301">
        <v>55</v>
      </c>
      <c r="D10" s="302" t="s">
        <v>256</v>
      </c>
      <c r="E10" s="303" t="s">
        <v>1740</v>
      </c>
      <c r="F10" s="299" t="s">
        <v>1716</v>
      </c>
      <c r="G10" s="308">
        <v>5479</v>
      </c>
      <c r="H10" s="308">
        <v>5599</v>
      </c>
      <c r="I10" s="308" t="s">
        <v>1751</v>
      </c>
      <c r="J10" s="309">
        <v>5599</v>
      </c>
      <c r="K10" s="310">
        <v>5609</v>
      </c>
      <c r="L10" s="310">
        <v>5549</v>
      </c>
      <c r="M10" s="310" t="s">
        <v>1751</v>
      </c>
      <c r="N10" s="309">
        <v>5609</v>
      </c>
      <c r="O10" s="301">
        <v>984</v>
      </c>
      <c r="P10" s="332" t="s">
        <v>1687</v>
      </c>
      <c r="Q10" s="191">
        <v>1550</v>
      </c>
      <c r="R10" s="190">
        <v>10</v>
      </c>
    </row>
    <row r="11" spans="1:18" s="62" customFormat="1" ht="55.5" customHeight="1">
      <c r="A11" s="299">
        <v>4</v>
      </c>
      <c r="B11" s="300" t="s">
        <v>143</v>
      </c>
      <c r="C11" s="301">
        <v>6</v>
      </c>
      <c r="D11" s="302" t="s">
        <v>256</v>
      </c>
      <c r="E11" s="303" t="s">
        <v>1737</v>
      </c>
      <c r="F11" s="299" t="s">
        <v>1738</v>
      </c>
      <c r="G11" s="308">
        <v>5408</v>
      </c>
      <c r="H11" s="308">
        <v>5388</v>
      </c>
      <c r="I11" s="308">
        <v>5479</v>
      </c>
      <c r="J11" s="309">
        <v>5479</v>
      </c>
      <c r="K11" s="310" t="s">
        <v>1751</v>
      </c>
      <c r="L11" s="310" t="s">
        <v>1751</v>
      </c>
      <c r="M11" s="310" t="s">
        <v>1751</v>
      </c>
      <c r="N11" s="309">
        <v>5479</v>
      </c>
      <c r="O11" s="301">
        <v>960</v>
      </c>
      <c r="P11" s="332" t="s">
        <v>1686</v>
      </c>
      <c r="Q11" s="191">
        <v>1600</v>
      </c>
      <c r="R11" s="190">
        <v>11</v>
      </c>
    </row>
    <row r="12" spans="1:18" s="62" customFormat="1" ht="55.5" customHeight="1">
      <c r="A12" s="299">
        <v>5</v>
      </c>
      <c r="B12" s="300" t="s">
        <v>144</v>
      </c>
      <c r="C12" s="301">
        <v>24</v>
      </c>
      <c r="D12" s="302" t="s">
        <v>256</v>
      </c>
      <c r="E12" s="303" t="s">
        <v>1739</v>
      </c>
      <c r="F12" s="299" t="s">
        <v>1709</v>
      </c>
      <c r="G12" s="308" t="s">
        <v>1751</v>
      </c>
      <c r="H12" s="308">
        <v>4596</v>
      </c>
      <c r="I12" s="308">
        <v>4498</v>
      </c>
      <c r="J12" s="309">
        <v>4596</v>
      </c>
      <c r="K12" s="310">
        <v>4848</v>
      </c>
      <c r="L12" s="310" t="s">
        <v>1751</v>
      </c>
      <c r="M12" s="310" t="s">
        <v>1751</v>
      </c>
      <c r="N12" s="309">
        <v>4848</v>
      </c>
      <c r="O12" s="301">
        <v>845</v>
      </c>
      <c r="P12" s="332" t="s">
        <v>1685</v>
      </c>
      <c r="Q12" s="191">
        <v>1650</v>
      </c>
      <c r="R12" s="190">
        <v>12</v>
      </c>
    </row>
    <row r="13" spans="1:18" s="62" customFormat="1" ht="55.5" customHeight="1">
      <c r="A13" s="299"/>
      <c r="B13" s="300" t="s">
        <v>145</v>
      </c>
      <c r="C13" s="301">
        <f>IF(ISERROR(VLOOKUP(B13,'KAYIT LİSTESİ'!$B$4:$H$679,2,0)),"",(VLOOKUP(B13,'KAYIT LİSTESİ'!$B$4:$H$679,2,0)))</f>
      </c>
      <c r="D13" s="302">
        <f>IF(ISERROR(VLOOKUP(B13,'KAYIT LİSTESİ'!$B$4:$H$679,4,0)),"",(VLOOKUP(B13,'KAYIT LİSTESİ'!$B$4:$H$679,4,0)))</f>
      </c>
      <c r="E13" s="303">
        <f>IF(ISERROR(VLOOKUP(B13,'KAYIT LİSTESİ'!$B$4:$H$679,5,0)),"",(VLOOKUP(B13,'KAYIT LİSTESİ'!$B$4:$H$679,5,0)))</f>
      </c>
      <c r="F13" s="299">
        <f>IF(ISERROR(VLOOKUP(B13,'KAYIT LİSTESİ'!$B$4:$H$679,6,0)),"",(VLOOKUP(B13,'KAYIT LİSTESİ'!$B$4:$H$679,6,0)))</f>
      </c>
      <c r="G13" s="308"/>
      <c r="H13" s="308"/>
      <c r="I13" s="308"/>
      <c r="J13" s="309">
        <f aca="true" t="shared" si="0" ref="J13:J32">IF(COUNT(G13:I13)=0,"",MAX(G13:I13))</f>
      </c>
      <c r="K13" s="310"/>
      <c r="L13" s="310"/>
      <c r="M13" s="310"/>
      <c r="N13" s="309">
        <f aca="true" t="shared" si="1" ref="N13:N32">MAX(G13:M13)</f>
        <v>0</v>
      </c>
      <c r="O13" s="301" t="e">
        <f>IF(LEN(N13)&gt;0,VLOOKUP(N13,PUAN!$H$4:$J$1511,3)-IF(COUNTIF(PUAN!$H$4:$J$1511,N13)=0,0,0),"   ")</f>
        <v>#N/A</v>
      </c>
      <c r="P13" s="332"/>
      <c r="Q13" s="191">
        <v>1700</v>
      </c>
      <c r="R13" s="190">
        <v>13</v>
      </c>
    </row>
    <row r="14" spans="1:18" s="62" customFormat="1" ht="55.5" customHeight="1">
      <c r="A14" s="299"/>
      <c r="B14" s="300" t="s">
        <v>146</v>
      </c>
      <c r="C14" s="301">
        <f>IF(ISERROR(VLOOKUP(B14,'KAYIT LİSTESİ'!$B$4:$H$679,2,0)),"",(VLOOKUP(B14,'KAYIT LİSTESİ'!$B$4:$H$679,2,0)))</f>
      </c>
      <c r="D14" s="302">
        <f>IF(ISERROR(VLOOKUP(B14,'KAYIT LİSTESİ'!$B$4:$H$679,4,0)),"",(VLOOKUP(B14,'KAYIT LİSTESİ'!$B$4:$H$679,4,0)))</f>
      </c>
      <c r="E14" s="303">
        <f>IF(ISERROR(VLOOKUP(B14,'KAYIT LİSTESİ'!$B$4:$H$679,5,0)),"",(VLOOKUP(B14,'KAYIT LİSTESİ'!$B$4:$H$679,5,0)))</f>
      </c>
      <c r="F14" s="299">
        <f>IF(ISERROR(VLOOKUP(B14,'KAYIT LİSTESİ'!$B$4:$H$679,6,0)),"",(VLOOKUP(B14,'KAYIT LİSTESİ'!$B$4:$H$679,6,0)))</f>
      </c>
      <c r="G14" s="308"/>
      <c r="H14" s="308"/>
      <c r="I14" s="308"/>
      <c r="J14" s="309">
        <f t="shared" si="0"/>
      </c>
      <c r="K14" s="310"/>
      <c r="L14" s="310"/>
      <c r="M14" s="310"/>
      <c r="N14" s="309">
        <f t="shared" si="1"/>
        <v>0</v>
      </c>
      <c r="O14" s="301" t="e">
        <f>IF(LEN(N14)&gt;0,VLOOKUP(N14,PUAN!$H$4:$J$1511,3)-IF(COUNTIF(PUAN!$H$4:$J$1511,N14)=0,0,0),"   ")</f>
        <v>#N/A</v>
      </c>
      <c r="P14" s="332"/>
      <c r="Q14" s="191">
        <v>1750</v>
      </c>
      <c r="R14" s="190">
        <v>14</v>
      </c>
    </row>
    <row r="15" spans="1:18" s="62" customFormat="1" ht="55.5" customHeight="1">
      <c r="A15" s="299"/>
      <c r="B15" s="300" t="s">
        <v>147</v>
      </c>
      <c r="C15" s="301">
        <f>IF(ISERROR(VLOOKUP(B15,'KAYIT LİSTESİ'!$B$4:$H$679,2,0)),"",(VLOOKUP(B15,'KAYIT LİSTESİ'!$B$4:$H$679,2,0)))</f>
      </c>
      <c r="D15" s="302">
        <f>IF(ISERROR(VLOOKUP(B15,'KAYIT LİSTESİ'!$B$4:$H$679,4,0)),"",(VLOOKUP(B15,'KAYIT LİSTESİ'!$B$4:$H$679,4,0)))</f>
      </c>
      <c r="E15" s="303">
        <f>IF(ISERROR(VLOOKUP(B15,'KAYIT LİSTESİ'!$B$4:$H$679,5,0)),"",(VLOOKUP(B15,'KAYIT LİSTESİ'!$B$4:$H$679,5,0)))</f>
      </c>
      <c r="F15" s="299">
        <f>IF(ISERROR(VLOOKUP(B15,'KAYIT LİSTESİ'!$B$4:$H$679,6,0)),"",(VLOOKUP(B15,'KAYIT LİSTESİ'!$B$4:$H$679,6,0)))</f>
      </c>
      <c r="G15" s="308"/>
      <c r="H15" s="308"/>
      <c r="I15" s="308"/>
      <c r="J15" s="309">
        <f t="shared" si="0"/>
      </c>
      <c r="K15" s="310"/>
      <c r="L15" s="310"/>
      <c r="M15" s="310"/>
      <c r="N15" s="309">
        <f t="shared" si="1"/>
        <v>0</v>
      </c>
      <c r="O15" s="301" t="e">
        <f>IF(LEN(N15)&gt;0,VLOOKUP(N15,PUAN!$H$4:$J$1511,3)-IF(COUNTIF(PUAN!$H$4:$J$1511,N15)=0,0,0),"   ")</f>
        <v>#N/A</v>
      </c>
      <c r="P15" s="332"/>
      <c r="Q15" s="191">
        <v>1800</v>
      </c>
      <c r="R15" s="190">
        <v>15</v>
      </c>
    </row>
    <row r="16" spans="1:18" s="62" customFormat="1" ht="55.5" customHeight="1">
      <c r="A16" s="68"/>
      <c r="B16" s="69" t="s">
        <v>148</v>
      </c>
      <c r="C16" s="193">
        <f>IF(ISERROR(VLOOKUP(B16,'KAYIT LİSTESİ'!$B$4:$H$679,2,0)),"",(VLOOKUP(B16,'KAYIT LİSTESİ'!$B$4:$H$679,2,0)))</f>
      </c>
      <c r="D16" s="70">
        <f>IF(ISERROR(VLOOKUP(B16,'KAYIT LİSTESİ'!$B$4:$H$679,4,0)),"",(VLOOKUP(B16,'KAYIT LİSTESİ'!$B$4:$H$679,4,0)))</f>
      </c>
      <c r="E16" s="146">
        <f>IF(ISERROR(VLOOKUP(B16,'KAYIT LİSTESİ'!$B$4:$H$679,5,0)),"",(VLOOKUP(B16,'KAYIT LİSTESİ'!$B$4:$H$679,5,0)))</f>
      </c>
      <c r="F16" s="68">
        <f>IF(ISERROR(VLOOKUP(B16,'KAYIT LİSTESİ'!$B$4:$H$679,6,0)),"",(VLOOKUP(B16,'KAYIT LİSTESİ'!$B$4:$H$679,6,0)))</f>
      </c>
      <c r="G16" s="133"/>
      <c r="H16" s="133"/>
      <c r="I16" s="133"/>
      <c r="J16" s="244">
        <f t="shared" si="0"/>
      </c>
      <c r="K16" s="162"/>
      <c r="L16" s="162"/>
      <c r="M16" s="162"/>
      <c r="N16" s="244">
        <f t="shared" si="1"/>
        <v>0</v>
      </c>
      <c r="O16" s="193" t="e">
        <f>IF(LEN(N16)&gt;0,VLOOKUP(N16,PUAN!$H$4:$J$1511,3)-IF(COUNTIF(PUAN!$H$4:$J$1511,N16)=0,0,0),"   ")</f>
        <v>#N/A</v>
      </c>
      <c r="P16" s="333"/>
      <c r="Q16" s="191">
        <v>1850</v>
      </c>
      <c r="R16" s="190">
        <v>16</v>
      </c>
    </row>
    <row r="17" spans="1:18" s="62" customFormat="1" ht="55.5" customHeight="1">
      <c r="A17" s="68"/>
      <c r="B17" s="69" t="s">
        <v>149</v>
      </c>
      <c r="C17" s="193">
        <f>IF(ISERROR(VLOOKUP(B17,'KAYIT LİSTESİ'!$B$4:$H$679,2,0)),"",(VLOOKUP(B17,'KAYIT LİSTESİ'!$B$4:$H$679,2,0)))</f>
      </c>
      <c r="D17" s="70">
        <f>IF(ISERROR(VLOOKUP(B17,'KAYIT LİSTESİ'!$B$4:$H$679,4,0)),"",(VLOOKUP(B17,'KAYIT LİSTESİ'!$B$4:$H$679,4,0)))</f>
      </c>
      <c r="E17" s="146">
        <f>IF(ISERROR(VLOOKUP(B17,'KAYIT LİSTESİ'!$B$4:$H$679,5,0)),"",(VLOOKUP(B17,'KAYIT LİSTESİ'!$B$4:$H$679,5,0)))</f>
      </c>
      <c r="F17" s="68">
        <f>IF(ISERROR(VLOOKUP(B17,'KAYIT LİSTESİ'!$B$4:$H$679,6,0)),"",(VLOOKUP(B17,'KAYIT LİSTESİ'!$B$4:$H$679,6,0)))</f>
      </c>
      <c r="G17" s="133"/>
      <c r="H17" s="133"/>
      <c r="I17" s="133"/>
      <c r="J17" s="244">
        <f t="shared" si="0"/>
      </c>
      <c r="K17" s="162"/>
      <c r="L17" s="162"/>
      <c r="M17" s="162"/>
      <c r="N17" s="244">
        <f t="shared" si="1"/>
        <v>0</v>
      </c>
      <c r="O17" s="193" t="e">
        <f>IF(LEN(N17)&gt;0,VLOOKUP(N17,PUAN!$H$4:$J$1511,3)-IF(COUNTIF(PUAN!$H$4:$J$1511,N17)=0,0,0),"   ")</f>
        <v>#N/A</v>
      </c>
      <c r="P17" s="333"/>
      <c r="Q17" s="191">
        <v>1900</v>
      </c>
      <c r="R17" s="190">
        <v>17</v>
      </c>
    </row>
    <row r="18" spans="1:18" s="62" customFormat="1" ht="55.5" customHeight="1">
      <c r="A18" s="68"/>
      <c r="B18" s="69" t="s">
        <v>150</v>
      </c>
      <c r="C18" s="193">
        <f>IF(ISERROR(VLOOKUP(B18,'KAYIT LİSTESİ'!$B$4:$H$679,2,0)),"",(VLOOKUP(B18,'KAYIT LİSTESİ'!$B$4:$H$679,2,0)))</f>
      </c>
      <c r="D18" s="70">
        <f>IF(ISERROR(VLOOKUP(B18,'KAYIT LİSTESİ'!$B$4:$H$679,4,0)),"",(VLOOKUP(B18,'KAYIT LİSTESİ'!$B$4:$H$679,4,0)))</f>
      </c>
      <c r="E18" s="146">
        <f>IF(ISERROR(VLOOKUP(B18,'KAYIT LİSTESİ'!$B$4:$H$679,5,0)),"",(VLOOKUP(B18,'KAYIT LİSTESİ'!$B$4:$H$679,5,0)))</f>
      </c>
      <c r="F18" s="68">
        <f>IF(ISERROR(VLOOKUP(B18,'KAYIT LİSTESİ'!$B$4:$H$679,6,0)),"",(VLOOKUP(B18,'KAYIT LİSTESİ'!$B$4:$H$679,6,0)))</f>
      </c>
      <c r="G18" s="133"/>
      <c r="H18" s="133"/>
      <c r="I18" s="133"/>
      <c r="J18" s="244">
        <f t="shared" si="0"/>
      </c>
      <c r="K18" s="162"/>
      <c r="L18" s="162"/>
      <c r="M18" s="162"/>
      <c r="N18" s="244">
        <f t="shared" si="1"/>
        <v>0</v>
      </c>
      <c r="O18" s="193" t="e">
        <f>IF(LEN(N18)&gt;0,VLOOKUP(N18,PUAN!$H$4:$J$1511,3)-IF(COUNTIF(PUAN!$H$4:$J$1511,N18)=0,0,0),"   ")</f>
        <v>#N/A</v>
      </c>
      <c r="P18" s="333"/>
      <c r="Q18" s="191">
        <v>1950</v>
      </c>
      <c r="R18" s="190">
        <v>18</v>
      </c>
    </row>
    <row r="19" spans="1:18" s="62" customFormat="1" ht="55.5" customHeight="1">
      <c r="A19" s="68"/>
      <c r="B19" s="69" t="s">
        <v>151</v>
      </c>
      <c r="C19" s="193">
        <f>IF(ISERROR(VLOOKUP(B19,'KAYIT LİSTESİ'!$B$4:$H$679,2,0)),"",(VLOOKUP(B19,'KAYIT LİSTESİ'!$B$4:$H$679,2,0)))</f>
      </c>
      <c r="D19" s="70">
        <f>IF(ISERROR(VLOOKUP(B19,'KAYIT LİSTESİ'!$B$4:$H$679,4,0)),"",(VLOOKUP(B19,'KAYIT LİSTESİ'!$B$4:$H$679,4,0)))</f>
      </c>
      <c r="E19" s="146">
        <f>IF(ISERROR(VLOOKUP(B19,'KAYIT LİSTESİ'!$B$4:$H$679,5,0)),"",(VLOOKUP(B19,'KAYIT LİSTESİ'!$B$4:$H$679,5,0)))</f>
      </c>
      <c r="F19" s="68">
        <f>IF(ISERROR(VLOOKUP(B19,'KAYIT LİSTESİ'!$B$4:$H$679,6,0)),"",(VLOOKUP(B19,'KAYIT LİSTESİ'!$B$4:$H$679,6,0)))</f>
      </c>
      <c r="G19" s="133"/>
      <c r="H19" s="133"/>
      <c r="I19" s="133"/>
      <c r="J19" s="244">
        <f t="shared" si="0"/>
      </c>
      <c r="K19" s="162"/>
      <c r="L19" s="162"/>
      <c r="M19" s="162"/>
      <c r="N19" s="244">
        <f t="shared" si="1"/>
        <v>0</v>
      </c>
      <c r="O19" s="193" t="e">
        <f>IF(LEN(N19)&gt;0,VLOOKUP(N19,PUAN!$H$4:$J$1511,3)-IF(COUNTIF(PUAN!$H$4:$J$1511,N19)=0,0,0),"   ")</f>
        <v>#N/A</v>
      </c>
      <c r="P19" s="333"/>
      <c r="Q19" s="191">
        <v>2000</v>
      </c>
      <c r="R19" s="190">
        <v>19</v>
      </c>
    </row>
    <row r="20" spans="1:18" s="62" customFormat="1" ht="55.5" customHeight="1">
      <c r="A20" s="68"/>
      <c r="B20" s="69" t="s">
        <v>152</v>
      </c>
      <c r="C20" s="193">
        <f>IF(ISERROR(VLOOKUP(B20,'KAYIT LİSTESİ'!$B$4:$H$679,2,0)),"",(VLOOKUP(B20,'KAYIT LİSTESİ'!$B$4:$H$679,2,0)))</f>
      </c>
      <c r="D20" s="70">
        <f>IF(ISERROR(VLOOKUP(B20,'KAYIT LİSTESİ'!$B$4:$H$679,4,0)),"",(VLOOKUP(B20,'KAYIT LİSTESİ'!$B$4:$H$679,4,0)))</f>
      </c>
      <c r="E20" s="146">
        <f>IF(ISERROR(VLOOKUP(B20,'KAYIT LİSTESİ'!$B$4:$H$679,5,0)),"",(VLOOKUP(B20,'KAYIT LİSTESİ'!$B$4:$H$679,5,0)))</f>
      </c>
      <c r="F20" s="68">
        <f>IF(ISERROR(VLOOKUP(B20,'KAYIT LİSTESİ'!$B$4:$H$679,6,0)),"",(VLOOKUP(B20,'KAYIT LİSTESİ'!$B$4:$H$679,6,0)))</f>
      </c>
      <c r="G20" s="133"/>
      <c r="H20" s="133"/>
      <c r="I20" s="133"/>
      <c r="J20" s="244">
        <f t="shared" si="0"/>
      </c>
      <c r="K20" s="162"/>
      <c r="L20" s="162"/>
      <c r="M20" s="162"/>
      <c r="N20" s="244">
        <f t="shared" si="1"/>
        <v>0</v>
      </c>
      <c r="O20" s="193" t="e">
        <f>IF(LEN(N20)&gt;0,VLOOKUP(N20,PUAN!$H$4:$J$1511,3)-IF(COUNTIF(PUAN!$H$4:$J$1511,N20)=0,0,0),"   ")</f>
        <v>#N/A</v>
      </c>
      <c r="P20" s="333"/>
      <c r="Q20" s="191">
        <v>2050</v>
      </c>
      <c r="R20" s="190">
        <v>20</v>
      </c>
    </row>
    <row r="21" spans="1:18" s="62" customFormat="1" ht="55.5" customHeight="1">
      <c r="A21" s="68"/>
      <c r="B21" s="69" t="s">
        <v>153</v>
      </c>
      <c r="C21" s="193">
        <f>IF(ISERROR(VLOOKUP(B21,'KAYIT LİSTESİ'!$B$4:$H$679,2,0)),"",(VLOOKUP(B21,'KAYIT LİSTESİ'!$B$4:$H$679,2,0)))</f>
      </c>
      <c r="D21" s="70">
        <f>IF(ISERROR(VLOOKUP(B21,'KAYIT LİSTESİ'!$B$4:$H$679,4,0)),"",(VLOOKUP(B21,'KAYIT LİSTESİ'!$B$4:$H$679,4,0)))</f>
      </c>
      <c r="E21" s="146">
        <f>IF(ISERROR(VLOOKUP(B21,'KAYIT LİSTESİ'!$B$4:$H$679,5,0)),"",(VLOOKUP(B21,'KAYIT LİSTESİ'!$B$4:$H$679,5,0)))</f>
      </c>
      <c r="F21" s="68">
        <f>IF(ISERROR(VLOOKUP(B21,'KAYIT LİSTESİ'!$B$4:$H$679,6,0)),"",(VLOOKUP(B21,'KAYIT LİSTESİ'!$B$4:$H$679,6,0)))</f>
      </c>
      <c r="G21" s="133"/>
      <c r="H21" s="133"/>
      <c r="I21" s="133"/>
      <c r="J21" s="244">
        <f t="shared" si="0"/>
      </c>
      <c r="K21" s="162"/>
      <c r="L21" s="162"/>
      <c r="M21" s="162"/>
      <c r="N21" s="244">
        <f t="shared" si="1"/>
        <v>0</v>
      </c>
      <c r="O21" s="193" t="e">
        <f>IF(LEN(N21)&gt;0,VLOOKUP(N21,PUAN!$H$4:$J$1511,3)-IF(COUNTIF(PUAN!$H$4:$J$1511,N21)=0,0,0),"   ")</f>
        <v>#N/A</v>
      </c>
      <c r="P21" s="333"/>
      <c r="Q21" s="191">
        <v>2100</v>
      </c>
      <c r="R21" s="190">
        <v>21</v>
      </c>
    </row>
    <row r="22" spans="1:18" s="62" customFormat="1" ht="55.5" customHeight="1">
      <c r="A22" s="68"/>
      <c r="B22" s="69" t="s">
        <v>154</v>
      </c>
      <c r="C22" s="193">
        <f>IF(ISERROR(VLOOKUP(B22,'KAYIT LİSTESİ'!$B$4:$H$679,2,0)),"",(VLOOKUP(B22,'KAYIT LİSTESİ'!$B$4:$H$679,2,0)))</f>
      </c>
      <c r="D22" s="70">
        <f>IF(ISERROR(VLOOKUP(B22,'KAYIT LİSTESİ'!$B$4:$H$679,4,0)),"",(VLOOKUP(B22,'KAYIT LİSTESİ'!$B$4:$H$679,4,0)))</f>
      </c>
      <c r="E22" s="146">
        <f>IF(ISERROR(VLOOKUP(B22,'KAYIT LİSTESİ'!$B$4:$H$679,5,0)),"",(VLOOKUP(B22,'KAYIT LİSTESİ'!$B$4:$H$679,5,0)))</f>
      </c>
      <c r="F22" s="68">
        <f>IF(ISERROR(VLOOKUP(B22,'KAYIT LİSTESİ'!$B$4:$H$679,6,0)),"",(VLOOKUP(B22,'KAYIT LİSTESİ'!$B$4:$H$679,6,0)))</f>
      </c>
      <c r="G22" s="133"/>
      <c r="H22" s="133"/>
      <c r="I22" s="133"/>
      <c r="J22" s="244">
        <f t="shared" si="0"/>
      </c>
      <c r="K22" s="162"/>
      <c r="L22" s="162"/>
      <c r="M22" s="162"/>
      <c r="N22" s="244">
        <f t="shared" si="1"/>
        <v>0</v>
      </c>
      <c r="O22" s="193" t="e">
        <f>IF(LEN(N22)&gt;0,VLOOKUP(N22,PUAN!$H$4:$J$1511,3)-IF(COUNTIF(PUAN!$H$4:$J$1511,N22)=0,0,0),"   ")</f>
        <v>#N/A</v>
      </c>
      <c r="P22" s="333"/>
      <c r="Q22" s="191">
        <v>2150</v>
      </c>
      <c r="R22" s="190">
        <v>22</v>
      </c>
    </row>
    <row r="23" spans="1:18" s="62" customFormat="1" ht="55.5" customHeight="1">
      <c r="A23" s="68"/>
      <c r="B23" s="69" t="s">
        <v>155</v>
      </c>
      <c r="C23" s="193">
        <f>IF(ISERROR(VLOOKUP(B23,'KAYIT LİSTESİ'!$B$4:$H$679,2,0)),"",(VLOOKUP(B23,'KAYIT LİSTESİ'!$B$4:$H$679,2,0)))</f>
      </c>
      <c r="D23" s="70">
        <f>IF(ISERROR(VLOOKUP(B23,'KAYIT LİSTESİ'!$B$4:$H$679,4,0)),"",(VLOOKUP(B23,'KAYIT LİSTESİ'!$B$4:$H$679,4,0)))</f>
      </c>
      <c r="E23" s="146">
        <f>IF(ISERROR(VLOOKUP(B23,'KAYIT LİSTESİ'!$B$4:$H$679,5,0)),"",(VLOOKUP(B23,'KAYIT LİSTESİ'!$B$4:$H$679,5,0)))</f>
      </c>
      <c r="F23" s="68">
        <f>IF(ISERROR(VLOOKUP(B23,'KAYIT LİSTESİ'!$B$4:$H$679,6,0)),"",(VLOOKUP(B23,'KAYIT LİSTESİ'!$B$4:$H$679,6,0)))</f>
      </c>
      <c r="G23" s="133"/>
      <c r="H23" s="133"/>
      <c r="I23" s="133"/>
      <c r="J23" s="244">
        <f t="shared" si="0"/>
      </c>
      <c r="K23" s="162"/>
      <c r="L23" s="162"/>
      <c r="M23" s="162"/>
      <c r="N23" s="244">
        <f t="shared" si="1"/>
        <v>0</v>
      </c>
      <c r="O23" s="193" t="e">
        <f>IF(LEN(N23)&gt;0,VLOOKUP(N23,PUAN!$H$4:$J$1511,3)-IF(COUNTIF(PUAN!$H$4:$J$1511,N23)=0,0,0),"   ")</f>
        <v>#N/A</v>
      </c>
      <c r="P23" s="333"/>
      <c r="Q23" s="191">
        <v>2200</v>
      </c>
      <c r="R23" s="190">
        <v>23</v>
      </c>
    </row>
    <row r="24" spans="1:18" s="62" customFormat="1" ht="55.5" customHeight="1">
      <c r="A24" s="68"/>
      <c r="B24" s="69" t="s">
        <v>156</v>
      </c>
      <c r="C24" s="193">
        <f>IF(ISERROR(VLOOKUP(B24,'KAYIT LİSTESİ'!$B$4:$H$679,2,0)),"",(VLOOKUP(B24,'KAYIT LİSTESİ'!$B$4:$H$679,2,0)))</f>
      </c>
      <c r="D24" s="70">
        <f>IF(ISERROR(VLOOKUP(B24,'KAYIT LİSTESİ'!$B$4:$H$679,4,0)),"",(VLOOKUP(B24,'KAYIT LİSTESİ'!$B$4:$H$679,4,0)))</f>
      </c>
      <c r="E24" s="146">
        <f>IF(ISERROR(VLOOKUP(B24,'KAYIT LİSTESİ'!$B$4:$H$679,5,0)),"",(VLOOKUP(B24,'KAYIT LİSTESİ'!$B$4:$H$679,5,0)))</f>
      </c>
      <c r="F24" s="68">
        <f>IF(ISERROR(VLOOKUP(B24,'KAYIT LİSTESİ'!$B$4:$H$679,6,0)),"",(VLOOKUP(B24,'KAYIT LİSTESİ'!$B$4:$H$679,6,0)))</f>
      </c>
      <c r="G24" s="133"/>
      <c r="H24" s="133"/>
      <c r="I24" s="133"/>
      <c r="J24" s="244">
        <f t="shared" si="0"/>
      </c>
      <c r="K24" s="162"/>
      <c r="L24" s="162"/>
      <c r="M24" s="162"/>
      <c r="N24" s="244">
        <f t="shared" si="1"/>
        <v>0</v>
      </c>
      <c r="O24" s="193" t="e">
        <f>IF(LEN(N24)&gt;0,VLOOKUP(N24,PUAN!$H$4:$J$1511,3)-IF(COUNTIF(PUAN!$H$4:$J$1511,N24)=0,0,0),"   ")</f>
        <v>#N/A</v>
      </c>
      <c r="P24" s="333"/>
      <c r="Q24" s="191">
        <v>2250</v>
      </c>
      <c r="R24" s="190">
        <v>24</v>
      </c>
    </row>
    <row r="25" spans="1:18" s="62" customFormat="1" ht="55.5" customHeight="1">
      <c r="A25" s="68"/>
      <c r="B25" s="69" t="s">
        <v>157</v>
      </c>
      <c r="C25" s="193">
        <f>IF(ISERROR(VLOOKUP(B25,'KAYIT LİSTESİ'!$B$4:$H$679,2,0)),"",(VLOOKUP(B25,'KAYIT LİSTESİ'!$B$4:$H$679,2,0)))</f>
      </c>
      <c r="D25" s="70">
        <f>IF(ISERROR(VLOOKUP(B25,'KAYIT LİSTESİ'!$B$4:$H$679,4,0)),"",(VLOOKUP(B25,'KAYIT LİSTESİ'!$B$4:$H$679,4,0)))</f>
      </c>
      <c r="E25" s="146">
        <f>IF(ISERROR(VLOOKUP(B25,'KAYIT LİSTESİ'!$B$4:$H$679,5,0)),"",(VLOOKUP(B25,'KAYIT LİSTESİ'!$B$4:$H$679,5,0)))</f>
      </c>
      <c r="F25" s="68">
        <f>IF(ISERROR(VLOOKUP(B25,'KAYIT LİSTESİ'!$B$4:$H$679,6,0)),"",(VLOOKUP(B25,'KAYIT LİSTESİ'!$B$4:$H$679,6,0)))</f>
      </c>
      <c r="G25" s="133"/>
      <c r="H25" s="133"/>
      <c r="I25" s="133"/>
      <c r="J25" s="244">
        <f t="shared" si="0"/>
      </c>
      <c r="K25" s="162"/>
      <c r="L25" s="162"/>
      <c r="M25" s="162"/>
      <c r="N25" s="244">
        <f t="shared" si="1"/>
        <v>0</v>
      </c>
      <c r="O25" s="193" t="e">
        <f>IF(LEN(N25)&gt;0,VLOOKUP(N25,PUAN!$H$4:$J$1511,3)-IF(COUNTIF(PUAN!$H$4:$J$1511,N25)=0,0,0),"   ")</f>
        <v>#N/A</v>
      </c>
      <c r="P25" s="333"/>
      <c r="Q25" s="191">
        <v>2300</v>
      </c>
      <c r="R25" s="190">
        <v>25</v>
      </c>
    </row>
    <row r="26" spans="1:18" s="62" customFormat="1" ht="55.5" customHeight="1">
      <c r="A26" s="68"/>
      <c r="B26" s="69" t="s">
        <v>158</v>
      </c>
      <c r="C26" s="193">
        <f>IF(ISERROR(VLOOKUP(B26,'KAYIT LİSTESİ'!$B$4:$H$679,2,0)),"",(VLOOKUP(B26,'KAYIT LİSTESİ'!$B$4:$H$679,2,0)))</f>
      </c>
      <c r="D26" s="70">
        <f>IF(ISERROR(VLOOKUP(B26,'KAYIT LİSTESİ'!$B$4:$H$679,4,0)),"",(VLOOKUP(B26,'KAYIT LİSTESİ'!$B$4:$H$679,4,0)))</f>
      </c>
      <c r="E26" s="146">
        <f>IF(ISERROR(VLOOKUP(B26,'KAYIT LİSTESİ'!$B$4:$H$679,5,0)),"",(VLOOKUP(B26,'KAYIT LİSTESİ'!$B$4:$H$679,5,0)))</f>
      </c>
      <c r="F26" s="68">
        <f>IF(ISERROR(VLOOKUP(B26,'KAYIT LİSTESİ'!$B$4:$H$679,6,0)),"",(VLOOKUP(B26,'KAYIT LİSTESİ'!$B$4:$H$679,6,0)))</f>
      </c>
      <c r="G26" s="133"/>
      <c r="H26" s="133"/>
      <c r="I26" s="133"/>
      <c r="J26" s="244">
        <f t="shared" si="0"/>
      </c>
      <c r="K26" s="162"/>
      <c r="L26" s="162"/>
      <c r="M26" s="162"/>
      <c r="N26" s="244">
        <f t="shared" si="1"/>
        <v>0</v>
      </c>
      <c r="O26" s="193" t="e">
        <f>IF(LEN(N26)&gt;0,VLOOKUP(N26,PUAN!$H$4:$J$1511,3)-IF(COUNTIF(PUAN!$H$4:$J$1511,N26)=0,0,0),"   ")</f>
        <v>#N/A</v>
      </c>
      <c r="P26" s="203"/>
      <c r="Q26" s="191">
        <v>2346</v>
      </c>
      <c r="R26" s="190">
        <v>26</v>
      </c>
    </row>
    <row r="27" spans="1:18" s="62" customFormat="1" ht="55.5" customHeight="1">
      <c r="A27" s="68"/>
      <c r="B27" s="69" t="s">
        <v>159</v>
      </c>
      <c r="C27" s="193">
        <f>IF(ISERROR(VLOOKUP(B27,'KAYIT LİSTESİ'!$B$4:$H$679,2,0)),"",(VLOOKUP(B27,'KAYIT LİSTESİ'!$B$4:$H$679,2,0)))</f>
      </c>
      <c r="D27" s="70">
        <f>IF(ISERROR(VLOOKUP(B27,'KAYIT LİSTESİ'!$B$4:$H$679,4,0)),"",(VLOOKUP(B27,'KAYIT LİSTESİ'!$B$4:$H$679,4,0)))</f>
      </c>
      <c r="E27" s="146">
        <f>IF(ISERROR(VLOOKUP(B27,'KAYIT LİSTESİ'!$B$4:$H$679,5,0)),"",(VLOOKUP(B27,'KAYIT LİSTESİ'!$B$4:$H$679,5,0)))</f>
      </c>
      <c r="F27" s="68">
        <f>IF(ISERROR(VLOOKUP(B27,'KAYIT LİSTESİ'!$B$4:$H$679,6,0)),"",(VLOOKUP(B27,'KAYIT LİSTESİ'!$B$4:$H$679,6,0)))</f>
      </c>
      <c r="G27" s="133"/>
      <c r="H27" s="133"/>
      <c r="I27" s="133"/>
      <c r="J27" s="244">
        <f t="shared" si="0"/>
      </c>
      <c r="K27" s="162"/>
      <c r="L27" s="162"/>
      <c r="M27" s="162"/>
      <c r="N27" s="244">
        <f t="shared" si="1"/>
        <v>0</v>
      </c>
      <c r="O27" s="193" t="e">
        <f>IF(LEN(N27)&gt;0,VLOOKUP(N27,PUAN!$H$4:$J$1511,3)-IF(COUNTIF(PUAN!$H$4:$J$1511,N27)=0,0,0),"   ")</f>
        <v>#N/A</v>
      </c>
      <c r="P27" s="203"/>
      <c r="Q27" s="191">
        <v>2392</v>
      </c>
      <c r="R27" s="190">
        <v>27</v>
      </c>
    </row>
    <row r="28" spans="1:18" s="62" customFormat="1" ht="55.5" customHeight="1">
      <c r="A28" s="68"/>
      <c r="B28" s="69" t="s">
        <v>160</v>
      </c>
      <c r="C28" s="193">
        <f>IF(ISERROR(VLOOKUP(B28,'KAYIT LİSTESİ'!$B$4:$H$679,2,0)),"",(VLOOKUP(B28,'KAYIT LİSTESİ'!$B$4:$H$679,2,0)))</f>
      </c>
      <c r="D28" s="70">
        <f>IF(ISERROR(VLOOKUP(B28,'KAYIT LİSTESİ'!$B$4:$H$679,4,0)),"",(VLOOKUP(B28,'KAYIT LİSTESİ'!$B$4:$H$679,4,0)))</f>
      </c>
      <c r="E28" s="146">
        <f>IF(ISERROR(VLOOKUP(B28,'KAYIT LİSTESİ'!$B$4:$H$679,5,0)),"",(VLOOKUP(B28,'KAYIT LİSTESİ'!$B$4:$H$679,5,0)))</f>
      </c>
      <c r="F28" s="68">
        <f>IF(ISERROR(VLOOKUP(B28,'KAYIT LİSTESİ'!$B$4:$H$679,6,0)),"",(VLOOKUP(B28,'KAYIT LİSTESİ'!$B$4:$H$679,6,0)))</f>
      </c>
      <c r="G28" s="133"/>
      <c r="H28" s="133"/>
      <c r="I28" s="133"/>
      <c r="J28" s="244">
        <f t="shared" si="0"/>
      </c>
      <c r="K28" s="162"/>
      <c r="L28" s="162"/>
      <c r="M28" s="162"/>
      <c r="N28" s="244">
        <f t="shared" si="1"/>
        <v>0</v>
      </c>
      <c r="O28" s="193" t="e">
        <f>IF(LEN(N28)&gt;0,VLOOKUP(N28,PUAN!$H$4:$J$1511,3)-IF(COUNTIF(PUAN!$H$4:$J$1511,N28)=0,0,0),"   ")</f>
        <v>#N/A</v>
      </c>
      <c r="P28" s="203"/>
      <c r="Q28" s="191">
        <v>2438</v>
      </c>
      <c r="R28" s="190">
        <v>28</v>
      </c>
    </row>
    <row r="29" spans="1:18" s="62" customFormat="1" ht="55.5" customHeight="1">
      <c r="A29" s="68"/>
      <c r="B29" s="69" t="s">
        <v>161</v>
      </c>
      <c r="C29" s="193">
        <f>IF(ISERROR(VLOOKUP(B29,'KAYIT LİSTESİ'!$B$4:$H$679,2,0)),"",(VLOOKUP(B29,'KAYIT LİSTESİ'!$B$4:$H$679,2,0)))</f>
      </c>
      <c r="D29" s="70">
        <f>IF(ISERROR(VLOOKUP(B29,'KAYIT LİSTESİ'!$B$4:$H$679,4,0)),"",(VLOOKUP(B29,'KAYIT LİSTESİ'!$B$4:$H$679,4,0)))</f>
      </c>
      <c r="E29" s="146">
        <f>IF(ISERROR(VLOOKUP(B29,'KAYIT LİSTESİ'!$B$4:$H$679,5,0)),"",(VLOOKUP(B29,'KAYIT LİSTESİ'!$B$4:$H$679,5,0)))</f>
      </c>
      <c r="F29" s="68">
        <f>IF(ISERROR(VLOOKUP(B29,'KAYIT LİSTESİ'!$B$4:$H$679,6,0)),"",(VLOOKUP(B29,'KAYIT LİSTESİ'!$B$4:$H$679,6,0)))</f>
      </c>
      <c r="G29" s="133"/>
      <c r="H29" s="133"/>
      <c r="I29" s="133"/>
      <c r="J29" s="244">
        <f t="shared" si="0"/>
      </c>
      <c r="K29" s="162"/>
      <c r="L29" s="162"/>
      <c r="M29" s="162"/>
      <c r="N29" s="244">
        <f t="shared" si="1"/>
        <v>0</v>
      </c>
      <c r="O29" s="193" t="e">
        <f>IF(LEN(N29)&gt;0,VLOOKUP(N29,PUAN!$H$4:$J$1511,3)-IF(COUNTIF(PUAN!$H$4:$J$1511,N29)=0,0,0),"   ")</f>
        <v>#N/A</v>
      </c>
      <c r="P29" s="203"/>
      <c r="Q29" s="191">
        <v>2484</v>
      </c>
      <c r="R29" s="190">
        <v>29</v>
      </c>
    </row>
    <row r="30" spans="1:18" s="62" customFormat="1" ht="55.5" customHeight="1">
      <c r="A30" s="68"/>
      <c r="B30" s="69" t="s">
        <v>162</v>
      </c>
      <c r="C30" s="193">
        <f>IF(ISERROR(VLOOKUP(B30,'KAYIT LİSTESİ'!$B$4:$H$679,2,0)),"",(VLOOKUP(B30,'KAYIT LİSTESİ'!$B$4:$H$679,2,0)))</f>
      </c>
      <c r="D30" s="70">
        <f>IF(ISERROR(VLOOKUP(B30,'KAYIT LİSTESİ'!$B$4:$H$679,4,0)),"",(VLOOKUP(B30,'KAYIT LİSTESİ'!$B$4:$H$679,4,0)))</f>
      </c>
      <c r="E30" s="146">
        <f>IF(ISERROR(VLOOKUP(B30,'KAYIT LİSTESİ'!$B$4:$H$679,5,0)),"",(VLOOKUP(B30,'KAYIT LİSTESİ'!$B$4:$H$679,5,0)))</f>
      </c>
      <c r="F30" s="68">
        <f>IF(ISERROR(VLOOKUP(B30,'KAYIT LİSTESİ'!$B$4:$H$679,6,0)),"",(VLOOKUP(B30,'KAYIT LİSTESİ'!$B$4:$H$679,6,0)))</f>
      </c>
      <c r="G30" s="133"/>
      <c r="H30" s="133"/>
      <c r="I30" s="133"/>
      <c r="J30" s="244">
        <f t="shared" si="0"/>
      </c>
      <c r="K30" s="162"/>
      <c r="L30" s="162"/>
      <c r="M30" s="162"/>
      <c r="N30" s="244">
        <f t="shared" si="1"/>
        <v>0</v>
      </c>
      <c r="O30" s="193" t="e">
        <f>IF(LEN(N30)&gt;0,VLOOKUP(N30,PUAN!$H$4:$J$1511,3)-IF(COUNTIF(PUAN!$H$4:$J$1511,N30)=0,0,0),"   ")</f>
        <v>#N/A</v>
      </c>
      <c r="P30" s="203"/>
      <c r="Q30" s="191">
        <v>2530</v>
      </c>
      <c r="R30" s="190">
        <v>30</v>
      </c>
    </row>
    <row r="31" spans="1:18" s="62" customFormat="1" ht="55.5" customHeight="1">
      <c r="A31" s="68"/>
      <c r="B31" s="69" t="s">
        <v>163</v>
      </c>
      <c r="C31" s="193">
        <f>IF(ISERROR(VLOOKUP(B31,'KAYIT LİSTESİ'!$B$4:$H$679,2,0)),"",(VLOOKUP(B31,'KAYIT LİSTESİ'!$B$4:$H$679,2,0)))</f>
      </c>
      <c r="D31" s="70">
        <f>IF(ISERROR(VLOOKUP(B31,'KAYIT LİSTESİ'!$B$4:$H$679,4,0)),"",(VLOOKUP(B31,'KAYIT LİSTESİ'!$B$4:$H$679,4,0)))</f>
      </c>
      <c r="E31" s="146">
        <f>IF(ISERROR(VLOOKUP(B31,'KAYIT LİSTESİ'!$B$4:$H$679,5,0)),"",(VLOOKUP(B31,'KAYIT LİSTESİ'!$B$4:$H$679,5,0)))</f>
      </c>
      <c r="F31" s="68">
        <f>IF(ISERROR(VLOOKUP(B31,'KAYIT LİSTESİ'!$B$4:$H$679,6,0)),"",(VLOOKUP(B31,'KAYIT LİSTESİ'!$B$4:$H$679,6,0)))</f>
      </c>
      <c r="G31" s="133"/>
      <c r="H31" s="133"/>
      <c r="I31" s="133"/>
      <c r="J31" s="244">
        <f t="shared" si="0"/>
      </c>
      <c r="K31" s="162"/>
      <c r="L31" s="162"/>
      <c r="M31" s="162"/>
      <c r="N31" s="244">
        <f t="shared" si="1"/>
        <v>0</v>
      </c>
      <c r="O31" s="193" t="e">
        <f>IF(LEN(N31)&gt;0,VLOOKUP(N31,PUAN!$H$4:$J$1511,3)-IF(COUNTIF(PUAN!$H$4:$J$1511,N31)=0,0,0),"   ")</f>
        <v>#N/A</v>
      </c>
      <c r="P31" s="203"/>
      <c r="Q31" s="191">
        <v>2576</v>
      </c>
      <c r="R31" s="190">
        <v>31</v>
      </c>
    </row>
    <row r="32" spans="1:18" s="62" customFormat="1" ht="55.5" customHeight="1">
      <c r="A32" s="68"/>
      <c r="B32" s="69" t="s">
        <v>164</v>
      </c>
      <c r="C32" s="193">
        <f>IF(ISERROR(VLOOKUP(B32,'KAYIT LİSTESİ'!$B$4:$H$679,2,0)),"",(VLOOKUP(B32,'KAYIT LİSTESİ'!$B$4:$H$679,2,0)))</f>
      </c>
      <c r="D32" s="70">
        <f>IF(ISERROR(VLOOKUP(B32,'KAYIT LİSTESİ'!$B$4:$H$679,4,0)),"",(VLOOKUP(B32,'KAYIT LİSTESİ'!$B$4:$H$679,4,0)))</f>
      </c>
      <c r="E32" s="146">
        <f>IF(ISERROR(VLOOKUP(B32,'KAYIT LİSTESİ'!$B$4:$H$679,5,0)),"",(VLOOKUP(B32,'KAYIT LİSTESİ'!$B$4:$H$679,5,0)))</f>
      </c>
      <c r="F32" s="68">
        <f>IF(ISERROR(VLOOKUP(B32,'KAYIT LİSTESİ'!$B$4:$H$679,6,0)),"",(VLOOKUP(B32,'KAYIT LİSTESİ'!$B$4:$H$679,6,0)))</f>
      </c>
      <c r="G32" s="133"/>
      <c r="H32" s="133"/>
      <c r="I32" s="133"/>
      <c r="J32" s="244">
        <f t="shared" si="0"/>
      </c>
      <c r="K32" s="162"/>
      <c r="L32" s="162"/>
      <c r="M32" s="162"/>
      <c r="N32" s="244">
        <f t="shared" si="1"/>
        <v>0</v>
      </c>
      <c r="O32" s="193" t="e">
        <f>IF(LEN(N32)&gt;0,VLOOKUP(N32,PUAN!$H$4:$J$1511,3)-IF(COUNTIF(PUAN!$H$4:$J$1511,N32)=0,0,0),"   ")</f>
        <v>#N/A</v>
      </c>
      <c r="P32" s="203"/>
      <c r="Q32" s="191">
        <v>2622</v>
      </c>
      <c r="R32" s="190">
        <v>32</v>
      </c>
    </row>
    <row r="33" spans="1:18" s="63" customFormat="1" ht="33" customHeight="1">
      <c r="A33" s="412" t="s">
        <v>4</v>
      </c>
      <c r="B33" s="412"/>
      <c r="C33" s="412"/>
      <c r="D33" s="412"/>
      <c r="E33" s="64" t="s">
        <v>0</v>
      </c>
      <c r="F33" s="64" t="s">
        <v>1</v>
      </c>
      <c r="G33" s="212" t="s">
        <v>2</v>
      </c>
      <c r="H33" s="212"/>
      <c r="I33" s="212" t="s">
        <v>3</v>
      </c>
      <c r="J33" s="212"/>
      <c r="K33" s="212" t="s">
        <v>3</v>
      </c>
      <c r="L33" s="212"/>
      <c r="M33" s="212" t="s">
        <v>3</v>
      </c>
      <c r="N33" s="212"/>
      <c r="O33" s="212" t="s">
        <v>3</v>
      </c>
      <c r="P33" s="64"/>
      <c r="Q33" s="191">
        <v>3316</v>
      </c>
      <c r="R33" s="190">
        <v>48</v>
      </c>
    </row>
    <row r="34" spans="1:18" s="63" customFormat="1" ht="33" customHeight="1">
      <c r="A34" s="412"/>
      <c r="B34" s="412"/>
      <c r="C34" s="412"/>
      <c r="D34" s="412"/>
      <c r="E34" s="64"/>
      <c r="F34" s="64"/>
      <c r="G34" s="62"/>
      <c r="H34" s="62"/>
      <c r="I34" s="62"/>
      <c r="J34" s="62"/>
      <c r="K34" s="62"/>
      <c r="L34" s="62"/>
      <c r="M34" s="62"/>
      <c r="N34" s="420"/>
      <c r="O34" s="420"/>
      <c r="P34" s="64"/>
      <c r="Q34" s="191">
        <v>3358</v>
      </c>
      <c r="R34" s="190">
        <v>49</v>
      </c>
    </row>
    <row r="35" spans="17:18" ht="12.75">
      <c r="Q35" s="191">
        <v>3400</v>
      </c>
      <c r="R35" s="190">
        <v>50</v>
      </c>
    </row>
    <row r="36" spans="17:18" ht="12.75">
      <c r="Q36" s="191">
        <v>3442</v>
      </c>
      <c r="R36" s="190">
        <v>51</v>
      </c>
    </row>
    <row r="37" spans="17:18" ht="12.75">
      <c r="Q37" s="192">
        <v>3484</v>
      </c>
      <c r="R37" s="64">
        <v>52</v>
      </c>
    </row>
    <row r="38" spans="17:18" ht="12.75">
      <c r="Q38" s="192">
        <v>3526</v>
      </c>
      <c r="R38" s="64">
        <v>53</v>
      </c>
    </row>
    <row r="39" spans="17:18" ht="12.75">
      <c r="Q39" s="192">
        <v>3568</v>
      </c>
      <c r="R39" s="64">
        <v>54</v>
      </c>
    </row>
    <row r="40" spans="17:18" ht="12.75">
      <c r="Q40" s="192">
        <v>3610</v>
      </c>
      <c r="R40" s="64">
        <v>55</v>
      </c>
    </row>
    <row r="41" spans="17:18" ht="12.75">
      <c r="Q41" s="192">
        <v>3652</v>
      </c>
      <c r="R41" s="64">
        <v>56</v>
      </c>
    </row>
    <row r="42" spans="17:18" ht="12.75">
      <c r="Q42" s="192">
        <v>3694</v>
      </c>
      <c r="R42" s="64">
        <v>57</v>
      </c>
    </row>
    <row r="43" spans="17:18" ht="12.75">
      <c r="Q43" s="192">
        <v>3736</v>
      </c>
      <c r="R43" s="64">
        <v>58</v>
      </c>
    </row>
    <row r="44" spans="17:18" ht="12.75">
      <c r="Q44" s="192">
        <v>3776</v>
      </c>
      <c r="R44" s="64">
        <v>59</v>
      </c>
    </row>
    <row r="45" spans="17:18" ht="12.75">
      <c r="Q45" s="192">
        <v>3816</v>
      </c>
      <c r="R45" s="64">
        <v>60</v>
      </c>
    </row>
    <row r="46" spans="17:18" ht="12.75">
      <c r="Q46" s="192">
        <v>3856</v>
      </c>
      <c r="R46" s="64">
        <v>61</v>
      </c>
    </row>
    <row r="47" spans="17:18" ht="12.75">
      <c r="Q47" s="192">
        <v>3896</v>
      </c>
      <c r="R47" s="64">
        <v>62</v>
      </c>
    </row>
    <row r="48" spans="17:18" ht="12.75">
      <c r="Q48" s="192">
        <v>3936</v>
      </c>
      <c r="R48" s="64">
        <v>63</v>
      </c>
    </row>
    <row r="49" spans="17:18" ht="12.75">
      <c r="Q49" s="192">
        <v>3976</v>
      </c>
      <c r="R49" s="64">
        <v>64</v>
      </c>
    </row>
    <row r="50" spans="17:18" ht="12.75">
      <c r="Q50" s="192">
        <v>4016</v>
      </c>
      <c r="R50" s="64">
        <v>65</v>
      </c>
    </row>
    <row r="51" spans="17:18" ht="12.75">
      <c r="Q51" s="192">
        <v>4056</v>
      </c>
      <c r="R51" s="64">
        <v>66</v>
      </c>
    </row>
    <row r="52" spans="17:18" ht="12.75">
      <c r="Q52" s="192">
        <v>4096</v>
      </c>
      <c r="R52" s="64">
        <v>67</v>
      </c>
    </row>
    <row r="53" spans="17:18" ht="12.75">
      <c r="Q53" s="192">
        <v>4134</v>
      </c>
      <c r="R53" s="64">
        <v>68</v>
      </c>
    </row>
    <row r="54" spans="17:18" ht="12.75">
      <c r="Q54" s="192">
        <v>4172</v>
      </c>
      <c r="R54" s="64">
        <v>69</v>
      </c>
    </row>
    <row r="55" spans="17:18" ht="12.75">
      <c r="Q55" s="192">
        <v>4210</v>
      </c>
      <c r="R55" s="64">
        <v>70</v>
      </c>
    </row>
    <row r="56" spans="17:18" ht="12.75">
      <c r="Q56" s="192">
        <v>4248</v>
      </c>
      <c r="R56" s="64">
        <v>71</v>
      </c>
    </row>
    <row r="57" spans="17:18" ht="12.75">
      <c r="Q57" s="192">
        <v>4286</v>
      </c>
      <c r="R57" s="64">
        <v>72</v>
      </c>
    </row>
    <row r="58" spans="17:18" ht="12.75">
      <c r="Q58" s="192">
        <v>4324</v>
      </c>
      <c r="R58" s="64">
        <v>73</v>
      </c>
    </row>
    <row r="59" spans="17:18" ht="12.75">
      <c r="Q59" s="192">
        <v>4362</v>
      </c>
      <c r="R59" s="64">
        <v>74</v>
      </c>
    </row>
    <row r="60" spans="17:18" ht="12.75">
      <c r="Q60" s="192">
        <v>4400</v>
      </c>
      <c r="R60" s="64">
        <v>75</v>
      </c>
    </row>
    <row r="61" spans="17:18" ht="12.75">
      <c r="Q61" s="192">
        <v>4438</v>
      </c>
      <c r="R61" s="64">
        <v>76</v>
      </c>
    </row>
    <row r="62" spans="17:18" ht="12.75">
      <c r="Q62" s="192">
        <v>4476</v>
      </c>
      <c r="R62" s="64">
        <v>77</v>
      </c>
    </row>
    <row r="63" spans="17:18" ht="12.75">
      <c r="Q63" s="192">
        <v>4514</v>
      </c>
      <c r="R63" s="64">
        <v>78</v>
      </c>
    </row>
    <row r="64" spans="17:18" ht="12.75">
      <c r="Q64" s="192">
        <v>4552</v>
      </c>
      <c r="R64" s="64">
        <v>79</v>
      </c>
    </row>
    <row r="65" spans="17:18" ht="12.75">
      <c r="Q65" s="192">
        <v>4590</v>
      </c>
      <c r="R65" s="64">
        <v>80</v>
      </c>
    </row>
    <row r="66" spans="17:18" ht="12.75">
      <c r="Q66" s="192">
        <v>4628</v>
      </c>
      <c r="R66" s="64">
        <v>81</v>
      </c>
    </row>
    <row r="67" spans="17:18" ht="12.75">
      <c r="Q67" s="192">
        <v>4666</v>
      </c>
      <c r="R67" s="64">
        <v>82</v>
      </c>
    </row>
    <row r="68" spans="17:18" ht="12.75">
      <c r="Q68" s="192">
        <v>4704</v>
      </c>
      <c r="R68" s="64">
        <v>83</v>
      </c>
    </row>
    <row r="69" spans="17:18" ht="12.75">
      <c r="Q69" s="192">
        <v>4740</v>
      </c>
      <c r="R69" s="64">
        <v>84</v>
      </c>
    </row>
    <row r="70" spans="17:18" ht="12.75">
      <c r="Q70" s="192">
        <v>4776</v>
      </c>
      <c r="R70" s="64">
        <v>85</v>
      </c>
    </row>
    <row r="71" spans="17:18" ht="12.75">
      <c r="Q71" s="192">
        <v>4812</v>
      </c>
      <c r="R71" s="64">
        <v>86</v>
      </c>
    </row>
    <row r="72" spans="17:18" ht="12.75">
      <c r="Q72" s="192">
        <v>4848</v>
      </c>
      <c r="R72" s="64">
        <v>87</v>
      </c>
    </row>
    <row r="73" spans="17:18" ht="12.75">
      <c r="Q73" s="192">
        <v>4884</v>
      </c>
      <c r="R73" s="64">
        <v>88</v>
      </c>
    </row>
    <row r="74" spans="17:18" ht="12.75">
      <c r="Q74" s="192">
        <v>4920</v>
      </c>
      <c r="R74" s="64">
        <v>89</v>
      </c>
    </row>
    <row r="75" spans="17:18" ht="12.75">
      <c r="Q75" s="192">
        <v>4956</v>
      </c>
      <c r="R75" s="64">
        <v>90</v>
      </c>
    </row>
    <row r="76" spans="17:18" ht="12.75">
      <c r="Q76" s="192">
        <v>4992</v>
      </c>
      <c r="R76" s="64">
        <v>91</v>
      </c>
    </row>
    <row r="77" spans="17:18" ht="12.75">
      <c r="Q77" s="192">
        <v>5028</v>
      </c>
      <c r="R77" s="64">
        <v>92</v>
      </c>
    </row>
    <row r="78" spans="17:18" ht="12.75">
      <c r="Q78" s="192">
        <v>5062</v>
      </c>
      <c r="R78" s="64">
        <v>93</v>
      </c>
    </row>
    <row r="79" spans="17:18" ht="12.75">
      <c r="Q79" s="191">
        <v>5096</v>
      </c>
      <c r="R79" s="190">
        <v>94</v>
      </c>
    </row>
    <row r="80" spans="17:18" ht="12.75">
      <c r="Q80" s="191">
        <v>5130</v>
      </c>
      <c r="R80" s="190">
        <v>95</v>
      </c>
    </row>
    <row r="81" spans="17:18" ht="12.75">
      <c r="Q81" s="191">
        <v>5164</v>
      </c>
      <c r="R81" s="190">
        <v>96</v>
      </c>
    </row>
    <row r="82" spans="17:18" ht="12.75">
      <c r="Q82" s="191">
        <v>5198</v>
      </c>
      <c r="R82" s="190">
        <v>97</v>
      </c>
    </row>
    <row r="83" spans="17:18" ht="12.75">
      <c r="Q83" s="191">
        <v>5232</v>
      </c>
      <c r="R83" s="190">
        <v>98</v>
      </c>
    </row>
    <row r="84" spans="17:18" ht="12.75">
      <c r="Q84" s="191">
        <v>5266</v>
      </c>
      <c r="R84" s="190">
        <v>99</v>
      </c>
    </row>
    <row r="85" spans="17:18" ht="12.75">
      <c r="Q85" s="191">
        <v>5300</v>
      </c>
      <c r="R85" s="190">
        <v>100</v>
      </c>
    </row>
  </sheetData>
  <sheetProtection/>
  <mergeCells count="23">
    <mergeCell ref="M3:P3"/>
    <mergeCell ref="E6:E7"/>
    <mergeCell ref="F6:F7"/>
    <mergeCell ref="G6:M6"/>
    <mergeCell ref="N6:N7"/>
    <mergeCell ref="O6:O7"/>
    <mergeCell ref="A2:P2"/>
    <mergeCell ref="P6:P7"/>
    <mergeCell ref="A1:O1"/>
    <mergeCell ref="A3:C3"/>
    <mergeCell ref="D3:E3"/>
    <mergeCell ref="G3:H3"/>
    <mergeCell ref="A4:C4"/>
    <mergeCell ref="D4:E4"/>
    <mergeCell ref="M4:O4"/>
    <mergeCell ref="D6:D7"/>
    <mergeCell ref="A34:D34"/>
    <mergeCell ref="N34:O34"/>
    <mergeCell ref="N5:O5"/>
    <mergeCell ref="A6:A7"/>
    <mergeCell ref="B6:B7"/>
    <mergeCell ref="C6:C7"/>
    <mergeCell ref="A33:D33"/>
  </mergeCells>
  <conditionalFormatting sqref="O8:O32">
    <cfRule type="containsErrors" priority="3" dxfId="0">
      <formula>ISERROR(O8)</formula>
    </cfRule>
  </conditionalFormatting>
  <conditionalFormatting sqref="N8:N32">
    <cfRule type="cellIs" priority="2" dxfId="0" operator="equal">
      <formula>0</formula>
    </cfRule>
  </conditionalFormatting>
  <conditionalFormatting sqref="N8:N32">
    <cfRule type="cellIs" priority="1" dxfId="31" operator="between">
      <formula>620</formula>
      <formula>800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ignoredErrors>
    <ignoredError sqref="C13:F32" unlockedFormula="1"/>
    <ignoredError sqref="O13:O32" evalError="1" unlockedFormula="1"/>
  </ignoredErrors>
  <drawing r:id="rId1"/>
</worksheet>
</file>

<file path=xl/worksheets/sheet9.xml><?xml version="1.0" encoding="utf-8"?>
<worksheet xmlns="http://schemas.openxmlformats.org/spreadsheetml/2006/main" xmlns:r="http://schemas.openxmlformats.org/officeDocument/2006/relationships">
  <sheetPr>
    <tabColor rgb="FFFF0000"/>
  </sheetPr>
  <dimension ref="A1:U90"/>
  <sheetViews>
    <sheetView view="pageBreakPreview" zoomScale="80" zoomScaleSheetLayoutView="80" zoomScalePageLayoutView="0" workbookViewId="0" topLeftCell="A1">
      <selection activeCell="G9" sqref="G9"/>
    </sheetView>
  </sheetViews>
  <sheetFormatPr defaultColWidth="9.140625" defaultRowHeight="12.75"/>
  <cols>
    <col min="1" max="1" width="4.8515625" style="26" customWidth="1"/>
    <col min="2" max="2" width="7.7109375" style="26" bestFit="1" customWidth="1"/>
    <col min="3" max="3" width="14.421875" style="19" customWidth="1"/>
    <col min="4" max="4" width="31.57421875" style="52" customWidth="1"/>
    <col min="5" max="5" width="17.57421875" style="52" customWidth="1"/>
    <col min="6" max="6" width="9.28125" style="19" customWidth="1"/>
    <col min="7" max="7" width="7.57421875" style="27" customWidth="1"/>
    <col min="8" max="8" width="2.140625" style="19" customWidth="1"/>
    <col min="9" max="9" width="5.57421875" style="26" customWidth="1"/>
    <col min="10" max="10" width="14.28125" style="26" hidden="1" customWidth="1"/>
    <col min="11" max="11" width="8.421875" style="26" customWidth="1"/>
    <col min="12" max="12" width="12.7109375" style="28" customWidth="1"/>
    <col min="13" max="13" width="22.7109375" style="55" bestFit="1" customWidth="1"/>
    <col min="14" max="14" width="15.421875" style="55" customWidth="1"/>
    <col min="15" max="15" width="12.421875" style="19" customWidth="1"/>
    <col min="16" max="16" width="10.00390625" style="19" customWidth="1"/>
    <col min="17" max="17" width="5.7109375" style="19" customWidth="1"/>
    <col min="18" max="19" width="9.140625" style="19" customWidth="1"/>
    <col min="20" max="20" width="9.140625" style="186" hidden="1" customWidth="1"/>
    <col min="21" max="21" width="9.140625" style="187" hidden="1" customWidth="1"/>
    <col min="22" max="16384" width="9.140625" style="19" customWidth="1"/>
  </cols>
  <sheetData>
    <row r="1" spans="1:21" s="8" customFormat="1" ht="53.25" customHeight="1">
      <c r="A1" s="400" t="str">
        <f>('YARIŞMA BİLGİLERİ'!A2)</f>
        <v>KKTC Atletizm Federasyonu
</v>
      </c>
      <c r="B1" s="400"/>
      <c r="C1" s="400"/>
      <c r="D1" s="400"/>
      <c r="E1" s="400"/>
      <c r="F1" s="400"/>
      <c r="G1" s="400"/>
      <c r="H1" s="400"/>
      <c r="I1" s="400"/>
      <c r="J1" s="400"/>
      <c r="K1" s="400"/>
      <c r="L1" s="400"/>
      <c r="M1" s="400"/>
      <c r="N1" s="400"/>
      <c r="O1" s="400"/>
      <c r="P1" s="400"/>
      <c r="T1" s="185">
        <v>1160</v>
      </c>
      <c r="U1" s="184">
        <v>100</v>
      </c>
    </row>
    <row r="2" spans="1:21" s="8" customFormat="1" ht="24.75" customHeight="1">
      <c r="A2" s="434" t="str">
        <f>'YARIŞMA BİLGİLERİ'!F19</f>
        <v>14. Dr. Fazıl Küçük Spor Oyunları Yarışmaları</v>
      </c>
      <c r="B2" s="434"/>
      <c r="C2" s="434"/>
      <c r="D2" s="434"/>
      <c r="E2" s="434"/>
      <c r="F2" s="434"/>
      <c r="G2" s="434"/>
      <c r="H2" s="434"/>
      <c r="I2" s="434"/>
      <c r="J2" s="434"/>
      <c r="K2" s="434"/>
      <c r="L2" s="434"/>
      <c r="M2" s="434"/>
      <c r="N2" s="434"/>
      <c r="O2" s="434"/>
      <c r="P2" s="434"/>
      <c r="T2" s="185">
        <v>1162</v>
      </c>
      <c r="U2" s="184">
        <v>99</v>
      </c>
    </row>
    <row r="3" spans="1:21" s="10" customFormat="1" ht="33.75" customHeight="1">
      <c r="A3" s="435" t="s">
        <v>235</v>
      </c>
      <c r="B3" s="435"/>
      <c r="C3" s="435"/>
      <c r="D3" s="450" t="str">
        <f>'YARIŞMA PROGRAMI'!C11</f>
        <v>100 Metre
100 meters</v>
      </c>
      <c r="E3" s="450"/>
      <c r="F3" s="437"/>
      <c r="G3" s="437"/>
      <c r="H3" s="9"/>
      <c r="I3" s="9"/>
      <c r="J3" s="9"/>
      <c r="K3" s="9"/>
      <c r="L3" s="9"/>
      <c r="M3" s="179" t="s">
        <v>233</v>
      </c>
      <c r="N3" s="443" t="str">
        <f>'YARIŞMA PROGRAMI'!E11</f>
        <v>-</v>
      </c>
      <c r="O3" s="443"/>
      <c r="P3" s="443"/>
      <c r="T3" s="185">
        <v>1164</v>
      </c>
      <c r="U3" s="184">
        <v>98</v>
      </c>
    </row>
    <row r="4" spans="1:21" s="10" customFormat="1" ht="17.25" customHeight="1">
      <c r="A4" s="438" t="s">
        <v>234</v>
      </c>
      <c r="B4" s="438"/>
      <c r="C4" s="438"/>
      <c r="D4" s="451" t="str">
        <f>'YARIŞMA BİLGİLERİ'!F21</f>
        <v>Erkekler-Men</v>
      </c>
      <c r="E4" s="451"/>
      <c r="F4" s="32"/>
      <c r="G4" s="32"/>
      <c r="H4" s="32"/>
      <c r="I4" s="32"/>
      <c r="J4" s="32"/>
      <c r="K4" s="32"/>
      <c r="L4" s="447" t="s">
        <v>232</v>
      </c>
      <c r="M4" s="447"/>
      <c r="N4" s="444" t="str">
        <f>'YARIŞMA PROGRAMI'!B11</f>
        <v>26 Eylül 2014 - 16.40</v>
      </c>
      <c r="O4" s="444"/>
      <c r="P4" s="444"/>
      <c r="T4" s="185">
        <v>1166</v>
      </c>
      <c r="U4" s="184">
        <v>97</v>
      </c>
    </row>
    <row r="5" spans="1:21" s="8" customFormat="1" ht="19.5" customHeight="1">
      <c r="A5" s="448" t="s">
        <v>246</v>
      </c>
      <c r="B5" s="448"/>
      <c r="C5" s="448"/>
      <c r="D5" s="448"/>
      <c r="E5" s="448"/>
      <c r="F5" s="448"/>
      <c r="G5" s="448"/>
      <c r="H5" s="14"/>
      <c r="I5" s="11"/>
      <c r="J5" s="11"/>
      <c r="K5" s="11"/>
      <c r="L5" s="15"/>
      <c r="M5" s="16"/>
      <c r="N5" s="442">
        <f ca="1">NOW()</f>
        <v>41908.86068402778</v>
      </c>
      <c r="O5" s="442"/>
      <c r="P5" s="442"/>
      <c r="T5" s="185">
        <v>1168</v>
      </c>
      <c r="U5" s="184">
        <v>96</v>
      </c>
    </row>
    <row r="6" spans="1:21" s="17" customFormat="1" ht="24.75" customHeight="1">
      <c r="A6" s="452" t="s">
        <v>240</v>
      </c>
      <c r="B6" s="445" t="s">
        <v>241</v>
      </c>
      <c r="C6" s="429" t="s">
        <v>242</v>
      </c>
      <c r="D6" s="430" t="s">
        <v>239</v>
      </c>
      <c r="E6" s="430" t="s">
        <v>1748</v>
      </c>
      <c r="F6" s="430" t="s">
        <v>238</v>
      </c>
      <c r="G6" s="426" t="s">
        <v>237</v>
      </c>
      <c r="I6" s="198" t="s">
        <v>14</v>
      </c>
      <c r="J6" s="199"/>
      <c r="K6" s="199"/>
      <c r="L6" s="199"/>
      <c r="M6" s="202" t="s">
        <v>236</v>
      </c>
      <c r="N6" s="328"/>
      <c r="O6" s="199"/>
      <c r="P6" s="200"/>
      <c r="T6" s="186">
        <v>1170</v>
      </c>
      <c r="U6" s="187">
        <v>95</v>
      </c>
    </row>
    <row r="7" spans="1:21" ht="41.25" customHeight="1">
      <c r="A7" s="452"/>
      <c r="B7" s="446"/>
      <c r="C7" s="429"/>
      <c r="D7" s="430"/>
      <c r="E7" s="430"/>
      <c r="F7" s="430"/>
      <c r="G7" s="427"/>
      <c r="H7" s="18"/>
      <c r="I7" s="209" t="s">
        <v>245</v>
      </c>
      <c r="J7" s="46" t="s">
        <v>38</v>
      </c>
      <c r="K7" s="46" t="s">
        <v>241</v>
      </c>
      <c r="L7" s="47" t="s">
        <v>243</v>
      </c>
      <c r="M7" s="48" t="s">
        <v>239</v>
      </c>
      <c r="N7" s="48" t="s">
        <v>1748</v>
      </c>
      <c r="O7" s="46" t="s">
        <v>238</v>
      </c>
      <c r="P7" s="46" t="s">
        <v>244</v>
      </c>
      <c r="T7" s="186">
        <v>1172</v>
      </c>
      <c r="U7" s="187">
        <v>94</v>
      </c>
    </row>
    <row r="8" spans="1:21" s="17" customFormat="1" ht="39.75" customHeight="1">
      <c r="A8" s="58">
        <v>1</v>
      </c>
      <c r="B8" s="321">
        <v>50</v>
      </c>
      <c r="C8" s="98" t="s">
        <v>256</v>
      </c>
      <c r="D8" s="322" t="s">
        <v>1717</v>
      </c>
      <c r="E8" s="323" t="s">
        <v>1716</v>
      </c>
      <c r="F8" s="99">
        <v>1093</v>
      </c>
      <c r="G8" s="243">
        <v>907</v>
      </c>
      <c r="H8" s="20"/>
      <c r="I8" s="58">
        <v>1</v>
      </c>
      <c r="J8" s="163" t="s">
        <v>73</v>
      </c>
      <c r="K8" s="206">
        <f>IF(ISERROR(VLOOKUP(J8,'KAYIT LİSTESİ'!$B$4:$H$679,2,0)),"",(VLOOKUP(J8,'KAYIT LİSTESİ'!$B$4:$H$679,2,0)))</f>
        <v>29</v>
      </c>
      <c r="L8" s="98" t="str">
        <f>IF(ISERROR(VLOOKUP(J8,'KAYIT LİSTESİ'!$B$4:$H$679,4,0)),"",(VLOOKUP(J8,'KAYIT LİSTESİ'!$B$4:$H$679,4,0)))</f>
        <v>-</v>
      </c>
      <c r="M8" s="164" t="str">
        <f>IF(ISERROR(VLOOKUP(J8,'KAYIT LİSTESİ'!$B$4:$H$679,5,0)),"",(VLOOKUP(J8,'KAYIT LİSTESİ'!$B$4:$H$679,5,0)))</f>
        <v>JITEH GIDEON UGHOJOR            </v>
      </c>
      <c r="N8" s="296" t="str">
        <f>IF(ISERROR(VLOOKUP(J8,'KAYIT LİSTESİ'!$B$4:$H$679,6,0)),"",(VLOOKUP(J8,'KAYIT LİSTESİ'!$B$4:$H$679,6,0)))</f>
        <v>NGR</v>
      </c>
      <c r="O8" s="99">
        <v>1114</v>
      </c>
      <c r="P8" s="320">
        <v>5</v>
      </c>
      <c r="T8" s="186">
        <v>1174</v>
      </c>
      <c r="U8" s="187">
        <v>93</v>
      </c>
    </row>
    <row r="9" spans="1:21" s="17" customFormat="1" ht="39.75" customHeight="1">
      <c r="A9" s="58">
        <v>2</v>
      </c>
      <c r="B9" s="321">
        <v>49</v>
      </c>
      <c r="C9" s="98" t="s">
        <v>256</v>
      </c>
      <c r="D9" s="322" t="s">
        <v>1715</v>
      </c>
      <c r="E9" s="323" t="s">
        <v>1716</v>
      </c>
      <c r="F9" s="99">
        <v>1106</v>
      </c>
      <c r="G9" s="243">
        <v>869</v>
      </c>
      <c r="H9" s="20"/>
      <c r="I9" s="58">
        <v>2</v>
      </c>
      <c r="J9" s="163" t="s">
        <v>74</v>
      </c>
      <c r="K9" s="206">
        <f>IF(ISERROR(VLOOKUP(J9,'KAYIT LİSTESİ'!$B$4:$H$679,2,0)),"",(VLOOKUP(J9,'KAYIT LİSTESİ'!$B$4:$H$679,2,0)))</f>
        <v>49</v>
      </c>
      <c r="L9" s="98" t="str">
        <f>IF(ISERROR(VLOOKUP(J9,'KAYIT LİSTESİ'!$B$4:$H$679,4,0)),"",(VLOOKUP(J9,'KAYIT LİSTESİ'!$B$4:$H$679,4,0)))</f>
        <v>-</v>
      </c>
      <c r="M9" s="164" t="str">
        <f>IF(ISERROR(VLOOKUP(J9,'KAYIT LİSTESİ'!$B$4:$H$679,5,0)),"",(VLOOKUP(J9,'KAYIT LİSTESİ'!$B$4:$H$679,5,0)))</f>
        <v>FATİH AKTAŞ                                 </v>
      </c>
      <c r="N9" s="296" t="str">
        <f>IF(ISERROR(VLOOKUP(J9,'KAYIT LİSTESİ'!$B$4:$H$679,6,0)),"",(VLOOKUP(J9,'KAYIT LİSTESİ'!$B$4:$H$679,6,0)))</f>
        <v>TUR</v>
      </c>
      <c r="O9" s="99">
        <v>1106</v>
      </c>
      <c r="P9" s="320">
        <v>2</v>
      </c>
      <c r="T9" s="186">
        <v>1176</v>
      </c>
      <c r="U9" s="187">
        <v>92</v>
      </c>
    </row>
    <row r="10" spans="1:21" s="17" customFormat="1" ht="39.75" customHeight="1">
      <c r="A10" s="58">
        <v>3</v>
      </c>
      <c r="B10" s="321">
        <v>2</v>
      </c>
      <c r="C10" s="98" t="s">
        <v>256</v>
      </c>
      <c r="D10" s="322" t="s">
        <v>1706</v>
      </c>
      <c r="E10" s="323" t="s">
        <v>1707</v>
      </c>
      <c r="F10" s="99">
        <v>1108</v>
      </c>
      <c r="G10" s="243">
        <v>863</v>
      </c>
      <c r="H10" s="20"/>
      <c r="I10" s="58">
        <v>3</v>
      </c>
      <c r="J10" s="163" t="s">
        <v>75</v>
      </c>
      <c r="K10" s="206">
        <f>IF(ISERROR(VLOOKUP(J10,'KAYIT LİSTESİ'!$B$4:$H$679,2,0)),"",(VLOOKUP(J10,'KAYIT LİSTESİ'!$B$4:$H$679,2,0)))</f>
        <v>28</v>
      </c>
      <c r="L10" s="98" t="str">
        <f>IF(ISERROR(VLOOKUP(J10,'KAYIT LİSTESİ'!$B$4:$H$679,4,0)),"",(VLOOKUP(J10,'KAYIT LİSTESİ'!$B$4:$H$679,4,0)))</f>
        <v>-</v>
      </c>
      <c r="M10" s="164" t="str">
        <f>IF(ISERROR(VLOOKUP(J10,'KAYIT LİSTESİ'!$B$4:$H$679,5,0)),"",(VLOOKUP(J10,'KAYIT LİSTESİ'!$B$4:$H$679,5,0)))</f>
        <v>KENNEDY DEDE               </v>
      </c>
      <c r="N10" s="296" t="str">
        <f>IF(ISERROR(VLOOKUP(J10,'KAYIT LİSTESİ'!$B$4:$H$679,6,0)),"",(VLOOKUP(J10,'KAYIT LİSTESİ'!$B$4:$H$679,6,0)))</f>
        <v>NGR</v>
      </c>
      <c r="O10" s="99">
        <v>1149</v>
      </c>
      <c r="P10" s="320">
        <v>7</v>
      </c>
      <c r="T10" s="186">
        <v>1178</v>
      </c>
      <c r="U10" s="187">
        <v>91</v>
      </c>
    </row>
    <row r="11" spans="1:21" s="17" customFormat="1" ht="39.75" customHeight="1">
      <c r="A11" s="58">
        <v>4</v>
      </c>
      <c r="B11" s="321">
        <v>30</v>
      </c>
      <c r="C11" s="98" t="s">
        <v>256</v>
      </c>
      <c r="D11" s="322" t="s">
        <v>1714</v>
      </c>
      <c r="E11" s="323" t="s">
        <v>1712</v>
      </c>
      <c r="F11" s="99">
        <v>1114</v>
      </c>
      <c r="G11" s="243">
        <v>845</v>
      </c>
      <c r="H11" s="20"/>
      <c r="I11" s="58">
        <v>4</v>
      </c>
      <c r="J11" s="163" t="s">
        <v>76</v>
      </c>
      <c r="K11" s="206">
        <f>IF(ISERROR(VLOOKUP(J11,'KAYIT LİSTESİ'!$B$4:$H$679,2,0)),"",(VLOOKUP(J11,'KAYIT LİSTESİ'!$B$4:$H$679,2,0)))</f>
        <v>50</v>
      </c>
      <c r="L11" s="98" t="str">
        <f>IF(ISERROR(VLOOKUP(J11,'KAYIT LİSTESİ'!$B$4:$H$679,4,0)),"",(VLOOKUP(J11,'KAYIT LİSTESİ'!$B$4:$H$679,4,0)))</f>
        <v>-</v>
      </c>
      <c r="M11" s="164" t="str">
        <f>IF(ISERROR(VLOOKUP(J11,'KAYIT LİSTESİ'!$B$4:$H$679,5,0)),"",(VLOOKUP(J11,'KAYIT LİSTESİ'!$B$4:$H$679,5,0)))</f>
        <v>RAMİL GULİEV                              </v>
      </c>
      <c r="N11" s="296" t="str">
        <f>IF(ISERROR(VLOOKUP(J11,'KAYIT LİSTESİ'!$B$4:$H$679,6,0)),"",(VLOOKUP(J11,'KAYIT LİSTESİ'!$B$4:$H$679,6,0)))</f>
        <v>TUR</v>
      </c>
      <c r="O11" s="99">
        <v>1093</v>
      </c>
      <c r="P11" s="320">
        <v>1</v>
      </c>
      <c r="T11" s="186">
        <v>1180</v>
      </c>
      <c r="U11" s="187">
        <v>90</v>
      </c>
    </row>
    <row r="12" spans="1:21" s="17" customFormat="1" ht="39.75" customHeight="1">
      <c r="A12" s="58">
        <v>5</v>
      </c>
      <c r="B12" s="321">
        <v>29</v>
      </c>
      <c r="C12" s="98" t="s">
        <v>256</v>
      </c>
      <c r="D12" s="322" t="s">
        <v>1713</v>
      </c>
      <c r="E12" s="323" t="s">
        <v>1712</v>
      </c>
      <c r="F12" s="99">
        <v>1114</v>
      </c>
      <c r="G12" s="243">
        <v>845</v>
      </c>
      <c r="H12" s="20"/>
      <c r="I12" s="58">
        <v>5</v>
      </c>
      <c r="J12" s="163" t="s">
        <v>77</v>
      </c>
      <c r="K12" s="206">
        <f>IF(ISERROR(VLOOKUP(J12,'KAYIT LİSTESİ'!$B$4:$H$679,2,0)),"",(VLOOKUP(J12,'KAYIT LİSTESİ'!$B$4:$H$679,2,0)))</f>
        <v>2</v>
      </c>
      <c r="L12" s="98" t="str">
        <f>IF(ISERROR(VLOOKUP(J12,'KAYIT LİSTESİ'!$B$4:$H$679,4,0)),"",(VLOOKUP(J12,'KAYIT LİSTESİ'!$B$4:$H$679,4,0)))</f>
        <v>-</v>
      </c>
      <c r="M12" s="164" t="str">
        <f>IF(ISERROR(VLOOKUP(J12,'KAYIT LİSTESİ'!$B$4:$H$679,5,0)),"",(VLOOKUP(J12,'KAYIT LİSTESİ'!$B$4:$H$679,5,0)))</f>
        <v>ALAKSANDER LINNIK                    </v>
      </c>
      <c r="N12" s="296" t="str">
        <f>IF(ISERROR(VLOOKUP(J12,'KAYIT LİSTESİ'!$B$4:$H$679,6,0)),"",(VLOOKUP(J12,'KAYIT LİSTESİ'!$B$4:$H$679,6,0)))</f>
        <v>BLR</v>
      </c>
      <c r="O12" s="99">
        <v>1108</v>
      </c>
      <c r="P12" s="320">
        <v>3</v>
      </c>
      <c r="T12" s="186">
        <v>1182</v>
      </c>
      <c r="U12" s="187">
        <v>89</v>
      </c>
    </row>
    <row r="13" spans="1:21" s="17" customFormat="1" ht="39.75" customHeight="1">
      <c r="A13" s="58">
        <v>6</v>
      </c>
      <c r="B13" s="321">
        <v>16</v>
      </c>
      <c r="C13" s="98" t="s">
        <v>256</v>
      </c>
      <c r="D13" s="322" t="s">
        <v>1708</v>
      </c>
      <c r="E13" s="323" t="s">
        <v>1709</v>
      </c>
      <c r="F13" s="99">
        <v>1145</v>
      </c>
      <c r="G13" s="243">
        <v>758</v>
      </c>
      <c r="H13" s="20"/>
      <c r="I13" s="58">
        <v>6</v>
      </c>
      <c r="J13" s="163" t="s">
        <v>78</v>
      </c>
      <c r="K13" s="206">
        <f>IF(ISERROR(VLOOKUP(J13,'KAYIT LİSTESİ'!$B$4:$H$679,2,0)),"",(VLOOKUP(J13,'KAYIT LİSTESİ'!$B$4:$H$679,2,0)))</f>
        <v>30</v>
      </c>
      <c r="L13" s="98" t="str">
        <f>IF(ISERROR(VLOOKUP(J13,'KAYIT LİSTESİ'!$B$4:$H$679,4,0)),"",(VLOOKUP(J13,'KAYIT LİSTESİ'!$B$4:$H$679,4,0)))</f>
        <v>-</v>
      </c>
      <c r="M13" s="164" t="str">
        <f>IF(ISERROR(VLOOKUP(J13,'KAYIT LİSTESİ'!$B$4:$H$679,5,0)),"",(VLOOKUP(J13,'KAYIT LİSTESİ'!$B$4:$H$679,5,0)))</f>
        <v>WATOSİN AVODOJI OGEDON     </v>
      </c>
      <c r="N13" s="296" t="str">
        <f>IF(ISERROR(VLOOKUP(J13,'KAYIT LİSTESİ'!$B$4:$H$679,6,0)),"",(VLOOKUP(J13,'KAYIT LİSTESİ'!$B$4:$H$679,6,0)))</f>
        <v>NGR</v>
      </c>
      <c r="O13" s="99">
        <v>1114</v>
      </c>
      <c r="P13" s="320">
        <v>4</v>
      </c>
      <c r="T13" s="186">
        <v>1184</v>
      </c>
      <c r="U13" s="187">
        <v>88</v>
      </c>
    </row>
    <row r="14" spans="1:21" s="17" customFormat="1" ht="39.75" customHeight="1">
      <c r="A14" s="58">
        <v>7</v>
      </c>
      <c r="B14" s="321">
        <v>28</v>
      </c>
      <c r="C14" s="98" t="s">
        <v>256</v>
      </c>
      <c r="D14" s="322" t="s">
        <v>1711</v>
      </c>
      <c r="E14" s="323" t="s">
        <v>1712</v>
      </c>
      <c r="F14" s="99">
        <v>1149</v>
      </c>
      <c r="G14" s="243">
        <v>747</v>
      </c>
      <c r="H14" s="20"/>
      <c r="I14" s="58">
        <v>7</v>
      </c>
      <c r="J14" s="163" t="s">
        <v>79</v>
      </c>
      <c r="K14" s="206">
        <f>IF(ISERROR(VLOOKUP(J14,'KAYIT LİSTESİ'!$B$4:$H$679,2,0)),"",(VLOOKUP(J14,'KAYIT LİSTESİ'!$B$4:$H$679,2,0)))</f>
        <v>16</v>
      </c>
      <c r="L14" s="98" t="str">
        <f>IF(ISERROR(VLOOKUP(J14,'KAYIT LİSTESİ'!$B$4:$H$679,4,0)),"",(VLOOKUP(J14,'KAYIT LİSTESİ'!$B$4:$H$679,4,0)))</f>
        <v>-</v>
      </c>
      <c r="M14" s="164" t="str">
        <f>IF(ISERROR(VLOOKUP(J14,'KAYIT LİSTESİ'!$B$4:$H$679,5,0)),"",(VLOOKUP(J14,'KAYIT LİSTESİ'!$B$4:$H$679,5,0)))</f>
        <v>TURAN CENK                                </v>
      </c>
      <c r="N14" s="296" t="str">
        <f>IF(ISERROR(VLOOKUP(J14,'KAYIT LİSTESİ'!$B$4:$H$679,6,0)),"",(VLOOKUP(J14,'KAYIT LİSTESİ'!$B$4:$H$679,6,0)))</f>
        <v>KKTC</v>
      </c>
      <c r="O14" s="99">
        <v>1145</v>
      </c>
      <c r="P14" s="320">
        <v>6</v>
      </c>
      <c r="T14" s="186">
        <v>1186</v>
      </c>
      <c r="U14" s="187">
        <v>87</v>
      </c>
    </row>
    <row r="15" spans="1:21" s="17" customFormat="1" ht="39.75" customHeight="1">
      <c r="A15" s="58">
        <v>8</v>
      </c>
      <c r="B15" s="321">
        <v>17</v>
      </c>
      <c r="C15" s="98" t="s">
        <v>256</v>
      </c>
      <c r="D15" s="322" t="s">
        <v>1710</v>
      </c>
      <c r="E15" s="323" t="s">
        <v>1709</v>
      </c>
      <c r="F15" s="99">
        <v>1183</v>
      </c>
      <c r="G15" s="243">
        <v>658</v>
      </c>
      <c r="H15" s="20"/>
      <c r="I15" s="58">
        <v>8</v>
      </c>
      <c r="J15" s="163" t="s">
        <v>80</v>
      </c>
      <c r="K15" s="206">
        <f>IF(ISERROR(VLOOKUP(J15,'KAYIT LİSTESİ'!$B$4:$H$679,2,0)),"",(VLOOKUP(J15,'KAYIT LİSTESİ'!$B$4:$H$679,2,0)))</f>
        <v>17</v>
      </c>
      <c r="L15" s="98" t="str">
        <f>IF(ISERROR(VLOOKUP(J15,'KAYIT LİSTESİ'!$B$4:$H$679,4,0)),"",(VLOOKUP(J15,'KAYIT LİSTESİ'!$B$4:$H$679,4,0)))</f>
        <v>-</v>
      </c>
      <c r="M15" s="164" t="str">
        <f>IF(ISERROR(VLOOKUP(J15,'KAYIT LİSTESİ'!$B$4:$H$679,5,0)),"",(VLOOKUP(J15,'KAYIT LİSTESİ'!$B$4:$H$679,5,0)))</f>
        <v>DİNÇER ŞÖFÖROĞLU                  </v>
      </c>
      <c r="N15" s="296" t="str">
        <f>IF(ISERROR(VLOOKUP(J15,'KAYIT LİSTESİ'!$B$4:$H$679,6,0)),"",(VLOOKUP(J15,'KAYIT LİSTESİ'!$B$4:$H$679,6,0)))</f>
        <v>KKTC</v>
      </c>
      <c r="O15" s="99">
        <v>1183</v>
      </c>
      <c r="P15" s="320">
        <v>8</v>
      </c>
      <c r="T15" s="186">
        <v>1188</v>
      </c>
      <c r="U15" s="187">
        <v>86</v>
      </c>
    </row>
    <row r="16" spans="1:21" s="17" customFormat="1" ht="39.75" customHeight="1">
      <c r="A16" s="21"/>
      <c r="B16" s="321"/>
      <c r="C16" s="98"/>
      <c r="D16" s="322"/>
      <c r="E16" s="323"/>
      <c r="F16" s="99"/>
      <c r="G16" s="243"/>
      <c r="H16" s="20"/>
      <c r="I16" s="198" t="s">
        <v>15</v>
      </c>
      <c r="J16" s="199"/>
      <c r="K16" s="199"/>
      <c r="L16" s="199"/>
      <c r="M16" s="202" t="s">
        <v>236</v>
      </c>
      <c r="N16" s="328"/>
      <c r="O16" s="199"/>
      <c r="P16" s="200"/>
      <c r="T16" s="186">
        <v>1190</v>
      </c>
      <c r="U16" s="187">
        <v>85</v>
      </c>
    </row>
    <row r="17" spans="1:21" s="17" customFormat="1" ht="39.75" customHeight="1">
      <c r="A17" s="21"/>
      <c r="B17" s="208"/>
      <c r="C17" s="24"/>
      <c r="D17" s="204"/>
      <c r="E17" s="205"/>
      <c r="F17" s="25"/>
      <c r="G17" s="243"/>
      <c r="H17" s="20"/>
      <c r="I17" s="49" t="s">
        <v>240</v>
      </c>
      <c r="J17" s="46" t="s">
        <v>38</v>
      </c>
      <c r="K17" s="46" t="s">
        <v>241</v>
      </c>
      <c r="L17" s="47" t="s">
        <v>243</v>
      </c>
      <c r="M17" s="48" t="s">
        <v>239</v>
      </c>
      <c r="N17" s="48" t="s">
        <v>1748</v>
      </c>
      <c r="O17" s="46" t="s">
        <v>238</v>
      </c>
      <c r="P17" s="46" t="s">
        <v>244</v>
      </c>
      <c r="T17" s="186">
        <v>1192</v>
      </c>
      <c r="U17" s="187">
        <v>84</v>
      </c>
    </row>
    <row r="18" spans="1:21" s="17" customFormat="1" ht="39.75" customHeight="1">
      <c r="A18" s="21"/>
      <c r="B18" s="208"/>
      <c r="C18" s="24"/>
      <c r="D18" s="204"/>
      <c r="E18" s="205"/>
      <c r="F18" s="25"/>
      <c r="G18" s="243"/>
      <c r="H18" s="20"/>
      <c r="I18" s="21">
        <v>1</v>
      </c>
      <c r="J18" s="22" t="s">
        <v>81</v>
      </c>
      <c r="K18" s="207">
        <f>IF(ISERROR(VLOOKUP(J18,'KAYIT LİSTESİ'!$B$4:$H$679,2,0)),"",(VLOOKUP(J18,'KAYIT LİSTESİ'!$B$4:$H$679,2,0)))</f>
      </c>
      <c r="L18" s="24">
        <f>IF(ISERROR(VLOOKUP(J18,'KAYIT LİSTESİ'!$B$4:$H$679,4,0)),"",(VLOOKUP(J18,'KAYIT LİSTESİ'!$B$4:$H$679,4,0)))</f>
      </c>
      <c r="M18" s="50">
        <f>IF(ISERROR(VLOOKUP(J18,'KAYIT LİSTESİ'!$B$4:$H$679,5,0)),"",(VLOOKUP(J18,'KAYIT LİSTESİ'!$B$4:$H$679,5,0)))</f>
      </c>
      <c r="N18" s="297">
        <f>IF(ISERROR(VLOOKUP(J18,'KAYIT LİSTESİ'!$B$4:$H$679,6,0)),"",(VLOOKUP(J18,'KAYIT LİSTESİ'!$B$4:$H$679,6,0)))</f>
      </c>
      <c r="O18" s="25"/>
      <c r="P18" s="23"/>
      <c r="T18" s="186">
        <v>1194</v>
      </c>
      <c r="U18" s="187">
        <v>83</v>
      </c>
    </row>
    <row r="19" spans="1:21" s="17" customFormat="1" ht="39.75" customHeight="1">
      <c r="A19" s="21"/>
      <c r="B19" s="208"/>
      <c r="C19" s="24"/>
      <c r="D19" s="204"/>
      <c r="E19" s="205"/>
      <c r="F19" s="25"/>
      <c r="G19" s="243"/>
      <c r="H19" s="20"/>
      <c r="I19" s="21">
        <v>2</v>
      </c>
      <c r="J19" s="22" t="s">
        <v>82</v>
      </c>
      <c r="K19" s="207">
        <f>IF(ISERROR(VLOOKUP(J19,'KAYIT LİSTESİ'!$B$4:$H$679,2,0)),"",(VLOOKUP(J19,'KAYIT LİSTESİ'!$B$4:$H$679,2,0)))</f>
      </c>
      <c r="L19" s="24">
        <f>IF(ISERROR(VLOOKUP(J19,'KAYIT LİSTESİ'!$B$4:$H$679,4,0)),"",(VLOOKUP(J19,'KAYIT LİSTESİ'!$B$4:$H$679,4,0)))</f>
      </c>
      <c r="M19" s="50">
        <f>IF(ISERROR(VLOOKUP(J19,'KAYIT LİSTESİ'!$B$4:$H$679,5,0)),"",(VLOOKUP(J19,'KAYIT LİSTESİ'!$B$4:$H$679,5,0)))</f>
      </c>
      <c r="N19" s="297">
        <f>IF(ISERROR(VLOOKUP(J19,'KAYIT LİSTESİ'!$B$4:$H$679,6,0)),"",(VLOOKUP(J19,'KAYIT LİSTESİ'!$B$4:$H$679,6,0)))</f>
      </c>
      <c r="O19" s="25"/>
      <c r="P19" s="23"/>
      <c r="T19" s="186">
        <v>1196</v>
      </c>
      <c r="U19" s="187">
        <v>82</v>
      </c>
    </row>
    <row r="20" spans="1:21" s="17" customFormat="1" ht="39.75" customHeight="1">
      <c r="A20" s="21"/>
      <c r="B20" s="208"/>
      <c r="C20" s="24"/>
      <c r="D20" s="204"/>
      <c r="E20" s="205"/>
      <c r="F20" s="25"/>
      <c r="G20" s="243"/>
      <c r="H20" s="20"/>
      <c r="I20" s="21">
        <v>3</v>
      </c>
      <c r="J20" s="22" t="s">
        <v>83</v>
      </c>
      <c r="K20" s="207">
        <f>IF(ISERROR(VLOOKUP(J20,'KAYIT LİSTESİ'!$B$4:$H$679,2,0)),"",(VLOOKUP(J20,'KAYIT LİSTESİ'!$B$4:$H$679,2,0)))</f>
      </c>
      <c r="L20" s="24">
        <f>IF(ISERROR(VLOOKUP(J20,'KAYIT LİSTESİ'!$B$4:$H$679,4,0)),"",(VLOOKUP(J20,'KAYIT LİSTESİ'!$B$4:$H$679,4,0)))</f>
      </c>
      <c r="M20" s="50">
        <f>IF(ISERROR(VLOOKUP(J20,'KAYIT LİSTESİ'!$B$4:$H$679,5,0)),"",(VLOOKUP(J20,'KAYIT LİSTESİ'!$B$4:$H$679,5,0)))</f>
      </c>
      <c r="N20" s="297">
        <f>IF(ISERROR(VLOOKUP(J20,'KAYIT LİSTESİ'!$B$4:$H$679,6,0)),"",(VLOOKUP(J20,'KAYIT LİSTESİ'!$B$4:$H$679,6,0)))</f>
      </c>
      <c r="O20" s="25"/>
      <c r="P20" s="23"/>
      <c r="T20" s="186">
        <v>1198</v>
      </c>
      <c r="U20" s="187">
        <v>81</v>
      </c>
    </row>
    <row r="21" spans="1:21" s="17" customFormat="1" ht="39.75" customHeight="1">
      <c r="A21" s="21"/>
      <c r="B21" s="208"/>
      <c r="C21" s="24"/>
      <c r="D21" s="204"/>
      <c r="E21" s="205"/>
      <c r="F21" s="25"/>
      <c r="G21" s="243" t="str">
        <f>IF(ISTEXT(F21)," ",_xlfn.IFERROR(VLOOKUP(SMALL(PUAN!$B$4:$C$1511,COUNTIF(PUAN!$B$4:$C$1511,"&lt;"&amp;F21)+1),PUAN!$B$4:$C$1511,2,0),"    "))</f>
        <v>1400</v>
      </c>
      <c r="H21" s="20"/>
      <c r="I21" s="21">
        <v>4</v>
      </c>
      <c r="J21" s="22" t="s">
        <v>84</v>
      </c>
      <c r="K21" s="207">
        <f>IF(ISERROR(VLOOKUP(J21,'KAYIT LİSTESİ'!$B$4:$H$679,2,0)),"",(VLOOKUP(J21,'KAYIT LİSTESİ'!$B$4:$H$679,2,0)))</f>
      </c>
      <c r="L21" s="24">
        <f>IF(ISERROR(VLOOKUP(J21,'KAYIT LİSTESİ'!$B$4:$H$679,4,0)),"",(VLOOKUP(J21,'KAYIT LİSTESİ'!$B$4:$H$679,4,0)))</f>
      </c>
      <c r="M21" s="50">
        <f>IF(ISERROR(VLOOKUP(J21,'KAYIT LİSTESİ'!$B$4:$H$679,5,0)),"",(VLOOKUP(J21,'KAYIT LİSTESİ'!$B$4:$H$679,5,0)))</f>
      </c>
      <c r="N21" s="297">
        <f>IF(ISERROR(VLOOKUP(J21,'KAYIT LİSTESİ'!$B$4:$H$679,6,0)),"",(VLOOKUP(J21,'KAYIT LİSTESİ'!$B$4:$H$679,6,0)))</f>
      </c>
      <c r="O21" s="25"/>
      <c r="P21" s="23"/>
      <c r="T21" s="186">
        <v>1200</v>
      </c>
      <c r="U21" s="187">
        <v>80</v>
      </c>
    </row>
    <row r="22" spans="1:21" s="17" customFormat="1" ht="39.75" customHeight="1">
      <c r="A22" s="21"/>
      <c r="B22" s="208"/>
      <c r="C22" s="24"/>
      <c r="D22" s="204"/>
      <c r="E22" s="205"/>
      <c r="F22" s="25"/>
      <c r="G22" s="243" t="str">
        <f>IF(ISTEXT(F22)," ",_xlfn.IFERROR(VLOOKUP(SMALL(PUAN!$B$4:$C$1511,COUNTIF(PUAN!$B$4:$C$1511,"&lt;"&amp;F22)+1),PUAN!$B$4:$C$1511,2,0),"    "))</f>
        <v>1400</v>
      </c>
      <c r="H22" s="20"/>
      <c r="I22" s="21">
        <v>5</v>
      </c>
      <c r="J22" s="22" t="s">
        <v>85</v>
      </c>
      <c r="K22" s="207">
        <f>IF(ISERROR(VLOOKUP(J22,'KAYIT LİSTESİ'!$B$4:$H$679,2,0)),"",(VLOOKUP(J22,'KAYIT LİSTESİ'!$B$4:$H$679,2,0)))</f>
      </c>
      <c r="L22" s="24">
        <f>IF(ISERROR(VLOOKUP(J22,'KAYIT LİSTESİ'!$B$4:$H$679,4,0)),"",(VLOOKUP(J22,'KAYIT LİSTESİ'!$B$4:$H$679,4,0)))</f>
      </c>
      <c r="M22" s="50">
        <f>IF(ISERROR(VLOOKUP(J22,'KAYIT LİSTESİ'!$B$4:$H$679,5,0)),"",(VLOOKUP(J22,'KAYIT LİSTESİ'!$B$4:$H$679,5,0)))</f>
      </c>
      <c r="N22" s="297">
        <f>IF(ISERROR(VLOOKUP(J22,'KAYIT LİSTESİ'!$B$4:$H$679,6,0)),"",(VLOOKUP(J22,'KAYIT LİSTESİ'!$B$4:$H$679,6,0)))</f>
      </c>
      <c r="O22" s="25"/>
      <c r="P22" s="23"/>
      <c r="T22" s="186">
        <v>1202</v>
      </c>
      <c r="U22" s="187">
        <v>79</v>
      </c>
    </row>
    <row r="23" spans="1:21" s="17" customFormat="1" ht="39.75" customHeight="1">
      <c r="A23" s="21"/>
      <c r="B23" s="208"/>
      <c r="C23" s="24"/>
      <c r="D23" s="204"/>
      <c r="E23" s="205"/>
      <c r="F23" s="25"/>
      <c r="G23" s="243" t="str">
        <f>IF(ISTEXT(F23)," ",_xlfn.IFERROR(VLOOKUP(SMALL(PUAN!$B$4:$C$1511,COUNTIF(PUAN!$B$4:$C$1511,"&lt;"&amp;F23)+1),PUAN!$B$4:$C$1511,2,0),"    "))</f>
        <v>1400</v>
      </c>
      <c r="H23" s="20"/>
      <c r="I23" s="21">
        <v>6</v>
      </c>
      <c r="J23" s="22" t="s">
        <v>86</v>
      </c>
      <c r="K23" s="207">
        <f>IF(ISERROR(VLOOKUP(J23,'KAYIT LİSTESİ'!$B$4:$H$679,2,0)),"",(VLOOKUP(J23,'KAYIT LİSTESİ'!$B$4:$H$679,2,0)))</f>
      </c>
      <c r="L23" s="24">
        <f>IF(ISERROR(VLOOKUP(J23,'KAYIT LİSTESİ'!$B$4:$H$679,4,0)),"",(VLOOKUP(J23,'KAYIT LİSTESİ'!$B$4:$H$679,4,0)))</f>
      </c>
      <c r="M23" s="50">
        <f>IF(ISERROR(VLOOKUP(J23,'KAYIT LİSTESİ'!$B$4:$H$679,5,0)),"",(VLOOKUP(J23,'KAYIT LİSTESİ'!$B$4:$H$679,5,0)))</f>
      </c>
      <c r="N23" s="297">
        <f>IF(ISERROR(VLOOKUP(J23,'KAYIT LİSTESİ'!$B$4:$H$679,6,0)),"",(VLOOKUP(J23,'KAYIT LİSTESİ'!$B$4:$H$679,6,0)))</f>
      </c>
      <c r="O23" s="25"/>
      <c r="P23" s="23"/>
      <c r="T23" s="186">
        <v>1204</v>
      </c>
      <c r="U23" s="187">
        <v>78</v>
      </c>
    </row>
    <row r="24" spans="1:21" s="17" customFormat="1" ht="39.75" customHeight="1">
      <c r="A24" s="21"/>
      <c r="B24" s="208"/>
      <c r="C24" s="24"/>
      <c r="D24" s="204"/>
      <c r="E24" s="205"/>
      <c r="F24" s="25"/>
      <c r="G24" s="243" t="str">
        <f>IF(ISTEXT(F24)," ",_xlfn.IFERROR(VLOOKUP(SMALL(PUAN!$B$4:$C$1511,COUNTIF(PUAN!$B$4:$C$1511,"&lt;"&amp;F24)+1),PUAN!$B$4:$C$1511,2,0),"    "))</f>
        <v>1400</v>
      </c>
      <c r="H24" s="20"/>
      <c r="I24" s="21">
        <v>7</v>
      </c>
      <c r="J24" s="22" t="s">
        <v>87</v>
      </c>
      <c r="K24" s="207">
        <f>IF(ISERROR(VLOOKUP(J24,'KAYIT LİSTESİ'!$B$4:$H$679,2,0)),"",(VLOOKUP(J24,'KAYIT LİSTESİ'!$B$4:$H$679,2,0)))</f>
      </c>
      <c r="L24" s="24">
        <f>IF(ISERROR(VLOOKUP(J24,'KAYIT LİSTESİ'!$B$4:$H$679,4,0)),"",(VLOOKUP(J24,'KAYIT LİSTESİ'!$B$4:$H$679,4,0)))</f>
      </c>
      <c r="M24" s="50">
        <f>IF(ISERROR(VLOOKUP(J24,'KAYIT LİSTESİ'!$B$4:$H$679,5,0)),"",(VLOOKUP(J24,'KAYIT LİSTESİ'!$B$4:$H$679,5,0)))</f>
      </c>
      <c r="N24" s="297">
        <f>IF(ISERROR(VLOOKUP(J24,'KAYIT LİSTESİ'!$B$4:$H$679,6,0)),"",(VLOOKUP(J24,'KAYIT LİSTESİ'!$B$4:$H$679,6,0)))</f>
      </c>
      <c r="O24" s="25"/>
      <c r="P24" s="23"/>
      <c r="T24" s="186">
        <v>1206</v>
      </c>
      <c r="U24" s="187">
        <v>77</v>
      </c>
    </row>
    <row r="25" spans="1:21" s="17" customFormat="1" ht="39.75" customHeight="1">
      <c r="A25" s="21"/>
      <c r="B25" s="208"/>
      <c r="C25" s="24"/>
      <c r="D25" s="204"/>
      <c r="E25" s="205"/>
      <c r="F25" s="25"/>
      <c r="G25" s="243" t="str">
        <f>IF(ISTEXT(F25)," ",_xlfn.IFERROR(VLOOKUP(SMALL(PUAN!$B$4:$C$1511,COUNTIF(PUAN!$B$4:$C$1511,"&lt;"&amp;F25)+1),PUAN!$B$4:$C$1511,2,0),"    "))</f>
        <v>1400</v>
      </c>
      <c r="H25" s="20"/>
      <c r="I25" s="21">
        <v>8</v>
      </c>
      <c r="J25" s="22" t="s">
        <v>88</v>
      </c>
      <c r="K25" s="207">
        <f>IF(ISERROR(VLOOKUP(J25,'KAYIT LİSTESİ'!$B$4:$H$679,2,0)),"",(VLOOKUP(J25,'KAYIT LİSTESİ'!$B$4:$H$679,2,0)))</f>
      </c>
      <c r="L25" s="24">
        <f>IF(ISERROR(VLOOKUP(J25,'KAYIT LİSTESİ'!$B$4:$H$679,4,0)),"",(VLOOKUP(J25,'KAYIT LİSTESİ'!$B$4:$H$679,4,0)))</f>
      </c>
      <c r="M25" s="50">
        <f>IF(ISERROR(VLOOKUP(J25,'KAYIT LİSTESİ'!$B$4:$H$679,5,0)),"",(VLOOKUP(J25,'KAYIT LİSTESİ'!$B$4:$H$679,5,0)))</f>
      </c>
      <c r="N25" s="297">
        <f>IF(ISERROR(VLOOKUP(J25,'KAYIT LİSTESİ'!$B$4:$H$679,6,0)),"",(VLOOKUP(J25,'KAYIT LİSTESİ'!$B$4:$H$679,6,0)))</f>
      </c>
      <c r="O25" s="25"/>
      <c r="P25" s="23"/>
      <c r="T25" s="186">
        <v>1208</v>
      </c>
      <c r="U25" s="187">
        <v>76</v>
      </c>
    </row>
    <row r="26" spans="1:21" s="17" customFormat="1" ht="39.75" customHeight="1">
      <c r="A26" s="21"/>
      <c r="B26" s="208"/>
      <c r="C26" s="24"/>
      <c r="D26" s="204"/>
      <c r="E26" s="205"/>
      <c r="F26" s="25"/>
      <c r="G26" s="243" t="str">
        <f>IF(ISTEXT(F26)," ",_xlfn.IFERROR(VLOOKUP(SMALL(PUAN!$B$4:$C$1511,COUNTIF(PUAN!$B$4:$C$1511,"&lt;"&amp;F26)+1),PUAN!$B$4:$C$1511,2,0),"    "))</f>
        <v>1400</v>
      </c>
      <c r="H26" s="20"/>
      <c r="I26" s="198" t="s">
        <v>16</v>
      </c>
      <c r="J26" s="199"/>
      <c r="K26" s="199"/>
      <c r="L26" s="199"/>
      <c r="M26" s="202" t="s">
        <v>236</v>
      </c>
      <c r="N26" s="328"/>
      <c r="O26" s="199"/>
      <c r="P26" s="200"/>
      <c r="T26" s="186">
        <v>1210</v>
      </c>
      <c r="U26" s="187">
        <v>75</v>
      </c>
    </row>
    <row r="27" spans="1:21" s="17" customFormat="1" ht="39.75" customHeight="1">
      <c r="A27" s="21"/>
      <c r="B27" s="208"/>
      <c r="C27" s="24"/>
      <c r="D27" s="204"/>
      <c r="E27" s="205"/>
      <c r="F27" s="25"/>
      <c r="G27" s="243" t="str">
        <f>IF(ISTEXT(F27)," ",_xlfn.IFERROR(VLOOKUP(SMALL(PUAN!$B$4:$C$1511,COUNTIF(PUAN!$B$4:$C$1511,"&lt;"&amp;F27)+1),PUAN!$B$4:$C$1511,2,0),"    "))</f>
        <v>1400</v>
      </c>
      <c r="H27" s="20"/>
      <c r="I27" s="49" t="s">
        <v>240</v>
      </c>
      <c r="J27" s="46" t="s">
        <v>38</v>
      </c>
      <c r="K27" s="46" t="s">
        <v>241</v>
      </c>
      <c r="L27" s="47" t="s">
        <v>243</v>
      </c>
      <c r="M27" s="48" t="s">
        <v>239</v>
      </c>
      <c r="N27" s="48" t="s">
        <v>1748</v>
      </c>
      <c r="O27" s="46" t="s">
        <v>238</v>
      </c>
      <c r="P27" s="46" t="s">
        <v>244</v>
      </c>
      <c r="T27" s="186">
        <v>1213</v>
      </c>
      <c r="U27" s="187">
        <v>74</v>
      </c>
    </row>
    <row r="28" spans="1:21" s="17" customFormat="1" ht="39.75" customHeight="1">
      <c r="A28" s="21"/>
      <c r="B28" s="208"/>
      <c r="C28" s="24"/>
      <c r="D28" s="204"/>
      <c r="E28" s="205"/>
      <c r="F28" s="25"/>
      <c r="G28" s="243" t="str">
        <f>IF(ISTEXT(F28)," ",_xlfn.IFERROR(VLOOKUP(SMALL(PUAN!$B$4:$C$1511,COUNTIF(PUAN!$B$4:$C$1511,"&lt;"&amp;F28)+1),PUAN!$B$4:$C$1511,2,0),"    "))</f>
        <v>1400</v>
      </c>
      <c r="H28" s="20"/>
      <c r="I28" s="21">
        <v>1</v>
      </c>
      <c r="J28" s="22" t="s">
        <v>89</v>
      </c>
      <c r="K28" s="207">
        <f>IF(ISERROR(VLOOKUP(J28,'KAYIT LİSTESİ'!$B$4:$H$679,2,0)),"",(VLOOKUP(J28,'KAYIT LİSTESİ'!$B$4:$H$679,2,0)))</f>
      </c>
      <c r="L28" s="24">
        <f>IF(ISERROR(VLOOKUP(J28,'KAYIT LİSTESİ'!$B$4:$H$679,4,0)),"",(VLOOKUP(J28,'KAYIT LİSTESİ'!$B$4:$H$679,4,0)))</f>
      </c>
      <c r="M28" s="50">
        <f>IF(ISERROR(VLOOKUP(J28,'KAYIT LİSTESİ'!$B$4:$H$679,5,0)),"",(VLOOKUP(J28,'KAYIT LİSTESİ'!$B$4:$H$679,5,0)))</f>
      </c>
      <c r="N28" s="297">
        <f>IF(ISERROR(VLOOKUP(J28,'KAYIT LİSTESİ'!$B$4:$H$679,6,0)),"",(VLOOKUP(J28,'KAYIT LİSTESİ'!$B$4:$H$679,6,0)))</f>
      </c>
      <c r="O28" s="25"/>
      <c r="P28" s="23"/>
      <c r="T28" s="186">
        <v>1216</v>
      </c>
      <c r="U28" s="187">
        <v>73</v>
      </c>
    </row>
    <row r="29" spans="1:21" s="17" customFormat="1" ht="39.75" customHeight="1">
      <c r="A29" s="21"/>
      <c r="B29" s="208"/>
      <c r="C29" s="24"/>
      <c r="D29" s="204"/>
      <c r="E29" s="205"/>
      <c r="F29" s="25"/>
      <c r="G29" s="243" t="str">
        <f>IF(ISTEXT(F29)," ",_xlfn.IFERROR(VLOOKUP(SMALL(PUAN!$B$4:$C$1511,COUNTIF(PUAN!$B$4:$C$1511,"&lt;"&amp;F29)+1),PUAN!$B$4:$C$1511,2,0),"    "))</f>
        <v>1400</v>
      </c>
      <c r="H29" s="20"/>
      <c r="I29" s="21">
        <v>2</v>
      </c>
      <c r="J29" s="22" t="s">
        <v>90</v>
      </c>
      <c r="K29" s="207">
        <f>IF(ISERROR(VLOOKUP(J29,'KAYIT LİSTESİ'!$B$4:$H$679,2,0)),"",(VLOOKUP(J29,'KAYIT LİSTESİ'!$B$4:$H$679,2,0)))</f>
      </c>
      <c r="L29" s="24">
        <f>IF(ISERROR(VLOOKUP(J29,'KAYIT LİSTESİ'!$B$4:$H$679,4,0)),"",(VLOOKUP(J29,'KAYIT LİSTESİ'!$B$4:$H$679,4,0)))</f>
      </c>
      <c r="M29" s="50">
        <f>IF(ISERROR(VLOOKUP(J29,'KAYIT LİSTESİ'!$B$4:$H$679,5,0)),"",(VLOOKUP(J29,'KAYIT LİSTESİ'!$B$4:$H$679,5,0)))</f>
      </c>
      <c r="N29" s="297">
        <f>IF(ISERROR(VLOOKUP(J29,'KAYIT LİSTESİ'!$B$4:$H$679,6,0)),"",(VLOOKUP(J29,'KAYIT LİSTESİ'!$B$4:$H$679,6,0)))</f>
      </c>
      <c r="O29" s="25"/>
      <c r="P29" s="23"/>
      <c r="T29" s="186">
        <v>1219</v>
      </c>
      <c r="U29" s="187">
        <v>72</v>
      </c>
    </row>
    <row r="30" spans="1:21" s="17" customFormat="1" ht="39.75" customHeight="1">
      <c r="A30" s="21"/>
      <c r="B30" s="208"/>
      <c r="C30" s="24"/>
      <c r="D30" s="204"/>
      <c r="E30" s="205"/>
      <c r="F30" s="25"/>
      <c r="G30" s="243" t="str">
        <f>IF(ISTEXT(F30)," ",_xlfn.IFERROR(VLOOKUP(SMALL(PUAN!$B$4:$C$1511,COUNTIF(PUAN!$B$4:$C$1511,"&lt;"&amp;F30)+1),PUAN!$B$4:$C$1511,2,0),"    "))</f>
        <v>1400</v>
      </c>
      <c r="H30" s="20"/>
      <c r="I30" s="21">
        <v>3</v>
      </c>
      <c r="J30" s="22" t="s">
        <v>91</v>
      </c>
      <c r="K30" s="207">
        <f>IF(ISERROR(VLOOKUP(J30,'KAYIT LİSTESİ'!$B$4:$H$679,2,0)),"",(VLOOKUP(J30,'KAYIT LİSTESİ'!$B$4:$H$679,2,0)))</f>
      </c>
      <c r="L30" s="24">
        <f>IF(ISERROR(VLOOKUP(J30,'KAYIT LİSTESİ'!$B$4:$H$679,4,0)),"",(VLOOKUP(J30,'KAYIT LİSTESİ'!$B$4:$H$679,4,0)))</f>
      </c>
      <c r="M30" s="50">
        <f>IF(ISERROR(VLOOKUP(J30,'KAYIT LİSTESİ'!$B$4:$H$679,5,0)),"",(VLOOKUP(J30,'KAYIT LİSTESİ'!$B$4:$H$679,5,0)))</f>
      </c>
      <c r="N30" s="297">
        <f>IF(ISERROR(VLOOKUP(J30,'KAYIT LİSTESİ'!$B$4:$H$679,6,0)),"",(VLOOKUP(J30,'KAYIT LİSTESİ'!$B$4:$H$679,6,0)))</f>
      </c>
      <c r="O30" s="25"/>
      <c r="P30" s="23"/>
      <c r="T30" s="186">
        <v>1222</v>
      </c>
      <c r="U30" s="187">
        <v>71</v>
      </c>
    </row>
    <row r="31" spans="1:21" s="17" customFormat="1" ht="39.75" customHeight="1">
      <c r="A31" s="21"/>
      <c r="B31" s="208"/>
      <c r="C31" s="24"/>
      <c r="D31" s="204"/>
      <c r="E31" s="205"/>
      <c r="F31" s="25"/>
      <c r="G31" s="243" t="str">
        <f>IF(ISTEXT(F31)," ",_xlfn.IFERROR(VLOOKUP(SMALL(PUAN!$B$4:$C$1511,COUNTIF(PUAN!$B$4:$C$1511,"&lt;"&amp;F31)+1),PUAN!$B$4:$C$1511,2,0),"    "))</f>
        <v>1400</v>
      </c>
      <c r="H31" s="20"/>
      <c r="I31" s="21">
        <v>4</v>
      </c>
      <c r="J31" s="22" t="s">
        <v>92</v>
      </c>
      <c r="K31" s="207">
        <f>IF(ISERROR(VLOOKUP(J31,'KAYIT LİSTESİ'!$B$4:$H$679,2,0)),"",(VLOOKUP(J31,'KAYIT LİSTESİ'!$B$4:$H$679,2,0)))</f>
      </c>
      <c r="L31" s="24">
        <f>IF(ISERROR(VLOOKUP(J31,'KAYIT LİSTESİ'!$B$4:$H$679,4,0)),"",(VLOOKUP(J31,'KAYIT LİSTESİ'!$B$4:$H$679,4,0)))</f>
      </c>
      <c r="M31" s="50">
        <f>IF(ISERROR(VLOOKUP(J31,'KAYIT LİSTESİ'!$B$4:$H$679,5,0)),"",(VLOOKUP(J31,'KAYIT LİSTESİ'!$B$4:$H$679,5,0)))</f>
      </c>
      <c r="N31" s="297">
        <f>IF(ISERROR(VLOOKUP(J31,'KAYIT LİSTESİ'!$B$4:$H$679,6,0)),"",(VLOOKUP(J31,'KAYIT LİSTESİ'!$B$4:$H$679,6,0)))</f>
      </c>
      <c r="O31" s="25"/>
      <c r="P31" s="23"/>
      <c r="T31" s="186">
        <v>1225</v>
      </c>
      <c r="U31" s="187">
        <v>70</v>
      </c>
    </row>
    <row r="32" spans="1:21" s="17" customFormat="1" ht="39.75" customHeight="1">
      <c r="A32" s="21"/>
      <c r="B32" s="208"/>
      <c r="C32" s="24"/>
      <c r="D32" s="204"/>
      <c r="E32" s="205"/>
      <c r="F32" s="25"/>
      <c r="G32" s="243" t="str">
        <f>IF(ISTEXT(F32)," ",_xlfn.IFERROR(VLOOKUP(SMALL(PUAN!$B$4:$C$1511,COUNTIF(PUAN!$B$4:$C$1511,"&lt;"&amp;F32)+1),PUAN!$B$4:$C$1511,2,0),"    "))</f>
        <v>1400</v>
      </c>
      <c r="H32" s="20"/>
      <c r="I32" s="21">
        <v>5</v>
      </c>
      <c r="J32" s="22" t="s">
        <v>93</v>
      </c>
      <c r="K32" s="207">
        <f>IF(ISERROR(VLOOKUP(J32,'KAYIT LİSTESİ'!$B$4:$H$679,2,0)),"",(VLOOKUP(J32,'KAYIT LİSTESİ'!$B$4:$H$679,2,0)))</f>
      </c>
      <c r="L32" s="24">
        <f>IF(ISERROR(VLOOKUP(J32,'KAYIT LİSTESİ'!$B$4:$H$679,4,0)),"",(VLOOKUP(J32,'KAYIT LİSTESİ'!$B$4:$H$679,4,0)))</f>
      </c>
      <c r="M32" s="50">
        <f>IF(ISERROR(VLOOKUP(J32,'KAYIT LİSTESİ'!$B$4:$H$679,5,0)),"",(VLOOKUP(J32,'KAYIT LİSTESİ'!$B$4:$H$679,5,0)))</f>
      </c>
      <c r="N32" s="297">
        <f>IF(ISERROR(VLOOKUP(J32,'KAYIT LİSTESİ'!$B$4:$H$679,6,0)),"",(VLOOKUP(J32,'KAYIT LİSTESİ'!$B$4:$H$679,6,0)))</f>
      </c>
      <c r="O32" s="25"/>
      <c r="P32" s="23"/>
      <c r="T32" s="186">
        <v>1228</v>
      </c>
      <c r="U32" s="187">
        <v>69</v>
      </c>
    </row>
    <row r="33" spans="1:21" s="17" customFormat="1" ht="39.75" customHeight="1">
      <c r="A33" s="21"/>
      <c r="B33" s="208"/>
      <c r="C33" s="24"/>
      <c r="D33" s="204"/>
      <c r="E33" s="205"/>
      <c r="F33" s="25"/>
      <c r="G33" s="243" t="str">
        <f>IF(ISTEXT(F33)," ",_xlfn.IFERROR(VLOOKUP(SMALL(PUAN!$B$4:$C$1511,COUNTIF(PUAN!$B$4:$C$1511,"&lt;"&amp;F33)+1),PUAN!$B$4:$C$1511,2,0),"    "))</f>
        <v>1400</v>
      </c>
      <c r="H33" s="20"/>
      <c r="I33" s="21">
        <v>6</v>
      </c>
      <c r="J33" s="22" t="s">
        <v>94</v>
      </c>
      <c r="K33" s="207">
        <f>IF(ISERROR(VLOOKUP(J33,'KAYIT LİSTESİ'!$B$4:$H$679,2,0)),"",(VLOOKUP(J33,'KAYIT LİSTESİ'!$B$4:$H$679,2,0)))</f>
      </c>
      <c r="L33" s="24">
        <f>IF(ISERROR(VLOOKUP(J33,'KAYIT LİSTESİ'!$B$4:$H$679,4,0)),"",(VLOOKUP(J33,'KAYIT LİSTESİ'!$B$4:$H$679,4,0)))</f>
      </c>
      <c r="M33" s="50">
        <f>IF(ISERROR(VLOOKUP(J33,'KAYIT LİSTESİ'!$B$4:$H$679,5,0)),"",(VLOOKUP(J33,'KAYIT LİSTESİ'!$B$4:$H$679,5,0)))</f>
      </c>
      <c r="N33" s="297">
        <f>IF(ISERROR(VLOOKUP(J33,'KAYIT LİSTESİ'!$B$4:$H$679,6,0)),"",(VLOOKUP(J33,'KAYIT LİSTESİ'!$B$4:$H$679,6,0)))</f>
      </c>
      <c r="O33" s="25"/>
      <c r="P33" s="23"/>
      <c r="T33" s="186">
        <v>1231</v>
      </c>
      <c r="U33" s="187">
        <v>68</v>
      </c>
    </row>
    <row r="34" spans="1:21" s="17" customFormat="1" ht="39.75" customHeight="1">
      <c r="A34" s="21"/>
      <c r="B34" s="208"/>
      <c r="C34" s="24"/>
      <c r="D34" s="204"/>
      <c r="E34" s="205"/>
      <c r="F34" s="25"/>
      <c r="G34" s="243" t="str">
        <f>IF(ISTEXT(F34)," ",_xlfn.IFERROR(VLOOKUP(SMALL(PUAN!$B$4:$C$1511,COUNTIF(PUAN!$B$4:$C$1511,"&lt;"&amp;F34)+1),PUAN!$B$4:$C$1511,2,0),"    "))</f>
        <v>1400</v>
      </c>
      <c r="H34" s="20"/>
      <c r="I34" s="21">
        <v>7</v>
      </c>
      <c r="J34" s="22" t="s">
        <v>95</v>
      </c>
      <c r="K34" s="207">
        <f>IF(ISERROR(VLOOKUP(J34,'KAYIT LİSTESİ'!$B$4:$H$679,2,0)),"",(VLOOKUP(J34,'KAYIT LİSTESİ'!$B$4:$H$679,2,0)))</f>
      </c>
      <c r="L34" s="24">
        <f>IF(ISERROR(VLOOKUP(J34,'KAYIT LİSTESİ'!$B$4:$H$679,4,0)),"",(VLOOKUP(J34,'KAYIT LİSTESİ'!$B$4:$H$679,4,0)))</f>
      </c>
      <c r="M34" s="50">
        <f>IF(ISERROR(VLOOKUP(J34,'KAYIT LİSTESİ'!$B$4:$H$679,5,0)),"",(VLOOKUP(J34,'KAYIT LİSTESİ'!$B$4:$H$679,5,0)))</f>
      </c>
      <c r="N34" s="297">
        <f>IF(ISERROR(VLOOKUP(J34,'KAYIT LİSTESİ'!$B$4:$H$679,6,0)),"",(VLOOKUP(J34,'KAYIT LİSTESİ'!$B$4:$H$679,6,0)))</f>
      </c>
      <c r="O34" s="25"/>
      <c r="P34" s="23"/>
      <c r="T34" s="186">
        <v>1234</v>
      </c>
      <c r="U34" s="187">
        <v>67</v>
      </c>
    </row>
    <row r="35" spans="1:21" s="17" customFormat="1" ht="39.75" customHeight="1">
      <c r="A35" s="21"/>
      <c r="B35" s="208"/>
      <c r="C35" s="24"/>
      <c r="D35" s="204"/>
      <c r="E35" s="205"/>
      <c r="F35" s="25"/>
      <c r="G35" s="243" t="str">
        <f>IF(ISTEXT(F35)," ",_xlfn.IFERROR(VLOOKUP(SMALL(PUAN!$B$4:$C$1511,COUNTIF(PUAN!$B$4:$C$1511,"&lt;"&amp;F35)+1),PUAN!$B$4:$C$1511,2,0),"    "))</f>
        <v>1400</v>
      </c>
      <c r="H35" s="20"/>
      <c r="I35" s="21">
        <v>8</v>
      </c>
      <c r="J35" s="22" t="s">
        <v>96</v>
      </c>
      <c r="K35" s="207">
        <f>IF(ISERROR(VLOOKUP(J35,'KAYIT LİSTESİ'!$B$4:$H$679,2,0)),"",(VLOOKUP(J35,'KAYIT LİSTESİ'!$B$4:$H$679,2,0)))</f>
      </c>
      <c r="L35" s="24">
        <f>IF(ISERROR(VLOOKUP(J35,'KAYIT LİSTESİ'!$B$4:$H$679,4,0)),"",(VLOOKUP(J35,'KAYIT LİSTESİ'!$B$4:$H$679,4,0)))</f>
      </c>
      <c r="M35" s="50">
        <f>IF(ISERROR(VLOOKUP(J35,'KAYIT LİSTESİ'!$B$4:$H$679,5,0)),"",(VLOOKUP(J35,'KAYIT LİSTESİ'!$B$4:$H$679,5,0)))</f>
      </c>
      <c r="N35" s="297">
        <f>IF(ISERROR(VLOOKUP(J35,'KAYIT LİSTESİ'!$B$4:$H$679,6,0)),"",(VLOOKUP(J35,'KAYIT LİSTESİ'!$B$4:$H$679,6,0)))</f>
      </c>
      <c r="O35" s="25"/>
      <c r="P35" s="23"/>
      <c r="T35" s="186">
        <v>1237</v>
      </c>
      <c r="U35" s="187">
        <v>66</v>
      </c>
    </row>
    <row r="36" spans="1:21" ht="13.5" customHeight="1">
      <c r="A36" s="35"/>
      <c r="B36" s="35"/>
      <c r="C36" s="36"/>
      <c r="D36" s="56"/>
      <c r="E36" s="37"/>
      <c r="F36" s="38"/>
      <c r="G36" s="39"/>
      <c r="I36" s="40"/>
      <c r="J36" s="41"/>
      <c r="K36" s="42"/>
      <c r="L36" s="43"/>
      <c r="M36" s="53"/>
      <c r="N36" s="324"/>
      <c r="O36" s="44"/>
      <c r="P36" s="42"/>
      <c r="T36" s="186">
        <v>1275</v>
      </c>
      <c r="U36" s="187">
        <v>55</v>
      </c>
    </row>
    <row r="37" spans="1:21" ht="14.25" customHeight="1">
      <c r="A37" s="29" t="s">
        <v>17</v>
      </c>
      <c r="B37" s="29"/>
      <c r="C37" s="29"/>
      <c r="D37" s="57"/>
      <c r="E37" s="51" t="s">
        <v>0</v>
      </c>
      <c r="F37" s="45" t="s">
        <v>1</v>
      </c>
      <c r="G37" s="26"/>
      <c r="H37" s="30" t="s">
        <v>2</v>
      </c>
      <c r="I37" s="30"/>
      <c r="J37" s="30"/>
      <c r="K37" s="30"/>
      <c r="L37" s="54" t="s">
        <v>3</v>
      </c>
      <c r="M37" s="54"/>
      <c r="N37" s="54" t="s">
        <v>3</v>
      </c>
      <c r="O37" s="26" t="s">
        <v>3</v>
      </c>
      <c r="P37" s="29"/>
      <c r="Q37" s="31"/>
      <c r="T37" s="186">
        <v>1280</v>
      </c>
      <c r="U37" s="187">
        <v>54</v>
      </c>
    </row>
    <row r="38" spans="1:21" ht="12.75">
      <c r="A38" s="449"/>
      <c r="B38" s="449"/>
      <c r="C38" s="449"/>
      <c r="T38" s="186">
        <v>1285</v>
      </c>
      <c r="U38" s="187">
        <v>53</v>
      </c>
    </row>
    <row r="39" spans="20:21" ht="12.75">
      <c r="T39" s="186">
        <v>1290</v>
      </c>
      <c r="U39" s="187">
        <v>52</v>
      </c>
    </row>
    <row r="40" spans="20:21" ht="12.75">
      <c r="T40" s="186">
        <v>1295</v>
      </c>
      <c r="U40" s="187">
        <v>51</v>
      </c>
    </row>
    <row r="41" spans="20:21" ht="12.75">
      <c r="T41" s="186">
        <v>1300</v>
      </c>
      <c r="U41" s="187">
        <v>50</v>
      </c>
    </row>
    <row r="42" spans="20:21" ht="12.75">
      <c r="T42" s="186">
        <v>1305</v>
      </c>
      <c r="U42" s="187">
        <v>49</v>
      </c>
    </row>
    <row r="43" spans="20:21" ht="12.75">
      <c r="T43" s="186">
        <v>1310</v>
      </c>
      <c r="U43" s="187">
        <v>48</v>
      </c>
    </row>
    <row r="44" spans="20:21" ht="12.75">
      <c r="T44" s="186">
        <v>1315</v>
      </c>
      <c r="U44" s="187">
        <v>47</v>
      </c>
    </row>
    <row r="45" spans="20:21" ht="12.75">
      <c r="T45" s="186">
        <v>1320</v>
      </c>
      <c r="U45" s="187">
        <v>46</v>
      </c>
    </row>
    <row r="46" spans="20:21" ht="12.75">
      <c r="T46" s="186">
        <v>1325</v>
      </c>
      <c r="U46" s="187">
        <v>45</v>
      </c>
    </row>
    <row r="47" spans="20:21" ht="12.75">
      <c r="T47" s="186">
        <v>1330</v>
      </c>
      <c r="U47" s="187">
        <v>44</v>
      </c>
    </row>
    <row r="48" spans="20:21" ht="12.75">
      <c r="T48" s="186">
        <v>1335</v>
      </c>
      <c r="U48" s="187">
        <v>43</v>
      </c>
    </row>
    <row r="49" spans="20:21" ht="12.75">
      <c r="T49" s="186">
        <v>1340</v>
      </c>
      <c r="U49" s="187">
        <v>42</v>
      </c>
    </row>
    <row r="50" spans="20:21" ht="12.75">
      <c r="T50" s="186">
        <v>1345</v>
      </c>
      <c r="U50" s="187">
        <v>41</v>
      </c>
    </row>
    <row r="51" spans="20:21" ht="12.75">
      <c r="T51" s="186">
        <v>1350</v>
      </c>
      <c r="U51" s="187">
        <v>40</v>
      </c>
    </row>
    <row r="52" spans="20:21" ht="12.75">
      <c r="T52" s="186">
        <v>1355</v>
      </c>
      <c r="U52" s="187">
        <v>39</v>
      </c>
    </row>
    <row r="53" spans="20:21" ht="12.75">
      <c r="T53" s="186">
        <v>1365</v>
      </c>
      <c r="U53" s="187">
        <v>38</v>
      </c>
    </row>
    <row r="54" spans="20:21" ht="12.75">
      <c r="T54" s="186">
        <v>1375</v>
      </c>
      <c r="U54" s="187">
        <v>37</v>
      </c>
    </row>
    <row r="55" spans="20:21" ht="12.75">
      <c r="T55" s="186">
        <v>1385</v>
      </c>
      <c r="U55" s="187">
        <v>36</v>
      </c>
    </row>
    <row r="56" spans="20:21" ht="12.75">
      <c r="T56" s="186">
        <v>1395</v>
      </c>
      <c r="U56" s="187">
        <v>35</v>
      </c>
    </row>
    <row r="57" spans="20:21" ht="12.75">
      <c r="T57" s="186">
        <v>1405</v>
      </c>
      <c r="U57" s="187">
        <v>34</v>
      </c>
    </row>
    <row r="58" spans="20:21" ht="12.75">
      <c r="T58" s="186">
        <v>1415</v>
      </c>
      <c r="U58" s="187">
        <v>33</v>
      </c>
    </row>
    <row r="59" spans="20:21" ht="12.75">
      <c r="T59" s="186">
        <v>1425</v>
      </c>
      <c r="U59" s="187">
        <v>32</v>
      </c>
    </row>
    <row r="60" spans="20:21" ht="12.75">
      <c r="T60" s="186">
        <v>1435</v>
      </c>
      <c r="U60" s="187">
        <v>31</v>
      </c>
    </row>
    <row r="61" spans="20:21" ht="12.75">
      <c r="T61" s="186">
        <v>1445</v>
      </c>
      <c r="U61" s="187">
        <v>30</v>
      </c>
    </row>
    <row r="62" spans="20:21" ht="12.75">
      <c r="T62" s="186">
        <v>1455</v>
      </c>
      <c r="U62" s="187">
        <v>29</v>
      </c>
    </row>
    <row r="63" spans="20:21" ht="12.75">
      <c r="T63" s="186">
        <v>1465</v>
      </c>
      <c r="U63" s="187">
        <v>28</v>
      </c>
    </row>
    <row r="64" spans="20:21" ht="12.75">
      <c r="T64" s="186">
        <v>1475</v>
      </c>
      <c r="U64" s="187">
        <v>27</v>
      </c>
    </row>
    <row r="65" spans="20:21" ht="12.75">
      <c r="T65" s="186">
        <v>1485</v>
      </c>
      <c r="U65" s="187">
        <v>26</v>
      </c>
    </row>
    <row r="66" spans="20:21" ht="12.75">
      <c r="T66" s="186">
        <v>1495</v>
      </c>
      <c r="U66" s="187">
        <v>25</v>
      </c>
    </row>
    <row r="67" spans="20:21" ht="12.75">
      <c r="T67" s="186">
        <v>1505</v>
      </c>
      <c r="U67" s="187">
        <v>24</v>
      </c>
    </row>
    <row r="68" spans="20:21" ht="12.75">
      <c r="T68" s="186">
        <v>1515</v>
      </c>
      <c r="U68" s="187">
        <v>23</v>
      </c>
    </row>
    <row r="69" spans="20:21" ht="12.75">
      <c r="T69" s="186">
        <v>1525</v>
      </c>
      <c r="U69" s="187">
        <v>22</v>
      </c>
    </row>
    <row r="70" spans="20:21" ht="12.75">
      <c r="T70" s="186">
        <v>1535</v>
      </c>
      <c r="U70" s="187">
        <v>21</v>
      </c>
    </row>
    <row r="71" spans="20:21" ht="12.75">
      <c r="T71" s="186">
        <v>1545</v>
      </c>
      <c r="U71" s="187">
        <v>20</v>
      </c>
    </row>
    <row r="72" spans="20:21" ht="12.75">
      <c r="T72" s="186">
        <v>1555</v>
      </c>
      <c r="U72" s="187">
        <v>19</v>
      </c>
    </row>
    <row r="73" spans="20:21" ht="12.75">
      <c r="T73" s="186">
        <v>1565</v>
      </c>
      <c r="U73" s="187">
        <v>18</v>
      </c>
    </row>
    <row r="74" spans="20:21" ht="12.75">
      <c r="T74" s="186">
        <v>1575</v>
      </c>
      <c r="U74" s="187">
        <v>17</v>
      </c>
    </row>
    <row r="75" spans="20:21" ht="12.75">
      <c r="T75" s="186">
        <v>1585</v>
      </c>
      <c r="U75" s="187">
        <v>16</v>
      </c>
    </row>
    <row r="76" spans="20:21" ht="12.75">
      <c r="T76" s="186">
        <v>1595</v>
      </c>
      <c r="U76" s="187">
        <v>15</v>
      </c>
    </row>
    <row r="77" spans="20:21" ht="12.75">
      <c r="T77" s="186">
        <v>1605</v>
      </c>
      <c r="U77" s="187">
        <v>14</v>
      </c>
    </row>
    <row r="78" spans="20:21" ht="12.75">
      <c r="T78" s="186">
        <v>1615</v>
      </c>
      <c r="U78" s="187">
        <v>13</v>
      </c>
    </row>
    <row r="79" spans="20:21" ht="12.75">
      <c r="T79" s="186">
        <v>1625</v>
      </c>
      <c r="U79" s="187">
        <v>12</v>
      </c>
    </row>
    <row r="80" spans="20:21" ht="12.75">
      <c r="T80" s="186">
        <v>1645</v>
      </c>
      <c r="U80" s="187">
        <v>11</v>
      </c>
    </row>
    <row r="81" spans="20:21" ht="12.75">
      <c r="T81" s="186">
        <v>1665</v>
      </c>
      <c r="U81" s="187">
        <v>10</v>
      </c>
    </row>
    <row r="82" spans="20:21" ht="12.75">
      <c r="T82" s="186">
        <v>1685</v>
      </c>
      <c r="U82" s="187">
        <v>9</v>
      </c>
    </row>
    <row r="83" spans="20:21" ht="12.75">
      <c r="T83" s="186">
        <v>1705</v>
      </c>
      <c r="U83" s="187">
        <v>8</v>
      </c>
    </row>
    <row r="84" spans="20:21" ht="12.75">
      <c r="T84" s="186">
        <v>1725</v>
      </c>
      <c r="U84" s="187">
        <v>7</v>
      </c>
    </row>
    <row r="85" spans="20:21" ht="12.75">
      <c r="T85" s="186">
        <v>1745</v>
      </c>
      <c r="U85" s="187">
        <v>6</v>
      </c>
    </row>
    <row r="86" spans="20:21" ht="12.75">
      <c r="T86" s="186">
        <v>1765</v>
      </c>
      <c r="U86" s="187">
        <v>5</v>
      </c>
    </row>
    <row r="87" spans="20:21" ht="12.75">
      <c r="T87" s="186">
        <v>1785</v>
      </c>
      <c r="U87" s="187">
        <v>4</v>
      </c>
    </row>
    <row r="88" spans="20:21" ht="12.75">
      <c r="T88" s="186">
        <v>1805</v>
      </c>
      <c r="U88" s="187">
        <v>3</v>
      </c>
    </row>
    <row r="89" spans="20:21" ht="12.75">
      <c r="T89" s="186">
        <v>1825</v>
      </c>
      <c r="U89" s="187">
        <v>2</v>
      </c>
    </row>
    <row r="90" spans="20:21" ht="12.75">
      <c r="T90" s="186">
        <v>1845</v>
      </c>
      <c r="U90" s="187">
        <v>1</v>
      </c>
    </row>
  </sheetData>
  <sheetProtection/>
  <mergeCells count="20">
    <mergeCell ref="A38:C38"/>
    <mergeCell ref="A1:P1"/>
    <mergeCell ref="A2:P2"/>
    <mergeCell ref="A3:C3"/>
    <mergeCell ref="D3:E3"/>
    <mergeCell ref="F3:G3"/>
    <mergeCell ref="G6:G7"/>
    <mergeCell ref="A4:C4"/>
    <mergeCell ref="D4:E4"/>
    <mergeCell ref="A6:A7"/>
    <mergeCell ref="E6:E7"/>
    <mergeCell ref="N5:P5"/>
    <mergeCell ref="N3:P3"/>
    <mergeCell ref="N4:P4"/>
    <mergeCell ref="F6:F7"/>
    <mergeCell ref="B6:B7"/>
    <mergeCell ref="C6:C7"/>
    <mergeCell ref="D6:D7"/>
    <mergeCell ref="L4:M4"/>
    <mergeCell ref="A5:G5"/>
  </mergeCells>
  <conditionalFormatting sqref="G8:G10 G13:G35">
    <cfRule type="containsText" priority="4" dxfId="0" operator="containsText" stopIfTrue="1" text="1400">
      <formula>NOT(ISERROR(SEARCH("1400",G8)))</formula>
    </cfRule>
  </conditionalFormatting>
  <conditionalFormatting sqref="G11">
    <cfRule type="containsText" priority="2" dxfId="0" operator="containsText" stopIfTrue="1" text="1400">
      <formula>NOT(ISERROR(SEARCH("1400",G11)))</formula>
    </cfRule>
  </conditionalFormatting>
  <conditionalFormatting sqref="G12">
    <cfRule type="containsText" priority="1" dxfId="0" operator="containsText" stopIfTrue="1" text="1400">
      <formula>NOT(ISERROR(SEARCH("1400",G12)))</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ignoredErrors>
    <ignoredError sqref="D4 N5 G21:G3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2014-09-26T14:14:36Z</cp:lastPrinted>
  <dcterms:created xsi:type="dcterms:W3CDTF">2004-05-10T13:01:28Z</dcterms:created>
  <dcterms:modified xsi:type="dcterms:W3CDTF">2014-09-26T17:41:01Z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