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485" tabRatio="894" activeTab="3"/>
  </bookViews>
  <sheets>
    <sheet name="KAPAK" sheetId="1" r:id="rId1"/>
    <sheet name="START LİSTE" sheetId="2" state="hidden" r:id="rId2"/>
    <sheet name="FERDİ SONUÇ" sheetId="3" r:id="rId3"/>
    <sheet name="TAKIM SONUÇ" sheetId="4" r:id="rId4"/>
    <sheet name="FİNAL" sheetId="5" r:id="rId5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SONUÇ'!$A$1:$H$76</definedName>
    <definedName name="_xlnm.Print_Area" localSheetId="4">'FİNAL'!$A$1:$K$77</definedName>
    <definedName name="_xlnm.Print_Area" localSheetId="1">'START LİSTE'!$A$1:$F$77</definedName>
    <definedName name="_xlnm.Print_Area" localSheetId="3">'TAKIM SONUÇ'!$A$1:$H$77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fullCalcOnLoad="1"/>
</workbook>
</file>

<file path=xl/sharedStrings.xml><?xml version="1.0" encoding="utf-8"?>
<sst xmlns="http://schemas.openxmlformats.org/spreadsheetml/2006/main" count="609" uniqueCount="123">
  <si>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</si>
  <si>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</si>
  <si>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</si>
  <si>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</si>
  <si>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</si>
  <si>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</si>
  <si>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</si>
  <si>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</si>
  <si>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</si>
  <si>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</si>
  <si>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</si>
  <si>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</si>
  <si>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</si>
  <si>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</si>
  <si>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</si>
  <si>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Küçük Kızlar</t>
  </si>
  <si>
    <t>İli - Kulüp/Okul Adı</t>
  </si>
  <si>
    <t>1.5 km.</t>
  </si>
  <si>
    <t xml:space="preserve">Türkiye Atletizm Federasyonu </t>
  </si>
  <si>
    <t>1. kademe</t>
  </si>
  <si>
    <t>2. kademe</t>
  </si>
  <si>
    <t>3. kademe</t>
  </si>
  <si>
    <t>Toplam Puanı</t>
  </si>
  <si>
    <t>Sporcu Sayısı</t>
  </si>
  <si>
    <t>Takım Sayısı</t>
  </si>
  <si>
    <t>Küçükler ve Yıldızlar Bölgesel Kros Ligi 2.Kademe Yarışmaları</t>
  </si>
  <si>
    <t>Ankara</t>
  </si>
  <si>
    <t>SEDA KANMAZ</t>
  </si>
  <si>
    <t>ANKARA - YAPI SPOR</t>
  </si>
  <si>
    <t>T</t>
  </si>
  <si>
    <t>BETÜL KOÇ</t>
  </si>
  <si>
    <t>ÖZLEM GÜZEL</t>
  </si>
  <si>
    <t>ZEYNEP SARI</t>
  </si>
  <si>
    <t>İLKNUR ONAY</t>
  </si>
  <si>
    <t>KIRIKKALE - G.S.İ.M KULUBÜ DERNEĞİ</t>
  </si>
  <si>
    <t>RUKİYE YURDAKUL</t>
  </si>
  <si>
    <t>ZEYNEP KADAN</t>
  </si>
  <si>
    <t>ELİF ŞAHİNGÖZ</t>
  </si>
  <si>
    <t>BÜŞRA TAŞKIN</t>
  </si>
  <si>
    <t>KIRIKKALE - GENÇLİK MERKEZİ GENÇLİK KULUBÜ DERNEĞİ</t>
  </si>
  <si>
    <t>MERVE GÜL ELİTOK</t>
  </si>
  <si>
    <t>SULTAN GÜNDOĞDU</t>
  </si>
  <si>
    <t>SEVİLAY  ÜNALER</t>
  </si>
  <si>
    <t>KONYA EREĞLİ ŞEKER SPOR</t>
  </si>
  <si>
    <t>PERİHAN  KARAKURT</t>
  </si>
  <si>
    <t>RABİA  BAŞKAYA</t>
  </si>
  <si>
    <t>NURİYE DÜNDAR</t>
  </si>
  <si>
    <t>SİVAS-EĞİTİM SPOR</t>
  </si>
  <si>
    <t>ŞEYMA KARACA</t>
  </si>
  <si>
    <t>AYFER ŞEN</t>
  </si>
  <si>
    <t>KIRŞEHİR- BAHÇELİEVLER SPOR KULÜBÜ</t>
  </si>
  <si>
    <t xml:space="preserve">ELİF ŞAHİN </t>
  </si>
  <si>
    <t>HİLAL ASLAN</t>
  </si>
  <si>
    <t>DÖNÜŞ DURDU</t>
  </si>
  <si>
    <t>BEYZANUR İLANBEY</t>
  </si>
  <si>
    <t>KIRŞEHİR - BELEDİYE GENÇLİK SP. K.</t>
  </si>
  <si>
    <t>SILA HARET ERTUĞRUL</t>
  </si>
  <si>
    <t>NACİYE ERSAN</t>
  </si>
  <si>
    <t>BERİVAN AKINCI</t>
  </si>
  <si>
    <t>DÖNDÜ TAŞ</t>
  </si>
  <si>
    <t>KIRŞEHİR-GENÇLİK SPOR KULÜBÜ</t>
  </si>
  <si>
    <t>GİZEM ŞAHİN</t>
  </si>
  <si>
    <t>SANEM ÇELİK</t>
  </si>
  <si>
    <t>YEŞİM İTMEÇ</t>
  </si>
  <si>
    <t>KONYA BELEDİYE SK</t>
  </si>
  <si>
    <t>ŞERİFE KÜÇÜKBAĞCI</t>
  </si>
  <si>
    <t>YONCA KUTLUK</t>
  </si>
  <si>
    <t>HALİME ZORLUER</t>
  </si>
  <si>
    <t xml:space="preserve">ELMAS ZORLUER </t>
  </si>
  <si>
    <t>KONYA GENÇLİK SK</t>
  </si>
  <si>
    <t>GÜLTEN YOLCU</t>
  </si>
  <si>
    <t xml:space="preserve">NERİMAN DOĞANAY </t>
  </si>
  <si>
    <t>DİLARA YENİ</t>
  </si>
  <si>
    <t>ZEHRA BİLGE BİRCAN</t>
  </si>
  <si>
    <t>SİVAS TELEKOMSPOR</t>
  </si>
  <si>
    <t>KÜBRA TOSUN</t>
  </si>
  <si>
    <t>ELİF GENCER</t>
  </si>
  <si>
    <t>BADEGÜL HASDEMİR</t>
  </si>
  <si>
    <t>SİVAS GENÇLİKSPOR</t>
  </si>
  <si>
    <t>BEYZANUR DUMANLI</t>
  </si>
  <si>
    <t>FUNDA ALTINKÜPE</t>
  </si>
  <si>
    <t>GÜLCAN ÇİFTÇİ</t>
  </si>
  <si>
    <t>FUNDA KELEŞ</t>
  </si>
  <si>
    <t>SİVAS HOBYSPOR</t>
  </si>
  <si>
    <t>DİLAY AKPINAR</t>
  </si>
  <si>
    <t>KADER LALE</t>
  </si>
  <si>
    <t>SİVAS ÖZDEMİRSPOR</t>
  </si>
  <si>
    <t>KEZİBAN KARABULUT</t>
  </si>
  <si>
    <t>TUĞBA DOĞAN</t>
  </si>
  <si>
    <t>ZEYNEP YILDIZ</t>
  </si>
  <si>
    <t xml:space="preserve">KAYSERİ KARSU MOLU SPOR </t>
  </si>
  <si>
    <t>FADİME CAN ERÖZ</t>
  </si>
  <si>
    <t>DEMET GENÇER</t>
  </si>
  <si>
    <t>KAYSERİ GENÇLİK HİZMETLERİ VE SPOR ETKİNLİKLERİ KULÜBÜ</t>
  </si>
  <si>
    <t>ASİYE KABAK</t>
  </si>
  <si>
    <t>FATMA ERKUL</t>
  </si>
  <si>
    <t>MERVE KESER</t>
  </si>
  <si>
    <t>ESKİŞEHİR ANADOLU ÜNİVERSİTESİ G.S.K</t>
  </si>
  <si>
    <t>SEVDA POYRAZ</t>
  </si>
  <si>
    <t>ALEYNA ÖZDEMİR</t>
  </si>
  <si>
    <t>ŞEVİN KARATAY</t>
  </si>
  <si>
    <t>GAMZE YILDIRIM</t>
  </si>
  <si>
    <t>ESKİŞEHİR BÜYÜKŞEHİR G.S.K</t>
  </si>
  <si>
    <t>AYSUN BULUT</t>
  </si>
  <si>
    <t>TUĞBA AKDOĞAN</t>
  </si>
  <si>
    <t>ŞEYMA AYNALI</t>
  </si>
  <si>
    <t>SİNEM NUR ERASLAN</t>
  </si>
  <si>
    <t>HASRET CAN</t>
  </si>
  <si>
    <t>SEMRA KINA</t>
  </si>
  <si>
    <t>FATOŞ GÜNEY</t>
  </si>
  <si>
    <t>RUKİYE GÜVEN</t>
  </si>
  <si>
    <t>AYŞE VURAL</t>
  </si>
  <si>
    <t>SEVTAP KUMDARI</t>
  </si>
  <si>
    <t>ASLIHAN DEMİR</t>
  </si>
  <si>
    <t>HABİBE KAYA</t>
  </si>
  <si>
    <t>FADİME DANIŞ</t>
  </si>
  <si>
    <t>FERAY SEYİTOĞLU</t>
  </si>
  <si>
    <t>DNF</t>
  </si>
  <si>
    <t>DNS</t>
  </si>
  <si>
    <t xml:space="preserve"> </t>
  </si>
  <si>
    <t>-</t>
  </si>
  <si>
    <t>Ankara Atletizm İl Temsilciliği</t>
  </si>
  <si>
    <t/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</si>
</sst>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</numFmts>
  <fonts count="6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hair"/>
      <right/>
      <top style="thin"/>
      <bottom/>
    </border>
    <border>
      <left style="hair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5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5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6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46" fillId="26" borderId="24" xfId="0" applyNumberFormat="1" applyFont="1" applyFill="1" applyBorder="1" applyAlignment="1">
      <alignment horizontal="center" vertical="center"/>
    </xf>
    <xf numFmtId="184" fontId="46" fillId="26" borderId="24" xfId="0" applyNumberFormat="1" applyFont="1" applyFill="1" applyBorder="1" applyAlignment="1">
      <alignment vertical="center"/>
    </xf>
    <xf numFmtId="181" fontId="46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46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8" fillId="25" borderId="14" xfId="0" applyFont="1" applyFill="1" applyBorder="1" applyAlignment="1" applyProtection="1">
      <alignment horizontal="center" vertical="center"/>
      <protection hidden="1"/>
    </xf>
    <xf numFmtId="0" fontId="25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7" fillId="27" borderId="26" xfId="0" applyFont="1" applyFill="1" applyBorder="1" applyAlignment="1" applyProtection="1">
      <alignment vertical="center"/>
      <protection hidden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0" fontId="47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49" fillId="28" borderId="26" xfId="0" applyFont="1" applyFill="1" applyBorder="1" applyAlignment="1" applyProtection="1">
      <alignment horizontal="right" vertical="center" wrapText="1"/>
      <protection hidden="1"/>
    </xf>
    <xf numFmtId="0" fontId="49" fillId="28" borderId="26" xfId="0" applyFont="1" applyFill="1" applyBorder="1" applyAlignment="1" applyProtection="1">
      <alignment horizontal="right" vertical="center"/>
      <protection hidden="1"/>
    </xf>
    <xf numFmtId="0" fontId="49" fillId="28" borderId="28" xfId="0" applyFont="1" applyFill="1" applyBorder="1" applyAlignment="1" applyProtection="1">
      <alignment horizontal="right" vertical="center" wrapText="1"/>
      <protection hidden="1"/>
    </xf>
    <xf numFmtId="0" fontId="50" fillId="27" borderId="26" xfId="0" applyFont="1" applyFill="1" applyBorder="1" applyAlignment="1" applyProtection="1">
      <alignment horizontal="right" vertical="center" wrapText="1"/>
      <protection hidden="1"/>
    </xf>
    <xf numFmtId="181" fontId="51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51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52" fillId="29" borderId="0" xfId="0" applyNumberFormat="1" applyFont="1" applyFill="1" applyAlignment="1" applyProtection="1">
      <alignment vertical="center" wrapText="1"/>
      <protection hidden="1"/>
    </xf>
    <xf numFmtId="187" fontId="52" fillId="29" borderId="0" xfId="0" applyNumberFormat="1" applyFont="1" applyFill="1" applyAlignment="1" applyProtection="1">
      <alignment vertical="center" wrapText="1"/>
      <protection hidden="1"/>
    </xf>
    <xf numFmtId="181" fontId="46" fillId="29" borderId="24" xfId="0" applyNumberFormat="1" applyFont="1" applyFill="1" applyBorder="1" applyAlignment="1" applyProtection="1">
      <alignment vertical="center"/>
      <protection hidden="1"/>
    </xf>
    <xf numFmtId="0" fontId="25" fillId="30" borderId="34" xfId="0" applyFont="1" applyFill="1" applyBorder="1" applyAlignment="1" applyProtection="1">
      <alignment horizontal="center" vertical="center" wrapText="1"/>
      <protection hidden="1"/>
    </xf>
    <xf numFmtId="0" fontId="25" fillId="30" borderId="35" xfId="0" applyFont="1" applyFill="1" applyBorder="1" applyAlignment="1" applyProtection="1">
      <alignment horizontal="center" vertical="center" wrapText="1"/>
      <protection hidden="1"/>
    </xf>
    <xf numFmtId="14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87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30" borderId="36" xfId="0" applyFont="1" applyFill="1" applyBorder="1" applyAlignment="1" applyProtection="1">
      <alignment horizontal="center" vertical="center" wrapText="1"/>
      <protection hidden="1"/>
    </xf>
    <xf numFmtId="0" fontId="25" fillId="30" borderId="37" xfId="0" applyFont="1" applyFill="1" applyBorder="1" applyAlignment="1" applyProtection="1">
      <alignment horizontal="center" vertical="center" textRotation="90" wrapText="1"/>
      <protection hidden="1"/>
    </xf>
    <xf numFmtId="1" fontId="46" fillId="24" borderId="12" xfId="0" applyNumberFormat="1" applyFont="1" applyFill="1" applyBorder="1" applyAlignment="1" applyProtection="1">
      <alignment horizontal="center" vertical="center"/>
      <protection hidden="1"/>
    </xf>
    <xf numFmtId="1" fontId="46" fillId="24" borderId="16" xfId="0" applyNumberFormat="1" applyFont="1" applyFill="1" applyBorder="1" applyAlignment="1" applyProtection="1">
      <alignment horizontal="center" vertical="center"/>
      <protection hidden="1"/>
    </xf>
    <xf numFmtId="1" fontId="46" fillId="24" borderId="20" xfId="0" applyNumberFormat="1" applyFont="1" applyFill="1" applyBorder="1" applyAlignment="1" applyProtection="1">
      <alignment horizontal="center" vertical="center"/>
      <protection hidden="1"/>
    </xf>
    <xf numFmtId="0" fontId="53" fillId="31" borderId="23" xfId="0" applyFont="1" applyFill="1" applyBorder="1" applyAlignment="1" applyProtection="1">
      <alignment horizontal="center" vertical="center"/>
      <protection locked="0"/>
    </xf>
    <xf numFmtId="187" fontId="54" fillId="31" borderId="23" xfId="0" applyNumberFormat="1" applyFont="1" applyFill="1" applyBorder="1" applyAlignment="1" applyProtection="1">
      <alignment horizontal="center" vertical="center"/>
      <protection locked="0"/>
    </xf>
    <xf numFmtId="187" fontId="55" fillId="24" borderId="12" xfId="0" applyNumberFormat="1" applyFont="1" applyFill="1" applyBorder="1" applyAlignment="1" applyProtection="1">
      <alignment horizontal="center" vertical="center"/>
      <protection hidden="1"/>
    </xf>
    <xf numFmtId="187" fontId="55" fillId="24" borderId="16" xfId="0" applyNumberFormat="1" applyFont="1" applyFill="1" applyBorder="1" applyAlignment="1" applyProtection="1">
      <alignment horizontal="center" vertical="center"/>
      <protection hidden="1"/>
    </xf>
    <xf numFmtId="187" fontId="55" fillId="24" borderId="20" xfId="0" applyNumberFormat="1" applyFont="1" applyFill="1" applyBorder="1" applyAlignment="1" applyProtection="1">
      <alignment horizontal="center" vertical="center"/>
      <protection hidden="1"/>
    </xf>
    <xf numFmtId="1" fontId="28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25" fillId="30" borderId="38" xfId="0" applyFont="1" applyFill="1" applyBorder="1" applyAlignment="1">
      <alignment horizontal="center" vertical="center" wrapText="1"/>
    </xf>
    <xf numFmtId="0" fontId="25" fillId="30" borderId="39" xfId="0" applyFont="1" applyFill="1" applyBorder="1" applyAlignment="1">
      <alignment horizontal="center" vertical="center" wrapText="1"/>
    </xf>
    <xf numFmtId="14" fontId="25" fillId="30" borderId="38" xfId="0" applyNumberFormat="1" applyFont="1" applyFill="1" applyBorder="1" applyAlignment="1">
      <alignment horizontal="center" vertical="center" wrapText="1"/>
    </xf>
    <xf numFmtId="0" fontId="25" fillId="30" borderId="40" xfId="0" applyFont="1" applyFill="1" applyBorder="1" applyAlignment="1">
      <alignment horizontal="center" vertical="center" wrapText="1"/>
    </xf>
    <xf numFmtId="14" fontId="25" fillId="30" borderId="40" xfId="0" applyNumberFormat="1" applyFont="1" applyFill="1" applyBorder="1" applyAlignment="1">
      <alignment horizontal="center" vertical="center" wrapText="1"/>
    </xf>
    <xf numFmtId="186" fontId="25" fillId="30" borderId="4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39" fillId="25" borderId="11" xfId="0" applyFont="1" applyFill="1" applyBorder="1" applyAlignment="1" applyProtection="1">
      <alignment horizontal="left" vertical="center" shrinkToFit="1"/>
      <protection hidden="1"/>
    </xf>
    <xf numFmtId="1" fontId="53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2" xfId="0" applyFont="1" applyFill="1" applyBorder="1" applyAlignment="1" applyProtection="1">
      <alignment horizontal="left" vertical="center" shrinkToFit="1"/>
      <protection hidden="1"/>
    </xf>
    <xf numFmtId="0" fontId="39" fillId="24" borderId="12" xfId="0" applyFont="1" applyFill="1" applyBorder="1" applyAlignment="1" applyProtection="1">
      <alignment horizontal="center" vertical="center"/>
      <protection hidden="1"/>
    </xf>
    <xf numFmtId="187" fontId="54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3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39" fillId="25" borderId="15" xfId="0" applyFont="1" applyFill="1" applyBorder="1" applyAlignment="1" applyProtection="1">
      <alignment horizontal="left" vertical="center" shrinkToFit="1"/>
      <protection hidden="1"/>
    </xf>
    <xf numFmtId="1" fontId="53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6" xfId="0" applyFont="1" applyFill="1" applyBorder="1" applyAlignment="1" applyProtection="1">
      <alignment horizontal="left" vertical="center" shrinkToFit="1"/>
      <protection hidden="1"/>
    </xf>
    <xf numFmtId="0" fontId="39" fillId="24" borderId="16" xfId="0" applyFont="1" applyFill="1" applyBorder="1" applyAlignment="1" applyProtection="1">
      <alignment horizontal="center" vertical="center"/>
      <protection hidden="1"/>
    </xf>
    <xf numFmtId="187" fontId="54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7" xfId="0" applyNumberFormat="1" applyFont="1" applyFill="1" applyBorder="1" applyAlignment="1" applyProtection="1">
      <alignment horizontal="center" vertical="center"/>
      <protection hidden="1"/>
    </xf>
    <xf numFmtId="0" fontId="56" fillId="24" borderId="41" xfId="0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center" vertical="center"/>
    </xf>
    <xf numFmtId="14" fontId="24" fillId="0" borderId="44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1" fontId="28" fillId="24" borderId="15" xfId="0" applyNumberFormat="1" applyFont="1" applyFill="1" applyBorder="1" applyAlignment="1" applyProtection="1">
      <alignment horizontal="center" vertical="center"/>
      <protection hidden="1"/>
    </xf>
    <xf numFmtId="184" fontId="57" fillId="28" borderId="46" xfId="0" applyNumberFormat="1" applyFont="1" applyFill="1" applyBorder="1" applyAlignment="1" applyProtection="1">
      <alignment vertical="center" wrapText="1"/>
      <protection locked="0"/>
    </xf>
    <xf numFmtId="0" fontId="54" fillId="28" borderId="47" xfId="0" applyNumberFormat="1" applyFont="1" applyFill="1" applyBorder="1" applyAlignment="1" applyProtection="1">
      <alignment horizontal="left" vertical="center" wrapText="1"/>
      <protection locked="0"/>
    </xf>
    <xf numFmtId="1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5" fillId="24" borderId="11" xfId="0" applyNumberFormat="1" applyFont="1" applyFill="1" applyBorder="1" applyAlignment="1" applyProtection="1">
      <alignment horizontal="center" vertical="center"/>
      <protection hidden="1"/>
    </xf>
    <xf numFmtId="1" fontId="25" fillId="24" borderId="15" xfId="0" applyNumberFormat="1" applyFont="1" applyFill="1" applyBorder="1" applyAlignment="1" applyProtection="1">
      <alignment horizontal="center" vertical="center"/>
      <protection hidden="1"/>
    </xf>
    <xf numFmtId="1" fontId="25" fillId="24" borderId="19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Alignment="1" applyProtection="1">
      <alignment horizontal="center" vertical="center" wrapText="1"/>
      <protection hidden="1"/>
    </xf>
    <xf numFmtId="0" fontId="58" fillId="0" borderId="44" xfId="0" applyFont="1" applyFill="1" applyBorder="1" applyAlignment="1">
      <alignment horizontal="left" vertical="center"/>
    </xf>
    <xf numFmtId="0" fontId="58" fillId="0" borderId="44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left" vertical="center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left" vertical="center"/>
    </xf>
    <xf numFmtId="0" fontId="58" fillId="0" borderId="25" xfId="0" applyFont="1" applyFill="1" applyBorder="1" applyAlignment="1">
      <alignment horizontal="center" vertical="center" wrapText="1"/>
    </xf>
    <xf numFmtId="1" fontId="24" fillId="24" borderId="48" xfId="0" applyNumberFormat="1" applyFont="1" applyFill="1" applyBorder="1" applyAlignment="1" applyProtection="1">
      <alignment horizontal="center" vertical="center"/>
      <protection hidden="1"/>
    </xf>
    <xf numFmtId="1" fontId="24" fillId="24" borderId="49" xfId="0" applyNumberFormat="1" applyFont="1" applyFill="1" applyBorder="1" applyAlignment="1" applyProtection="1">
      <alignment horizontal="center" vertical="center"/>
      <protection hidden="1"/>
    </xf>
    <xf numFmtId="0" fontId="59" fillId="28" borderId="47" xfId="0" applyFont="1" applyFill="1" applyBorder="1" applyAlignment="1" applyProtection="1">
      <alignment horizontal="left" vertical="center" wrapText="1"/>
      <protection locked="0"/>
    </xf>
    <xf numFmtId="0" fontId="59" fillId="28" borderId="46" xfId="0" applyFont="1" applyFill="1" applyBorder="1" applyAlignment="1" applyProtection="1">
      <alignment horizontal="left" vertical="center" wrapText="1"/>
      <protection locked="0"/>
    </xf>
    <xf numFmtId="184" fontId="57" fillId="28" borderId="47" xfId="0" applyNumberFormat="1" applyFont="1" applyFill="1" applyBorder="1" applyAlignment="1" applyProtection="1">
      <alignment horizontal="left" vertical="center" wrapText="1"/>
      <protection locked="0"/>
    </xf>
    <xf numFmtId="184" fontId="57" fillId="28" borderId="46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0" xfId="0" applyFont="1" applyFill="1" applyBorder="1" applyAlignment="1" applyProtection="1">
      <alignment horizontal="center" wrapText="1"/>
      <protection hidden="1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60" fillId="27" borderId="26" xfId="0" applyFont="1" applyFill="1" applyBorder="1" applyAlignment="1" applyProtection="1">
      <alignment horizontal="center" vertical="center" wrapText="1"/>
      <protection locked="0"/>
    </xf>
    <xf numFmtId="0" fontId="60" fillId="27" borderId="0" xfId="0" applyFont="1" applyFill="1" applyBorder="1" applyAlignment="1" applyProtection="1">
      <alignment horizontal="center" vertical="center"/>
      <protection locked="0"/>
    </xf>
    <xf numFmtId="0" fontId="60" fillId="27" borderId="27" xfId="0" applyFont="1" applyFill="1" applyBorder="1" applyAlignment="1" applyProtection="1">
      <alignment horizontal="center" vertical="center"/>
      <protection locked="0"/>
    </xf>
    <xf numFmtId="0" fontId="60" fillId="27" borderId="26" xfId="0" applyFont="1" applyFill="1" applyBorder="1" applyAlignment="1" applyProtection="1">
      <alignment horizontal="center" vertical="center"/>
      <protection hidden="1"/>
    </xf>
    <xf numFmtId="0" fontId="60" fillId="27" borderId="0" xfId="0" applyFont="1" applyFill="1" applyBorder="1" applyAlignment="1" applyProtection="1">
      <alignment horizontal="center" vertical="center"/>
      <protection hidden="1"/>
    </xf>
    <xf numFmtId="0" fontId="60" fillId="27" borderId="27" xfId="0" applyFont="1" applyFill="1" applyBorder="1" applyAlignment="1" applyProtection="1">
      <alignment horizontal="center" vertical="center"/>
      <protection hidden="1"/>
    </xf>
    <xf numFmtId="0" fontId="48" fillId="27" borderId="26" xfId="0" applyFont="1" applyFill="1" applyBorder="1" applyAlignment="1" applyProtection="1">
      <alignment horizontal="center" vertical="center" wrapText="1"/>
      <protection hidden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0" fontId="48" fillId="27" borderId="27" xfId="0" applyFont="1" applyFill="1" applyBorder="1" applyAlignment="1" applyProtection="1">
      <alignment horizontal="center" vertical="center"/>
      <protection hidden="1"/>
    </xf>
    <xf numFmtId="0" fontId="48" fillId="27" borderId="26" xfId="0" applyFont="1" applyFill="1" applyBorder="1" applyAlignment="1" applyProtection="1">
      <alignment horizontal="center" vertical="center"/>
      <protection hidden="1"/>
    </xf>
    <xf numFmtId="0" fontId="46" fillId="26" borderId="0" xfId="0" applyFont="1" applyFill="1" applyBorder="1" applyAlignment="1">
      <alignment horizontal="left" vertical="center"/>
    </xf>
    <xf numFmtId="0" fontId="28" fillId="26" borderId="0" xfId="0" applyFont="1" applyFill="1" applyAlignment="1">
      <alignment horizontal="center" vertical="center" wrapText="1"/>
    </xf>
    <xf numFmtId="0" fontId="28" fillId="26" borderId="0" xfId="0" applyFont="1" applyFill="1" applyAlignment="1">
      <alignment horizontal="center" vertical="center"/>
    </xf>
    <xf numFmtId="0" fontId="44" fillId="30" borderId="0" xfId="0" applyFont="1" applyFill="1" applyAlignment="1">
      <alignment horizontal="center" vertical="center" wrapText="1"/>
    </xf>
    <xf numFmtId="180" fontId="61" fillId="26" borderId="0" xfId="0" applyNumberFormat="1" applyFont="1" applyFill="1" applyAlignment="1">
      <alignment horizontal="center" vertical="center" wrapText="1"/>
    </xf>
    <xf numFmtId="184" fontId="46" fillId="26" borderId="24" xfId="0" applyNumberFormat="1" applyFont="1" applyFill="1" applyBorder="1" applyAlignment="1">
      <alignment horizontal="left" vertical="center"/>
    </xf>
    <xf numFmtId="0" fontId="27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44" fillId="30" borderId="0" xfId="0" applyNumberFormat="1" applyFont="1" applyFill="1" applyAlignment="1">
      <alignment horizontal="center" vertical="center" wrapText="1"/>
    </xf>
    <xf numFmtId="0" fontId="52" fillId="26" borderId="0" xfId="0" applyNumberFormat="1" applyFont="1" applyFill="1" applyAlignment="1">
      <alignment horizontal="center" vertical="center" wrapText="1"/>
    </xf>
    <xf numFmtId="184" fontId="46" fillId="26" borderId="24" xfId="0" applyNumberFormat="1" applyFont="1" applyFill="1" applyBorder="1" applyAlignment="1">
      <alignment horizontal="center" vertical="center"/>
    </xf>
    <xf numFmtId="181" fontId="46" fillId="26" borderId="24" xfId="0" applyNumberFormat="1" applyFont="1" applyFill="1" applyBorder="1" applyAlignment="1" applyProtection="1">
      <alignment horizontal="left" vertical="center"/>
      <protection hidden="1"/>
    </xf>
    <xf numFmtId="184" fontId="46" fillId="26" borderId="24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Alignment="1" applyProtection="1">
      <alignment horizontal="center" vertical="center" wrapText="1"/>
      <protection hidden="1"/>
    </xf>
    <xf numFmtId="0" fontId="44" fillId="30" borderId="0" xfId="0" applyFont="1" applyFill="1" applyAlignment="1" applyProtection="1">
      <alignment horizontal="center" vertical="center" wrapText="1"/>
      <protection hidden="1"/>
    </xf>
    <xf numFmtId="0" fontId="36" fillId="30" borderId="0" xfId="0" applyFont="1" applyFill="1" applyAlignment="1" applyProtection="1">
      <alignment horizontal="center" vertical="center" wrapText="1"/>
      <protection hidden="1"/>
    </xf>
    <xf numFmtId="181" fontId="52" fillId="26" borderId="0" xfId="0" applyNumberFormat="1" applyFont="1" applyFill="1" applyAlignment="1" applyProtection="1">
      <alignment horizontal="center" vertical="center" wrapText="1"/>
      <protection hidden="1"/>
    </xf>
    <xf numFmtId="0" fontId="27" fillId="26" borderId="24" xfId="0" applyFont="1" applyFill="1" applyBorder="1" applyAlignment="1" applyProtection="1">
      <alignment horizontal="left" vertical="center"/>
      <protection hidden="1"/>
    </xf>
    <xf numFmtId="0" fontId="29" fillId="29" borderId="0" xfId="0" applyFont="1" applyFill="1" applyAlignment="1" applyProtection="1">
      <alignment horizontal="center" vertical="center" wrapText="1"/>
      <protection hidden="1"/>
    </xf>
    <xf numFmtId="181" fontId="52" fillId="29" borderId="0" xfId="0" applyNumberFormat="1" applyFont="1" applyFill="1" applyAlignment="1" applyProtection="1">
      <alignment horizontal="center" vertical="center" wrapText="1"/>
      <protection hidden="1"/>
    </xf>
    <xf numFmtId="181" fontId="46" fillId="29" borderId="24" xfId="0" applyNumberFormat="1" applyFont="1" applyFill="1" applyBorder="1" applyAlignment="1" applyProtection="1">
      <alignment horizontal="center" vertical="center"/>
      <protection hidden="1"/>
    </xf>
    <xf numFmtId="184" fontId="46" fillId="29" borderId="24" xfId="0" applyNumberFormat="1" applyFont="1" applyFill="1" applyBorder="1" applyAlignment="1" applyProtection="1">
      <alignment horizontal="center" vertical="center"/>
      <protection hidden="1"/>
    </xf>
    <xf numFmtId="0" fontId="27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61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91425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2552700</xdr:colOff>
      <xdr:row>0</xdr:row>
      <xdr:rowOff>66675</xdr:rowOff>
    </xdr:from>
    <xdr:to>
      <xdr:col>5</xdr:col>
      <xdr:colOff>152400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66675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476250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31">
      <selection activeCell="B24" sqref="B24:C24"/>
    </sheetView>
  </sheetViews>
  <sheetFormatPr defaultColWidth="9.00390625" defaultRowHeight="12.75"/>
  <cols>
    <col min="1" max="2" width="30.375" style="53" customWidth="1"/>
    <col min="3" max="3" width="30.875" style="53" customWidth="1"/>
    <col min="4" max="7" width="6.75390625" style="53" customWidth="1"/>
    <col min="8" max="8" width="9.125" style="53" bestFit="1" customWidth="1"/>
    <col min="9" max="9" width="8.875" style="53" bestFit="1" customWidth="1"/>
    <col min="10" max="10" width="8.75390625" style="53" bestFit="1" customWidth="1"/>
    <col min="11" max="11" width="6.625" style="53" customWidth="1"/>
    <col min="12" max="12" width="6.75390625" style="53" customWidth="1"/>
    <col min="13" max="13" width="7.25390625" style="53" customWidth="1"/>
    <col min="14" max="14" width="7.00390625" style="53" customWidth="1"/>
    <col min="15" max="16384" width="9.125" style="53" customWidth="1"/>
  </cols>
  <sheetData>
    <row r="1" spans="1:3" ht="33.75" customHeight="1">
      <c r="A1" s="143" t="s">
        <v>18</v>
      </c>
      <c r="B1" s="144"/>
      <c r="C1" s="145"/>
    </row>
    <row r="2" spans="1:5" ht="28.5" customHeight="1">
      <c r="A2" s="146" t="str">
        <f>CONCATENATE(B27," ","Atletizm İl Temsilciliği")</f>
        <v>Ankara Atletizm İl Temsilciliği</v>
      </c>
      <c r="B2" s="147"/>
      <c r="C2" s="148"/>
      <c r="D2" s="54"/>
      <c r="E2" s="54"/>
    </row>
    <row r="3" spans="1:5" ht="24.75" customHeight="1">
      <c r="A3" s="149"/>
      <c r="B3" s="150"/>
      <c r="C3" s="151"/>
      <c r="D3" s="55"/>
      <c r="E3" s="55"/>
    </row>
    <row r="4" spans="1:3" s="59" customFormat="1" ht="24.75" customHeight="1">
      <c r="A4" s="56"/>
      <c r="B4" s="57"/>
      <c r="C4" s="58"/>
    </row>
    <row r="5" spans="1:3" s="59" customFormat="1" ht="24.75" customHeight="1">
      <c r="A5" s="56"/>
      <c r="B5" s="57"/>
      <c r="C5" s="58"/>
    </row>
    <row r="6" spans="1:3" s="59" customFormat="1" ht="24.75" customHeight="1">
      <c r="A6" s="56"/>
      <c r="B6" s="57"/>
      <c r="C6" s="58"/>
    </row>
    <row r="7" spans="1:3" s="59" customFormat="1" ht="24.75" customHeight="1">
      <c r="A7" s="56"/>
      <c r="B7" s="57"/>
      <c r="C7" s="58"/>
    </row>
    <row r="8" spans="1:3" s="59" customFormat="1" ht="24.75" customHeight="1">
      <c r="A8" s="56"/>
      <c r="B8" s="57"/>
      <c r="C8" s="58"/>
    </row>
    <row r="9" spans="1:3" ht="22.5">
      <c r="A9" s="56"/>
      <c r="B9" s="57"/>
      <c r="C9" s="58"/>
    </row>
    <row r="10" spans="1:3" ht="22.5">
      <c r="A10" s="56"/>
      <c r="B10" s="57"/>
      <c r="C10" s="58"/>
    </row>
    <row r="11" spans="1:3" ht="22.5">
      <c r="A11" s="56"/>
      <c r="B11" s="57"/>
      <c r="C11" s="58"/>
    </row>
    <row r="12" spans="1:3" ht="22.5">
      <c r="A12" s="56"/>
      <c r="B12" s="57"/>
      <c r="C12" s="58"/>
    </row>
    <row r="13" spans="1:3" ht="22.5">
      <c r="A13" s="56"/>
      <c r="B13" s="57"/>
      <c r="C13" s="58"/>
    </row>
    <row r="14" spans="1:3" ht="22.5">
      <c r="A14" s="56"/>
      <c r="B14" s="57"/>
      <c r="C14" s="58"/>
    </row>
    <row r="15" spans="1:3" ht="22.5">
      <c r="A15" s="56"/>
      <c r="B15" s="57"/>
      <c r="C15" s="58"/>
    </row>
    <row r="16" spans="1:3" ht="22.5">
      <c r="A16" s="56"/>
      <c r="B16" s="57"/>
      <c r="C16" s="58"/>
    </row>
    <row r="17" spans="1:3" ht="22.5">
      <c r="A17" s="56"/>
      <c r="B17" s="57"/>
      <c r="C17" s="58"/>
    </row>
    <row r="18" spans="1:3" ht="18" customHeight="1">
      <c r="A18" s="152" t="str">
        <f>B24</f>
        <v>Küçükler ve Yıldızlar Bölgesel Kros Ligi 2.Kademe Yarışmaları</v>
      </c>
      <c r="B18" s="153"/>
      <c r="C18" s="154"/>
    </row>
    <row r="19" spans="1:3" ht="31.5" customHeight="1">
      <c r="A19" s="155"/>
      <c r="B19" s="153"/>
      <c r="C19" s="154"/>
    </row>
    <row r="20" spans="1:3" ht="25.5" customHeight="1">
      <c r="A20" s="60"/>
      <c r="B20" s="61" t="str">
        <f>B27</f>
        <v>Ankara</v>
      </c>
      <c r="C20" s="62"/>
    </row>
    <row r="21" spans="1:3" ht="25.5" customHeight="1">
      <c r="A21" s="56"/>
      <c r="B21" s="63"/>
      <c r="C21" s="58"/>
    </row>
    <row r="22" spans="1:3" ht="25.5" customHeight="1">
      <c r="A22" s="56"/>
      <c r="B22" s="63"/>
      <c r="C22" s="58"/>
    </row>
    <row r="23" spans="1:3" ht="22.5">
      <c r="A23" s="64"/>
      <c r="B23" s="65"/>
      <c r="C23" s="66"/>
    </row>
    <row r="24" spans="1:3" ht="32.25" customHeight="1">
      <c r="A24" s="67" t="s">
        <v>9</v>
      </c>
      <c r="B24" s="139" t="s">
        <v>25</v>
      </c>
      <c r="C24" s="140"/>
    </row>
    <row r="25" spans="1:3" ht="21" customHeight="1">
      <c r="A25" s="67" t="s">
        <v>10</v>
      </c>
      <c r="B25" s="139" t="s">
        <v>17</v>
      </c>
      <c r="C25" s="140"/>
    </row>
    <row r="26" spans="1:3" ht="21" customHeight="1">
      <c r="A26" s="68" t="s">
        <v>11</v>
      </c>
      <c r="B26" s="139" t="s">
        <v>15</v>
      </c>
      <c r="C26" s="140"/>
    </row>
    <row r="27" spans="1:3" ht="21" customHeight="1">
      <c r="A27" s="67" t="s">
        <v>12</v>
      </c>
      <c r="B27" s="139" t="s">
        <v>26</v>
      </c>
      <c r="C27" s="140"/>
    </row>
    <row r="28" spans="1:3" ht="21" customHeight="1">
      <c r="A28" s="69" t="s">
        <v>14</v>
      </c>
      <c r="B28" s="141">
        <v>41938.416666666664</v>
      </c>
      <c r="C28" s="142"/>
    </row>
    <row r="29" spans="1:3" ht="21" customHeight="1">
      <c r="A29" s="69" t="s">
        <v>23</v>
      </c>
      <c r="B29" s="125">
        <v>72</v>
      </c>
      <c r="C29" s="124"/>
    </row>
    <row r="30" spans="1:3" ht="21" customHeight="1">
      <c r="A30" s="69" t="s">
        <v>24</v>
      </c>
      <c r="B30" s="125">
        <v>18</v>
      </c>
      <c r="C30" s="124"/>
    </row>
    <row r="31" spans="1:3" ht="21" customHeight="1">
      <c r="A31" s="70"/>
      <c r="B31" s="71"/>
      <c r="C31" s="72"/>
    </row>
    <row r="32" spans="1:3" ht="21" customHeight="1">
      <c r="A32" s="70"/>
      <c r="B32" s="71"/>
      <c r="C32" s="72"/>
    </row>
    <row r="33" spans="1:3" ht="18.75" thickBot="1">
      <c r="A33" s="73"/>
      <c r="B33" s="74"/>
      <c r="C33" s="75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13">
      <selection activeCell="C38" sqref="C38"/>
    </sheetView>
  </sheetViews>
  <sheetFormatPr defaultColWidth="9.00390625" defaultRowHeight="12.75"/>
  <cols>
    <col min="1" max="1" width="5.125" style="47" customWidth="1"/>
    <col min="2" max="2" width="6.375" style="47" bestFit="1" customWidth="1"/>
    <col min="3" max="3" width="29.75390625" style="48" customWidth="1"/>
    <col min="4" max="4" width="47.125" style="48" bestFit="1" customWidth="1"/>
    <col min="5" max="5" width="7.125" style="47" customWidth="1"/>
    <col min="6" max="6" width="14.25390625" style="49" customWidth="1"/>
    <col min="7" max="16384" width="9.125" style="36" customWidth="1"/>
  </cols>
  <sheetData>
    <row r="1" spans="1:6" ht="35.25" customHeight="1">
      <c r="A1" s="157" t="str">
        <f>KAPAK!A2</f>
        <v>Ankara Atletizm İl Temsilciliği</v>
      </c>
      <c r="B1" s="158"/>
      <c r="C1" s="158"/>
      <c r="D1" s="158"/>
      <c r="E1" s="158"/>
      <c r="F1" s="158"/>
    </row>
    <row r="2" spans="1:6" ht="18.75" customHeight="1">
      <c r="A2" s="159" t="str">
        <f>KAPAK!B24</f>
        <v>Küçükler ve Yıldızlar Bölgesel Kros Ligi 2.Kademe Yarışmaları</v>
      </c>
      <c r="B2" s="159"/>
      <c r="C2" s="159"/>
      <c r="D2" s="159"/>
      <c r="E2" s="159"/>
      <c r="F2" s="159"/>
    </row>
    <row r="3" spans="1:6" ht="15.75" customHeight="1">
      <c r="A3" s="160" t="str">
        <f>KAPAK!B27</f>
        <v>Ankara</v>
      </c>
      <c r="B3" s="160"/>
      <c r="C3" s="160"/>
      <c r="D3" s="160"/>
      <c r="E3" s="160"/>
      <c r="F3" s="160"/>
    </row>
    <row r="4" spans="1:6" ht="15.75" customHeight="1">
      <c r="A4" s="156" t="str">
        <f>KAPAK!B26</f>
        <v>Küçük Kızlar</v>
      </c>
      <c r="B4" s="156"/>
      <c r="C4" s="156"/>
      <c r="D4" s="37" t="str">
        <f>KAPAK!B25</f>
        <v>1.5 km.</v>
      </c>
      <c r="E4" s="161">
        <f>KAPAK!B28</f>
        <v>41938.416666666664</v>
      </c>
      <c r="F4" s="161"/>
    </row>
    <row r="5" spans="1:8" s="38" customFormat="1" ht="26.25" thickBot="1">
      <c r="A5" s="95" t="s">
        <v>0</v>
      </c>
      <c r="B5" s="95" t="s">
        <v>1</v>
      </c>
      <c r="C5" s="96" t="s">
        <v>3</v>
      </c>
      <c r="D5" s="95" t="s">
        <v>16</v>
      </c>
      <c r="E5" s="95" t="s">
        <v>8</v>
      </c>
      <c r="F5" s="97" t="s">
        <v>2</v>
      </c>
      <c r="G5" s="39"/>
      <c r="H5" s="39"/>
    </row>
    <row r="6" spans="1:6" ht="15" customHeight="1">
      <c r="A6" s="116">
        <v>1</v>
      </c>
      <c r="B6" s="117">
        <v>271</v>
      </c>
      <c r="C6" s="131" t="s">
        <v>27</v>
      </c>
      <c r="D6" s="131" t="s">
        <v>28</v>
      </c>
      <c r="E6" s="132" t="s">
        <v>29</v>
      </c>
      <c r="F6" s="120">
        <v>36657</v>
      </c>
    </row>
    <row r="7" spans="1:6" ht="15" customHeight="1">
      <c r="A7" s="40">
        <v>2</v>
      </c>
      <c r="B7" s="121">
        <v>272</v>
      </c>
      <c r="C7" s="133" t="s">
        <v>30</v>
      </c>
      <c r="D7" s="133" t="s">
        <v>28</v>
      </c>
      <c r="E7" s="134" t="s">
        <v>29</v>
      </c>
      <c r="F7" s="43">
        <v>36711</v>
      </c>
    </row>
    <row r="8" spans="1:6" ht="15" customHeight="1">
      <c r="A8" s="40">
        <v>3</v>
      </c>
      <c r="B8" s="121">
        <v>273</v>
      </c>
      <c r="C8" s="133" t="s">
        <v>31</v>
      </c>
      <c r="D8" s="133" t="s">
        <v>28</v>
      </c>
      <c r="E8" s="134" t="s">
        <v>29</v>
      </c>
      <c r="F8" s="43">
        <v>36696</v>
      </c>
    </row>
    <row r="9" spans="1:6" ht="15" customHeight="1" thickBot="1">
      <c r="A9" s="40">
        <v>4</v>
      </c>
      <c r="B9" s="122">
        <v>274</v>
      </c>
      <c r="C9" s="135" t="s">
        <v>32</v>
      </c>
      <c r="D9" s="135" t="s">
        <v>28</v>
      </c>
      <c r="E9" s="136" t="s">
        <v>29</v>
      </c>
      <c r="F9" s="46">
        <v>37089</v>
      </c>
    </row>
    <row r="10" spans="1:6" ht="15" customHeight="1">
      <c r="A10" s="40">
        <v>5</v>
      </c>
      <c r="B10" s="117">
        <v>275</v>
      </c>
      <c r="C10" s="131" t="s">
        <v>33</v>
      </c>
      <c r="D10" s="131" t="s">
        <v>34</v>
      </c>
      <c r="E10" s="132" t="s">
        <v>29</v>
      </c>
      <c r="F10" s="120">
        <v>36658</v>
      </c>
    </row>
    <row r="11" spans="1:6" ht="15" customHeight="1">
      <c r="A11" s="40">
        <v>6</v>
      </c>
      <c r="B11" s="121">
        <v>276</v>
      </c>
      <c r="C11" s="133" t="s">
        <v>35</v>
      </c>
      <c r="D11" s="133" t="s">
        <v>34</v>
      </c>
      <c r="E11" s="134" t="s">
        <v>29</v>
      </c>
      <c r="F11" s="43">
        <v>36695</v>
      </c>
    </row>
    <row r="12" spans="1:6" ht="15" customHeight="1">
      <c r="A12" s="40">
        <v>7</v>
      </c>
      <c r="B12" s="121">
        <v>277</v>
      </c>
      <c r="C12" s="133" t="s">
        <v>36</v>
      </c>
      <c r="D12" s="133" t="s">
        <v>34</v>
      </c>
      <c r="E12" s="134" t="s">
        <v>29</v>
      </c>
      <c r="F12" s="43">
        <v>36731</v>
      </c>
    </row>
    <row r="13" spans="1:6" ht="15" customHeight="1" thickBot="1">
      <c r="A13" s="40">
        <v>8</v>
      </c>
      <c r="B13" s="122">
        <v>278</v>
      </c>
      <c r="C13" s="135" t="s">
        <v>37</v>
      </c>
      <c r="D13" s="135" t="s">
        <v>34</v>
      </c>
      <c r="E13" s="136" t="s">
        <v>29</v>
      </c>
      <c r="F13" s="46">
        <v>36526</v>
      </c>
    </row>
    <row r="14" spans="1:6" ht="15" customHeight="1">
      <c r="A14" s="40">
        <v>9</v>
      </c>
      <c r="B14" s="117">
        <v>279</v>
      </c>
      <c r="C14" s="131" t="s">
        <v>38</v>
      </c>
      <c r="D14" s="131" t="s">
        <v>39</v>
      </c>
      <c r="E14" s="132" t="s">
        <v>29</v>
      </c>
      <c r="F14" s="120">
        <v>36437</v>
      </c>
    </row>
    <row r="15" spans="1:6" ht="15" customHeight="1">
      <c r="A15" s="40">
        <v>10</v>
      </c>
      <c r="B15" s="121">
        <v>280</v>
      </c>
      <c r="C15" s="133" t="s">
        <v>40</v>
      </c>
      <c r="D15" s="133" t="s">
        <v>39</v>
      </c>
      <c r="E15" s="134" t="s">
        <v>29</v>
      </c>
      <c r="F15" s="43">
        <v>36892</v>
      </c>
    </row>
    <row r="16" spans="1:6" ht="15" customHeight="1">
      <c r="A16" s="40">
        <v>11</v>
      </c>
      <c r="B16" s="121">
        <v>281</v>
      </c>
      <c r="C16" s="133" t="s">
        <v>41</v>
      </c>
      <c r="D16" s="133" t="s">
        <v>39</v>
      </c>
      <c r="E16" s="134" t="s">
        <v>29</v>
      </c>
      <c r="F16" s="43">
        <v>36892</v>
      </c>
    </row>
    <row r="17" spans="1:6" ht="15" customHeight="1" thickBot="1">
      <c r="A17" s="40">
        <v>12</v>
      </c>
      <c r="B17" s="122">
        <v>282</v>
      </c>
      <c r="C17" s="135" t="s">
        <v>111</v>
      </c>
      <c r="D17" s="135" t="s">
        <v>39</v>
      </c>
      <c r="E17" s="136" t="s">
        <v>29</v>
      </c>
      <c r="F17" s="46">
        <v>36842</v>
      </c>
    </row>
    <row r="18" spans="1:6" ht="15" customHeight="1">
      <c r="A18" s="40">
        <v>13</v>
      </c>
      <c r="B18" s="117">
        <v>283</v>
      </c>
      <c r="C18" s="131" t="s">
        <v>42</v>
      </c>
      <c r="D18" s="131" t="s">
        <v>43</v>
      </c>
      <c r="E18" s="132" t="s">
        <v>29</v>
      </c>
      <c r="F18" s="120">
        <v>36913</v>
      </c>
    </row>
    <row r="19" spans="1:6" ht="15" customHeight="1">
      <c r="A19" s="40">
        <v>14</v>
      </c>
      <c r="B19" s="121">
        <v>284</v>
      </c>
      <c r="C19" s="133" t="s">
        <v>44</v>
      </c>
      <c r="D19" s="133" t="s">
        <v>43</v>
      </c>
      <c r="E19" s="134" t="s">
        <v>29</v>
      </c>
      <c r="F19" s="43">
        <v>36685</v>
      </c>
    </row>
    <row r="20" spans="1:6" ht="15" customHeight="1">
      <c r="A20" s="40">
        <v>15</v>
      </c>
      <c r="B20" s="121">
        <v>285</v>
      </c>
      <c r="C20" s="133" t="s">
        <v>45</v>
      </c>
      <c r="D20" s="133" t="s">
        <v>43</v>
      </c>
      <c r="E20" s="134" t="s">
        <v>29</v>
      </c>
      <c r="F20" s="43">
        <v>37062</v>
      </c>
    </row>
    <row r="21" spans="1:6" ht="15" customHeight="1" thickBot="1">
      <c r="A21" s="40">
        <v>16</v>
      </c>
      <c r="B21" s="122">
        <v>286</v>
      </c>
      <c r="C21" s="135" t="s">
        <v>109</v>
      </c>
      <c r="D21" s="135" t="s">
        <v>43</v>
      </c>
      <c r="E21" s="136" t="s">
        <v>29</v>
      </c>
      <c r="F21" s="46">
        <v>36892</v>
      </c>
    </row>
    <row r="22" spans="1:6" ht="15" customHeight="1">
      <c r="A22" s="40">
        <v>17</v>
      </c>
      <c r="B22" s="117">
        <v>287</v>
      </c>
      <c r="C22" s="131" t="s">
        <v>46</v>
      </c>
      <c r="D22" s="131" t="s">
        <v>47</v>
      </c>
      <c r="E22" s="132" t="s">
        <v>29</v>
      </c>
      <c r="F22" s="120">
        <v>36220</v>
      </c>
    </row>
    <row r="23" spans="1:6" ht="15" customHeight="1">
      <c r="A23" s="40">
        <v>18</v>
      </c>
      <c r="B23" s="121">
        <v>288</v>
      </c>
      <c r="C23" s="133" t="s">
        <v>112</v>
      </c>
      <c r="D23" s="133" t="s">
        <v>47</v>
      </c>
      <c r="E23" s="134" t="s">
        <v>29</v>
      </c>
      <c r="F23" s="43">
        <v>36511</v>
      </c>
    </row>
    <row r="24" spans="1:6" ht="15" customHeight="1">
      <c r="A24" s="40">
        <v>19</v>
      </c>
      <c r="B24" s="121">
        <v>289</v>
      </c>
      <c r="C24" s="133" t="s">
        <v>48</v>
      </c>
      <c r="D24" s="133" t="s">
        <v>47</v>
      </c>
      <c r="E24" s="134" t="s">
        <v>29</v>
      </c>
      <c r="F24" s="43">
        <v>36575</v>
      </c>
    </row>
    <row r="25" spans="1:6" ht="15" customHeight="1" thickBot="1">
      <c r="A25" s="40">
        <v>20</v>
      </c>
      <c r="B25" s="122">
        <v>290</v>
      </c>
      <c r="C25" s="135" t="s">
        <v>113</v>
      </c>
      <c r="D25" s="135" t="s">
        <v>47</v>
      </c>
      <c r="E25" s="136" t="s">
        <v>29</v>
      </c>
      <c r="F25" s="46">
        <v>36735</v>
      </c>
    </row>
    <row r="26" spans="1:6" ht="15" customHeight="1">
      <c r="A26" s="40">
        <v>21</v>
      </c>
      <c r="B26" s="117">
        <v>291</v>
      </c>
      <c r="C26" s="131" t="s">
        <v>49</v>
      </c>
      <c r="D26" s="131" t="s">
        <v>50</v>
      </c>
      <c r="E26" s="132" t="s">
        <v>29</v>
      </c>
      <c r="F26" s="120">
        <v>36454</v>
      </c>
    </row>
    <row r="27" spans="1:6" ht="15" customHeight="1">
      <c r="A27" s="40">
        <v>22</v>
      </c>
      <c r="B27" s="121">
        <v>292</v>
      </c>
      <c r="C27" s="133" t="s">
        <v>51</v>
      </c>
      <c r="D27" s="133" t="s">
        <v>50</v>
      </c>
      <c r="E27" s="134" t="s">
        <v>29</v>
      </c>
      <c r="F27" s="43">
        <v>36526</v>
      </c>
    </row>
    <row r="28" spans="1:6" ht="15" customHeight="1">
      <c r="A28" s="40">
        <v>23</v>
      </c>
      <c r="B28" s="121">
        <v>293</v>
      </c>
      <c r="C28" s="133" t="s">
        <v>52</v>
      </c>
      <c r="D28" s="133" t="s">
        <v>50</v>
      </c>
      <c r="E28" s="134" t="s">
        <v>29</v>
      </c>
      <c r="F28" s="43">
        <v>36161</v>
      </c>
    </row>
    <row r="29" spans="1:6" ht="15" customHeight="1" thickBot="1">
      <c r="A29" s="40">
        <v>24</v>
      </c>
      <c r="B29" s="122">
        <v>294</v>
      </c>
      <c r="C29" s="135" t="s">
        <v>53</v>
      </c>
      <c r="D29" s="135" t="s">
        <v>50</v>
      </c>
      <c r="E29" s="136" t="s">
        <v>29</v>
      </c>
      <c r="F29" s="46">
        <v>36381</v>
      </c>
    </row>
    <row r="30" spans="1:6" ht="15" customHeight="1">
      <c r="A30" s="40">
        <v>25</v>
      </c>
      <c r="B30" s="117">
        <v>295</v>
      </c>
      <c r="C30" s="131" t="s">
        <v>54</v>
      </c>
      <c r="D30" s="131" t="s">
        <v>55</v>
      </c>
      <c r="E30" s="132" t="s">
        <v>29</v>
      </c>
      <c r="F30" s="120">
        <v>36208</v>
      </c>
    </row>
    <row r="31" spans="1:6" ht="15" customHeight="1">
      <c r="A31" s="40">
        <v>26</v>
      </c>
      <c r="B31" s="121">
        <v>296</v>
      </c>
      <c r="C31" s="133" t="s">
        <v>56</v>
      </c>
      <c r="D31" s="133" t="s">
        <v>55</v>
      </c>
      <c r="E31" s="134" t="s">
        <v>29</v>
      </c>
      <c r="F31" s="43">
        <v>36396</v>
      </c>
    </row>
    <row r="32" spans="1:6" ht="15" customHeight="1">
      <c r="A32" s="40">
        <v>27</v>
      </c>
      <c r="B32" s="121">
        <v>297</v>
      </c>
      <c r="C32" s="133" t="s">
        <v>57</v>
      </c>
      <c r="D32" s="133" t="s">
        <v>55</v>
      </c>
      <c r="E32" s="134" t="s">
        <v>29</v>
      </c>
      <c r="F32" s="43">
        <v>36593</v>
      </c>
    </row>
    <row r="33" spans="1:6" ht="15" customHeight="1" thickBot="1">
      <c r="A33" s="40">
        <v>28</v>
      </c>
      <c r="B33" s="122">
        <v>298</v>
      </c>
      <c r="C33" s="135" t="s">
        <v>58</v>
      </c>
      <c r="D33" s="135" t="s">
        <v>55</v>
      </c>
      <c r="E33" s="136" t="s">
        <v>29</v>
      </c>
      <c r="F33" s="46">
        <v>36573</v>
      </c>
    </row>
    <row r="34" spans="1:6" ht="15" customHeight="1">
      <c r="A34" s="40">
        <v>29</v>
      </c>
      <c r="B34" s="117">
        <v>299</v>
      </c>
      <c r="C34" s="131" t="s">
        <v>59</v>
      </c>
      <c r="D34" s="131" t="s">
        <v>60</v>
      </c>
      <c r="E34" s="132" t="s">
        <v>29</v>
      </c>
      <c r="F34" s="120">
        <v>36704</v>
      </c>
    </row>
    <row r="35" spans="1:6" ht="15" customHeight="1">
      <c r="A35" s="40">
        <v>30</v>
      </c>
      <c r="B35" s="121">
        <v>300</v>
      </c>
      <c r="C35" s="133" t="s">
        <v>61</v>
      </c>
      <c r="D35" s="133" t="s">
        <v>60</v>
      </c>
      <c r="E35" s="134" t="s">
        <v>29</v>
      </c>
      <c r="F35" s="43">
        <v>36211</v>
      </c>
    </row>
    <row r="36" spans="1:6" ht="15" customHeight="1">
      <c r="A36" s="40">
        <v>31</v>
      </c>
      <c r="B36" s="121">
        <v>301</v>
      </c>
      <c r="C36" s="133" t="s">
        <v>62</v>
      </c>
      <c r="D36" s="133" t="s">
        <v>60</v>
      </c>
      <c r="E36" s="134" t="s">
        <v>29</v>
      </c>
      <c r="F36" s="43">
        <v>36932</v>
      </c>
    </row>
    <row r="37" spans="1:6" ht="15" customHeight="1" thickBot="1">
      <c r="A37" s="40">
        <v>32</v>
      </c>
      <c r="B37" s="122"/>
      <c r="C37" s="135"/>
      <c r="D37" s="135" t="s">
        <v>60</v>
      </c>
      <c r="E37" s="136" t="s">
        <v>29</v>
      </c>
      <c r="F37" s="46"/>
    </row>
    <row r="38" spans="1:6" ht="15" customHeight="1">
      <c r="A38" s="40">
        <v>33</v>
      </c>
      <c r="B38" s="117">
        <v>302</v>
      </c>
      <c r="C38" s="131" t="s">
        <v>63</v>
      </c>
      <c r="D38" s="131" t="s">
        <v>64</v>
      </c>
      <c r="E38" s="132" t="s">
        <v>29</v>
      </c>
      <c r="F38" s="120">
        <v>36353</v>
      </c>
    </row>
    <row r="39" spans="1:6" ht="15" customHeight="1">
      <c r="A39" s="40">
        <v>34</v>
      </c>
      <c r="B39" s="121">
        <v>303</v>
      </c>
      <c r="C39" s="133" t="s">
        <v>65</v>
      </c>
      <c r="D39" s="133" t="s">
        <v>64</v>
      </c>
      <c r="E39" s="134" t="s">
        <v>29</v>
      </c>
      <c r="F39" s="43">
        <v>36293</v>
      </c>
    </row>
    <row r="40" spans="1:6" ht="15" customHeight="1">
      <c r="A40" s="40">
        <v>35</v>
      </c>
      <c r="B40" s="121">
        <v>304</v>
      </c>
      <c r="C40" s="133" t="s">
        <v>66</v>
      </c>
      <c r="D40" s="133" t="s">
        <v>64</v>
      </c>
      <c r="E40" s="134" t="s">
        <v>29</v>
      </c>
      <c r="F40" s="43">
        <v>36526</v>
      </c>
    </row>
    <row r="41" spans="1:6" ht="15" customHeight="1" thickBot="1">
      <c r="A41" s="40">
        <v>36</v>
      </c>
      <c r="B41" s="122">
        <v>305</v>
      </c>
      <c r="C41" s="135" t="s">
        <v>67</v>
      </c>
      <c r="D41" s="135" t="s">
        <v>64</v>
      </c>
      <c r="E41" s="136" t="s">
        <v>29</v>
      </c>
      <c r="F41" s="46">
        <v>37145</v>
      </c>
    </row>
    <row r="42" spans="1:6" ht="15" customHeight="1">
      <c r="A42" s="40">
        <v>37</v>
      </c>
      <c r="B42" s="117">
        <v>306</v>
      </c>
      <c r="C42" s="131" t="s">
        <v>68</v>
      </c>
      <c r="D42" s="131" t="s">
        <v>69</v>
      </c>
      <c r="E42" s="132" t="s">
        <v>29</v>
      </c>
      <c r="F42" s="120">
        <v>36161</v>
      </c>
    </row>
    <row r="43" spans="1:6" ht="15" customHeight="1">
      <c r="A43" s="40">
        <v>38</v>
      </c>
      <c r="B43" s="121">
        <v>307</v>
      </c>
      <c r="C43" s="133" t="s">
        <v>70</v>
      </c>
      <c r="D43" s="133" t="s">
        <v>69</v>
      </c>
      <c r="E43" s="134" t="s">
        <v>29</v>
      </c>
      <c r="F43" s="43">
        <v>36527</v>
      </c>
    </row>
    <row r="44" spans="1:6" ht="15" customHeight="1">
      <c r="A44" s="40">
        <v>39</v>
      </c>
      <c r="B44" s="121">
        <v>308</v>
      </c>
      <c r="C44" s="133" t="s">
        <v>71</v>
      </c>
      <c r="D44" s="133" t="s">
        <v>69</v>
      </c>
      <c r="E44" s="134" t="s">
        <v>29</v>
      </c>
      <c r="F44" s="43">
        <v>36597</v>
      </c>
    </row>
    <row r="45" spans="1:6" ht="15" customHeight="1" thickBot="1">
      <c r="A45" s="40">
        <v>40</v>
      </c>
      <c r="B45" s="122">
        <v>309</v>
      </c>
      <c r="C45" s="135" t="s">
        <v>72</v>
      </c>
      <c r="D45" s="135" t="s">
        <v>69</v>
      </c>
      <c r="E45" s="136" t="s">
        <v>29</v>
      </c>
      <c r="F45" s="46">
        <v>36959</v>
      </c>
    </row>
    <row r="46" spans="1:6" ht="15" customHeight="1">
      <c r="A46" s="40">
        <v>41</v>
      </c>
      <c r="B46" s="117">
        <v>310</v>
      </c>
      <c r="C46" s="131" t="s">
        <v>73</v>
      </c>
      <c r="D46" s="131" t="s">
        <v>74</v>
      </c>
      <c r="E46" s="132" t="s">
        <v>29</v>
      </c>
      <c r="F46" s="120">
        <v>37108</v>
      </c>
    </row>
    <row r="47" spans="1:6" ht="15" customHeight="1">
      <c r="A47" s="40">
        <v>42</v>
      </c>
      <c r="B47" s="121">
        <v>311</v>
      </c>
      <c r="C47" s="133" t="s">
        <v>75</v>
      </c>
      <c r="D47" s="133" t="s">
        <v>74</v>
      </c>
      <c r="E47" s="134" t="s">
        <v>29</v>
      </c>
      <c r="F47" s="43">
        <v>37093</v>
      </c>
    </row>
    <row r="48" spans="1:6" ht="15" customHeight="1">
      <c r="A48" s="40">
        <v>43</v>
      </c>
      <c r="B48" s="121">
        <v>312</v>
      </c>
      <c r="C48" s="133" t="s">
        <v>76</v>
      </c>
      <c r="D48" s="133" t="s">
        <v>74</v>
      </c>
      <c r="E48" s="134" t="s">
        <v>29</v>
      </c>
      <c r="F48" s="43">
        <v>36903</v>
      </c>
    </row>
    <row r="49" spans="1:6" ht="15" customHeight="1" thickBot="1">
      <c r="A49" s="40">
        <v>44</v>
      </c>
      <c r="B49" s="122">
        <v>313</v>
      </c>
      <c r="C49" s="135" t="s">
        <v>116</v>
      </c>
      <c r="D49" s="135" t="s">
        <v>74</v>
      </c>
      <c r="E49" s="136" t="s">
        <v>29</v>
      </c>
      <c r="F49" s="46">
        <v>36688</v>
      </c>
    </row>
    <row r="50" spans="1:6" ht="15" customHeight="1">
      <c r="A50" s="40">
        <v>45</v>
      </c>
      <c r="B50" s="117">
        <v>314</v>
      </c>
      <c r="C50" s="131" t="s">
        <v>77</v>
      </c>
      <c r="D50" s="131" t="s">
        <v>78</v>
      </c>
      <c r="E50" s="132" t="s">
        <v>29</v>
      </c>
      <c r="F50" s="120">
        <v>36740</v>
      </c>
    </row>
    <row r="51" spans="1:6" ht="15" customHeight="1">
      <c r="A51" s="40">
        <v>46</v>
      </c>
      <c r="B51" s="121">
        <v>315</v>
      </c>
      <c r="C51" s="133" t="s">
        <v>79</v>
      </c>
      <c r="D51" s="133" t="s">
        <v>78</v>
      </c>
      <c r="E51" s="134" t="s">
        <v>29</v>
      </c>
      <c r="F51" s="43">
        <v>36770</v>
      </c>
    </row>
    <row r="52" spans="1:6" ht="15" customHeight="1">
      <c r="A52" s="40">
        <v>47</v>
      </c>
      <c r="B52" s="121">
        <v>316</v>
      </c>
      <c r="C52" s="133" t="s">
        <v>80</v>
      </c>
      <c r="D52" s="133" t="s">
        <v>78</v>
      </c>
      <c r="E52" s="134" t="s">
        <v>29</v>
      </c>
      <c r="F52" s="43">
        <v>36872</v>
      </c>
    </row>
    <row r="53" spans="1:6" ht="15" customHeight="1" thickBot="1">
      <c r="A53" s="40">
        <v>48</v>
      </c>
      <c r="B53" s="122">
        <v>366</v>
      </c>
      <c r="C53" s="135" t="s">
        <v>81</v>
      </c>
      <c r="D53" s="135" t="s">
        <v>78</v>
      </c>
      <c r="E53" s="136" t="s">
        <v>29</v>
      </c>
      <c r="F53" s="46">
        <v>36920</v>
      </c>
    </row>
    <row r="54" spans="1:6" ht="15" customHeight="1">
      <c r="A54" s="40">
        <v>49</v>
      </c>
      <c r="B54" s="117">
        <v>317</v>
      </c>
      <c r="C54" s="131" t="s">
        <v>82</v>
      </c>
      <c r="D54" s="131" t="s">
        <v>83</v>
      </c>
      <c r="E54" s="132" t="s">
        <v>29</v>
      </c>
      <c r="F54" s="120">
        <v>37180</v>
      </c>
    </row>
    <row r="55" spans="1:6" ht="15" customHeight="1">
      <c r="A55" s="40">
        <v>50</v>
      </c>
      <c r="B55" s="121">
        <v>318</v>
      </c>
      <c r="C55" s="133" t="s">
        <v>114</v>
      </c>
      <c r="D55" s="133" t="s">
        <v>83</v>
      </c>
      <c r="E55" s="134" t="s">
        <v>29</v>
      </c>
      <c r="F55" s="43">
        <v>37135</v>
      </c>
    </row>
    <row r="56" spans="1:6" ht="15" customHeight="1">
      <c r="A56" s="40">
        <v>51</v>
      </c>
      <c r="B56" s="121">
        <v>319</v>
      </c>
      <c r="C56" s="133" t="s">
        <v>84</v>
      </c>
      <c r="D56" s="133" t="s">
        <v>83</v>
      </c>
      <c r="E56" s="134" t="s">
        <v>29</v>
      </c>
      <c r="F56" s="43">
        <v>37173</v>
      </c>
    </row>
    <row r="57" spans="1:6" ht="15" customHeight="1" thickBot="1">
      <c r="A57" s="40">
        <v>52</v>
      </c>
      <c r="B57" s="122">
        <v>367</v>
      </c>
      <c r="C57" s="135" t="s">
        <v>115</v>
      </c>
      <c r="D57" s="135" t="s">
        <v>83</v>
      </c>
      <c r="E57" s="136" t="s">
        <v>29</v>
      </c>
      <c r="F57" s="46">
        <v>37125</v>
      </c>
    </row>
    <row r="58" spans="1:6" ht="15" customHeight="1">
      <c r="A58" s="40">
        <v>53</v>
      </c>
      <c r="B58" s="117">
        <v>320</v>
      </c>
      <c r="C58" s="131" t="s">
        <v>85</v>
      </c>
      <c r="D58" s="131" t="s">
        <v>86</v>
      </c>
      <c r="E58" s="132" t="s">
        <v>29</v>
      </c>
      <c r="F58" s="120">
        <v>36636</v>
      </c>
    </row>
    <row r="59" spans="1:6" ht="15" customHeight="1">
      <c r="A59" s="40">
        <v>54</v>
      </c>
      <c r="B59" s="121">
        <v>321</v>
      </c>
      <c r="C59" s="133" t="s">
        <v>87</v>
      </c>
      <c r="D59" s="133" t="s">
        <v>86</v>
      </c>
      <c r="E59" s="134" t="s">
        <v>29</v>
      </c>
      <c r="F59" s="43">
        <v>36557</v>
      </c>
    </row>
    <row r="60" spans="1:6" ht="15" customHeight="1">
      <c r="A60" s="40">
        <v>55</v>
      </c>
      <c r="B60" s="121">
        <v>322</v>
      </c>
      <c r="C60" s="133" t="s">
        <v>88</v>
      </c>
      <c r="D60" s="133" t="s">
        <v>86</v>
      </c>
      <c r="E60" s="134" t="s">
        <v>29</v>
      </c>
      <c r="F60" s="43">
        <v>36219</v>
      </c>
    </row>
    <row r="61" spans="1:6" ht="15" customHeight="1" thickBot="1">
      <c r="A61" s="40">
        <v>56</v>
      </c>
      <c r="B61" s="122">
        <v>323</v>
      </c>
      <c r="C61" s="135" t="s">
        <v>89</v>
      </c>
      <c r="D61" s="135" t="s">
        <v>86</v>
      </c>
      <c r="E61" s="136" t="s">
        <v>29</v>
      </c>
      <c r="F61" s="46">
        <v>36703</v>
      </c>
    </row>
    <row r="62" spans="1:6" ht="15" customHeight="1">
      <c r="A62" s="40">
        <v>57</v>
      </c>
      <c r="B62" s="117">
        <v>324</v>
      </c>
      <c r="C62" s="131" t="s">
        <v>106</v>
      </c>
      <c r="D62" s="131" t="s">
        <v>90</v>
      </c>
      <c r="E62" s="132" t="s">
        <v>29</v>
      </c>
      <c r="F62" s="120">
        <v>36161</v>
      </c>
    </row>
    <row r="63" spans="1:6" ht="15" customHeight="1">
      <c r="A63" s="40">
        <v>58</v>
      </c>
      <c r="B63" s="121">
        <v>325</v>
      </c>
      <c r="C63" s="133" t="s">
        <v>107</v>
      </c>
      <c r="D63" s="133" t="s">
        <v>90</v>
      </c>
      <c r="E63" s="134" t="s">
        <v>29</v>
      </c>
      <c r="F63" s="43">
        <v>36165</v>
      </c>
    </row>
    <row r="64" spans="1:6" ht="15" customHeight="1">
      <c r="A64" s="40">
        <v>59</v>
      </c>
      <c r="B64" s="121">
        <v>326</v>
      </c>
      <c r="C64" s="133" t="s">
        <v>108</v>
      </c>
      <c r="D64" s="133" t="s">
        <v>90</v>
      </c>
      <c r="E64" s="134" t="s">
        <v>29</v>
      </c>
      <c r="F64" s="43">
        <v>36321</v>
      </c>
    </row>
    <row r="65" spans="1:6" ht="15" customHeight="1" thickBot="1">
      <c r="A65" s="40">
        <v>60</v>
      </c>
      <c r="B65" s="122">
        <v>327</v>
      </c>
      <c r="C65" s="135" t="s">
        <v>91</v>
      </c>
      <c r="D65" s="135" t="s">
        <v>90</v>
      </c>
      <c r="E65" s="136" t="s">
        <v>29</v>
      </c>
      <c r="F65" s="46">
        <v>36892</v>
      </c>
    </row>
    <row r="66" spans="1:6" ht="15" customHeight="1">
      <c r="A66" s="40">
        <v>61</v>
      </c>
      <c r="B66" s="117">
        <v>328</v>
      </c>
      <c r="C66" s="131" t="s">
        <v>92</v>
      </c>
      <c r="D66" s="131" t="s">
        <v>93</v>
      </c>
      <c r="E66" s="132" t="s">
        <v>29</v>
      </c>
      <c r="F66" s="120">
        <v>37232</v>
      </c>
    </row>
    <row r="67" spans="1:6" ht="15" customHeight="1">
      <c r="A67" s="40">
        <v>62</v>
      </c>
      <c r="B67" s="121">
        <v>329</v>
      </c>
      <c r="C67" s="133" t="s">
        <v>94</v>
      </c>
      <c r="D67" s="133" t="s">
        <v>93</v>
      </c>
      <c r="E67" s="134" t="s">
        <v>29</v>
      </c>
      <c r="F67" s="43">
        <v>36962</v>
      </c>
    </row>
    <row r="68" spans="1:6" ht="15" customHeight="1">
      <c r="A68" s="40">
        <v>63</v>
      </c>
      <c r="B68" s="121">
        <v>330</v>
      </c>
      <c r="C68" s="133" t="s">
        <v>95</v>
      </c>
      <c r="D68" s="133" t="s">
        <v>93</v>
      </c>
      <c r="E68" s="134" t="s">
        <v>29</v>
      </c>
      <c r="F68" s="43">
        <v>37052</v>
      </c>
    </row>
    <row r="69" spans="1:6" ht="15" customHeight="1" thickBot="1">
      <c r="A69" s="40">
        <v>64</v>
      </c>
      <c r="B69" s="122">
        <v>331</v>
      </c>
      <c r="C69" s="135" t="s">
        <v>105</v>
      </c>
      <c r="D69" s="135" t="s">
        <v>93</v>
      </c>
      <c r="E69" s="136" t="s">
        <v>29</v>
      </c>
      <c r="F69" s="46">
        <v>36909</v>
      </c>
    </row>
    <row r="70" spans="1:6" ht="15" customHeight="1">
      <c r="A70" s="40">
        <v>65</v>
      </c>
      <c r="B70" s="117">
        <v>332</v>
      </c>
      <c r="C70" s="118" t="s">
        <v>96</v>
      </c>
      <c r="D70" s="118" t="s">
        <v>97</v>
      </c>
      <c r="E70" s="119" t="s">
        <v>29</v>
      </c>
      <c r="F70" s="120">
        <v>37089</v>
      </c>
    </row>
    <row r="71" spans="1:6" ht="15" customHeight="1">
      <c r="A71" s="40">
        <v>66</v>
      </c>
      <c r="B71" s="121">
        <v>333</v>
      </c>
      <c r="C71" s="41" t="s">
        <v>98</v>
      </c>
      <c r="D71" s="41" t="s">
        <v>97</v>
      </c>
      <c r="E71" s="42" t="s">
        <v>29</v>
      </c>
      <c r="F71" s="43">
        <v>36558</v>
      </c>
    </row>
    <row r="72" spans="1:6" ht="15" customHeight="1">
      <c r="A72" s="40">
        <v>67</v>
      </c>
      <c r="B72" s="121">
        <v>334</v>
      </c>
      <c r="C72" s="41" t="s">
        <v>99</v>
      </c>
      <c r="D72" s="41" t="s">
        <v>97</v>
      </c>
      <c r="E72" s="42" t="s">
        <v>29</v>
      </c>
      <c r="F72" s="43">
        <v>36830</v>
      </c>
    </row>
    <row r="73" spans="1:6" ht="15" customHeight="1" thickBot="1">
      <c r="A73" s="40">
        <v>68</v>
      </c>
      <c r="B73" s="122">
        <v>335</v>
      </c>
      <c r="C73" s="44" t="s">
        <v>100</v>
      </c>
      <c r="D73" s="44" t="s">
        <v>97</v>
      </c>
      <c r="E73" s="45" t="s">
        <v>29</v>
      </c>
      <c r="F73" s="46">
        <v>37027</v>
      </c>
    </row>
    <row r="74" spans="1:6" ht="15" customHeight="1">
      <c r="A74" s="40">
        <v>69</v>
      </c>
      <c r="B74" s="117">
        <v>336</v>
      </c>
      <c r="C74" s="118" t="s">
        <v>101</v>
      </c>
      <c r="D74" s="118" t="s">
        <v>102</v>
      </c>
      <c r="E74" s="119" t="s">
        <v>29</v>
      </c>
      <c r="F74" s="120">
        <v>36395</v>
      </c>
    </row>
    <row r="75" spans="1:6" ht="15" customHeight="1">
      <c r="A75" s="40">
        <v>70</v>
      </c>
      <c r="B75" s="121">
        <v>337</v>
      </c>
      <c r="C75" s="41" t="s">
        <v>103</v>
      </c>
      <c r="D75" s="41" t="s">
        <v>102</v>
      </c>
      <c r="E75" s="42" t="s">
        <v>29</v>
      </c>
      <c r="F75" s="43">
        <v>37211</v>
      </c>
    </row>
    <row r="76" spans="1:6" ht="15" customHeight="1">
      <c r="A76" s="40">
        <v>71</v>
      </c>
      <c r="B76" s="121">
        <v>338</v>
      </c>
      <c r="C76" s="41" t="s">
        <v>104</v>
      </c>
      <c r="D76" s="41" t="s">
        <v>102</v>
      </c>
      <c r="E76" s="42" t="s">
        <v>29</v>
      </c>
      <c r="F76" s="43">
        <v>36892</v>
      </c>
    </row>
    <row r="77" spans="1:6" ht="15" customHeight="1" thickBot="1">
      <c r="A77" s="40">
        <v>72</v>
      </c>
      <c r="B77" s="122">
        <v>339</v>
      </c>
      <c r="C77" s="44" t="s">
        <v>110</v>
      </c>
      <c r="D77" s="44" t="s">
        <v>102</v>
      </c>
      <c r="E77" s="45" t="s">
        <v>29</v>
      </c>
      <c r="F77" s="46">
        <v>36227</v>
      </c>
    </row>
    <row r="78" spans="1:6" ht="15" customHeight="1">
      <c r="A78" s="40">
        <v>73</v>
      </c>
      <c r="B78" s="117"/>
      <c r="C78" s="118"/>
      <c r="D78" s="118"/>
      <c r="E78" s="119"/>
      <c r="F78" s="120"/>
    </row>
    <row r="79" spans="1:6" ht="15" customHeight="1">
      <c r="A79" s="40">
        <v>74</v>
      </c>
      <c r="B79" s="121"/>
      <c r="C79" s="41"/>
      <c r="D79" s="41"/>
      <c r="E79" s="42"/>
      <c r="F79" s="43"/>
    </row>
    <row r="80" spans="1:6" ht="15" customHeight="1">
      <c r="A80" s="40">
        <v>75</v>
      </c>
      <c r="B80" s="121"/>
      <c r="C80" s="41"/>
      <c r="D80" s="41"/>
      <c r="E80" s="42"/>
      <c r="F80" s="43"/>
    </row>
    <row r="81" spans="1:6" ht="15" customHeight="1" thickBot="1">
      <c r="A81" s="40">
        <v>76</v>
      </c>
      <c r="B81" s="122"/>
      <c r="C81" s="44"/>
      <c r="D81" s="44"/>
      <c r="E81" s="45"/>
      <c r="F81" s="46"/>
    </row>
    <row r="82" spans="1:6" ht="15" customHeight="1">
      <c r="A82" s="40">
        <v>77</v>
      </c>
      <c r="B82" s="117"/>
      <c r="C82" s="118"/>
      <c r="D82" s="118"/>
      <c r="E82" s="119"/>
      <c r="F82" s="120"/>
    </row>
    <row r="83" spans="1:6" ht="15" customHeight="1">
      <c r="A83" s="40">
        <v>78</v>
      </c>
      <c r="B83" s="121"/>
      <c r="C83" s="41"/>
      <c r="D83" s="41"/>
      <c r="E83" s="42"/>
      <c r="F83" s="43"/>
    </row>
    <row r="84" spans="1:6" ht="15" customHeight="1">
      <c r="A84" s="40">
        <v>79</v>
      </c>
      <c r="B84" s="121"/>
      <c r="C84" s="41"/>
      <c r="D84" s="41"/>
      <c r="E84" s="42"/>
      <c r="F84" s="43"/>
    </row>
    <row r="85" spans="1:6" ht="15" customHeight="1" thickBot="1">
      <c r="A85" s="40">
        <v>80</v>
      </c>
      <c r="B85" s="122"/>
      <c r="C85" s="44"/>
      <c r="D85" s="44"/>
      <c r="E85" s="45"/>
      <c r="F85" s="46"/>
    </row>
    <row r="86" spans="1:6" ht="15" customHeight="1">
      <c r="A86" s="40">
        <v>81</v>
      </c>
      <c r="B86" s="117"/>
      <c r="C86" s="118"/>
      <c r="D86" s="118"/>
      <c r="E86" s="119"/>
      <c r="F86" s="120"/>
    </row>
    <row r="87" spans="1:6" ht="15" customHeight="1">
      <c r="A87" s="40">
        <v>82</v>
      </c>
      <c r="B87" s="121"/>
      <c r="C87" s="41"/>
      <c r="D87" s="41"/>
      <c r="E87" s="42"/>
      <c r="F87" s="43"/>
    </row>
    <row r="88" spans="1:6" ht="15" customHeight="1">
      <c r="A88" s="40">
        <v>83</v>
      </c>
      <c r="B88" s="121"/>
      <c r="C88" s="41"/>
      <c r="D88" s="41"/>
      <c r="E88" s="42"/>
      <c r="F88" s="43"/>
    </row>
    <row r="89" spans="1:6" ht="15" customHeight="1" thickBot="1">
      <c r="A89" s="40">
        <v>84</v>
      </c>
      <c r="B89" s="122"/>
      <c r="C89" s="44"/>
      <c r="D89" s="44"/>
      <c r="E89" s="45"/>
      <c r="F89" s="46"/>
    </row>
    <row r="90" spans="1:6" ht="15" customHeight="1">
      <c r="A90" s="40">
        <v>85</v>
      </c>
      <c r="B90" s="117"/>
      <c r="C90" s="118"/>
      <c r="D90" s="118"/>
      <c r="E90" s="119"/>
      <c r="F90" s="120"/>
    </row>
    <row r="91" spans="1:6" ht="15" customHeight="1">
      <c r="A91" s="40">
        <v>86</v>
      </c>
      <c r="B91" s="121"/>
      <c r="C91" s="41"/>
      <c r="D91" s="41"/>
      <c r="E91" s="42"/>
      <c r="F91" s="43"/>
    </row>
    <row r="92" spans="1:6" ht="15" customHeight="1">
      <c r="A92" s="40">
        <v>87</v>
      </c>
      <c r="B92" s="121"/>
      <c r="C92" s="41"/>
      <c r="D92" s="41"/>
      <c r="E92" s="42"/>
      <c r="F92" s="43"/>
    </row>
    <row r="93" spans="1:6" ht="15" customHeight="1" thickBot="1">
      <c r="A93" s="40">
        <v>88</v>
      </c>
      <c r="B93" s="122"/>
      <c r="C93" s="44"/>
      <c r="D93" s="44"/>
      <c r="E93" s="45"/>
      <c r="F93" s="46"/>
    </row>
    <row r="94" spans="1:6" ht="15" customHeight="1">
      <c r="A94" s="40">
        <v>89</v>
      </c>
      <c r="B94" s="117"/>
      <c r="C94" s="118"/>
      <c r="D94" s="118"/>
      <c r="E94" s="119"/>
      <c r="F94" s="120"/>
    </row>
    <row r="95" spans="1:6" ht="15" customHeight="1">
      <c r="A95" s="40">
        <v>90</v>
      </c>
      <c r="B95" s="121"/>
      <c r="C95" s="41"/>
      <c r="D95" s="41"/>
      <c r="E95" s="42"/>
      <c r="F95" s="43"/>
    </row>
    <row r="96" spans="1:6" ht="15" customHeight="1">
      <c r="A96" s="40">
        <v>91</v>
      </c>
      <c r="B96" s="121"/>
      <c r="C96" s="41"/>
      <c r="D96" s="41"/>
      <c r="E96" s="42"/>
      <c r="F96" s="43"/>
    </row>
    <row r="97" spans="1:6" ht="15" customHeight="1" thickBot="1">
      <c r="A97" s="40">
        <v>92</v>
      </c>
      <c r="B97" s="122"/>
      <c r="C97" s="44"/>
      <c r="D97" s="44"/>
      <c r="E97" s="45"/>
      <c r="F97" s="46"/>
    </row>
    <row r="98" spans="1:6" ht="15" customHeight="1">
      <c r="A98" s="40">
        <v>93</v>
      </c>
      <c r="B98" s="117"/>
      <c r="C98" s="118"/>
      <c r="D98" s="118"/>
      <c r="E98" s="119"/>
      <c r="F98" s="120"/>
    </row>
    <row r="99" spans="1:6" ht="15" customHeight="1">
      <c r="A99" s="40">
        <v>94</v>
      </c>
      <c r="B99" s="121"/>
      <c r="C99" s="41"/>
      <c r="D99" s="41"/>
      <c r="E99" s="42"/>
      <c r="F99" s="43"/>
    </row>
    <row r="100" spans="1:6" ht="15" customHeight="1">
      <c r="A100" s="40">
        <v>95</v>
      </c>
      <c r="B100" s="121"/>
      <c r="C100" s="41"/>
      <c r="D100" s="41"/>
      <c r="E100" s="42"/>
      <c r="F100" s="43"/>
    </row>
    <row r="101" spans="1:6" ht="15" customHeight="1" thickBot="1">
      <c r="A101" s="40">
        <v>96</v>
      </c>
      <c r="B101" s="122"/>
      <c r="C101" s="44"/>
      <c r="D101" s="44"/>
      <c r="E101" s="45"/>
      <c r="F101" s="46"/>
    </row>
    <row r="102" spans="1:6" ht="15" customHeight="1">
      <c r="A102" s="40">
        <v>97</v>
      </c>
      <c r="B102" s="117"/>
      <c r="C102" s="118"/>
      <c r="D102" s="118"/>
      <c r="E102" s="119"/>
      <c r="F102" s="120"/>
    </row>
    <row r="103" spans="1:6" ht="15" customHeight="1">
      <c r="A103" s="40">
        <v>98</v>
      </c>
      <c r="B103" s="121"/>
      <c r="C103" s="41"/>
      <c r="D103" s="41"/>
      <c r="E103" s="42"/>
      <c r="F103" s="43"/>
    </row>
    <row r="104" spans="1:6" ht="15" customHeight="1">
      <c r="A104" s="40">
        <v>99</v>
      </c>
      <c r="B104" s="121"/>
      <c r="C104" s="41"/>
      <c r="D104" s="41"/>
      <c r="E104" s="42"/>
      <c r="F104" s="43"/>
    </row>
    <row r="105" spans="1:6" ht="15" customHeight="1" thickBot="1">
      <c r="A105" s="40">
        <v>100</v>
      </c>
      <c r="B105" s="122"/>
      <c r="C105" s="44"/>
      <c r="D105" s="44"/>
      <c r="E105" s="45"/>
      <c r="F105" s="46"/>
    </row>
    <row r="106" spans="1:6" ht="15" customHeight="1">
      <c r="A106" s="40">
        <v>101</v>
      </c>
      <c r="B106" s="117"/>
      <c r="C106" s="118"/>
      <c r="D106" s="118"/>
      <c r="E106" s="119"/>
      <c r="F106" s="120"/>
    </row>
    <row r="107" spans="1:6" ht="15" customHeight="1">
      <c r="A107" s="40">
        <v>102</v>
      </c>
      <c r="B107" s="121"/>
      <c r="C107" s="41"/>
      <c r="D107" s="41"/>
      <c r="E107" s="42"/>
      <c r="F107" s="43"/>
    </row>
    <row r="108" spans="1:6" ht="15" customHeight="1">
      <c r="A108" s="40">
        <v>103</v>
      </c>
      <c r="B108" s="121"/>
      <c r="C108" s="41"/>
      <c r="D108" s="41"/>
      <c r="E108" s="42"/>
      <c r="F108" s="43"/>
    </row>
    <row r="109" spans="1:6" ht="15" customHeight="1" thickBot="1">
      <c r="A109" s="40">
        <v>104</v>
      </c>
      <c r="B109" s="122"/>
      <c r="C109" s="44"/>
      <c r="D109" s="44"/>
      <c r="E109" s="45"/>
      <c r="F109" s="46"/>
    </row>
    <row r="110" spans="1:6" ht="15" customHeight="1">
      <c r="A110" s="40">
        <v>105</v>
      </c>
      <c r="B110" s="117"/>
      <c r="C110" s="118"/>
      <c r="D110" s="118"/>
      <c r="E110" s="119"/>
      <c r="F110" s="120"/>
    </row>
    <row r="111" spans="1:6" ht="15" customHeight="1">
      <c r="A111" s="40">
        <v>106</v>
      </c>
      <c r="B111" s="121"/>
      <c r="C111" s="41"/>
      <c r="D111" s="41"/>
      <c r="E111" s="42"/>
      <c r="F111" s="43"/>
    </row>
    <row r="112" spans="1:6" ht="15" customHeight="1">
      <c r="A112" s="40">
        <v>107</v>
      </c>
      <c r="B112" s="121"/>
      <c r="C112" s="41"/>
      <c r="D112" s="41"/>
      <c r="E112" s="42"/>
      <c r="F112" s="43"/>
    </row>
    <row r="113" spans="1:6" ht="15" customHeight="1" thickBot="1">
      <c r="A113" s="40">
        <v>108</v>
      </c>
      <c r="B113" s="122"/>
      <c r="C113" s="44"/>
      <c r="D113" s="44"/>
      <c r="E113" s="45"/>
      <c r="F113" s="46"/>
    </row>
    <row r="114" spans="1:6" ht="15" customHeight="1">
      <c r="A114" s="40">
        <v>109</v>
      </c>
      <c r="B114" s="117"/>
      <c r="C114" s="118"/>
      <c r="D114" s="118"/>
      <c r="E114" s="119"/>
      <c r="F114" s="120"/>
    </row>
    <row r="115" spans="1:6" ht="15" customHeight="1">
      <c r="A115" s="40">
        <v>110</v>
      </c>
      <c r="B115" s="121"/>
      <c r="C115" s="41"/>
      <c r="D115" s="41"/>
      <c r="E115" s="42"/>
      <c r="F115" s="43"/>
    </row>
    <row r="116" spans="1:6" ht="15" customHeight="1">
      <c r="A116" s="40">
        <v>111</v>
      </c>
      <c r="B116" s="121"/>
      <c r="C116" s="41"/>
      <c r="D116" s="41"/>
      <c r="E116" s="42"/>
      <c r="F116" s="43"/>
    </row>
    <row r="117" spans="1:6" ht="15" customHeight="1" thickBot="1">
      <c r="A117" s="40">
        <v>112</v>
      </c>
      <c r="B117" s="122"/>
      <c r="C117" s="44"/>
      <c r="D117" s="44"/>
      <c r="E117" s="45"/>
      <c r="F117" s="46"/>
    </row>
    <row r="118" spans="1:6" ht="15" customHeight="1">
      <c r="A118" s="40">
        <v>113</v>
      </c>
      <c r="B118" s="117"/>
      <c r="C118" s="118"/>
      <c r="D118" s="118"/>
      <c r="E118" s="119"/>
      <c r="F118" s="120"/>
    </row>
    <row r="119" spans="1:6" ht="15" customHeight="1">
      <c r="A119" s="40">
        <v>114</v>
      </c>
      <c r="B119" s="121"/>
      <c r="C119" s="41"/>
      <c r="D119" s="41"/>
      <c r="E119" s="42"/>
      <c r="F119" s="43"/>
    </row>
    <row r="120" spans="1:6" ht="15" customHeight="1">
      <c r="A120" s="40">
        <v>115</v>
      </c>
      <c r="B120" s="121"/>
      <c r="C120" s="41"/>
      <c r="D120" s="41"/>
      <c r="E120" s="42"/>
      <c r="F120" s="43"/>
    </row>
    <row r="121" spans="1:6" ht="15" customHeight="1" thickBot="1">
      <c r="A121" s="40">
        <v>116</v>
      </c>
      <c r="B121" s="122"/>
      <c r="C121" s="44"/>
      <c r="D121" s="44"/>
      <c r="E121" s="45"/>
      <c r="F121" s="46"/>
    </row>
    <row r="122" spans="1:6" ht="15" customHeight="1">
      <c r="A122" s="40">
        <v>117</v>
      </c>
      <c r="B122" s="117"/>
      <c r="C122" s="118"/>
      <c r="D122" s="118"/>
      <c r="E122" s="119"/>
      <c r="F122" s="120"/>
    </row>
    <row r="123" spans="1:6" ht="15" customHeight="1">
      <c r="A123" s="40">
        <v>118</v>
      </c>
      <c r="B123" s="121"/>
      <c r="C123" s="41"/>
      <c r="D123" s="41"/>
      <c r="E123" s="42"/>
      <c r="F123" s="43"/>
    </row>
    <row r="124" spans="1:6" ht="15" customHeight="1">
      <c r="A124" s="40">
        <v>119</v>
      </c>
      <c r="B124" s="121"/>
      <c r="C124" s="41"/>
      <c r="D124" s="41"/>
      <c r="E124" s="42"/>
      <c r="F124" s="43"/>
    </row>
    <row r="125" spans="1:6" ht="15" customHeight="1" thickBot="1">
      <c r="A125" s="40">
        <v>120</v>
      </c>
      <c r="B125" s="122"/>
      <c r="C125" s="44"/>
      <c r="D125" s="44"/>
      <c r="E125" s="45"/>
      <c r="F125" s="46"/>
    </row>
    <row r="126" spans="1:6" ht="15" customHeight="1">
      <c r="A126" s="40">
        <v>121</v>
      </c>
      <c r="B126" s="117"/>
      <c r="C126" s="118"/>
      <c r="D126" s="118"/>
      <c r="E126" s="119"/>
      <c r="F126" s="120"/>
    </row>
    <row r="127" spans="1:6" ht="15" customHeight="1">
      <c r="A127" s="40">
        <v>122</v>
      </c>
      <c r="B127" s="121"/>
      <c r="C127" s="41"/>
      <c r="D127" s="41"/>
      <c r="E127" s="42"/>
      <c r="F127" s="43"/>
    </row>
    <row r="128" spans="1:6" ht="15" customHeight="1">
      <c r="A128" s="40">
        <v>123</v>
      </c>
      <c r="B128" s="121"/>
      <c r="C128" s="41"/>
      <c r="D128" s="41"/>
      <c r="E128" s="42"/>
      <c r="F128" s="43"/>
    </row>
    <row r="129" spans="1:6" ht="15" customHeight="1" thickBot="1">
      <c r="A129" s="40">
        <v>124</v>
      </c>
      <c r="B129" s="122"/>
      <c r="C129" s="44"/>
      <c r="D129" s="44"/>
      <c r="E129" s="45"/>
      <c r="F129" s="46"/>
    </row>
    <row r="130" spans="1:6" ht="15" customHeight="1">
      <c r="A130" s="40">
        <v>125</v>
      </c>
      <c r="B130" s="117"/>
      <c r="C130" s="118"/>
      <c r="D130" s="118"/>
      <c r="E130" s="119"/>
      <c r="F130" s="120"/>
    </row>
    <row r="131" spans="1:6" ht="15" customHeight="1">
      <c r="A131" s="40">
        <v>126</v>
      </c>
      <c r="B131" s="121"/>
      <c r="C131" s="41"/>
      <c r="D131" s="41"/>
      <c r="E131" s="42"/>
      <c r="F131" s="43"/>
    </row>
    <row r="132" spans="1:6" ht="15" customHeight="1">
      <c r="A132" s="40">
        <v>127</v>
      </c>
      <c r="B132" s="121"/>
      <c r="C132" s="41"/>
      <c r="D132" s="41"/>
      <c r="E132" s="42"/>
      <c r="F132" s="43"/>
    </row>
    <row r="133" spans="1:6" ht="15" customHeight="1" thickBot="1">
      <c r="A133" s="40">
        <v>128</v>
      </c>
      <c r="B133" s="122"/>
      <c r="C133" s="44"/>
      <c r="D133" s="44"/>
      <c r="E133" s="45"/>
      <c r="F133" s="46"/>
    </row>
    <row r="134" spans="1:6" ht="15" customHeight="1">
      <c r="A134" s="40">
        <v>129</v>
      </c>
      <c r="B134" s="117"/>
      <c r="C134" s="118"/>
      <c r="D134" s="118"/>
      <c r="E134" s="119"/>
      <c r="F134" s="120"/>
    </row>
    <row r="135" spans="1:6" ht="15" customHeight="1">
      <c r="A135" s="40">
        <v>130</v>
      </c>
      <c r="B135" s="121"/>
      <c r="C135" s="41"/>
      <c r="D135" s="41"/>
      <c r="E135" s="42"/>
      <c r="F135" s="43"/>
    </row>
    <row r="136" spans="1:6" ht="15" customHeight="1">
      <c r="A136" s="40">
        <v>131</v>
      </c>
      <c r="B136" s="121"/>
      <c r="C136" s="41"/>
      <c r="D136" s="41"/>
      <c r="E136" s="42"/>
      <c r="F136" s="43"/>
    </row>
    <row r="137" spans="1:6" ht="15" customHeight="1" thickBot="1">
      <c r="A137" s="40">
        <v>132</v>
      </c>
      <c r="B137" s="122"/>
      <c r="C137" s="44"/>
      <c r="D137" s="44"/>
      <c r="E137" s="45"/>
      <c r="F137" s="46"/>
    </row>
    <row r="138" spans="1:6" ht="15" customHeight="1">
      <c r="A138" s="40">
        <v>133</v>
      </c>
      <c r="B138" s="117"/>
      <c r="C138" s="118"/>
      <c r="D138" s="118"/>
      <c r="E138" s="119"/>
      <c r="F138" s="120"/>
    </row>
    <row r="139" spans="1:6" ht="15" customHeight="1">
      <c r="A139" s="40">
        <v>134</v>
      </c>
      <c r="B139" s="121"/>
      <c r="C139" s="41"/>
      <c r="D139" s="41"/>
      <c r="E139" s="42"/>
      <c r="F139" s="43"/>
    </row>
    <row r="140" spans="1:6" ht="15" customHeight="1">
      <c r="A140" s="40">
        <v>135</v>
      </c>
      <c r="B140" s="121"/>
      <c r="C140" s="41"/>
      <c r="D140" s="41"/>
      <c r="E140" s="42"/>
      <c r="F140" s="43"/>
    </row>
    <row r="141" spans="1:6" ht="15" customHeight="1" thickBot="1">
      <c r="A141" s="40">
        <v>136</v>
      </c>
      <c r="B141" s="122"/>
      <c r="C141" s="44"/>
      <c r="D141" s="44"/>
      <c r="E141" s="45"/>
      <c r="F141" s="46"/>
    </row>
    <row r="142" spans="1:6" ht="15" customHeight="1">
      <c r="A142" s="40">
        <v>137</v>
      </c>
      <c r="B142" s="117"/>
      <c r="C142" s="118"/>
      <c r="D142" s="118"/>
      <c r="E142" s="119"/>
      <c r="F142" s="120"/>
    </row>
    <row r="143" spans="1:6" ht="15" customHeight="1">
      <c r="A143" s="40">
        <v>138</v>
      </c>
      <c r="B143" s="121"/>
      <c r="C143" s="41"/>
      <c r="D143" s="41"/>
      <c r="E143" s="42"/>
      <c r="F143" s="43"/>
    </row>
    <row r="144" spans="1:6" ht="15" customHeight="1">
      <c r="A144" s="40">
        <v>139</v>
      </c>
      <c r="B144" s="121"/>
      <c r="C144" s="41"/>
      <c r="D144" s="41"/>
      <c r="E144" s="42"/>
      <c r="F144" s="43"/>
    </row>
    <row r="145" spans="1:6" ht="15" customHeight="1" thickBot="1">
      <c r="A145" s="40">
        <v>140</v>
      </c>
      <c r="B145" s="122"/>
      <c r="C145" s="44"/>
      <c r="D145" s="44"/>
      <c r="E145" s="45"/>
      <c r="F145" s="46"/>
    </row>
    <row r="146" spans="1:6" ht="15" customHeight="1">
      <c r="A146" s="40">
        <v>141</v>
      </c>
      <c r="B146" s="117"/>
      <c r="C146" s="118"/>
      <c r="D146" s="118"/>
      <c r="E146" s="119"/>
      <c r="F146" s="120"/>
    </row>
    <row r="147" spans="1:6" ht="15" customHeight="1">
      <c r="A147" s="40">
        <v>142</v>
      </c>
      <c r="B147" s="121"/>
      <c r="C147" s="41"/>
      <c r="D147" s="41"/>
      <c r="E147" s="42"/>
      <c r="F147" s="43"/>
    </row>
    <row r="148" spans="1:6" ht="15" customHeight="1">
      <c r="A148" s="40">
        <v>143</v>
      </c>
      <c r="B148" s="121"/>
      <c r="C148" s="41"/>
      <c r="D148" s="41"/>
      <c r="E148" s="42"/>
      <c r="F148" s="43"/>
    </row>
    <row r="149" spans="1:6" ht="15" customHeight="1" thickBot="1">
      <c r="A149" s="40">
        <v>144</v>
      </c>
      <c r="B149" s="122"/>
      <c r="C149" s="44"/>
      <c r="D149" s="44"/>
      <c r="E149" s="45"/>
      <c r="F149" s="46"/>
    </row>
    <row r="150" spans="1:6" ht="15" customHeight="1">
      <c r="A150" s="40">
        <v>145</v>
      </c>
      <c r="B150" s="117"/>
      <c r="C150" s="118"/>
      <c r="D150" s="118"/>
      <c r="E150" s="119"/>
      <c r="F150" s="120"/>
    </row>
    <row r="151" spans="1:6" ht="15" customHeight="1">
      <c r="A151" s="40">
        <v>146</v>
      </c>
      <c r="B151" s="121"/>
      <c r="C151" s="41"/>
      <c r="D151" s="41"/>
      <c r="E151" s="42"/>
      <c r="F151" s="43"/>
    </row>
    <row r="152" spans="1:6" ht="15" customHeight="1">
      <c r="A152" s="40">
        <v>147</v>
      </c>
      <c r="B152" s="121"/>
      <c r="C152" s="41"/>
      <c r="D152" s="41"/>
      <c r="E152" s="42"/>
      <c r="F152" s="43"/>
    </row>
    <row r="153" spans="1:6" ht="15" customHeight="1" thickBot="1">
      <c r="A153" s="40">
        <v>148</v>
      </c>
      <c r="B153" s="122"/>
      <c r="C153" s="44"/>
      <c r="D153" s="44"/>
      <c r="E153" s="45"/>
      <c r="F153" s="46"/>
    </row>
    <row r="154" spans="1:6" ht="15" customHeight="1">
      <c r="A154" s="40">
        <v>149</v>
      </c>
      <c r="B154" s="117"/>
      <c r="C154" s="118"/>
      <c r="D154" s="118"/>
      <c r="E154" s="119"/>
      <c r="F154" s="120"/>
    </row>
    <row r="155" spans="1:6" ht="15" customHeight="1">
      <c r="A155" s="40">
        <v>150</v>
      </c>
      <c r="B155" s="121"/>
      <c r="C155" s="41"/>
      <c r="D155" s="41"/>
      <c r="E155" s="42"/>
      <c r="F155" s="43"/>
    </row>
    <row r="156" spans="1:6" ht="15" customHeight="1">
      <c r="A156" s="40">
        <v>151</v>
      </c>
      <c r="B156" s="121"/>
      <c r="C156" s="41"/>
      <c r="D156" s="41"/>
      <c r="E156" s="42"/>
      <c r="F156" s="43"/>
    </row>
    <row r="157" spans="1:6" ht="15" customHeight="1" thickBot="1">
      <c r="A157" s="40">
        <v>152</v>
      </c>
      <c r="B157" s="122"/>
      <c r="C157" s="44"/>
      <c r="D157" s="44"/>
      <c r="E157" s="45"/>
      <c r="F157" s="46"/>
    </row>
    <row r="158" spans="1:6" ht="15" customHeight="1">
      <c r="A158" s="40">
        <v>153</v>
      </c>
      <c r="B158" s="117"/>
      <c r="C158" s="118"/>
      <c r="D158" s="118"/>
      <c r="E158" s="119"/>
      <c r="F158" s="120"/>
    </row>
    <row r="159" spans="1:6" ht="15" customHeight="1">
      <c r="A159" s="40">
        <v>154</v>
      </c>
      <c r="B159" s="121"/>
      <c r="C159" s="41"/>
      <c r="D159" s="41"/>
      <c r="E159" s="42"/>
      <c r="F159" s="43"/>
    </row>
    <row r="160" spans="1:6" ht="15" customHeight="1">
      <c r="A160" s="40">
        <v>155</v>
      </c>
      <c r="B160" s="121"/>
      <c r="C160" s="41"/>
      <c r="D160" s="41"/>
      <c r="E160" s="42"/>
      <c r="F160" s="43"/>
    </row>
    <row r="161" spans="1:6" ht="15" customHeight="1" thickBot="1">
      <c r="A161" s="40">
        <v>156</v>
      </c>
      <c r="B161" s="122"/>
      <c r="C161" s="44"/>
      <c r="D161" s="44"/>
      <c r="E161" s="45"/>
      <c r="F161" s="46"/>
    </row>
    <row r="162" spans="1:6" ht="15" customHeight="1">
      <c r="A162" s="40">
        <v>157</v>
      </c>
      <c r="B162" s="117"/>
      <c r="C162" s="118"/>
      <c r="D162" s="118"/>
      <c r="E162" s="119"/>
      <c r="F162" s="120"/>
    </row>
    <row r="163" spans="1:6" ht="15" customHeight="1">
      <c r="A163" s="40">
        <v>158</v>
      </c>
      <c r="B163" s="121"/>
      <c r="C163" s="41"/>
      <c r="D163" s="41"/>
      <c r="E163" s="42"/>
      <c r="F163" s="43"/>
    </row>
    <row r="164" spans="1:6" ht="15" customHeight="1">
      <c r="A164" s="40">
        <v>159</v>
      </c>
      <c r="B164" s="121"/>
      <c r="C164" s="41"/>
      <c r="D164" s="41"/>
      <c r="E164" s="42"/>
      <c r="F164" s="43"/>
    </row>
    <row r="165" spans="1:6" ht="15" customHeight="1" thickBot="1">
      <c r="A165" s="40">
        <v>160</v>
      </c>
      <c r="B165" s="122"/>
      <c r="C165" s="44"/>
      <c r="D165" s="44"/>
      <c r="E165" s="45"/>
      <c r="F165" s="46"/>
    </row>
    <row r="166" spans="1:6" ht="15" customHeight="1">
      <c r="A166" s="40">
        <v>161</v>
      </c>
      <c r="B166" s="117"/>
      <c r="C166" s="118"/>
      <c r="D166" s="118"/>
      <c r="E166" s="119"/>
      <c r="F166" s="120"/>
    </row>
    <row r="167" spans="1:6" ht="15" customHeight="1">
      <c r="A167" s="40">
        <v>162</v>
      </c>
      <c r="B167" s="121"/>
      <c r="C167" s="41"/>
      <c r="D167" s="41"/>
      <c r="E167" s="42"/>
      <c r="F167" s="43"/>
    </row>
    <row r="168" spans="1:6" ht="15" customHeight="1">
      <c r="A168" s="40">
        <v>163</v>
      </c>
      <c r="B168" s="121"/>
      <c r="C168" s="41"/>
      <c r="D168" s="41"/>
      <c r="E168" s="42"/>
      <c r="F168" s="43"/>
    </row>
    <row r="169" spans="1:6" ht="15" customHeight="1" thickBot="1">
      <c r="A169" s="40">
        <v>164</v>
      </c>
      <c r="B169" s="122"/>
      <c r="C169" s="44"/>
      <c r="D169" s="44"/>
      <c r="E169" s="45"/>
      <c r="F169" s="46"/>
    </row>
    <row r="170" spans="1:6" ht="15" customHeight="1">
      <c r="A170" s="40">
        <v>165</v>
      </c>
      <c r="B170" s="117"/>
      <c r="C170" s="118"/>
      <c r="D170" s="118"/>
      <c r="E170" s="119"/>
      <c r="F170" s="120"/>
    </row>
    <row r="171" spans="1:6" ht="15" customHeight="1">
      <c r="A171" s="40">
        <v>166</v>
      </c>
      <c r="B171" s="121"/>
      <c r="C171" s="41"/>
      <c r="D171" s="41"/>
      <c r="E171" s="42"/>
      <c r="F171" s="43"/>
    </row>
    <row r="172" spans="1:6" ht="15" customHeight="1">
      <c r="A172" s="40">
        <v>167</v>
      </c>
      <c r="B172" s="121"/>
      <c r="C172" s="41"/>
      <c r="D172" s="41"/>
      <c r="E172" s="42"/>
      <c r="F172" s="43"/>
    </row>
    <row r="173" spans="1:6" ht="15" customHeight="1" thickBot="1">
      <c r="A173" s="40">
        <v>168</v>
      </c>
      <c r="B173" s="122"/>
      <c r="C173" s="44"/>
      <c r="D173" s="44"/>
      <c r="E173" s="45"/>
      <c r="F173" s="46"/>
    </row>
    <row r="174" spans="1:6" ht="15" customHeight="1">
      <c r="A174" s="40">
        <v>169</v>
      </c>
      <c r="B174" s="117"/>
      <c r="C174" s="118"/>
      <c r="D174" s="118"/>
      <c r="E174" s="119"/>
      <c r="F174" s="120"/>
    </row>
    <row r="175" spans="1:6" ht="15" customHeight="1">
      <c r="A175" s="40">
        <v>170</v>
      </c>
      <c r="B175" s="121"/>
      <c r="C175" s="41"/>
      <c r="D175" s="41"/>
      <c r="E175" s="42"/>
      <c r="F175" s="43"/>
    </row>
    <row r="176" spans="1:6" ht="15" customHeight="1">
      <c r="A176" s="40">
        <v>171</v>
      </c>
      <c r="B176" s="121"/>
      <c r="C176" s="41"/>
      <c r="D176" s="41"/>
      <c r="E176" s="42"/>
      <c r="F176" s="43"/>
    </row>
    <row r="177" spans="1:6" ht="15" customHeight="1" thickBot="1">
      <c r="A177" s="40">
        <v>172</v>
      </c>
      <c r="B177" s="122"/>
      <c r="C177" s="44"/>
      <c r="D177" s="44"/>
      <c r="E177" s="45"/>
      <c r="F177" s="46"/>
    </row>
    <row r="178" spans="1:6" ht="15" customHeight="1">
      <c r="A178" s="40">
        <v>173</v>
      </c>
      <c r="B178" s="117"/>
      <c r="C178" s="118"/>
      <c r="D178" s="118"/>
      <c r="E178" s="119"/>
      <c r="F178" s="120"/>
    </row>
    <row r="179" spans="1:6" ht="15" customHeight="1">
      <c r="A179" s="40">
        <v>174</v>
      </c>
      <c r="B179" s="121"/>
      <c r="C179" s="41"/>
      <c r="D179" s="41"/>
      <c r="E179" s="42"/>
      <c r="F179" s="43"/>
    </row>
    <row r="180" spans="1:6" ht="15" customHeight="1">
      <c r="A180" s="40">
        <v>175</v>
      </c>
      <c r="B180" s="121"/>
      <c r="C180" s="41"/>
      <c r="D180" s="41"/>
      <c r="E180" s="42"/>
      <c r="F180" s="43"/>
    </row>
    <row r="181" spans="1:6" ht="15" customHeight="1" thickBot="1">
      <c r="A181" s="40">
        <v>176</v>
      </c>
      <c r="B181" s="122"/>
      <c r="C181" s="44"/>
      <c r="D181" s="44"/>
      <c r="E181" s="45"/>
      <c r="F181" s="46"/>
    </row>
    <row r="182" spans="1:6" ht="15" customHeight="1">
      <c r="A182" s="40">
        <v>177</v>
      </c>
      <c r="B182" s="117"/>
      <c r="C182" s="118"/>
      <c r="D182" s="118"/>
      <c r="E182" s="119"/>
      <c r="F182" s="120"/>
    </row>
    <row r="183" spans="1:6" ht="15" customHeight="1">
      <c r="A183" s="40">
        <v>178</v>
      </c>
      <c r="B183" s="121"/>
      <c r="C183" s="41"/>
      <c r="D183" s="41"/>
      <c r="E183" s="42"/>
      <c r="F183" s="43"/>
    </row>
    <row r="184" spans="1:6" ht="15" customHeight="1">
      <c r="A184" s="40">
        <v>179</v>
      </c>
      <c r="B184" s="121"/>
      <c r="C184" s="41"/>
      <c r="D184" s="41"/>
      <c r="E184" s="42"/>
      <c r="F184" s="43"/>
    </row>
    <row r="185" spans="1:6" ht="15" customHeight="1" thickBot="1">
      <c r="A185" s="40">
        <v>180</v>
      </c>
      <c r="B185" s="122"/>
      <c r="C185" s="44"/>
      <c r="D185" s="44"/>
      <c r="E185" s="45"/>
      <c r="F185" s="46"/>
    </row>
    <row r="186" spans="1:6" ht="15" customHeight="1">
      <c r="A186" s="40">
        <v>181</v>
      </c>
      <c r="B186" s="117"/>
      <c r="C186" s="118"/>
      <c r="D186" s="118"/>
      <c r="E186" s="119"/>
      <c r="F186" s="120"/>
    </row>
    <row r="187" spans="1:6" ht="15" customHeight="1">
      <c r="A187" s="40">
        <v>182</v>
      </c>
      <c r="B187" s="121"/>
      <c r="C187" s="41"/>
      <c r="D187" s="41"/>
      <c r="E187" s="42"/>
      <c r="F187" s="43"/>
    </row>
    <row r="188" spans="1:6" ht="15" customHeight="1">
      <c r="A188" s="40">
        <v>183</v>
      </c>
      <c r="B188" s="121"/>
      <c r="C188" s="41"/>
      <c r="D188" s="41"/>
      <c r="E188" s="42"/>
      <c r="F188" s="43"/>
    </row>
    <row r="189" spans="1:6" ht="15" customHeight="1" thickBot="1">
      <c r="A189" s="40">
        <v>184</v>
      </c>
      <c r="B189" s="122"/>
      <c r="C189" s="44"/>
      <c r="D189" s="44"/>
      <c r="E189" s="45"/>
      <c r="F189" s="46"/>
    </row>
    <row r="190" spans="1:6" ht="15" customHeight="1">
      <c r="A190" s="40">
        <v>185</v>
      </c>
      <c r="B190" s="117"/>
      <c r="C190" s="118"/>
      <c r="D190" s="118"/>
      <c r="E190" s="119"/>
      <c r="F190" s="120"/>
    </row>
    <row r="191" spans="1:6" ht="15" customHeight="1">
      <c r="A191" s="40">
        <v>186</v>
      </c>
      <c r="B191" s="121"/>
      <c r="C191" s="41"/>
      <c r="D191" s="41"/>
      <c r="E191" s="42"/>
      <c r="F191" s="43"/>
    </row>
    <row r="192" spans="1:6" ht="15" customHeight="1">
      <c r="A192" s="40">
        <v>187</v>
      </c>
      <c r="B192" s="121"/>
      <c r="C192" s="41"/>
      <c r="D192" s="41"/>
      <c r="E192" s="42"/>
      <c r="F192" s="43"/>
    </row>
    <row r="193" spans="1:6" ht="15" customHeight="1" thickBot="1">
      <c r="A193" s="40">
        <v>188</v>
      </c>
      <c r="B193" s="122"/>
      <c r="C193" s="44"/>
      <c r="D193" s="44"/>
      <c r="E193" s="45"/>
      <c r="F193" s="46"/>
    </row>
    <row r="194" spans="1:6" ht="15" customHeight="1">
      <c r="A194" s="40">
        <v>189</v>
      </c>
      <c r="B194" s="117"/>
      <c r="C194" s="118"/>
      <c r="D194" s="118"/>
      <c r="E194" s="119"/>
      <c r="F194" s="120"/>
    </row>
    <row r="195" spans="1:6" ht="15" customHeight="1">
      <c r="A195" s="40">
        <v>190</v>
      </c>
      <c r="B195" s="121"/>
      <c r="C195" s="41"/>
      <c r="D195" s="41"/>
      <c r="E195" s="42"/>
      <c r="F195" s="43"/>
    </row>
    <row r="196" spans="1:6" ht="15" customHeight="1">
      <c r="A196" s="40">
        <v>191</v>
      </c>
      <c r="B196" s="121"/>
      <c r="C196" s="41"/>
      <c r="D196" s="41"/>
      <c r="E196" s="42"/>
      <c r="F196" s="43"/>
    </row>
    <row r="197" spans="1:6" ht="15" customHeight="1" thickBot="1">
      <c r="A197" s="40">
        <v>192</v>
      </c>
      <c r="B197" s="122"/>
      <c r="C197" s="44"/>
      <c r="D197" s="44"/>
      <c r="E197" s="45"/>
      <c r="F197" s="46"/>
    </row>
    <row r="198" spans="1:6" ht="15" customHeight="1">
      <c r="A198" s="40">
        <v>193</v>
      </c>
      <c r="B198" s="117"/>
      <c r="C198" s="118"/>
      <c r="D198" s="118"/>
      <c r="E198" s="119"/>
      <c r="F198" s="120"/>
    </row>
    <row r="199" spans="1:6" ht="15" customHeight="1">
      <c r="A199" s="40">
        <v>194</v>
      </c>
      <c r="B199" s="121"/>
      <c r="C199" s="41"/>
      <c r="D199" s="41"/>
      <c r="E199" s="42"/>
      <c r="F199" s="43"/>
    </row>
    <row r="200" spans="1:6" ht="15" customHeight="1">
      <c r="A200" s="40">
        <v>195</v>
      </c>
      <c r="B200" s="121"/>
      <c r="C200" s="41"/>
      <c r="D200" s="41"/>
      <c r="E200" s="42"/>
      <c r="F200" s="43"/>
    </row>
    <row r="201" spans="1:6" ht="15" customHeight="1" thickBot="1">
      <c r="A201" s="40">
        <v>196</v>
      </c>
      <c r="B201" s="122"/>
      <c r="C201" s="44"/>
      <c r="D201" s="44"/>
      <c r="E201" s="45"/>
      <c r="F201" s="46"/>
    </row>
    <row r="202" spans="1:6" ht="15" customHeight="1">
      <c r="A202" s="40">
        <v>197</v>
      </c>
      <c r="B202" s="117"/>
      <c r="C202" s="118"/>
      <c r="D202" s="118"/>
      <c r="E202" s="119"/>
      <c r="F202" s="120"/>
    </row>
    <row r="203" spans="1:6" ht="15" customHeight="1">
      <c r="A203" s="40">
        <v>198</v>
      </c>
      <c r="B203" s="121"/>
      <c r="C203" s="41"/>
      <c r="D203" s="41"/>
      <c r="E203" s="42"/>
      <c r="F203" s="43"/>
    </row>
    <row r="204" spans="1:6" ht="15" customHeight="1">
      <c r="A204" s="40">
        <v>199</v>
      </c>
      <c r="B204" s="121"/>
      <c r="C204" s="41"/>
      <c r="D204" s="41"/>
      <c r="E204" s="42"/>
      <c r="F204" s="43"/>
    </row>
    <row r="205" spans="1:6" ht="15" customHeight="1" thickBot="1">
      <c r="A205" s="40">
        <v>200</v>
      </c>
      <c r="B205" s="122"/>
      <c r="C205" s="44"/>
      <c r="D205" s="44"/>
      <c r="E205" s="45"/>
      <c r="F205" s="46"/>
    </row>
    <row r="206" spans="1:6" ht="15" customHeight="1">
      <c r="A206" s="40">
        <v>201</v>
      </c>
      <c r="B206" s="117"/>
      <c r="C206" s="118"/>
      <c r="D206" s="118"/>
      <c r="E206" s="119"/>
      <c r="F206" s="120"/>
    </row>
    <row r="207" spans="1:6" ht="15" customHeight="1">
      <c r="A207" s="40">
        <v>202</v>
      </c>
      <c r="B207" s="121"/>
      <c r="C207" s="41"/>
      <c r="D207" s="41"/>
      <c r="E207" s="42"/>
      <c r="F207" s="43"/>
    </row>
    <row r="208" spans="1:6" ht="15" customHeight="1">
      <c r="A208" s="40">
        <v>203</v>
      </c>
      <c r="B208" s="121"/>
      <c r="C208" s="41"/>
      <c r="D208" s="41"/>
      <c r="E208" s="42"/>
      <c r="F208" s="43"/>
    </row>
    <row r="209" spans="1:6" ht="15" customHeight="1" thickBot="1">
      <c r="A209" s="40">
        <v>204</v>
      </c>
      <c r="B209" s="122"/>
      <c r="C209" s="44"/>
      <c r="D209" s="44"/>
      <c r="E209" s="45"/>
      <c r="F209" s="46"/>
    </row>
    <row r="210" spans="1:6" ht="15" customHeight="1">
      <c r="A210" s="40">
        <v>205</v>
      </c>
      <c r="B210" s="117"/>
      <c r="C210" s="118"/>
      <c r="D210" s="118"/>
      <c r="E210" s="119"/>
      <c r="F210" s="120"/>
    </row>
    <row r="211" spans="1:6" ht="15" customHeight="1">
      <c r="A211" s="40">
        <v>206</v>
      </c>
      <c r="B211" s="121"/>
      <c r="C211" s="41"/>
      <c r="D211" s="41"/>
      <c r="E211" s="42"/>
      <c r="F211" s="43"/>
    </row>
    <row r="212" spans="1:6" ht="15" customHeight="1">
      <c r="A212" s="40">
        <v>207</v>
      </c>
      <c r="B212" s="121"/>
      <c r="C212" s="41"/>
      <c r="D212" s="41"/>
      <c r="E212" s="42"/>
      <c r="F212" s="43"/>
    </row>
    <row r="213" spans="1:6" ht="15" customHeight="1" thickBot="1">
      <c r="A213" s="40">
        <v>208</v>
      </c>
      <c r="B213" s="122"/>
      <c r="C213" s="44"/>
      <c r="D213" s="44"/>
      <c r="E213" s="45"/>
      <c r="F213" s="46"/>
    </row>
    <row r="214" spans="1:6" ht="15" customHeight="1">
      <c r="A214" s="40">
        <v>209</v>
      </c>
      <c r="B214" s="117"/>
      <c r="C214" s="118"/>
      <c r="D214" s="118"/>
      <c r="E214" s="119"/>
      <c r="F214" s="120"/>
    </row>
    <row r="215" spans="1:6" ht="15" customHeight="1">
      <c r="A215" s="40">
        <v>210</v>
      </c>
      <c r="B215" s="121"/>
      <c r="C215" s="41"/>
      <c r="D215" s="41"/>
      <c r="E215" s="42"/>
      <c r="F215" s="43"/>
    </row>
    <row r="216" spans="1:6" ht="15" customHeight="1">
      <c r="A216" s="40">
        <v>211</v>
      </c>
      <c r="B216" s="121"/>
      <c r="C216" s="41"/>
      <c r="D216" s="41"/>
      <c r="E216" s="42"/>
      <c r="F216" s="43"/>
    </row>
    <row r="217" spans="1:6" ht="15" customHeight="1" thickBot="1">
      <c r="A217" s="40">
        <v>212</v>
      </c>
      <c r="B217" s="122"/>
      <c r="C217" s="44"/>
      <c r="D217" s="44"/>
      <c r="E217" s="45"/>
      <c r="F217" s="46"/>
    </row>
    <row r="218" spans="1:6" ht="15" customHeight="1">
      <c r="A218" s="40">
        <v>213</v>
      </c>
      <c r="B218" s="117"/>
      <c r="C218" s="118"/>
      <c r="D218" s="118"/>
      <c r="E218" s="119"/>
      <c r="F218" s="120"/>
    </row>
    <row r="219" spans="1:6" ht="15" customHeight="1">
      <c r="A219" s="40">
        <v>214</v>
      </c>
      <c r="B219" s="121"/>
      <c r="C219" s="41"/>
      <c r="D219" s="41"/>
      <c r="E219" s="42"/>
      <c r="F219" s="43"/>
    </row>
    <row r="220" spans="1:6" ht="15" customHeight="1">
      <c r="A220" s="40">
        <v>215</v>
      </c>
      <c r="B220" s="121"/>
      <c r="C220" s="41"/>
      <c r="D220" s="41"/>
      <c r="E220" s="42"/>
      <c r="F220" s="43"/>
    </row>
    <row r="221" spans="1:6" ht="15" customHeight="1" thickBot="1">
      <c r="A221" s="40">
        <v>216</v>
      </c>
      <c r="B221" s="122"/>
      <c r="C221" s="44"/>
      <c r="D221" s="44"/>
      <c r="E221" s="45"/>
      <c r="F221" s="46"/>
    </row>
    <row r="222" spans="1:6" ht="15" customHeight="1">
      <c r="A222" s="40">
        <v>217</v>
      </c>
      <c r="B222" s="117"/>
      <c r="C222" s="118"/>
      <c r="D222" s="118"/>
      <c r="E222" s="119"/>
      <c r="F222" s="120"/>
    </row>
    <row r="223" spans="1:6" ht="15" customHeight="1">
      <c r="A223" s="40">
        <v>218</v>
      </c>
      <c r="B223" s="121"/>
      <c r="C223" s="41"/>
      <c r="D223" s="41"/>
      <c r="E223" s="42"/>
      <c r="F223" s="43"/>
    </row>
    <row r="224" spans="1:6" ht="15" customHeight="1">
      <c r="A224" s="40">
        <v>219</v>
      </c>
      <c r="B224" s="121"/>
      <c r="C224" s="41"/>
      <c r="D224" s="41"/>
      <c r="E224" s="42"/>
      <c r="F224" s="43"/>
    </row>
    <row r="225" spans="1:6" ht="15" customHeight="1" thickBot="1">
      <c r="A225" s="40">
        <v>220</v>
      </c>
      <c r="B225" s="122"/>
      <c r="C225" s="44"/>
      <c r="D225" s="44"/>
      <c r="E225" s="45"/>
      <c r="F225" s="46"/>
    </row>
    <row r="226" spans="1:6" ht="15" customHeight="1">
      <c r="A226" s="40">
        <v>221</v>
      </c>
      <c r="B226" s="117"/>
      <c r="C226" s="118"/>
      <c r="D226" s="118"/>
      <c r="E226" s="119"/>
      <c r="F226" s="120"/>
    </row>
    <row r="227" spans="1:6" ht="15" customHeight="1">
      <c r="A227" s="40">
        <v>222</v>
      </c>
      <c r="B227" s="121"/>
      <c r="C227" s="41"/>
      <c r="D227" s="41"/>
      <c r="E227" s="42"/>
      <c r="F227" s="43"/>
    </row>
    <row r="228" spans="1:6" ht="15" customHeight="1">
      <c r="A228" s="40">
        <v>223</v>
      </c>
      <c r="B228" s="121"/>
      <c r="C228" s="41"/>
      <c r="D228" s="41"/>
      <c r="E228" s="42"/>
      <c r="F228" s="43"/>
    </row>
    <row r="229" spans="1:6" ht="15" customHeight="1" thickBot="1">
      <c r="A229" s="40">
        <v>224</v>
      </c>
      <c r="B229" s="122"/>
      <c r="C229" s="44"/>
      <c r="D229" s="44"/>
      <c r="E229" s="45"/>
      <c r="F229" s="46"/>
    </row>
    <row r="230" spans="1:6" ht="15" customHeight="1">
      <c r="A230" s="40">
        <v>225</v>
      </c>
      <c r="B230" s="117"/>
      <c r="C230" s="118"/>
      <c r="D230" s="118"/>
      <c r="E230" s="119"/>
      <c r="F230" s="120"/>
    </row>
    <row r="231" spans="1:6" ht="15" customHeight="1">
      <c r="A231" s="40">
        <v>226</v>
      </c>
      <c r="B231" s="121"/>
      <c r="C231" s="41"/>
      <c r="D231" s="41"/>
      <c r="E231" s="42"/>
      <c r="F231" s="43"/>
    </row>
    <row r="232" spans="1:6" ht="15" customHeight="1">
      <c r="A232" s="40">
        <v>227</v>
      </c>
      <c r="B232" s="121"/>
      <c r="C232" s="41"/>
      <c r="D232" s="41"/>
      <c r="E232" s="42"/>
      <c r="F232" s="43"/>
    </row>
    <row r="233" spans="1:6" ht="15" customHeight="1" thickBot="1">
      <c r="A233" s="40">
        <v>228</v>
      </c>
      <c r="B233" s="122"/>
      <c r="C233" s="44"/>
      <c r="D233" s="44"/>
      <c r="E233" s="45"/>
      <c r="F233" s="46"/>
    </row>
    <row r="234" spans="1:6" ht="15" customHeight="1">
      <c r="A234" s="40">
        <v>229</v>
      </c>
      <c r="B234" s="117"/>
      <c r="C234" s="118"/>
      <c r="D234" s="118"/>
      <c r="E234" s="119"/>
      <c r="F234" s="120"/>
    </row>
    <row r="235" spans="1:6" ht="15" customHeight="1">
      <c r="A235" s="40">
        <v>230</v>
      </c>
      <c r="B235" s="121"/>
      <c r="C235" s="41"/>
      <c r="D235" s="41"/>
      <c r="E235" s="42"/>
      <c r="F235" s="43"/>
    </row>
    <row r="236" spans="1:6" ht="15" customHeight="1">
      <c r="A236" s="40">
        <v>231</v>
      </c>
      <c r="B236" s="121"/>
      <c r="C236" s="41"/>
      <c r="D236" s="41"/>
      <c r="E236" s="42"/>
      <c r="F236" s="43"/>
    </row>
    <row r="237" spans="1:6" ht="15" customHeight="1" thickBot="1">
      <c r="A237" s="40">
        <v>232</v>
      </c>
      <c r="B237" s="122"/>
      <c r="C237" s="44"/>
      <c r="D237" s="44"/>
      <c r="E237" s="45"/>
      <c r="F237" s="46"/>
    </row>
    <row r="238" spans="1:6" ht="15" customHeight="1">
      <c r="A238" s="40">
        <v>233</v>
      </c>
      <c r="B238" s="117"/>
      <c r="C238" s="118"/>
      <c r="D238" s="118"/>
      <c r="E238" s="119"/>
      <c r="F238" s="120"/>
    </row>
    <row r="239" spans="1:6" ht="15" customHeight="1">
      <c r="A239" s="40">
        <v>234</v>
      </c>
      <c r="B239" s="121"/>
      <c r="C239" s="41"/>
      <c r="D239" s="41"/>
      <c r="E239" s="42"/>
      <c r="F239" s="43"/>
    </row>
    <row r="240" spans="1:6" ht="15" customHeight="1">
      <c r="A240" s="40">
        <v>235</v>
      </c>
      <c r="B240" s="121"/>
      <c r="C240" s="41"/>
      <c r="D240" s="41"/>
      <c r="E240" s="42"/>
      <c r="F240" s="43"/>
    </row>
    <row r="241" spans="1:6" ht="15" customHeight="1" thickBot="1">
      <c r="A241" s="40">
        <v>236</v>
      </c>
      <c r="B241" s="122"/>
      <c r="C241" s="44"/>
      <c r="D241" s="44"/>
      <c r="E241" s="45"/>
      <c r="F241" s="46"/>
    </row>
    <row r="242" spans="1:6" ht="15" customHeight="1">
      <c r="A242" s="40">
        <v>237</v>
      </c>
      <c r="B242" s="117"/>
      <c r="C242" s="118"/>
      <c r="D242" s="118"/>
      <c r="E242" s="119"/>
      <c r="F242" s="120"/>
    </row>
    <row r="243" spans="1:6" ht="15" customHeight="1">
      <c r="A243" s="40">
        <v>238</v>
      </c>
      <c r="B243" s="121"/>
      <c r="C243" s="41"/>
      <c r="D243" s="41"/>
      <c r="E243" s="42"/>
      <c r="F243" s="43"/>
    </row>
    <row r="244" spans="1:6" ht="15" customHeight="1">
      <c r="A244" s="40">
        <v>239</v>
      </c>
      <c r="B244" s="121"/>
      <c r="C244" s="41"/>
      <c r="D244" s="41"/>
      <c r="E244" s="42"/>
      <c r="F244" s="43"/>
    </row>
    <row r="245" spans="1:6" ht="15" customHeight="1" thickBot="1">
      <c r="A245" s="40">
        <v>240</v>
      </c>
      <c r="B245" s="122"/>
      <c r="C245" s="44"/>
      <c r="D245" s="44"/>
      <c r="E245" s="45"/>
      <c r="F245" s="46"/>
    </row>
    <row r="246" spans="1:6" ht="15" customHeight="1">
      <c r="A246" s="40">
        <v>241</v>
      </c>
      <c r="B246" s="117"/>
      <c r="C246" s="118"/>
      <c r="D246" s="118"/>
      <c r="E246" s="119"/>
      <c r="F246" s="120"/>
    </row>
    <row r="247" spans="1:6" ht="15" customHeight="1">
      <c r="A247" s="40">
        <v>242</v>
      </c>
      <c r="B247" s="121"/>
      <c r="C247" s="41"/>
      <c r="D247" s="41"/>
      <c r="E247" s="42"/>
      <c r="F247" s="43"/>
    </row>
    <row r="248" spans="1:6" ht="15" customHeight="1">
      <c r="A248" s="40">
        <v>243</v>
      </c>
      <c r="B248" s="121"/>
      <c r="C248" s="41"/>
      <c r="D248" s="41"/>
      <c r="E248" s="42"/>
      <c r="F248" s="43"/>
    </row>
    <row r="249" spans="1:6" ht="15" customHeight="1" thickBot="1">
      <c r="A249" s="40">
        <v>244</v>
      </c>
      <c r="B249" s="122"/>
      <c r="C249" s="44"/>
      <c r="D249" s="44"/>
      <c r="E249" s="45"/>
      <c r="F249" s="46"/>
    </row>
    <row r="250" spans="1:6" ht="15" customHeight="1">
      <c r="A250" s="40">
        <v>245</v>
      </c>
      <c r="B250" s="117"/>
      <c r="C250" s="118"/>
      <c r="D250" s="118"/>
      <c r="E250" s="119"/>
      <c r="F250" s="120"/>
    </row>
    <row r="251" spans="1:6" ht="15" customHeight="1">
      <c r="A251" s="40">
        <v>246</v>
      </c>
      <c r="B251" s="121"/>
      <c r="C251" s="41"/>
      <c r="D251" s="41"/>
      <c r="E251" s="42"/>
      <c r="F251" s="43"/>
    </row>
    <row r="252" spans="1:6" ht="15" customHeight="1">
      <c r="A252" s="40">
        <v>247</v>
      </c>
      <c r="B252" s="121"/>
      <c r="C252" s="41"/>
      <c r="D252" s="41"/>
      <c r="E252" s="42"/>
      <c r="F252" s="43"/>
    </row>
    <row r="253" spans="1:6" ht="15" customHeight="1" thickBot="1">
      <c r="A253" s="40">
        <v>248</v>
      </c>
      <c r="B253" s="122"/>
      <c r="C253" s="44"/>
      <c r="D253" s="44"/>
      <c r="E253" s="45"/>
      <c r="F253" s="46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159">
      <formula>AND(COUNTIF($C$6:$C$9,C6)&gt;1,NOT(ISBLANK(C6)))</formula>
    </cfRule>
  </conditionalFormatting>
  <conditionalFormatting sqref="B10:B13">
    <cfRule type="duplicateValues" priority="126" dxfId="159" stopIfTrue="1">
      <formula>AND(COUNTIF($B$10:$B$13,B10)&gt;1,NOT(ISBLANK(B10)))</formula>
    </cfRule>
  </conditionalFormatting>
  <conditionalFormatting sqref="C10:C13">
    <cfRule type="duplicateValues" priority="125" dxfId="159">
      <formula>AND(COUNTIF($C$10:$C$13,C10)&gt;1,NOT(ISBLANK(C10)))</formula>
    </cfRule>
  </conditionalFormatting>
  <conditionalFormatting sqref="B14:B17">
    <cfRule type="duplicateValues" priority="124" dxfId="159" stopIfTrue="1">
      <formula>AND(COUNTIF($B$14:$B$17,B14)&gt;1,NOT(ISBLANK(B14)))</formula>
    </cfRule>
  </conditionalFormatting>
  <conditionalFormatting sqref="C14:C17">
    <cfRule type="duplicateValues" priority="123" dxfId="159">
      <formula>AND(COUNTIF($C$14:$C$17,C14)&gt;1,NOT(ISBLANK(C14)))</formula>
    </cfRule>
  </conditionalFormatting>
  <conditionalFormatting sqref="B18:B21">
    <cfRule type="duplicateValues" priority="122" dxfId="159" stopIfTrue="1">
      <formula>AND(COUNTIF($B$18:$B$21,B18)&gt;1,NOT(ISBLANK(B18)))</formula>
    </cfRule>
  </conditionalFormatting>
  <conditionalFormatting sqref="C18:C21">
    <cfRule type="duplicateValues" priority="121" dxfId="159">
      <formula>AND(COUNTIF($C$18:$C$21,C18)&gt;1,NOT(ISBLANK(C18)))</formula>
    </cfRule>
  </conditionalFormatting>
  <conditionalFormatting sqref="B22:B25">
    <cfRule type="duplicateValues" priority="120" dxfId="159" stopIfTrue="1">
      <formula>AND(COUNTIF($B$22:$B$25,B22)&gt;1,NOT(ISBLANK(B22)))</formula>
    </cfRule>
  </conditionalFormatting>
  <conditionalFormatting sqref="C22:C25">
    <cfRule type="duplicateValues" priority="119" dxfId="159">
      <formula>AND(COUNTIF($C$22:$C$25,C22)&gt;1,NOT(ISBLANK(C22)))</formula>
    </cfRule>
  </conditionalFormatting>
  <conditionalFormatting sqref="B26:B29">
    <cfRule type="duplicateValues" priority="118" dxfId="159" stopIfTrue="1">
      <formula>AND(COUNTIF($B$26:$B$29,B26)&gt;1,NOT(ISBLANK(B26)))</formula>
    </cfRule>
  </conditionalFormatting>
  <conditionalFormatting sqref="C26:C29">
    <cfRule type="duplicateValues" priority="117" dxfId="159">
      <formula>AND(COUNTIF($C$26:$C$29,C26)&gt;1,NOT(ISBLANK(C26)))</formula>
    </cfRule>
  </conditionalFormatting>
  <conditionalFormatting sqref="B30:B33">
    <cfRule type="duplicateValues" priority="116" dxfId="159" stopIfTrue="1">
      <formula>AND(COUNTIF($B$30:$B$33,B30)&gt;1,NOT(ISBLANK(B30)))</formula>
    </cfRule>
  </conditionalFormatting>
  <conditionalFormatting sqref="C30:C33">
    <cfRule type="duplicateValues" priority="115" dxfId="159">
      <formula>AND(COUNTIF($C$30:$C$33,C30)&gt;1,NOT(ISBLANK(C30)))</formula>
    </cfRule>
  </conditionalFormatting>
  <conditionalFormatting sqref="B34:B37">
    <cfRule type="duplicateValues" priority="114" dxfId="159" stopIfTrue="1">
      <formula>AND(COUNTIF($B$34:$B$37,B34)&gt;1,NOT(ISBLANK(B34)))</formula>
    </cfRule>
  </conditionalFormatting>
  <conditionalFormatting sqref="C34:C37">
    <cfRule type="duplicateValues" priority="113" dxfId="159">
      <formula>AND(COUNTIF($C$34:$C$37,C34)&gt;1,NOT(ISBLANK(C34)))</formula>
    </cfRule>
  </conditionalFormatting>
  <conditionalFormatting sqref="B38:B41">
    <cfRule type="duplicateValues" priority="112" dxfId="159" stopIfTrue="1">
      <formula>AND(COUNTIF($B$38:$B$41,B38)&gt;1,NOT(ISBLANK(B38)))</formula>
    </cfRule>
  </conditionalFormatting>
  <conditionalFormatting sqref="C38:C41">
    <cfRule type="duplicateValues" priority="111" dxfId="159">
      <formula>AND(COUNTIF($C$38:$C$41,C38)&gt;1,NOT(ISBLANK(C38)))</formula>
    </cfRule>
  </conditionalFormatting>
  <conditionalFormatting sqref="B42:B45">
    <cfRule type="duplicateValues" priority="110" dxfId="159" stopIfTrue="1">
      <formula>AND(COUNTIF($B$42:$B$45,B42)&gt;1,NOT(ISBLANK(B42)))</formula>
    </cfRule>
  </conditionalFormatting>
  <conditionalFormatting sqref="C42:C45">
    <cfRule type="duplicateValues" priority="109" dxfId="159">
      <formula>AND(COUNTIF($C$42:$C$45,C42)&gt;1,NOT(ISBLANK(C42)))</formula>
    </cfRule>
  </conditionalFormatting>
  <conditionalFormatting sqref="B46:B49">
    <cfRule type="duplicateValues" priority="108" dxfId="159" stopIfTrue="1">
      <formula>AND(COUNTIF($B$46:$B$49,B46)&gt;1,NOT(ISBLANK(B46)))</formula>
    </cfRule>
  </conditionalFormatting>
  <conditionalFormatting sqref="C46:C49">
    <cfRule type="duplicateValues" priority="107" dxfId="159">
      <formula>AND(COUNTIF($C$46:$C$49,C46)&gt;1,NOT(ISBLANK(C46)))</formula>
    </cfRule>
  </conditionalFormatting>
  <conditionalFormatting sqref="B50:B53">
    <cfRule type="duplicateValues" priority="106" dxfId="159" stopIfTrue="1">
      <formula>AND(COUNTIF($B$50:$B$53,B50)&gt;1,NOT(ISBLANK(B50)))</formula>
    </cfRule>
  </conditionalFormatting>
  <conditionalFormatting sqref="C50:C53">
    <cfRule type="duplicateValues" priority="105" dxfId="159">
      <formula>AND(COUNTIF($C$50:$C$53,C50)&gt;1,NOT(ISBLANK(C50)))</formula>
    </cfRule>
  </conditionalFormatting>
  <conditionalFormatting sqref="B54:B57">
    <cfRule type="duplicateValues" priority="104" dxfId="159" stopIfTrue="1">
      <formula>AND(COUNTIF($B$54:$B$57,B54)&gt;1,NOT(ISBLANK(B54)))</formula>
    </cfRule>
  </conditionalFormatting>
  <conditionalFormatting sqref="C54:C57">
    <cfRule type="duplicateValues" priority="103" dxfId="159">
      <formula>AND(COUNTIF($C$54:$C$57,C54)&gt;1,NOT(ISBLANK(C54)))</formula>
    </cfRule>
  </conditionalFormatting>
  <conditionalFormatting sqref="B58:B61">
    <cfRule type="duplicateValues" priority="102" dxfId="159" stopIfTrue="1">
      <formula>AND(COUNTIF($B$58:$B$61,B58)&gt;1,NOT(ISBLANK(B58)))</formula>
    </cfRule>
  </conditionalFormatting>
  <conditionalFormatting sqref="C58:C61">
    <cfRule type="duplicateValues" priority="101" dxfId="159">
      <formula>AND(COUNTIF($C$58:$C$61,C58)&gt;1,NOT(ISBLANK(C58)))</formula>
    </cfRule>
  </conditionalFormatting>
  <conditionalFormatting sqref="B62:B65">
    <cfRule type="duplicateValues" priority="100" dxfId="159" stopIfTrue="1">
      <formula>AND(COUNTIF($B$62:$B$65,B62)&gt;1,NOT(ISBLANK(B62)))</formula>
    </cfRule>
  </conditionalFormatting>
  <conditionalFormatting sqref="C62:C65">
    <cfRule type="duplicateValues" priority="99" dxfId="159">
      <formula>AND(COUNTIF($C$62:$C$65,C62)&gt;1,NOT(ISBLANK(C62)))</formula>
    </cfRule>
  </conditionalFormatting>
  <conditionalFormatting sqref="B66:B69">
    <cfRule type="duplicateValues" priority="98" dxfId="159" stopIfTrue="1">
      <formula>AND(COUNTIF($B$66:$B$69,B66)&gt;1,NOT(ISBLANK(B66)))</formula>
    </cfRule>
  </conditionalFormatting>
  <conditionalFormatting sqref="C66:C69">
    <cfRule type="duplicateValues" priority="97" dxfId="159">
      <formula>AND(COUNTIF($C$66:$C$69,C66)&gt;1,NOT(ISBLANK(C66)))</formula>
    </cfRule>
  </conditionalFormatting>
  <conditionalFormatting sqref="B70:B73">
    <cfRule type="duplicateValues" priority="96" dxfId="159" stopIfTrue="1">
      <formula>AND(COUNTIF($B$70:$B$73,B70)&gt;1,NOT(ISBLANK(B70)))</formula>
    </cfRule>
  </conditionalFormatting>
  <conditionalFormatting sqref="C70:C73">
    <cfRule type="duplicateValues" priority="95" dxfId="159">
      <formula>AND(COUNTIF($C$70:$C$73,C70)&gt;1,NOT(ISBLANK(C70)))</formula>
    </cfRule>
  </conditionalFormatting>
  <conditionalFormatting sqref="B74:B77">
    <cfRule type="duplicateValues" priority="94" dxfId="159" stopIfTrue="1">
      <formula>AND(COUNTIF($B$74:$B$77,B74)&gt;1,NOT(ISBLANK(B74)))</formula>
    </cfRule>
  </conditionalFormatting>
  <conditionalFormatting sqref="C74:C77">
    <cfRule type="duplicateValues" priority="93" dxfId="159">
      <formula>AND(COUNTIF($C$74:$C$77,C74)&gt;1,NOT(ISBLANK(C74)))</formula>
    </cfRule>
  </conditionalFormatting>
  <conditionalFormatting sqref="B78:B81">
    <cfRule type="duplicateValues" priority="92" dxfId="159" stopIfTrue="1">
      <formula>AND(COUNTIF($B$78:$B$81,B78)&gt;1,NOT(ISBLANK(B78)))</formula>
    </cfRule>
  </conditionalFormatting>
  <conditionalFormatting sqref="C78:C81">
    <cfRule type="duplicateValues" priority="91" dxfId="159">
      <formula>AND(COUNTIF($C$78:$C$81,C78)&gt;1,NOT(ISBLANK(C78)))</formula>
    </cfRule>
  </conditionalFormatting>
  <conditionalFormatting sqref="B82:B85">
    <cfRule type="duplicateValues" priority="90" dxfId="159" stopIfTrue="1">
      <formula>AND(COUNTIF($B$82:$B$85,B82)&gt;1,NOT(ISBLANK(B82)))</formula>
    </cfRule>
  </conditionalFormatting>
  <conditionalFormatting sqref="C82:C85">
    <cfRule type="duplicateValues" priority="89" dxfId="159">
      <formula>AND(COUNTIF($C$82:$C$85,C82)&gt;1,NOT(ISBLANK(C82)))</formula>
    </cfRule>
  </conditionalFormatting>
  <conditionalFormatting sqref="B86:B89">
    <cfRule type="duplicateValues" priority="88" dxfId="159" stopIfTrue="1">
      <formula>AND(COUNTIF($B$86:$B$89,B86)&gt;1,NOT(ISBLANK(B86)))</formula>
    </cfRule>
  </conditionalFormatting>
  <conditionalFormatting sqref="C86:C89">
    <cfRule type="duplicateValues" priority="87" dxfId="159">
      <formula>AND(COUNTIF($C$86:$C$89,C86)&gt;1,NOT(ISBLANK(C86)))</formula>
    </cfRule>
  </conditionalFormatting>
  <conditionalFormatting sqref="B90:B93">
    <cfRule type="duplicateValues" priority="86" dxfId="159" stopIfTrue="1">
      <formula>AND(COUNTIF($B$90:$B$93,B90)&gt;1,NOT(ISBLANK(B90)))</formula>
    </cfRule>
  </conditionalFormatting>
  <conditionalFormatting sqref="C90:C93">
    <cfRule type="duplicateValues" priority="85" dxfId="159">
      <formula>AND(COUNTIF($C$90:$C$93,C90)&gt;1,NOT(ISBLANK(C90)))</formula>
    </cfRule>
  </conditionalFormatting>
  <conditionalFormatting sqref="B94:B97">
    <cfRule type="duplicateValues" priority="84" dxfId="159" stopIfTrue="1">
      <formula>AND(COUNTIF($B$94:$B$97,B94)&gt;1,NOT(ISBLANK(B94)))</formula>
    </cfRule>
  </conditionalFormatting>
  <conditionalFormatting sqref="C94:C97">
    <cfRule type="duplicateValues" priority="83" dxfId="159">
      <formula>AND(COUNTIF($C$94:$C$97,C94)&gt;1,NOT(ISBLANK(C94)))</formula>
    </cfRule>
  </conditionalFormatting>
  <conditionalFormatting sqref="B98:B101">
    <cfRule type="duplicateValues" priority="82" dxfId="159" stopIfTrue="1">
      <formula>AND(COUNTIF($B$98:$B$101,B98)&gt;1,NOT(ISBLANK(B98)))</formula>
    </cfRule>
  </conditionalFormatting>
  <conditionalFormatting sqref="C98:C101">
    <cfRule type="duplicateValues" priority="81" dxfId="159">
      <formula>AND(COUNTIF($C$98:$C$101,C98)&gt;1,NOT(ISBLANK(C98)))</formula>
    </cfRule>
  </conditionalFormatting>
  <conditionalFormatting sqref="B102:B105">
    <cfRule type="duplicateValues" priority="80" dxfId="159" stopIfTrue="1">
      <formula>AND(COUNTIF($B$102:$B$105,B102)&gt;1,NOT(ISBLANK(B102)))</formula>
    </cfRule>
  </conditionalFormatting>
  <conditionalFormatting sqref="C102:C105">
    <cfRule type="duplicateValues" priority="79" dxfId="159">
      <formula>AND(COUNTIF($C$102:$C$105,C102)&gt;1,NOT(ISBLANK(C102)))</formula>
    </cfRule>
  </conditionalFormatting>
  <conditionalFormatting sqref="B106:B109">
    <cfRule type="duplicateValues" priority="78" dxfId="159" stopIfTrue="1">
      <formula>AND(COUNTIF($B$106:$B$109,B106)&gt;1,NOT(ISBLANK(B106)))</formula>
    </cfRule>
  </conditionalFormatting>
  <conditionalFormatting sqref="C106:C109">
    <cfRule type="duplicateValues" priority="77" dxfId="159">
      <formula>AND(COUNTIF($C$106:$C$109,C106)&gt;1,NOT(ISBLANK(C106)))</formula>
    </cfRule>
  </conditionalFormatting>
  <conditionalFormatting sqref="B110:B113">
    <cfRule type="duplicateValues" priority="76" dxfId="159" stopIfTrue="1">
      <formula>AND(COUNTIF($B$110:$B$113,B110)&gt;1,NOT(ISBLANK(B110)))</formula>
    </cfRule>
  </conditionalFormatting>
  <conditionalFormatting sqref="C110:C113">
    <cfRule type="duplicateValues" priority="75" dxfId="159">
      <formula>AND(COUNTIF($C$110:$C$113,C110)&gt;1,NOT(ISBLANK(C110)))</formula>
    </cfRule>
  </conditionalFormatting>
  <conditionalFormatting sqref="B114:B117">
    <cfRule type="duplicateValues" priority="74" dxfId="159" stopIfTrue="1">
      <formula>AND(COUNTIF($B$114:$B$117,B114)&gt;1,NOT(ISBLANK(B114)))</formula>
    </cfRule>
  </conditionalFormatting>
  <conditionalFormatting sqref="C114:C117">
    <cfRule type="duplicateValues" priority="73" dxfId="159">
      <formula>AND(COUNTIF($C$114:$C$117,C114)&gt;1,NOT(ISBLANK(C114)))</formula>
    </cfRule>
  </conditionalFormatting>
  <conditionalFormatting sqref="B118:B121">
    <cfRule type="duplicateValues" priority="72" dxfId="159" stopIfTrue="1">
      <formula>AND(COUNTIF($B$118:$B$121,B118)&gt;1,NOT(ISBLANK(B118)))</formula>
    </cfRule>
  </conditionalFormatting>
  <conditionalFormatting sqref="C118:C121">
    <cfRule type="duplicateValues" priority="71" dxfId="159">
      <formula>AND(COUNTIF($C$118:$C$121,C118)&gt;1,NOT(ISBLANK(C118)))</formula>
    </cfRule>
  </conditionalFormatting>
  <conditionalFormatting sqref="B122:B125">
    <cfRule type="duplicateValues" priority="70" dxfId="159" stopIfTrue="1">
      <formula>AND(COUNTIF($B$122:$B$125,B122)&gt;1,NOT(ISBLANK(B122)))</formula>
    </cfRule>
  </conditionalFormatting>
  <conditionalFormatting sqref="C122:C125">
    <cfRule type="duplicateValues" priority="69" dxfId="159">
      <formula>AND(COUNTIF($C$122:$C$125,C122)&gt;1,NOT(ISBLANK(C122)))</formula>
    </cfRule>
  </conditionalFormatting>
  <conditionalFormatting sqref="B126:B129">
    <cfRule type="duplicateValues" priority="68" dxfId="159" stopIfTrue="1">
      <formula>AND(COUNTIF($B$126:$B$129,B126)&gt;1,NOT(ISBLANK(B126)))</formula>
    </cfRule>
  </conditionalFormatting>
  <conditionalFormatting sqref="C126:C129">
    <cfRule type="duplicateValues" priority="67" dxfId="159">
      <formula>AND(COUNTIF($C$126:$C$129,C126)&gt;1,NOT(ISBLANK(C126)))</formula>
    </cfRule>
  </conditionalFormatting>
  <conditionalFormatting sqref="B130:B133">
    <cfRule type="duplicateValues" priority="66" dxfId="159" stopIfTrue="1">
      <formula>AND(COUNTIF($B$130:$B$133,B130)&gt;1,NOT(ISBLANK(B130)))</formula>
    </cfRule>
  </conditionalFormatting>
  <conditionalFormatting sqref="C130:C133">
    <cfRule type="duplicateValues" priority="65" dxfId="159">
      <formula>AND(COUNTIF($C$130:$C$133,C130)&gt;1,NOT(ISBLANK(C130)))</formula>
    </cfRule>
  </conditionalFormatting>
  <conditionalFormatting sqref="B134:B137">
    <cfRule type="duplicateValues" priority="64" dxfId="159" stopIfTrue="1">
      <formula>AND(COUNTIF($B$134:$B$137,B134)&gt;1,NOT(ISBLANK(B134)))</formula>
    </cfRule>
  </conditionalFormatting>
  <conditionalFormatting sqref="C134:C137">
    <cfRule type="duplicateValues" priority="63" dxfId="159">
      <formula>AND(COUNTIF($C$134:$C$137,C134)&gt;1,NOT(ISBLANK(C134)))</formula>
    </cfRule>
  </conditionalFormatting>
  <conditionalFormatting sqref="B138:B141">
    <cfRule type="duplicateValues" priority="62" dxfId="159" stopIfTrue="1">
      <formula>AND(COUNTIF($B$138:$B$141,B138)&gt;1,NOT(ISBLANK(B138)))</formula>
    </cfRule>
  </conditionalFormatting>
  <conditionalFormatting sqref="C138:C141">
    <cfRule type="duplicateValues" priority="61" dxfId="159">
      <formula>AND(COUNTIF($C$138:$C$141,C138)&gt;1,NOT(ISBLANK(C138)))</formula>
    </cfRule>
  </conditionalFormatting>
  <conditionalFormatting sqref="B142:B145">
    <cfRule type="duplicateValues" priority="60" dxfId="159" stopIfTrue="1">
      <formula>AND(COUNTIF($B$142:$B$145,B142)&gt;1,NOT(ISBLANK(B142)))</formula>
    </cfRule>
  </conditionalFormatting>
  <conditionalFormatting sqref="C142:C145">
    <cfRule type="duplicateValues" priority="59" dxfId="159">
      <formula>AND(COUNTIF($C$142:$C$145,C142)&gt;1,NOT(ISBLANK(C142)))</formula>
    </cfRule>
  </conditionalFormatting>
  <conditionalFormatting sqref="B146:B149">
    <cfRule type="duplicateValues" priority="58" dxfId="159" stopIfTrue="1">
      <formula>AND(COUNTIF($B$146:$B$149,B146)&gt;1,NOT(ISBLANK(B146)))</formula>
    </cfRule>
  </conditionalFormatting>
  <conditionalFormatting sqref="C146:C149">
    <cfRule type="duplicateValues" priority="57" dxfId="159">
      <formula>AND(COUNTIF($C$146:$C$149,C146)&gt;1,NOT(ISBLANK(C146)))</formula>
    </cfRule>
  </conditionalFormatting>
  <conditionalFormatting sqref="B150:B153">
    <cfRule type="duplicateValues" priority="56" dxfId="159" stopIfTrue="1">
      <formula>AND(COUNTIF($B$150:$B$153,B150)&gt;1,NOT(ISBLANK(B150)))</formula>
    </cfRule>
  </conditionalFormatting>
  <conditionalFormatting sqref="C150:C153">
    <cfRule type="duplicateValues" priority="55" dxfId="159">
      <formula>AND(COUNTIF($C$150:$C$153,C150)&gt;1,NOT(ISBLANK(C150)))</formula>
    </cfRule>
  </conditionalFormatting>
  <conditionalFormatting sqref="B154:B157">
    <cfRule type="duplicateValues" priority="54" dxfId="159" stopIfTrue="1">
      <formula>AND(COUNTIF($B$154:$B$157,B154)&gt;1,NOT(ISBLANK(B154)))</formula>
    </cfRule>
  </conditionalFormatting>
  <conditionalFormatting sqref="C154:C157">
    <cfRule type="duplicateValues" priority="53" dxfId="159">
      <formula>AND(COUNTIF($C$154:$C$157,C154)&gt;1,NOT(ISBLANK(C154)))</formula>
    </cfRule>
  </conditionalFormatting>
  <conditionalFormatting sqref="B158:B161">
    <cfRule type="duplicateValues" priority="52" dxfId="159" stopIfTrue="1">
      <formula>AND(COUNTIF($B$158:$B$161,B158)&gt;1,NOT(ISBLANK(B158)))</formula>
    </cfRule>
  </conditionalFormatting>
  <conditionalFormatting sqref="C158:C161">
    <cfRule type="duplicateValues" priority="51" dxfId="159">
      <formula>AND(COUNTIF($C$158:$C$161,C158)&gt;1,NOT(ISBLANK(C158)))</formula>
    </cfRule>
  </conditionalFormatting>
  <conditionalFormatting sqref="B162:B165">
    <cfRule type="duplicateValues" priority="50" dxfId="159" stopIfTrue="1">
      <formula>AND(COUNTIF($B$162:$B$165,B162)&gt;1,NOT(ISBLANK(B162)))</formula>
    </cfRule>
  </conditionalFormatting>
  <conditionalFormatting sqref="C162:C165">
    <cfRule type="duplicateValues" priority="49" dxfId="159">
      <formula>AND(COUNTIF($C$162:$C$165,C162)&gt;1,NOT(ISBLANK(C162)))</formula>
    </cfRule>
  </conditionalFormatting>
  <conditionalFormatting sqref="B166:B169">
    <cfRule type="duplicateValues" priority="48" dxfId="159" stopIfTrue="1">
      <formula>AND(COUNTIF($B$166:$B$169,B166)&gt;1,NOT(ISBLANK(B166)))</formula>
    </cfRule>
  </conditionalFormatting>
  <conditionalFormatting sqref="C166:C169">
    <cfRule type="duplicateValues" priority="47" dxfId="159">
      <formula>AND(COUNTIF($C$166:$C$169,C166)&gt;1,NOT(ISBLANK(C166)))</formula>
    </cfRule>
  </conditionalFormatting>
  <conditionalFormatting sqref="B170:B173">
    <cfRule type="duplicateValues" priority="46" dxfId="159" stopIfTrue="1">
      <formula>AND(COUNTIF($B$170:$B$173,B170)&gt;1,NOT(ISBLANK(B170)))</formula>
    </cfRule>
  </conditionalFormatting>
  <conditionalFormatting sqref="C170:C173">
    <cfRule type="duplicateValues" priority="45" dxfId="159">
      <formula>AND(COUNTIF($C$170:$C$173,C170)&gt;1,NOT(ISBLANK(C170)))</formula>
    </cfRule>
  </conditionalFormatting>
  <conditionalFormatting sqref="B174:B177">
    <cfRule type="duplicateValues" priority="44" dxfId="159" stopIfTrue="1">
      <formula>AND(COUNTIF($B$174:$B$177,B174)&gt;1,NOT(ISBLANK(B174)))</formula>
    </cfRule>
  </conditionalFormatting>
  <conditionalFormatting sqref="C174:C177">
    <cfRule type="duplicateValues" priority="43" dxfId="159">
      <formula>AND(COUNTIF($C$174:$C$177,C174)&gt;1,NOT(ISBLANK(C174)))</formula>
    </cfRule>
  </conditionalFormatting>
  <conditionalFormatting sqref="B178:B181">
    <cfRule type="duplicateValues" priority="42" dxfId="159" stopIfTrue="1">
      <formula>AND(COUNTIF($B$178:$B$181,B178)&gt;1,NOT(ISBLANK(B178)))</formula>
    </cfRule>
  </conditionalFormatting>
  <conditionalFormatting sqref="C178:C181">
    <cfRule type="duplicateValues" priority="41" dxfId="159">
      <formula>AND(COUNTIF($C$178:$C$181,C178)&gt;1,NOT(ISBLANK(C178)))</formula>
    </cfRule>
  </conditionalFormatting>
  <conditionalFormatting sqref="B182:B185">
    <cfRule type="duplicateValues" priority="40" dxfId="159" stopIfTrue="1">
      <formula>AND(COUNTIF($B$182:$B$185,B182)&gt;1,NOT(ISBLANK(B182)))</formula>
    </cfRule>
  </conditionalFormatting>
  <conditionalFormatting sqref="C182:C185">
    <cfRule type="duplicateValues" priority="39" dxfId="159">
      <formula>AND(COUNTIF($C$182:$C$185,C182)&gt;1,NOT(ISBLANK(C182)))</formula>
    </cfRule>
  </conditionalFormatting>
  <conditionalFormatting sqref="B186:B189">
    <cfRule type="duplicateValues" priority="38" dxfId="159" stopIfTrue="1">
      <formula>AND(COUNTIF($B$186:$B$189,B186)&gt;1,NOT(ISBLANK(B186)))</formula>
    </cfRule>
  </conditionalFormatting>
  <conditionalFormatting sqref="C186:C189">
    <cfRule type="duplicateValues" priority="37" dxfId="159">
      <formula>AND(COUNTIF($C$186:$C$189,C186)&gt;1,NOT(ISBLANK(C186)))</formula>
    </cfRule>
  </conditionalFormatting>
  <conditionalFormatting sqref="B190:B193">
    <cfRule type="duplicateValues" priority="36" dxfId="159" stopIfTrue="1">
      <formula>AND(COUNTIF($B$190:$B$193,B190)&gt;1,NOT(ISBLANK(B190)))</formula>
    </cfRule>
  </conditionalFormatting>
  <conditionalFormatting sqref="C190:C193">
    <cfRule type="duplicateValues" priority="35" dxfId="159">
      <formula>AND(COUNTIF($C$190:$C$193,C190)&gt;1,NOT(ISBLANK(C190)))</formula>
    </cfRule>
  </conditionalFormatting>
  <conditionalFormatting sqref="B194:B197">
    <cfRule type="duplicateValues" priority="34" dxfId="159" stopIfTrue="1">
      <formula>AND(COUNTIF($B$194:$B$197,B194)&gt;1,NOT(ISBLANK(B194)))</formula>
    </cfRule>
  </conditionalFormatting>
  <conditionalFormatting sqref="C194:C197">
    <cfRule type="duplicateValues" priority="33" dxfId="159">
      <formula>AND(COUNTIF($C$194:$C$197,C194)&gt;1,NOT(ISBLANK(C194)))</formula>
    </cfRule>
  </conditionalFormatting>
  <conditionalFormatting sqref="B198:B201">
    <cfRule type="duplicateValues" priority="32" dxfId="159" stopIfTrue="1">
      <formula>AND(COUNTIF($B$198:$B$201,B198)&gt;1,NOT(ISBLANK(B198)))</formula>
    </cfRule>
  </conditionalFormatting>
  <conditionalFormatting sqref="C198:C201">
    <cfRule type="duplicateValues" priority="31" dxfId="159">
      <formula>AND(COUNTIF($C$198:$C$201,C198)&gt;1,NOT(ISBLANK(C198)))</formula>
    </cfRule>
  </conditionalFormatting>
  <conditionalFormatting sqref="B202:B205">
    <cfRule type="duplicateValues" priority="30" dxfId="159" stopIfTrue="1">
      <formula>AND(COUNTIF($B$202:$B$205,B202)&gt;1,NOT(ISBLANK(B202)))</formula>
    </cfRule>
  </conditionalFormatting>
  <conditionalFormatting sqref="C202:C205">
    <cfRule type="duplicateValues" priority="29" dxfId="159">
      <formula>AND(COUNTIF($C$202:$C$205,C202)&gt;1,NOT(ISBLANK(C202)))</formula>
    </cfRule>
  </conditionalFormatting>
  <conditionalFormatting sqref="B206:B209">
    <cfRule type="duplicateValues" priority="28" dxfId="159" stopIfTrue="1">
      <formula>AND(COUNTIF($B$206:$B$209,B206)&gt;1,NOT(ISBLANK(B206)))</formula>
    </cfRule>
  </conditionalFormatting>
  <conditionalFormatting sqref="C206:C209">
    <cfRule type="duplicateValues" priority="27" dxfId="159">
      <formula>AND(COUNTIF($C$206:$C$209,C206)&gt;1,NOT(ISBLANK(C206)))</formula>
    </cfRule>
  </conditionalFormatting>
  <conditionalFormatting sqref="B210:B213">
    <cfRule type="duplicateValues" priority="26" dxfId="159" stopIfTrue="1">
      <formula>AND(COUNTIF($B$210:$B$213,B210)&gt;1,NOT(ISBLANK(B210)))</formula>
    </cfRule>
  </conditionalFormatting>
  <conditionalFormatting sqref="C210:C213">
    <cfRule type="duplicateValues" priority="25" dxfId="159">
      <formula>AND(COUNTIF($C$210:$C$213,C210)&gt;1,NOT(ISBLANK(C210)))</formula>
    </cfRule>
  </conditionalFormatting>
  <conditionalFormatting sqref="B214:B217">
    <cfRule type="duplicateValues" priority="24" dxfId="159" stopIfTrue="1">
      <formula>AND(COUNTIF($B$214:$B$217,B214)&gt;1,NOT(ISBLANK(B214)))</formula>
    </cfRule>
  </conditionalFormatting>
  <conditionalFormatting sqref="C214:C217">
    <cfRule type="duplicateValues" priority="23" dxfId="159">
      <formula>AND(COUNTIF($C$214:$C$217,C214)&gt;1,NOT(ISBLANK(C214)))</formula>
    </cfRule>
  </conditionalFormatting>
  <conditionalFormatting sqref="B218:B221">
    <cfRule type="duplicateValues" priority="22" dxfId="159" stopIfTrue="1">
      <formula>AND(COUNTIF($B$218:$B$221,B218)&gt;1,NOT(ISBLANK(B218)))</formula>
    </cfRule>
  </conditionalFormatting>
  <conditionalFormatting sqref="C218:C221">
    <cfRule type="duplicateValues" priority="21" dxfId="159">
      <formula>AND(COUNTIF($C$218:$C$221,C218)&gt;1,NOT(ISBLANK(C218)))</formula>
    </cfRule>
  </conditionalFormatting>
  <conditionalFormatting sqref="B222:B225">
    <cfRule type="duplicateValues" priority="20" dxfId="159" stopIfTrue="1">
      <formula>AND(COUNTIF($B$222:$B$225,B222)&gt;1,NOT(ISBLANK(B222)))</formula>
    </cfRule>
  </conditionalFormatting>
  <conditionalFormatting sqref="C222:C225">
    <cfRule type="duplicateValues" priority="19" dxfId="159">
      <formula>AND(COUNTIF($C$222:$C$225,C222)&gt;1,NOT(ISBLANK(C222)))</formula>
    </cfRule>
  </conditionalFormatting>
  <conditionalFormatting sqref="B226:B229">
    <cfRule type="duplicateValues" priority="18" dxfId="159" stopIfTrue="1">
      <formula>AND(COUNTIF($B$226:$B$229,B226)&gt;1,NOT(ISBLANK(B226)))</formula>
    </cfRule>
  </conditionalFormatting>
  <conditionalFormatting sqref="C226:C229">
    <cfRule type="duplicateValues" priority="17" dxfId="159">
      <formula>AND(COUNTIF($C$226:$C$229,C226)&gt;1,NOT(ISBLANK(C226)))</formula>
    </cfRule>
  </conditionalFormatting>
  <conditionalFormatting sqref="B230:B233">
    <cfRule type="duplicateValues" priority="16" dxfId="159" stopIfTrue="1">
      <formula>AND(COUNTIF($B$230:$B$233,B230)&gt;1,NOT(ISBLANK(B230)))</formula>
    </cfRule>
  </conditionalFormatting>
  <conditionalFormatting sqref="C230:C233">
    <cfRule type="duplicateValues" priority="15" dxfId="159">
      <formula>AND(COUNTIF($C$230:$C$233,C230)&gt;1,NOT(ISBLANK(C230)))</formula>
    </cfRule>
  </conditionalFormatting>
  <conditionalFormatting sqref="B234:B237">
    <cfRule type="duplicateValues" priority="14" dxfId="159" stopIfTrue="1">
      <formula>AND(COUNTIF($B$234:$B$237,B234)&gt;1,NOT(ISBLANK(B234)))</formula>
    </cfRule>
  </conditionalFormatting>
  <conditionalFormatting sqref="C234:C237">
    <cfRule type="duplicateValues" priority="13" dxfId="159">
      <formula>AND(COUNTIF($C$234:$C$237,C234)&gt;1,NOT(ISBLANK(C234)))</formula>
    </cfRule>
  </conditionalFormatting>
  <conditionalFormatting sqref="B238:B241">
    <cfRule type="duplicateValues" priority="12" dxfId="159" stopIfTrue="1">
      <formula>AND(COUNTIF($B$238:$B$241,B238)&gt;1,NOT(ISBLANK(B238)))</formula>
    </cfRule>
  </conditionalFormatting>
  <conditionalFormatting sqref="C238:C241">
    <cfRule type="duplicateValues" priority="11" dxfId="159">
      <formula>AND(COUNTIF($C$238:$C$241,C238)&gt;1,NOT(ISBLANK(C238)))</formula>
    </cfRule>
  </conditionalFormatting>
  <conditionalFormatting sqref="B242:B245">
    <cfRule type="duplicateValues" priority="10" dxfId="159" stopIfTrue="1">
      <formula>AND(COUNTIF($B$242:$B$245,B242)&gt;1,NOT(ISBLANK(B242)))</formula>
    </cfRule>
  </conditionalFormatting>
  <conditionalFormatting sqref="C242:C245">
    <cfRule type="duplicateValues" priority="9" dxfId="159">
      <formula>AND(COUNTIF($C$242:$C$245,C242)&gt;1,NOT(ISBLANK(C242)))</formula>
    </cfRule>
  </conditionalFormatting>
  <conditionalFormatting sqref="B246:B249">
    <cfRule type="duplicateValues" priority="8" dxfId="159" stopIfTrue="1">
      <formula>AND(COUNTIF($B$246:$B$249,B246)&gt;1,NOT(ISBLANK(B246)))</formula>
    </cfRule>
  </conditionalFormatting>
  <conditionalFormatting sqref="C246:C249">
    <cfRule type="duplicateValues" priority="7" dxfId="159">
      <formula>AND(COUNTIF($C$246:$C$249,C246)&gt;1,NOT(ISBLANK(C246)))</formula>
    </cfRule>
  </conditionalFormatting>
  <conditionalFormatting sqref="B250:B253">
    <cfRule type="duplicateValues" priority="6" dxfId="159" stopIfTrue="1">
      <formula>AND(COUNTIF($B$250:$B$253,B250)&gt;1,NOT(ISBLANK(B250)))</formula>
    </cfRule>
  </conditionalFormatting>
  <conditionalFormatting sqref="C250:C253">
    <cfRule type="duplicateValues" priority="5" dxfId="159">
      <formula>AND(COUNTIF($C$250:$C$253,C250)&gt;1,NOT(ISBLANK(C250)))</formula>
    </cfRule>
  </conditionalFormatting>
  <conditionalFormatting sqref="B6:B9">
    <cfRule type="duplicateValues" priority="128" dxfId="159" stopIfTrue="1">
      <formula>AND(COUNTIF($B$6:$B$9,B6)&gt;1,NOT(ISBLANK(B6)))</formula>
    </cfRule>
  </conditionalFormatting>
  <conditionalFormatting sqref="C6:C253">
    <cfRule type="duplicateValues" priority="4" dxfId="159">
      <formula>AND(COUNTIF($C$6:$C$253,C6)&gt;1,NOT(ISBLANK(C6)))</formula>
    </cfRule>
  </conditionalFormatting>
  <conditionalFormatting sqref="F6:F253">
    <cfRule type="cellIs" priority="1" dxfId="33" operator="between" stopIfTrue="1">
      <formula>36161</formula>
      <formula>37256</formula>
    </cfRule>
  </conditionalFormatting>
  <printOptions horizontalCentered="1"/>
  <pageMargins left="0.3" right="0.2362204724409449" top="0.35" bottom="0.31496062992125984" header="0.19" footer="0.15748031496062992"/>
  <pageSetup fitToHeight="0" fitToWidth="1" horizontalDpi="300" verticalDpi="300" orientation="portrait" paperSize="9" scale="91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5.125" style="21" customWidth="1"/>
    <col min="2" max="2" width="6.375" style="21" bestFit="1" customWidth="1"/>
    <col min="3" max="3" width="24.375" style="29" customWidth="1"/>
    <col min="4" max="4" width="31.75390625" style="29" customWidth="1"/>
    <col min="5" max="5" width="7.125" style="20" customWidth="1"/>
    <col min="6" max="6" width="10.125" style="21" bestFit="1" customWidth="1"/>
    <col min="7" max="7" width="9.125" style="76" customWidth="1"/>
    <col min="8" max="8" width="6.75390625" style="20" customWidth="1"/>
    <col min="9" max="16384" width="9.125" style="20" customWidth="1"/>
  </cols>
  <sheetData>
    <row r="1" spans="1:10" ht="33.75" customHeight="1">
      <c r="A1" s="163" t="str">
        <f>KAPAK!A2</f>
        <v>Ankara Atletizm İl Temsilciliği</v>
      </c>
      <c r="B1" s="163"/>
      <c r="C1" s="163"/>
      <c r="D1" s="163"/>
      <c r="E1" s="163"/>
      <c r="F1" s="163"/>
      <c r="G1" s="163"/>
      <c r="H1" s="163"/>
      <c r="J1" s="21"/>
    </row>
    <row r="2" spans="1:8" ht="15.75">
      <c r="A2" s="164" t="str">
        <f>KAPAK!B24</f>
        <v>Küçükler ve Yıldızlar Bölgesel Kros Ligi 2.Kademe Yarışmaları</v>
      </c>
      <c r="B2" s="164"/>
      <c r="C2" s="164"/>
      <c r="D2" s="164"/>
      <c r="E2" s="164"/>
      <c r="F2" s="164"/>
      <c r="G2" s="164"/>
      <c r="H2" s="164"/>
    </row>
    <row r="3" spans="1:9" ht="14.25">
      <c r="A3" s="165" t="str">
        <f>KAPAK!B27</f>
        <v>Ankara</v>
      </c>
      <c r="B3" s="165"/>
      <c r="C3" s="165"/>
      <c r="D3" s="165"/>
      <c r="E3" s="165"/>
      <c r="F3" s="165"/>
      <c r="G3" s="165"/>
      <c r="H3" s="165"/>
      <c r="I3" s="22"/>
    </row>
    <row r="4" spans="1:8" ht="15.75" customHeight="1">
      <c r="A4" s="162" t="str">
        <f>KAPAK!B26</f>
        <v>Küçük Kızlar</v>
      </c>
      <c r="B4" s="162"/>
      <c r="C4" s="162"/>
      <c r="D4" s="30" t="str">
        <f>KAPAK!B25</f>
        <v>1.5 km.</v>
      </c>
      <c r="E4" s="31"/>
      <c r="F4" s="166">
        <f>KAPAK!B28</f>
        <v>41938.416666666664</v>
      </c>
      <c r="G4" s="166"/>
      <c r="H4" s="166"/>
    </row>
    <row r="5" spans="1:16" s="23" customFormat="1" ht="25.5">
      <c r="A5" s="95" t="s">
        <v>0</v>
      </c>
      <c r="B5" s="98" t="s">
        <v>1</v>
      </c>
      <c r="C5" s="98" t="s">
        <v>3</v>
      </c>
      <c r="D5" s="98" t="s">
        <v>16</v>
      </c>
      <c r="E5" s="98" t="s">
        <v>8</v>
      </c>
      <c r="F5" s="99" t="s">
        <v>2</v>
      </c>
      <c r="G5" s="100" t="s">
        <v>4</v>
      </c>
      <c r="H5" s="98" t="s">
        <v>13</v>
      </c>
      <c r="L5" s="24"/>
      <c r="M5" s="24"/>
      <c r="N5" s="24"/>
      <c r="O5" s="24"/>
      <c r="P5" s="24"/>
    </row>
    <row r="6" spans="1:10" ht="15.75" customHeight="1">
      <c r="A6" s="25">
        <f>IF(B6&lt;&gt;"",1,"")</f>
        <v>1</v>
      </c>
      <c r="B6" s="89">
        <v>302</v>
      </c>
      <c r="C6" s="26" t="str">
        <f>IF(ISERROR(VLOOKUP(B6,'START LİSTE'!$B$6:$F$1253,2,0)),"",VLOOKUP(B6,'START LİSTE'!$B$6:$F$1253,2,0))</f>
        <v>YEŞİM İTMEÇ</v>
      </c>
      <c r="D6" s="26" t="str">
        <f>IF(ISERROR(VLOOKUP(B6,'START LİSTE'!$B$6:$F$1253,3,0)),"",VLOOKUP(B6,'START LİSTE'!$B$6:$F$1253,3,0))</f>
        <v>KONYA BELEDİYE SK</v>
      </c>
      <c r="E6" s="27" t="str">
        <f>IF(ISERROR(VLOOKUP(B6,'START LİSTE'!$B$6:$F$1253,4,0)),"",VLOOKUP(B6,'START LİSTE'!$B$6:$F$1253,4,0))</f>
        <v>T</v>
      </c>
      <c r="F6" s="28">
        <f>IF(ISERROR(VLOOKUP($B6,'START LİSTE'!$B$6:$F$1253,5,0)),"",VLOOKUP($B6,'START LİSTE'!$B$6:$F$1253,5,0))</f>
        <v>36353</v>
      </c>
      <c r="G6" s="90">
        <v>431</v>
      </c>
      <c r="H6" s="115">
        <f>IF(OR(G6="DQ",G6="DNF",G6="DNS"),"-",IF(B6&lt;&gt;"",IF(E6="F",0,1),""))</f>
        <v>1</v>
      </c>
      <c r="J6" s="21"/>
    </row>
    <row r="7" spans="1:10" ht="15.75" customHeight="1">
      <c r="A7" s="25">
        <f>IF(B7&lt;&gt;"",A6+1,"")</f>
        <v>2</v>
      </c>
      <c r="B7" s="89">
        <v>324</v>
      </c>
      <c r="C7" s="26" t="str">
        <f>IF(ISERROR(VLOOKUP(B7,'START LİSTE'!$B$6:$F$1253,2,0)),"",VLOOKUP(B7,'START LİSTE'!$B$6:$F$1253,2,0))</f>
        <v>SİNEM NUR ERASLAN</v>
      </c>
      <c r="D7" s="26" t="str">
        <f>IF(ISERROR(VLOOKUP(B7,'START LİSTE'!$B$6:$F$1253,3,0)),"",VLOOKUP(B7,'START LİSTE'!$B$6:$F$1253,3,0))</f>
        <v>KAYSERİ KARSU MOLU SPOR </v>
      </c>
      <c r="E7" s="27" t="str">
        <f>IF(ISERROR(VLOOKUP(B7,'START LİSTE'!$B$6:$F$1253,4,0)),"",VLOOKUP(B7,'START LİSTE'!$B$6:$F$1253,4,0))</f>
        <v>T</v>
      </c>
      <c r="F7" s="28">
        <f>IF(ISERROR(VLOOKUP($B7,'START LİSTE'!$B$6:$F$1253,5,0)),"",VLOOKUP($B7,'START LİSTE'!$B$6:$F$1253,5,0))</f>
        <v>36161</v>
      </c>
      <c r="G7" s="90">
        <v>432</v>
      </c>
      <c r="H7" s="115">
        <f>IF(OR(G7="DQ",G7="DNF",G7="DNS"),"-",IF(B7&lt;&gt;"",IF(E7="F",H6,H6+1),""))</f>
        <v>2</v>
      </c>
      <c r="J7" s="21"/>
    </row>
    <row r="8" spans="1:10" ht="15.75" customHeight="1">
      <c r="A8" s="25">
        <f aca="true" t="shared" si="0" ref="A8:A71">IF(B8&lt;&gt;"",A7+1,"")</f>
        <v>3</v>
      </c>
      <c r="B8" s="89">
        <v>326</v>
      </c>
      <c r="C8" s="26" t="str">
        <f>IF(ISERROR(VLOOKUP(B8,'START LİSTE'!$B$6:$F$1253,2,0)),"",VLOOKUP(B8,'START LİSTE'!$B$6:$F$1253,2,0))</f>
        <v>SEMRA KINA</v>
      </c>
      <c r="D8" s="26" t="str">
        <f>IF(ISERROR(VLOOKUP(B8,'START LİSTE'!$B$6:$F$1253,3,0)),"",VLOOKUP(B8,'START LİSTE'!$B$6:$F$1253,3,0))</f>
        <v>KAYSERİ KARSU MOLU SPOR </v>
      </c>
      <c r="E8" s="27" t="str">
        <f>IF(ISERROR(VLOOKUP(B8,'START LİSTE'!$B$6:$F$1253,4,0)),"",VLOOKUP(B8,'START LİSTE'!$B$6:$F$1253,4,0))</f>
        <v>T</v>
      </c>
      <c r="F8" s="28">
        <f>IF(ISERROR(VLOOKUP($B8,'START LİSTE'!$B$6:$F$1253,5,0)),"",VLOOKUP($B8,'START LİSTE'!$B$6:$F$1253,5,0))</f>
        <v>36321</v>
      </c>
      <c r="G8" s="90">
        <v>437</v>
      </c>
      <c r="H8" s="115">
        <f aca="true" t="shared" si="1" ref="H8:H71">IF(OR(G8="DQ",G8="DNF",G8="DNS"),"-",IF(B8&lt;&gt;"",IF(E8="F",H7,H7+1),""))</f>
        <v>3</v>
      </c>
      <c r="J8" s="21"/>
    </row>
    <row r="9" spans="1:8" ht="15.75" customHeight="1">
      <c r="A9" s="25">
        <f t="shared" si="0"/>
        <v>4</v>
      </c>
      <c r="B9" s="89">
        <v>304</v>
      </c>
      <c r="C9" s="26" t="str">
        <f>IF(ISERROR(VLOOKUP(B9,'START LİSTE'!$B$6:$F$1253,2,0)),"",VLOOKUP(B9,'START LİSTE'!$B$6:$F$1253,2,0))</f>
        <v>YONCA KUTLUK</v>
      </c>
      <c r="D9" s="26" t="str">
        <f>IF(ISERROR(VLOOKUP(B9,'START LİSTE'!$B$6:$F$1253,3,0)),"",VLOOKUP(B9,'START LİSTE'!$B$6:$F$1253,3,0))</f>
        <v>KONYA BELEDİYE SK</v>
      </c>
      <c r="E9" s="27" t="str">
        <f>IF(ISERROR(VLOOKUP(B9,'START LİSTE'!$B$6:$F$1253,4,0)),"",VLOOKUP(B9,'START LİSTE'!$B$6:$F$1253,4,0))</f>
        <v>T</v>
      </c>
      <c r="F9" s="28">
        <f>IF(ISERROR(VLOOKUP($B9,'START LİSTE'!$B$6:$F$1253,5,0)),"",VLOOKUP($B9,'START LİSTE'!$B$6:$F$1253,5,0))</f>
        <v>36526</v>
      </c>
      <c r="G9" s="90">
        <v>440</v>
      </c>
      <c r="H9" s="115">
        <f t="shared" si="1"/>
        <v>4</v>
      </c>
    </row>
    <row r="10" spans="1:8" ht="15.75" customHeight="1">
      <c r="A10" s="25">
        <f t="shared" si="0"/>
        <v>5</v>
      </c>
      <c r="B10" s="89">
        <v>283</v>
      </c>
      <c r="C10" s="26" t="str">
        <f>IF(ISERROR(VLOOKUP(B10,'START LİSTE'!$B$6:$F$1253,2,0)),"",VLOOKUP(B10,'START LİSTE'!$B$6:$F$1253,2,0))</f>
        <v>SEVİLAY  ÜNALER</v>
      </c>
      <c r="D10" s="26" t="str">
        <f>IF(ISERROR(VLOOKUP(B10,'START LİSTE'!$B$6:$F$1253,3,0)),"",VLOOKUP(B10,'START LİSTE'!$B$6:$F$1253,3,0))</f>
        <v>KONYA EREĞLİ ŞEKER SPOR</v>
      </c>
      <c r="E10" s="27" t="str">
        <f>IF(ISERROR(VLOOKUP(B10,'START LİSTE'!$B$6:$F$1253,4,0)),"",VLOOKUP(B10,'START LİSTE'!$B$6:$F$1253,4,0))</f>
        <v>T</v>
      </c>
      <c r="F10" s="28">
        <f>IF(ISERROR(VLOOKUP($B10,'START LİSTE'!$B$6:$F$1253,5,0)),"",VLOOKUP($B10,'START LİSTE'!$B$6:$F$1253,5,0))</f>
        <v>36913</v>
      </c>
      <c r="G10" s="90">
        <v>444</v>
      </c>
      <c r="H10" s="115">
        <f t="shared" si="1"/>
        <v>5</v>
      </c>
    </row>
    <row r="11" spans="1:8" ht="15.75" customHeight="1">
      <c r="A11" s="25">
        <f t="shared" si="0"/>
        <v>6</v>
      </c>
      <c r="B11" s="89">
        <v>303</v>
      </c>
      <c r="C11" s="26" t="str">
        <f>IF(ISERROR(VLOOKUP(B11,'START LİSTE'!$B$6:$F$1253,2,0)),"",VLOOKUP(B11,'START LİSTE'!$B$6:$F$1253,2,0))</f>
        <v>ŞERİFE KÜÇÜKBAĞCI</v>
      </c>
      <c r="D11" s="26" t="str">
        <f>IF(ISERROR(VLOOKUP(B11,'START LİSTE'!$B$6:$F$1253,3,0)),"",VLOOKUP(B11,'START LİSTE'!$B$6:$F$1253,3,0))</f>
        <v>KONYA BELEDİYE SK</v>
      </c>
      <c r="E11" s="27" t="str">
        <f>IF(ISERROR(VLOOKUP(B11,'START LİSTE'!$B$6:$F$1253,4,0)),"",VLOOKUP(B11,'START LİSTE'!$B$6:$F$1253,4,0))</f>
        <v>T</v>
      </c>
      <c r="F11" s="28">
        <f>IF(ISERROR(VLOOKUP($B11,'START LİSTE'!$B$6:$F$1253,5,0)),"",VLOOKUP($B11,'START LİSTE'!$B$6:$F$1253,5,0))</f>
        <v>36293</v>
      </c>
      <c r="G11" s="90">
        <v>445</v>
      </c>
      <c r="H11" s="115">
        <f t="shared" si="1"/>
        <v>6</v>
      </c>
    </row>
    <row r="12" spans="1:8" ht="15.75" customHeight="1">
      <c r="A12" s="25">
        <f t="shared" si="0"/>
        <v>7</v>
      </c>
      <c r="B12" s="89">
        <v>338</v>
      </c>
      <c r="C12" s="26" t="str">
        <f>IF(ISERROR(VLOOKUP(B12,'START LİSTE'!$B$6:$F$1253,2,0)),"",VLOOKUP(B12,'START LİSTE'!$B$6:$F$1253,2,0))</f>
        <v>TUĞBA AKDOĞAN</v>
      </c>
      <c r="D12" s="26" t="str">
        <f>IF(ISERROR(VLOOKUP(B12,'START LİSTE'!$B$6:$F$1253,3,0)),"",VLOOKUP(B12,'START LİSTE'!$B$6:$F$1253,3,0))</f>
        <v>ESKİŞEHİR BÜYÜKŞEHİR G.S.K</v>
      </c>
      <c r="E12" s="27" t="str">
        <f>IF(ISERROR(VLOOKUP(B12,'START LİSTE'!$B$6:$F$1253,4,0)),"",VLOOKUP(B12,'START LİSTE'!$B$6:$F$1253,4,0))</f>
        <v>T</v>
      </c>
      <c r="F12" s="28">
        <f>IF(ISERROR(VLOOKUP($B12,'START LİSTE'!$B$6:$F$1253,5,0)),"",VLOOKUP($B12,'START LİSTE'!$B$6:$F$1253,5,0))</f>
        <v>36892</v>
      </c>
      <c r="G12" s="90">
        <v>447</v>
      </c>
      <c r="H12" s="115">
        <f t="shared" si="1"/>
        <v>7</v>
      </c>
    </row>
    <row r="13" spans="1:8" ht="15.75" customHeight="1">
      <c r="A13" s="25">
        <f t="shared" si="0"/>
        <v>8</v>
      </c>
      <c r="B13" s="89">
        <v>336</v>
      </c>
      <c r="C13" s="26" t="str">
        <f>IF(ISERROR(VLOOKUP(B13,'START LİSTE'!$B$6:$F$1253,2,0)),"",VLOOKUP(B13,'START LİSTE'!$B$6:$F$1253,2,0))</f>
        <v>GAMZE YILDIRIM</v>
      </c>
      <c r="D13" s="26" t="str">
        <f>IF(ISERROR(VLOOKUP(B13,'START LİSTE'!$B$6:$F$1253,3,0)),"",VLOOKUP(B13,'START LİSTE'!$B$6:$F$1253,3,0))</f>
        <v>ESKİŞEHİR BÜYÜKŞEHİR G.S.K</v>
      </c>
      <c r="E13" s="27" t="str">
        <f>IF(ISERROR(VLOOKUP(B13,'START LİSTE'!$B$6:$F$1253,4,0)),"",VLOOKUP(B13,'START LİSTE'!$B$6:$F$1253,4,0))</f>
        <v>T</v>
      </c>
      <c r="F13" s="28">
        <f>IF(ISERROR(VLOOKUP($B13,'START LİSTE'!$B$6:$F$1253,5,0)),"",VLOOKUP($B13,'START LİSTE'!$B$6:$F$1253,5,0))</f>
        <v>36395</v>
      </c>
      <c r="G13" s="90">
        <v>448</v>
      </c>
      <c r="H13" s="115">
        <f t="shared" si="1"/>
        <v>8</v>
      </c>
    </row>
    <row r="14" spans="1:8" ht="15.75" customHeight="1">
      <c r="A14" s="25">
        <f t="shared" si="0"/>
        <v>9</v>
      </c>
      <c r="B14" s="89">
        <v>299</v>
      </c>
      <c r="C14" s="26" t="str">
        <f>IF(ISERROR(VLOOKUP(B14,'START LİSTE'!$B$6:$F$1253,2,0)),"",VLOOKUP(B14,'START LİSTE'!$B$6:$F$1253,2,0))</f>
        <v>DÖNDÜ TAŞ</v>
      </c>
      <c r="D14" s="26" t="str">
        <f>IF(ISERROR(VLOOKUP(B14,'START LİSTE'!$B$6:$F$1253,3,0)),"",VLOOKUP(B14,'START LİSTE'!$B$6:$F$1253,3,0))</f>
        <v>KIRŞEHİR-GENÇLİK SPOR KULÜBÜ</v>
      </c>
      <c r="E14" s="27" t="str">
        <f>IF(ISERROR(VLOOKUP(B14,'START LİSTE'!$B$6:$F$1253,4,0)),"",VLOOKUP(B14,'START LİSTE'!$B$6:$F$1253,4,0))</f>
        <v>T</v>
      </c>
      <c r="F14" s="28">
        <f>IF(ISERROR(VLOOKUP($B14,'START LİSTE'!$B$6:$F$1253,5,0)),"",VLOOKUP($B14,'START LİSTE'!$B$6:$F$1253,5,0))</f>
        <v>36704</v>
      </c>
      <c r="G14" s="90">
        <v>448</v>
      </c>
      <c r="H14" s="115">
        <f t="shared" si="1"/>
        <v>9</v>
      </c>
    </row>
    <row r="15" spans="1:8" ht="15.75" customHeight="1">
      <c r="A15" s="25">
        <f t="shared" si="0"/>
        <v>10</v>
      </c>
      <c r="B15" s="89">
        <v>281</v>
      </c>
      <c r="C15" s="26" t="str">
        <f>IF(ISERROR(VLOOKUP(B15,'START LİSTE'!$B$6:$F$1253,2,0)),"",VLOOKUP(B15,'START LİSTE'!$B$6:$F$1253,2,0))</f>
        <v>SULTAN GÜNDOĞDU</v>
      </c>
      <c r="D15" s="26" t="str">
        <f>IF(ISERROR(VLOOKUP(B15,'START LİSTE'!$B$6:$F$1253,3,0)),"",VLOOKUP(B15,'START LİSTE'!$B$6:$F$1253,3,0))</f>
        <v>KIRIKKALE - GENÇLİK MERKEZİ GENÇLİK KULUBÜ DERNEĞİ</v>
      </c>
      <c r="E15" s="27" t="str">
        <f>IF(ISERROR(VLOOKUP(B15,'START LİSTE'!$B$6:$F$1253,4,0)),"",VLOOKUP(B15,'START LİSTE'!$B$6:$F$1253,4,0))</f>
        <v>T</v>
      </c>
      <c r="F15" s="28">
        <f>IF(ISERROR(VLOOKUP($B15,'START LİSTE'!$B$6:$F$1253,5,0)),"",VLOOKUP($B15,'START LİSTE'!$B$6:$F$1253,5,0))</f>
        <v>36892</v>
      </c>
      <c r="G15" s="90">
        <v>450</v>
      </c>
      <c r="H15" s="115">
        <f t="shared" si="1"/>
        <v>10</v>
      </c>
    </row>
    <row r="16" spans="1:8" ht="15.75" customHeight="1">
      <c r="A16" s="25">
        <f t="shared" si="0"/>
        <v>11</v>
      </c>
      <c r="B16" s="89">
        <v>282</v>
      </c>
      <c r="C16" s="26" t="str">
        <f>IF(ISERROR(VLOOKUP(B16,'START LİSTE'!$B$6:$F$1253,2,0)),"",VLOOKUP(B16,'START LİSTE'!$B$6:$F$1253,2,0))</f>
        <v>AYŞE VURAL</v>
      </c>
      <c r="D16" s="26" t="str">
        <f>IF(ISERROR(VLOOKUP(B16,'START LİSTE'!$B$6:$F$1253,3,0)),"",VLOOKUP(B16,'START LİSTE'!$B$6:$F$1253,3,0))</f>
        <v>KIRIKKALE - GENÇLİK MERKEZİ GENÇLİK KULUBÜ DERNEĞİ</v>
      </c>
      <c r="E16" s="27" t="str">
        <f>IF(ISERROR(VLOOKUP(B16,'START LİSTE'!$B$6:$F$1253,4,0)),"",VLOOKUP(B16,'START LİSTE'!$B$6:$F$1253,4,0))</f>
        <v>T</v>
      </c>
      <c r="F16" s="28">
        <f>IF(ISERROR(VLOOKUP($B16,'START LİSTE'!$B$6:$F$1253,5,0)),"",VLOOKUP($B16,'START LİSTE'!$B$6:$F$1253,5,0))</f>
        <v>36842</v>
      </c>
      <c r="G16" s="90">
        <v>451</v>
      </c>
      <c r="H16" s="115">
        <f t="shared" si="1"/>
        <v>11</v>
      </c>
    </row>
    <row r="17" spans="1:8" ht="15.75" customHeight="1">
      <c r="A17" s="25">
        <f t="shared" si="0"/>
        <v>12</v>
      </c>
      <c r="B17" s="89">
        <v>280</v>
      </c>
      <c r="C17" s="26" t="str">
        <f>IF(ISERROR(VLOOKUP(B17,'START LİSTE'!$B$6:$F$1253,2,0)),"",VLOOKUP(B17,'START LİSTE'!$B$6:$F$1253,2,0))</f>
        <v>MERVE GÜL ELİTOK</v>
      </c>
      <c r="D17" s="26" t="str">
        <f>IF(ISERROR(VLOOKUP(B17,'START LİSTE'!$B$6:$F$1253,3,0)),"",VLOOKUP(B17,'START LİSTE'!$B$6:$F$1253,3,0))</f>
        <v>KIRIKKALE - GENÇLİK MERKEZİ GENÇLİK KULUBÜ DERNEĞİ</v>
      </c>
      <c r="E17" s="27" t="str">
        <f>IF(ISERROR(VLOOKUP(B17,'START LİSTE'!$B$6:$F$1253,4,0)),"",VLOOKUP(B17,'START LİSTE'!$B$6:$F$1253,4,0))</f>
        <v>T</v>
      </c>
      <c r="F17" s="28">
        <f>IF(ISERROR(VLOOKUP($B17,'START LİSTE'!$B$6:$F$1253,5,0)),"",VLOOKUP($B17,'START LİSTE'!$B$6:$F$1253,5,0))</f>
        <v>36892</v>
      </c>
      <c r="G17" s="90">
        <v>452</v>
      </c>
      <c r="H17" s="115">
        <f t="shared" si="1"/>
        <v>12</v>
      </c>
    </row>
    <row r="18" spans="1:8" ht="15.75" customHeight="1">
      <c r="A18" s="25">
        <f t="shared" si="0"/>
        <v>13</v>
      </c>
      <c r="B18" s="89">
        <v>308</v>
      </c>
      <c r="C18" s="26" t="str">
        <f>IF(ISERROR(VLOOKUP(B18,'START LİSTE'!$B$6:$F$1253,2,0)),"",VLOOKUP(B18,'START LİSTE'!$B$6:$F$1253,2,0))</f>
        <v>NERİMAN DOĞANAY </v>
      </c>
      <c r="D18" s="26" t="str">
        <f>IF(ISERROR(VLOOKUP(B18,'START LİSTE'!$B$6:$F$1253,3,0)),"",VLOOKUP(B18,'START LİSTE'!$B$6:$F$1253,3,0))</f>
        <v>KONYA GENÇLİK SK</v>
      </c>
      <c r="E18" s="27" t="str">
        <f>IF(ISERROR(VLOOKUP(B18,'START LİSTE'!$B$6:$F$1253,4,0)),"",VLOOKUP(B18,'START LİSTE'!$B$6:$F$1253,4,0))</f>
        <v>T</v>
      </c>
      <c r="F18" s="28">
        <f>IF(ISERROR(VLOOKUP($B18,'START LİSTE'!$B$6:$F$1253,5,0)),"",VLOOKUP($B18,'START LİSTE'!$B$6:$F$1253,5,0))</f>
        <v>36597</v>
      </c>
      <c r="G18" s="90">
        <v>453</v>
      </c>
      <c r="H18" s="115">
        <f t="shared" si="1"/>
        <v>13</v>
      </c>
    </row>
    <row r="19" spans="1:8" ht="15.75" customHeight="1">
      <c r="A19" s="25">
        <f t="shared" si="0"/>
        <v>14</v>
      </c>
      <c r="B19" s="89">
        <v>309</v>
      </c>
      <c r="C19" s="26" t="str">
        <f>IF(ISERROR(VLOOKUP(B19,'START LİSTE'!$B$6:$F$1253,2,0)),"",VLOOKUP(B19,'START LİSTE'!$B$6:$F$1253,2,0))</f>
        <v>DİLARA YENİ</v>
      </c>
      <c r="D19" s="26" t="str">
        <f>IF(ISERROR(VLOOKUP(B19,'START LİSTE'!$B$6:$F$1253,3,0)),"",VLOOKUP(B19,'START LİSTE'!$B$6:$F$1253,3,0))</f>
        <v>KONYA GENÇLİK SK</v>
      </c>
      <c r="E19" s="27" t="str">
        <f>IF(ISERROR(VLOOKUP(B19,'START LİSTE'!$B$6:$F$1253,4,0)),"",VLOOKUP(B19,'START LİSTE'!$B$6:$F$1253,4,0))</f>
        <v>T</v>
      </c>
      <c r="F19" s="28">
        <f>IF(ISERROR(VLOOKUP($B19,'START LİSTE'!$B$6:$F$1253,5,0)),"",VLOOKUP($B19,'START LİSTE'!$B$6:$F$1253,5,0))</f>
        <v>36959</v>
      </c>
      <c r="G19" s="90">
        <v>454</v>
      </c>
      <c r="H19" s="115">
        <f t="shared" si="1"/>
        <v>14</v>
      </c>
    </row>
    <row r="20" spans="1:8" ht="15.75" customHeight="1">
      <c r="A20" s="25">
        <f t="shared" si="0"/>
        <v>15</v>
      </c>
      <c r="B20" s="89">
        <v>325</v>
      </c>
      <c r="C20" s="26" t="str">
        <f>IF(ISERROR(VLOOKUP(B20,'START LİSTE'!$B$6:$F$1253,2,0)),"",VLOOKUP(B20,'START LİSTE'!$B$6:$F$1253,2,0))</f>
        <v>HASRET CAN</v>
      </c>
      <c r="D20" s="26" t="str">
        <f>IF(ISERROR(VLOOKUP(B20,'START LİSTE'!$B$6:$F$1253,3,0)),"",VLOOKUP(B20,'START LİSTE'!$B$6:$F$1253,3,0))</f>
        <v>KAYSERİ KARSU MOLU SPOR </v>
      </c>
      <c r="E20" s="27" t="str">
        <f>IF(ISERROR(VLOOKUP(B20,'START LİSTE'!$B$6:$F$1253,4,0)),"",VLOOKUP(B20,'START LİSTE'!$B$6:$F$1253,4,0))</f>
        <v>T</v>
      </c>
      <c r="F20" s="28">
        <f>IF(ISERROR(VLOOKUP($B20,'START LİSTE'!$B$6:$F$1253,5,0)),"",VLOOKUP($B20,'START LİSTE'!$B$6:$F$1253,5,0))</f>
        <v>36165</v>
      </c>
      <c r="G20" s="90">
        <v>457</v>
      </c>
      <c r="H20" s="115">
        <f t="shared" si="1"/>
        <v>15</v>
      </c>
    </row>
    <row r="21" spans="1:8" ht="15.75" customHeight="1">
      <c r="A21" s="25">
        <f t="shared" si="0"/>
        <v>16</v>
      </c>
      <c r="B21" s="89">
        <v>307</v>
      </c>
      <c r="C21" s="26" t="str">
        <f>IF(ISERROR(VLOOKUP(B21,'START LİSTE'!$B$6:$F$1253,2,0)),"",VLOOKUP(B21,'START LİSTE'!$B$6:$F$1253,2,0))</f>
        <v>GÜLTEN YOLCU</v>
      </c>
      <c r="D21" s="26" t="str">
        <f>IF(ISERROR(VLOOKUP(B21,'START LİSTE'!$B$6:$F$1253,3,0)),"",VLOOKUP(B21,'START LİSTE'!$B$6:$F$1253,3,0))</f>
        <v>KONYA GENÇLİK SK</v>
      </c>
      <c r="E21" s="27" t="str">
        <f>IF(ISERROR(VLOOKUP(B21,'START LİSTE'!$B$6:$F$1253,4,0)),"",VLOOKUP(B21,'START LİSTE'!$B$6:$F$1253,4,0))</f>
        <v>T</v>
      </c>
      <c r="F21" s="28">
        <f>IF(ISERROR(VLOOKUP($B21,'START LİSTE'!$B$6:$F$1253,5,0)),"",VLOOKUP($B21,'START LİSTE'!$B$6:$F$1253,5,0))</f>
        <v>36527</v>
      </c>
      <c r="G21" s="90">
        <v>457</v>
      </c>
      <c r="H21" s="115">
        <f t="shared" si="1"/>
        <v>16</v>
      </c>
    </row>
    <row r="22" spans="1:8" ht="15.75" customHeight="1">
      <c r="A22" s="25">
        <f t="shared" si="0"/>
        <v>17</v>
      </c>
      <c r="B22" s="89">
        <v>284</v>
      </c>
      <c r="C22" s="26" t="str">
        <f>IF(ISERROR(VLOOKUP(B22,'START LİSTE'!$B$6:$F$1253,2,0)),"",VLOOKUP(B22,'START LİSTE'!$B$6:$F$1253,2,0))</f>
        <v>PERİHAN  KARAKURT</v>
      </c>
      <c r="D22" s="26" t="str">
        <f>IF(ISERROR(VLOOKUP(B22,'START LİSTE'!$B$6:$F$1253,3,0)),"",VLOOKUP(B22,'START LİSTE'!$B$6:$F$1253,3,0))</f>
        <v>KONYA EREĞLİ ŞEKER SPOR</v>
      </c>
      <c r="E22" s="27" t="str">
        <f>IF(ISERROR(VLOOKUP(B22,'START LİSTE'!$B$6:$F$1253,4,0)),"",VLOOKUP(B22,'START LİSTE'!$B$6:$F$1253,4,0))</f>
        <v>T</v>
      </c>
      <c r="F22" s="28">
        <f>IF(ISERROR(VLOOKUP($B22,'START LİSTE'!$B$6:$F$1253,5,0)),"",VLOOKUP($B22,'START LİSTE'!$B$6:$F$1253,5,0))</f>
        <v>36685</v>
      </c>
      <c r="G22" s="90">
        <v>459</v>
      </c>
      <c r="H22" s="115">
        <f t="shared" si="1"/>
        <v>17</v>
      </c>
    </row>
    <row r="23" spans="1:8" ht="15.75" customHeight="1">
      <c r="A23" s="25">
        <f t="shared" si="0"/>
        <v>18</v>
      </c>
      <c r="B23" s="89">
        <v>272</v>
      </c>
      <c r="C23" s="26" t="str">
        <f>IF(ISERROR(VLOOKUP(B23,'START LİSTE'!$B$6:$F$1253,2,0)),"",VLOOKUP(B23,'START LİSTE'!$B$6:$F$1253,2,0))</f>
        <v>BETÜL KOÇ</v>
      </c>
      <c r="D23" s="26" t="str">
        <f>IF(ISERROR(VLOOKUP(B23,'START LİSTE'!$B$6:$F$1253,3,0)),"",VLOOKUP(B23,'START LİSTE'!$B$6:$F$1253,3,0))</f>
        <v>ANKARA - YAPI SPOR</v>
      </c>
      <c r="E23" s="27" t="str">
        <f>IF(ISERROR(VLOOKUP(B23,'START LİSTE'!$B$6:$F$1253,4,0)),"",VLOOKUP(B23,'START LİSTE'!$B$6:$F$1253,4,0))</f>
        <v>T</v>
      </c>
      <c r="F23" s="28">
        <f>IF(ISERROR(VLOOKUP($B23,'START LİSTE'!$B$6:$F$1253,5,0)),"",VLOOKUP($B23,'START LİSTE'!$B$6:$F$1253,5,0))</f>
        <v>36711</v>
      </c>
      <c r="G23" s="90">
        <v>459</v>
      </c>
      <c r="H23" s="115">
        <f t="shared" si="1"/>
        <v>18</v>
      </c>
    </row>
    <row r="24" spans="1:8" ht="15.75" customHeight="1">
      <c r="A24" s="25">
        <f t="shared" si="0"/>
        <v>19</v>
      </c>
      <c r="B24" s="89">
        <v>327</v>
      </c>
      <c r="C24" s="26" t="str">
        <f>IF(ISERROR(VLOOKUP(B24,'START LİSTE'!$B$6:$F$1253,2,0)),"",VLOOKUP(B24,'START LİSTE'!$B$6:$F$1253,2,0))</f>
        <v>FADİME CAN ERÖZ</v>
      </c>
      <c r="D24" s="26" t="str">
        <f>IF(ISERROR(VLOOKUP(B24,'START LİSTE'!$B$6:$F$1253,3,0)),"",VLOOKUP(B24,'START LİSTE'!$B$6:$F$1253,3,0))</f>
        <v>KAYSERİ KARSU MOLU SPOR </v>
      </c>
      <c r="E24" s="27" t="str">
        <f>IF(ISERROR(VLOOKUP(B24,'START LİSTE'!$B$6:$F$1253,4,0)),"",VLOOKUP(B24,'START LİSTE'!$B$6:$F$1253,4,0))</f>
        <v>T</v>
      </c>
      <c r="F24" s="28">
        <f>IF(ISERROR(VLOOKUP($B24,'START LİSTE'!$B$6:$F$1253,5,0)),"",VLOOKUP($B24,'START LİSTE'!$B$6:$F$1253,5,0))</f>
        <v>36892</v>
      </c>
      <c r="G24" s="90">
        <v>500</v>
      </c>
      <c r="H24" s="115">
        <f t="shared" si="1"/>
        <v>19</v>
      </c>
    </row>
    <row r="25" spans="1:8" ht="15.75" customHeight="1">
      <c r="A25" s="25">
        <f t="shared" si="0"/>
        <v>20</v>
      </c>
      <c r="B25" s="89">
        <v>305</v>
      </c>
      <c r="C25" s="26" t="str">
        <f>IF(ISERROR(VLOOKUP(B25,'START LİSTE'!$B$6:$F$1253,2,0)),"",VLOOKUP(B25,'START LİSTE'!$B$6:$F$1253,2,0))</f>
        <v>HALİME ZORLUER</v>
      </c>
      <c r="D25" s="26" t="str">
        <f>IF(ISERROR(VLOOKUP(B25,'START LİSTE'!$B$6:$F$1253,3,0)),"",VLOOKUP(B25,'START LİSTE'!$B$6:$F$1253,3,0))</f>
        <v>KONYA BELEDİYE SK</v>
      </c>
      <c r="E25" s="27" t="str">
        <f>IF(ISERROR(VLOOKUP(B25,'START LİSTE'!$B$6:$F$1253,4,0)),"",VLOOKUP(B25,'START LİSTE'!$B$6:$F$1253,4,0))</f>
        <v>T</v>
      </c>
      <c r="F25" s="28">
        <f>IF(ISERROR(VLOOKUP($B25,'START LİSTE'!$B$6:$F$1253,5,0)),"",VLOOKUP($B25,'START LİSTE'!$B$6:$F$1253,5,0))</f>
        <v>37145</v>
      </c>
      <c r="G25" s="90">
        <v>502</v>
      </c>
      <c r="H25" s="115">
        <f t="shared" si="1"/>
        <v>20</v>
      </c>
    </row>
    <row r="26" spans="1:8" ht="15.75" customHeight="1">
      <c r="A26" s="25">
        <f t="shared" si="0"/>
        <v>21</v>
      </c>
      <c r="B26" s="89">
        <v>287</v>
      </c>
      <c r="C26" s="26" t="str">
        <f>IF(ISERROR(VLOOKUP(B26,'START LİSTE'!$B$6:$F$1253,2,0)),"",VLOOKUP(B26,'START LİSTE'!$B$6:$F$1253,2,0))</f>
        <v>NURİYE DÜNDAR</v>
      </c>
      <c r="D26" s="26" t="str">
        <f>IF(ISERROR(VLOOKUP(B26,'START LİSTE'!$B$6:$F$1253,3,0)),"",VLOOKUP(B26,'START LİSTE'!$B$6:$F$1253,3,0))</f>
        <v>SİVAS-EĞİTİM SPOR</v>
      </c>
      <c r="E26" s="27" t="str">
        <f>IF(ISERROR(VLOOKUP(B26,'START LİSTE'!$B$6:$F$1253,4,0)),"",VLOOKUP(B26,'START LİSTE'!$B$6:$F$1253,4,0))</f>
        <v>T</v>
      </c>
      <c r="F26" s="28">
        <f>IF(ISERROR(VLOOKUP($B26,'START LİSTE'!$B$6:$F$1253,5,0)),"",VLOOKUP($B26,'START LİSTE'!$B$6:$F$1253,5,0))</f>
        <v>36220</v>
      </c>
      <c r="G26" s="90">
        <v>502</v>
      </c>
      <c r="H26" s="115">
        <f t="shared" si="1"/>
        <v>21</v>
      </c>
    </row>
    <row r="27" spans="1:8" ht="15.75" customHeight="1">
      <c r="A27" s="25">
        <f t="shared" si="0"/>
        <v>22</v>
      </c>
      <c r="B27" s="89">
        <v>275</v>
      </c>
      <c r="C27" s="26" t="str">
        <f>IF(ISERROR(VLOOKUP(B27,'START LİSTE'!$B$6:$F$1253,2,0)),"",VLOOKUP(B27,'START LİSTE'!$B$6:$F$1253,2,0))</f>
        <v>İLKNUR ONAY</v>
      </c>
      <c r="D27" s="26" t="str">
        <f>IF(ISERROR(VLOOKUP(B27,'START LİSTE'!$B$6:$F$1253,3,0)),"",VLOOKUP(B27,'START LİSTE'!$B$6:$F$1253,3,0))</f>
        <v>KIRIKKALE - G.S.İ.M KULUBÜ DERNEĞİ</v>
      </c>
      <c r="E27" s="27" t="str">
        <f>IF(ISERROR(VLOOKUP(B27,'START LİSTE'!$B$6:$F$1253,4,0)),"",VLOOKUP(B27,'START LİSTE'!$B$6:$F$1253,4,0))</f>
        <v>T</v>
      </c>
      <c r="F27" s="28">
        <f>IF(ISERROR(VLOOKUP($B27,'START LİSTE'!$B$6:$F$1253,5,0)),"",VLOOKUP($B27,'START LİSTE'!$B$6:$F$1253,5,0))</f>
        <v>36658</v>
      </c>
      <c r="G27" s="90">
        <v>503</v>
      </c>
      <c r="H27" s="115">
        <f t="shared" si="1"/>
        <v>22</v>
      </c>
    </row>
    <row r="28" spans="1:8" ht="15.75" customHeight="1">
      <c r="A28" s="25">
        <f t="shared" si="0"/>
        <v>23</v>
      </c>
      <c r="B28" s="89">
        <v>323</v>
      </c>
      <c r="C28" s="26" t="str">
        <f>IF(ISERROR(VLOOKUP(B28,'START LİSTE'!$B$6:$F$1253,2,0)),"",VLOOKUP(B28,'START LİSTE'!$B$6:$F$1253,2,0))</f>
        <v>ZEYNEP YILDIZ</v>
      </c>
      <c r="D28" s="26" t="str">
        <f>IF(ISERROR(VLOOKUP(B28,'START LİSTE'!$B$6:$F$1253,3,0)),"",VLOOKUP(B28,'START LİSTE'!$B$6:$F$1253,3,0))</f>
        <v>SİVAS ÖZDEMİRSPOR</v>
      </c>
      <c r="E28" s="27" t="str">
        <f>IF(ISERROR(VLOOKUP(B28,'START LİSTE'!$B$6:$F$1253,4,0)),"",VLOOKUP(B28,'START LİSTE'!$B$6:$F$1253,4,0))</f>
        <v>T</v>
      </c>
      <c r="F28" s="28">
        <f>IF(ISERROR(VLOOKUP($B28,'START LİSTE'!$B$6:$F$1253,5,0)),"",VLOOKUP($B28,'START LİSTE'!$B$6:$F$1253,5,0))</f>
        <v>36703</v>
      </c>
      <c r="G28" s="90">
        <v>504</v>
      </c>
      <c r="H28" s="115">
        <f t="shared" si="1"/>
        <v>23</v>
      </c>
    </row>
    <row r="29" spans="1:8" ht="15.75" customHeight="1">
      <c r="A29" s="25">
        <f t="shared" si="0"/>
        <v>24</v>
      </c>
      <c r="B29" s="89">
        <v>271</v>
      </c>
      <c r="C29" s="26" t="str">
        <f>IF(ISERROR(VLOOKUP(B29,'START LİSTE'!$B$6:$F$1253,2,0)),"",VLOOKUP(B29,'START LİSTE'!$B$6:$F$1253,2,0))</f>
        <v>SEDA KANMAZ</v>
      </c>
      <c r="D29" s="26" t="str">
        <f>IF(ISERROR(VLOOKUP(B29,'START LİSTE'!$B$6:$F$1253,3,0)),"",VLOOKUP(B29,'START LİSTE'!$B$6:$F$1253,3,0))</f>
        <v>ANKARA - YAPI SPOR</v>
      </c>
      <c r="E29" s="27" t="str">
        <f>IF(ISERROR(VLOOKUP(B29,'START LİSTE'!$B$6:$F$1253,4,0)),"",VLOOKUP(B29,'START LİSTE'!$B$6:$F$1253,4,0))</f>
        <v>T</v>
      </c>
      <c r="F29" s="28">
        <f>IF(ISERROR(VLOOKUP($B29,'START LİSTE'!$B$6:$F$1253,5,0)),"",VLOOKUP($B29,'START LİSTE'!$B$6:$F$1253,5,0))</f>
        <v>36657</v>
      </c>
      <c r="G29" s="90">
        <v>507</v>
      </c>
      <c r="H29" s="115">
        <f t="shared" si="1"/>
        <v>24</v>
      </c>
    </row>
    <row r="30" spans="1:8" ht="15.75" customHeight="1">
      <c r="A30" s="25">
        <f t="shared" si="0"/>
        <v>25</v>
      </c>
      <c r="B30" s="89">
        <v>279</v>
      </c>
      <c r="C30" s="26" t="str">
        <f>IF(ISERROR(VLOOKUP(B30,'START LİSTE'!$B$6:$F$1253,2,0)),"",VLOOKUP(B30,'START LİSTE'!$B$6:$F$1253,2,0))</f>
        <v>BÜŞRA TAŞKIN</v>
      </c>
      <c r="D30" s="26" t="str">
        <f>IF(ISERROR(VLOOKUP(B30,'START LİSTE'!$B$6:$F$1253,3,0)),"",VLOOKUP(B30,'START LİSTE'!$B$6:$F$1253,3,0))</f>
        <v>KIRIKKALE - GENÇLİK MERKEZİ GENÇLİK KULUBÜ DERNEĞİ</v>
      </c>
      <c r="E30" s="27" t="str">
        <f>IF(ISERROR(VLOOKUP(B30,'START LİSTE'!$B$6:$F$1253,4,0)),"",VLOOKUP(B30,'START LİSTE'!$B$6:$F$1253,4,0))</f>
        <v>T</v>
      </c>
      <c r="F30" s="28">
        <f>IF(ISERROR(VLOOKUP($B30,'START LİSTE'!$B$6:$F$1253,5,0)),"",VLOOKUP($B30,'START LİSTE'!$B$6:$F$1253,5,0))</f>
        <v>36437</v>
      </c>
      <c r="G30" s="90">
        <v>509</v>
      </c>
      <c r="H30" s="115">
        <f t="shared" si="1"/>
        <v>25</v>
      </c>
    </row>
    <row r="31" spans="1:8" ht="15.75" customHeight="1">
      <c r="A31" s="25">
        <f t="shared" si="0"/>
        <v>26</v>
      </c>
      <c r="B31" s="89">
        <v>301</v>
      </c>
      <c r="C31" s="26" t="str">
        <f>IF(ISERROR(VLOOKUP(B31,'START LİSTE'!$B$6:$F$1253,2,0)),"",VLOOKUP(B31,'START LİSTE'!$B$6:$F$1253,2,0))</f>
        <v>SANEM ÇELİK</v>
      </c>
      <c r="D31" s="26" t="str">
        <f>IF(ISERROR(VLOOKUP(B31,'START LİSTE'!$B$6:$F$1253,3,0)),"",VLOOKUP(B31,'START LİSTE'!$B$6:$F$1253,3,0))</f>
        <v>KIRŞEHİR-GENÇLİK SPOR KULÜBÜ</v>
      </c>
      <c r="E31" s="27" t="str">
        <f>IF(ISERROR(VLOOKUP(B31,'START LİSTE'!$B$6:$F$1253,4,0)),"",VLOOKUP(B31,'START LİSTE'!$B$6:$F$1253,4,0))</f>
        <v>T</v>
      </c>
      <c r="F31" s="28">
        <f>IF(ISERROR(VLOOKUP($B31,'START LİSTE'!$B$6:$F$1253,5,0)),"",VLOOKUP($B31,'START LİSTE'!$B$6:$F$1253,5,0))</f>
        <v>36932</v>
      </c>
      <c r="G31" s="90">
        <v>510</v>
      </c>
      <c r="H31" s="115">
        <f t="shared" si="1"/>
        <v>26</v>
      </c>
    </row>
    <row r="32" spans="1:8" ht="15.75" customHeight="1">
      <c r="A32" s="25">
        <f t="shared" si="0"/>
        <v>27</v>
      </c>
      <c r="B32" s="89">
        <v>289</v>
      </c>
      <c r="C32" s="26" t="str">
        <f>IF(ISERROR(VLOOKUP(B32,'START LİSTE'!$B$6:$F$1253,2,0)),"",VLOOKUP(B32,'START LİSTE'!$B$6:$F$1253,2,0))</f>
        <v>ŞEYMA KARACA</v>
      </c>
      <c r="D32" s="26" t="str">
        <f>IF(ISERROR(VLOOKUP(B32,'START LİSTE'!$B$6:$F$1253,3,0)),"",VLOOKUP(B32,'START LİSTE'!$B$6:$F$1253,3,0))</f>
        <v>SİVAS-EĞİTİM SPOR</v>
      </c>
      <c r="E32" s="27" t="str">
        <f>IF(ISERROR(VLOOKUP(B32,'START LİSTE'!$B$6:$F$1253,4,0)),"",VLOOKUP(B32,'START LİSTE'!$B$6:$F$1253,4,0))</f>
        <v>T</v>
      </c>
      <c r="F32" s="28">
        <f>IF(ISERROR(VLOOKUP($B32,'START LİSTE'!$B$6:$F$1253,5,0)),"",VLOOKUP($B32,'START LİSTE'!$B$6:$F$1253,5,0))</f>
        <v>36575</v>
      </c>
      <c r="G32" s="90">
        <v>511</v>
      </c>
      <c r="H32" s="115">
        <f t="shared" si="1"/>
        <v>27</v>
      </c>
    </row>
    <row r="33" spans="1:8" ht="15.75" customHeight="1">
      <c r="A33" s="25">
        <f t="shared" si="0"/>
        <v>28</v>
      </c>
      <c r="B33" s="89">
        <v>274</v>
      </c>
      <c r="C33" s="26" t="str">
        <f>IF(ISERROR(VLOOKUP(B33,'START LİSTE'!$B$6:$F$1253,2,0)),"",VLOOKUP(B33,'START LİSTE'!$B$6:$F$1253,2,0))</f>
        <v>ZEYNEP SARI</v>
      </c>
      <c r="D33" s="26" t="str">
        <f>IF(ISERROR(VLOOKUP(B33,'START LİSTE'!$B$6:$F$1253,3,0)),"",VLOOKUP(B33,'START LİSTE'!$B$6:$F$1253,3,0))</f>
        <v>ANKARA - YAPI SPOR</v>
      </c>
      <c r="E33" s="27" t="str">
        <f>IF(ISERROR(VLOOKUP(B33,'START LİSTE'!$B$6:$F$1253,4,0)),"",VLOOKUP(B33,'START LİSTE'!$B$6:$F$1253,4,0))</f>
        <v>T</v>
      </c>
      <c r="F33" s="28">
        <f>IF(ISERROR(VLOOKUP($B33,'START LİSTE'!$B$6:$F$1253,5,0)),"",VLOOKUP($B33,'START LİSTE'!$B$6:$F$1253,5,0))</f>
        <v>37089</v>
      </c>
      <c r="G33" s="90">
        <v>513</v>
      </c>
      <c r="H33" s="115">
        <f t="shared" si="1"/>
        <v>28</v>
      </c>
    </row>
    <row r="34" spans="1:8" ht="15.75" customHeight="1">
      <c r="A34" s="25">
        <f t="shared" si="0"/>
        <v>29</v>
      </c>
      <c r="B34" s="89">
        <v>322</v>
      </c>
      <c r="C34" s="26" t="str">
        <f>IF(ISERROR(VLOOKUP(B34,'START LİSTE'!$B$6:$F$1253,2,0)),"",VLOOKUP(B34,'START LİSTE'!$B$6:$F$1253,2,0))</f>
        <v>TUĞBA DOĞAN</v>
      </c>
      <c r="D34" s="26" t="str">
        <f>IF(ISERROR(VLOOKUP(B34,'START LİSTE'!$B$6:$F$1253,3,0)),"",VLOOKUP(B34,'START LİSTE'!$B$6:$F$1253,3,0))</f>
        <v>SİVAS ÖZDEMİRSPOR</v>
      </c>
      <c r="E34" s="27" t="str">
        <f>IF(ISERROR(VLOOKUP(B34,'START LİSTE'!$B$6:$F$1253,4,0)),"",VLOOKUP(B34,'START LİSTE'!$B$6:$F$1253,4,0))</f>
        <v>T</v>
      </c>
      <c r="F34" s="28">
        <f>IF(ISERROR(VLOOKUP($B34,'START LİSTE'!$B$6:$F$1253,5,0)),"",VLOOKUP($B34,'START LİSTE'!$B$6:$F$1253,5,0))</f>
        <v>36219</v>
      </c>
      <c r="G34" s="90">
        <v>513</v>
      </c>
      <c r="H34" s="115">
        <f t="shared" si="1"/>
        <v>29</v>
      </c>
    </row>
    <row r="35" spans="1:8" ht="15.75" customHeight="1">
      <c r="A35" s="25">
        <f t="shared" si="0"/>
        <v>30</v>
      </c>
      <c r="B35" s="89">
        <v>339</v>
      </c>
      <c r="C35" s="26" t="str">
        <f>IF(ISERROR(VLOOKUP(B35,'START LİSTE'!$B$6:$F$1253,2,0)),"",VLOOKUP(B35,'START LİSTE'!$B$6:$F$1253,2,0))</f>
        <v>RUKİYE GÜVEN</v>
      </c>
      <c r="D35" s="26" t="str">
        <f>IF(ISERROR(VLOOKUP(B35,'START LİSTE'!$B$6:$F$1253,3,0)),"",VLOOKUP(B35,'START LİSTE'!$B$6:$F$1253,3,0))</f>
        <v>ESKİŞEHİR BÜYÜKŞEHİR G.S.K</v>
      </c>
      <c r="E35" s="27" t="str">
        <f>IF(ISERROR(VLOOKUP(B35,'START LİSTE'!$B$6:$F$1253,4,0)),"",VLOOKUP(B35,'START LİSTE'!$B$6:$F$1253,4,0))</f>
        <v>T</v>
      </c>
      <c r="F35" s="28">
        <f>IF(ISERROR(VLOOKUP($B35,'START LİSTE'!$B$6:$F$1253,5,0)),"",VLOOKUP($B35,'START LİSTE'!$B$6:$F$1253,5,0))</f>
        <v>36227</v>
      </c>
      <c r="G35" s="90">
        <v>514</v>
      </c>
      <c r="H35" s="115">
        <f t="shared" si="1"/>
        <v>30</v>
      </c>
    </row>
    <row r="36" spans="1:8" ht="15.75" customHeight="1">
      <c r="A36" s="25">
        <f t="shared" si="0"/>
        <v>31</v>
      </c>
      <c r="B36" s="89">
        <v>320</v>
      </c>
      <c r="C36" s="26" t="str">
        <f>IF(ISERROR(VLOOKUP(B36,'START LİSTE'!$B$6:$F$1253,2,0)),"",VLOOKUP(B36,'START LİSTE'!$B$6:$F$1253,2,0))</f>
        <v>KADER LALE</v>
      </c>
      <c r="D36" s="26" t="str">
        <f>IF(ISERROR(VLOOKUP(B36,'START LİSTE'!$B$6:$F$1253,3,0)),"",VLOOKUP(B36,'START LİSTE'!$B$6:$F$1253,3,0))</f>
        <v>SİVAS ÖZDEMİRSPOR</v>
      </c>
      <c r="E36" s="27" t="str">
        <f>IF(ISERROR(VLOOKUP(B36,'START LİSTE'!$B$6:$F$1253,4,0)),"",VLOOKUP(B36,'START LİSTE'!$B$6:$F$1253,4,0))</f>
        <v>T</v>
      </c>
      <c r="F36" s="28">
        <f>IF(ISERROR(VLOOKUP($B36,'START LİSTE'!$B$6:$F$1253,5,0)),"",VLOOKUP($B36,'START LİSTE'!$B$6:$F$1253,5,0))</f>
        <v>36636</v>
      </c>
      <c r="G36" s="90">
        <v>516</v>
      </c>
      <c r="H36" s="115">
        <f t="shared" si="1"/>
        <v>31</v>
      </c>
    </row>
    <row r="37" spans="1:8" ht="15.75" customHeight="1">
      <c r="A37" s="25">
        <f t="shared" si="0"/>
        <v>32</v>
      </c>
      <c r="B37" s="89">
        <v>288</v>
      </c>
      <c r="C37" s="26" t="str">
        <f>IF(ISERROR(VLOOKUP(B37,'START LİSTE'!$B$6:$F$1253,2,0)),"",VLOOKUP(B37,'START LİSTE'!$B$6:$F$1253,2,0))</f>
        <v>SEVTAP KUMDARI</v>
      </c>
      <c r="D37" s="26" t="str">
        <f>IF(ISERROR(VLOOKUP(B37,'START LİSTE'!$B$6:$F$1253,3,0)),"",VLOOKUP(B37,'START LİSTE'!$B$6:$F$1253,3,0))</f>
        <v>SİVAS-EĞİTİM SPOR</v>
      </c>
      <c r="E37" s="27" t="str">
        <f>IF(ISERROR(VLOOKUP(B37,'START LİSTE'!$B$6:$F$1253,4,0)),"",VLOOKUP(B37,'START LİSTE'!$B$6:$F$1253,4,0))</f>
        <v>T</v>
      </c>
      <c r="F37" s="28">
        <f>IF(ISERROR(VLOOKUP($B37,'START LİSTE'!$B$6:$F$1253,5,0)),"",VLOOKUP($B37,'START LİSTE'!$B$6:$F$1253,5,0))</f>
        <v>36511</v>
      </c>
      <c r="G37" s="90">
        <v>517</v>
      </c>
      <c r="H37" s="115">
        <f t="shared" si="1"/>
        <v>32</v>
      </c>
    </row>
    <row r="38" spans="1:8" ht="15.75" customHeight="1">
      <c r="A38" s="25">
        <f t="shared" si="0"/>
        <v>33</v>
      </c>
      <c r="B38" s="89">
        <v>277</v>
      </c>
      <c r="C38" s="26" t="str">
        <f>IF(ISERROR(VLOOKUP(B38,'START LİSTE'!$B$6:$F$1253,2,0)),"",VLOOKUP(B38,'START LİSTE'!$B$6:$F$1253,2,0))</f>
        <v>ZEYNEP KADAN</v>
      </c>
      <c r="D38" s="26" t="str">
        <f>IF(ISERROR(VLOOKUP(B38,'START LİSTE'!$B$6:$F$1253,3,0)),"",VLOOKUP(B38,'START LİSTE'!$B$6:$F$1253,3,0))</f>
        <v>KIRIKKALE - G.S.İ.M KULUBÜ DERNEĞİ</v>
      </c>
      <c r="E38" s="27" t="str">
        <f>IF(ISERROR(VLOOKUP(B38,'START LİSTE'!$B$6:$F$1253,4,0)),"",VLOOKUP(B38,'START LİSTE'!$B$6:$F$1253,4,0))</f>
        <v>T</v>
      </c>
      <c r="F38" s="28">
        <f>IF(ISERROR(VLOOKUP($B38,'START LİSTE'!$B$6:$F$1253,5,0)),"",VLOOKUP($B38,'START LİSTE'!$B$6:$F$1253,5,0))</f>
        <v>36731</v>
      </c>
      <c r="G38" s="90">
        <v>519</v>
      </c>
      <c r="H38" s="115">
        <f t="shared" si="1"/>
        <v>33</v>
      </c>
    </row>
    <row r="39" spans="1:8" ht="15.75" customHeight="1">
      <c r="A39" s="25">
        <f t="shared" si="0"/>
        <v>34</v>
      </c>
      <c r="B39" s="89">
        <v>278</v>
      </c>
      <c r="C39" s="26" t="str">
        <f>IF(ISERROR(VLOOKUP(B39,'START LİSTE'!$B$6:$F$1253,2,0)),"",VLOOKUP(B39,'START LİSTE'!$B$6:$F$1253,2,0))</f>
        <v>ELİF ŞAHİNGÖZ</v>
      </c>
      <c r="D39" s="26" t="str">
        <f>IF(ISERROR(VLOOKUP(B39,'START LİSTE'!$B$6:$F$1253,3,0)),"",VLOOKUP(B39,'START LİSTE'!$B$6:$F$1253,3,0))</f>
        <v>KIRIKKALE - G.S.İ.M KULUBÜ DERNEĞİ</v>
      </c>
      <c r="E39" s="27" t="str">
        <f>IF(ISERROR(VLOOKUP(B39,'START LİSTE'!$B$6:$F$1253,4,0)),"",VLOOKUP(B39,'START LİSTE'!$B$6:$F$1253,4,0))</f>
        <v>T</v>
      </c>
      <c r="F39" s="28">
        <f>IF(ISERROR(VLOOKUP($B39,'START LİSTE'!$B$6:$F$1253,5,0)),"",VLOOKUP($B39,'START LİSTE'!$B$6:$F$1253,5,0))</f>
        <v>36526</v>
      </c>
      <c r="G39" s="90">
        <v>519</v>
      </c>
      <c r="H39" s="115">
        <f t="shared" si="1"/>
        <v>34</v>
      </c>
    </row>
    <row r="40" spans="1:8" ht="15.75" customHeight="1">
      <c r="A40" s="25">
        <f t="shared" si="0"/>
        <v>35</v>
      </c>
      <c r="B40" s="89">
        <v>337</v>
      </c>
      <c r="C40" s="26" t="str">
        <f>IF(ISERROR(VLOOKUP(B40,'START LİSTE'!$B$6:$F$1253,2,0)),"",VLOOKUP(B40,'START LİSTE'!$B$6:$F$1253,2,0))</f>
        <v>AYSUN BULUT</v>
      </c>
      <c r="D40" s="26" t="str">
        <f>IF(ISERROR(VLOOKUP(B40,'START LİSTE'!$B$6:$F$1253,3,0)),"",VLOOKUP(B40,'START LİSTE'!$B$6:$F$1253,3,0))</f>
        <v>ESKİŞEHİR BÜYÜKŞEHİR G.S.K</v>
      </c>
      <c r="E40" s="27" t="str">
        <f>IF(ISERROR(VLOOKUP(B40,'START LİSTE'!$B$6:$F$1253,4,0)),"",VLOOKUP(B40,'START LİSTE'!$B$6:$F$1253,4,0))</f>
        <v>T</v>
      </c>
      <c r="F40" s="28">
        <f>IF(ISERROR(VLOOKUP($B40,'START LİSTE'!$B$6:$F$1253,5,0)),"",VLOOKUP($B40,'START LİSTE'!$B$6:$F$1253,5,0))</f>
        <v>37211</v>
      </c>
      <c r="G40" s="90">
        <v>521</v>
      </c>
      <c r="H40" s="115">
        <f t="shared" si="1"/>
        <v>35</v>
      </c>
    </row>
    <row r="41" spans="1:8" ht="15.75" customHeight="1">
      <c r="A41" s="25">
        <f t="shared" si="0"/>
        <v>36</v>
      </c>
      <c r="B41" s="89">
        <v>273</v>
      </c>
      <c r="C41" s="26" t="str">
        <f>IF(ISERROR(VLOOKUP(B41,'START LİSTE'!$B$6:$F$1253,2,0)),"",VLOOKUP(B41,'START LİSTE'!$B$6:$F$1253,2,0))</f>
        <v>ÖZLEM GÜZEL</v>
      </c>
      <c r="D41" s="26" t="str">
        <f>IF(ISERROR(VLOOKUP(B41,'START LİSTE'!$B$6:$F$1253,3,0)),"",VLOOKUP(B41,'START LİSTE'!$B$6:$F$1253,3,0))</f>
        <v>ANKARA - YAPI SPOR</v>
      </c>
      <c r="E41" s="27" t="str">
        <f>IF(ISERROR(VLOOKUP(B41,'START LİSTE'!$B$6:$F$1253,4,0)),"",VLOOKUP(B41,'START LİSTE'!$B$6:$F$1253,4,0))</f>
        <v>T</v>
      </c>
      <c r="F41" s="28">
        <f>IF(ISERROR(VLOOKUP($B41,'START LİSTE'!$B$6:$F$1253,5,0)),"",VLOOKUP($B41,'START LİSTE'!$B$6:$F$1253,5,0))</f>
        <v>36696</v>
      </c>
      <c r="G41" s="90">
        <v>521</v>
      </c>
      <c r="H41" s="115">
        <f t="shared" si="1"/>
        <v>36</v>
      </c>
    </row>
    <row r="42" spans="1:8" ht="15.75" customHeight="1">
      <c r="A42" s="25">
        <f t="shared" si="0"/>
        <v>37</v>
      </c>
      <c r="B42" s="89">
        <v>333</v>
      </c>
      <c r="C42" s="26" t="str">
        <f>IF(ISERROR(VLOOKUP(B42,'START LİSTE'!$B$6:$F$1253,2,0)),"",VLOOKUP(B42,'START LİSTE'!$B$6:$F$1253,2,0))</f>
        <v>SEVDA POYRAZ</v>
      </c>
      <c r="D42" s="26" t="str">
        <f>IF(ISERROR(VLOOKUP(B42,'START LİSTE'!$B$6:$F$1253,3,0)),"",VLOOKUP(B42,'START LİSTE'!$B$6:$F$1253,3,0))</f>
        <v>ESKİŞEHİR ANADOLU ÜNİVERSİTESİ G.S.K</v>
      </c>
      <c r="E42" s="27" t="str">
        <f>IF(ISERROR(VLOOKUP(B42,'START LİSTE'!$B$6:$F$1253,4,0)),"",VLOOKUP(B42,'START LİSTE'!$B$6:$F$1253,4,0))</f>
        <v>T</v>
      </c>
      <c r="F42" s="28">
        <f>IF(ISERROR(VLOOKUP($B42,'START LİSTE'!$B$6:$F$1253,5,0)),"",VLOOKUP($B42,'START LİSTE'!$B$6:$F$1253,5,0))</f>
        <v>36558</v>
      </c>
      <c r="G42" s="90">
        <v>522</v>
      </c>
      <c r="H42" s="115">
        <f t="shared" si="1"/>
        <v>37</v>
      </c>
    </row>
    <row r="43" spans="1:8" ht="15.75" customHeight="1">
      <c r="A43" s="25">
        <f t="shared" si="0"/>
        <v>38</v>
      </c>
      <c r="B43" s="89">
        <v>290</v>
      </c>
      <c r="C43" s="26" t="str">
        <f>IF(ISERROR(VLOOKUP(B43,'START LİSTE'!$B$6:$F$1253,2,0)),"",VLOOKUP(B43,'START LİSTE'!$B$6:$F$1253,2,0))</f>
        <v>ASLIHAN DEMİR</v>
      </c>
      <c r="D43" s="26" t="str">
        <f>IF(ISERROR(VLOOKUP(B43,'START LİSTE'!$B$6:$F$1253,3,0)),"",VLOOKUP(B43,'START LİSTE'!$B$6:$F$1253,3,0))</f>
        <v>SİVAS-EĞİTİM SPOR</v>
      </c>
      <c r="E43" s="27" t="str">
        <f>IF(ISERROR(VLOOKUP(B43,'START LİSTE'!$B$6:$F$1253,4,0)),"",VLOOKUP(B43,'START LİSTE'!$B$6:$F$1253,4,0))</f>
        <v>T</v>
      </c>
      <c r="F43" s="28">
        <f>IF(ISERROR(VLOOKUP($B43,'START LİSTE'!$B$6:$F$1253,5,0)),"",VLOOKUP($B43,'START LİSTE'!$B$6:$F$1253,5,0))</f>
        <v>36735</v>
      </c>
      <c r="G43" s="90">
        <v>523</v>
      </c>
      <c r="H43" s="115">
        <f t="shared" si="1"/>
        <v>38</v>
      </c>
    </row>
    <row r="44" spans="1:8" ht="15.75" customHeight="1">
      <c r="A44" s="25">
        <f t="shared" si="0"/>
        <v>39</v>
      </c>
      <c r="B44" s="89">
        <v>331</v>
      </c>
      <c r="C44" s="26" t="str">
        <f>IF(ISERROR(VLOOKUP(B44,'START LİSTE'!$B$6:$F$1253,2,0)),"",VLOOKUP(B44,'START LİSTE'!$B$6:$F$1253,2,0))</f>
        <v>ŞEYMA AYNALI</v>
      </c>
      <c r="D44" s="26" t="str">
        <f>IF(ISERROR(VLOOKUP(B44,'START LİSTE'!$B$6:$F$1253,3,0)),"",VLOOKUP(B44,'START LİSTE'!$B$6:$F$1253,3,0))</f>
        <v>KAYSERİ GENÇLİK HİZMETLERİ VE SPOR ETKİNLİKLERİ KULÜBÜ</v>
      </c>
      <c r="E44" s="27" t="str">
        <f>IF(ISERROR(VLOOKUP(B44,'START LİSTE'!$B$6:$F$1253,4,0)),"",VLOOKUP(B44,'START LİSTE'!$B$6:$F$1253,4,0))</f>
        <v>T</v>
      </c>
      <c r="F44" s="28">
        <f>IF(ISERROR(VLOOKUP($B44,'START LİSTE'!$B$6:$F$1253,5,0)),"",VLOOKUP($B44,'START LİSTE'!$B$6:$F$1253,5,0))</f>
        <v>36909</v>
      </c>
      <c r="G44" s="90">
        <v>525</v>
      </c>
      <c r="H44" s="115">
        <f t="shared" si="1"/>
        <v>39</v>
      </c>
    </row>
    <row r="45" spans="1:8" ht="15.75" customHeight="1">
      <c r="A45" s="25">
        <f t="shared" si="0"/>
        <v>40</v>
      </c>
      <c r="B45" s="89">
        <v>285</v>
      </c>
      <c r="C45" s="26" t="str">
        <f>IF(ISERROR(VLOOKUP(B45,'START LİSTE'!$B$6:$F$1253,2,0)),"",VLOOKUP(B45,'START LİSTE'!$B$6:$F$1253,2,0))</f>
        <v>RABİA  BAŞKAYA</v>
      </c>
      <c r="D45" s="26" t="str">
        <f>IF(ISERROR(VLOOKUP(B45,'START LİSTE'!$B$6:$F$1253,3,0)),"",VLOOKUP(B45,'START LİSTE'!$B$6:$F$1253,3,0))</f>
        <v>KONYA EREĞLİ ŞEKER SPOR</v>
      </c>
      <c r="E45" s="27" t="str">
        <f>IF(ISERROR(VLOOKUP(B45,'START LİSTE'!$B$6:$F$1253,4,0)),"",VLOOKUP(B45,'START LİSTE'!$B$6:$F$1253,4,0))</f>
        <v>T</v>
      </c>
      <c r="F45" s="28">
        <f>IF(ISERROR(VLOOKUP($B45,'START LİSTE'!$B$6:$F$1253,5,0)),"",VLOOKUP($B45,'START LİSTE'!$B$6:$F$1253,5,0))</f>
        <v>37062</v>
      </c>
      <c r="G45" s="90">
        <v>527</v>
      </c>
      <c r="H45" s="115">
        <f t="shared" si="1"/>
        <v>40</v>
      </c>
    </row>
    <row r="46" spans="1:8" ht="15.75" customHeight="1">
      <c r="A46" s="25">
        <f t="shared" si="0"/>
        <v>41</v>
      </c>
      <c r="B46" s="89">
        <v>300</v>
      </c>
      <c r="C46" s="26" t="str">
        <f>IF(ISERROR(VLOOKUP(B46,'START LİSTE'!$B$6:$F$1253,2,0)),"",VLOOKUP(B46,'START LİSTE'!$B$6:$F$1253,2,0))</f>
        <v>GİZEM ŞAHİN</v>
      </c>
      <c r="D46" s="26" t="str">
        <f>IF(ISERROR(VLOOKUP(B46,'START LİSTE'!$B$6:$F$1253,3,0)),"",VLOOKUP(B46,'START LİSTE'!$B$6:$F$1253,3,0))</f>
        <v>KIRŞEHİR-GENÇLİK SPOR KULÜBÜ</v>
      </c>
      <c r="E46" s="27" t="str">
        <f>IF(ISERROR(VLOOKUP(B46,'START LİSTE'!$B$6:$F$1253,4,0)),"",VLOOKUP(B46,'START LİSTE'!$B$6:$F$1253,4,0))</f>
        <v>T</v>
      </c>
      <c r="F46" s="28">
        <f>IF(ISERROR(VLOOKUP($B46,'START LİSTE'!$B$6:$F$1253,5,0)),"",VLOOKUP($B46,'START LİSTE'!$B$6:$F$1253,5,0))</f>
        <v>36211</v>
      </c>
      <c r="G46" s="90">
        <v>5233</v>
      </c>
      <c r="H46" s="115">
        <f t="shared" si="1"/>
        <v>41</v>
      </c>
    </row>
    <row r="47" spans="1:8" ht="15.75" customHeight="1">
      <c r="A47" s="25">
        <f t="shared" si="0"/>
        <v>42</v>
      </c>
      <c r="B47" s="89">
        <v>321</v>
      </c>
      <c r="C47" s="26" t="str">
        <f>IF(ISERROR(VLOOKUP(B47,'START LİSTE'!$B$6:$F$1253,2,0)),"",VLOOKUP(B47,'START LİSTE'!$B$6:$F$1253,2,0))</f>
        <v>KEZİBAN KARABULUT</v>
      </c>
      <c r="D47" s="26" t="str">
        <f>IF(ISERROR(VLOOKUP(B47,'START LİSTE'!$B$6:$F$1253,3,0)),"",VLOOKUP(B47,'START LİSTE'!$B$6:$F$1253,3,0))</f>
        <v>SİVAS ÖZDEMİRSPOR</v>
      </c>
      <c r="E47" s="27" t="str">
        <f>IF(ISERROR(VLOOKUP(B47,'START LİSTE'!$B$6:$F$1253,4,0)),"",VLOOKUP(B47,'START LİSTE'!$B$6:$F$1253,4,0))</f>
        <v>T</v>
      </c>
      <c r="F47" s="28">
        <f>IF(ISERROR(VLOOKUP($B47,'START LİSTE'!$B$6:$F$1253,5,0)),"",VLOOKUP($B47,'START LİSTE'!$B$6:$F$1253,5,0))</f>
        <v>36557</v>
      </c>
      <c r="G47" s="90">
        <v>537</v>
      </c>
      <c r="H47" s="115">
        <f t="shared" si="1"/>
        <v>42</v>
      </c>
    </row>
    <row r="48" spans="1:8" ht="15.75" customHeight="1">
      <c r="A48" s="25">
        <f t="shared" si="0"/>
        <v>43</v>
      </c>
      <c r="B48" s="89">
        <v>335</v>
      </c>
      <c r="C48" s="26" t="str">
        <f>IF(ISERROR(VLOOKUP(B48,'START LİSTE'!$B$6:$F$1253,2,0)),"",VLOOKUP(B48,'START LİSTE'!$B$6:$F$1253,2,0))</f>
        <v>ŞEVİN KARATAY</v>
      </c>
      <c r="D48" s="26" t="str">
        <f>IF(ISERROR(VLOOKUP(B48,'START LİSTE'!$B$6:$F$1253,3,0)),"",VLOOKUP(B48,'START LİSTE'!$B$6:$F$1253,3,0))</f>
        <v>ESKİŞEHİR ANADOLU ÜNİVERSİTESİ G.S.K</v>
      </c>
      <c r="E48" s="27" t="str">
        <f>IF(ISERROR(VLOOKUP(B48,'START LİSTE'!$B$6:$F$1253,4,0)),"",VLOOKUP(B48,'START LİSTE'!$B$6:$F$1253,4,0))</f>
        <v>T</v>
      </c>
      <c r="F48" s="28">
        <f>IF(ISERROR(VLOOKUP($B48,'START LİSTE'!$B$6:$F$1253,5,0)),"",VLOOKUP($B48,'START LİSTE'!$B$6:$F$1253,5,0))</f>
        <v>37027</v>
      </c>
      <c r="G48" s="90">
        <v>538</v>
      </c>
      <c r="H48" s="115">
        <f t="shared" si="1"/>
        <v>43</v>
      </c>
    </row>
    <row r="49" spans="1:8" ht="15.75" customHeight="1">
      <c r="A49" s="25">
        <f t="shared" si="0"/>
        <v>44</v>
      </c>
      <c r="B49" s="89">
        <v>332</v>
      </c>
      <c r="C49" s="26" t="str">
        <f>IF(ISERROR(VLOOKUP(B49,'START LİSTE'!$B$6:$F$1253,2,0)),"",VLOOKUP(B49,'START LİSTE'!$B$6:$F$1253,2,0))</f>
        <v>MERVE KESER</v>
      </c>
      <c r="D49" s="26" t="str">
        <f>IF(ISERROR(VLOOKUP(B49,'START LİSTE'!$B$6:$F$1253,3,0)),"",VLOOKUP(B49,'START LİSTE'!$B$6:$F$1253,3,0))</f>
        <v>ESKİŞEHİR ANADOLU ÜNİVERSİTESİ G.S.K</v>
      </c>
      <c r="E49" s="27" t="str">
        <f>IF(ISERROR(VLOOKUP(B49,'START LİSTE'!$B$6:$F$1253,4,0)),"",VLOOKUP(B49,'START LİSTE'!$B$6:$F$1253,4,0))</f>
        <v>T</v>
      </c>
      <c r="F49" s="28">
        <f>IF(ISERROR(VLOOKUP($B49,'START LİSTE'!$B$6:$F$1253,5,0)),"",VLOOKUP($B49,'START LİSTE'!$B$6:$F$1253,5,0))</f>
        <v>37089</v>
      </c>
      <c r="G49" s="90">
        <v>548</v>
      </c>
      <c r="H49" s="115">
        <f t="shared" si="1"/>
        <v>44</v>
      </c>
    </row>
    <row r="50" spans="1:8" ht="15.75" customHeight="1">
      <c r="A50" s="25">
        <f t="shared" si="0"/>
        <v>45</v>
      </c>
      <c r="B50" s="89">
        <v>306</v>
      </c>
      <c r="C50" s="26" t="str">
        <f>IF(ISERROR(VLOOKUP(B50,'START LİSTE'!$B$6:$F$1253,2,0)),"",VLOOKUP(B50,'START LİSTE'!$B$6:$F$1253,2,0))</f>
        <v>ELMAS ZORLUER </v>
      </c>
      <c r="D50" s="26" t="str">
        <f>IF(ISERROR(VLOOKUP(B50,'START LİSTE'!$B$6:$F$1253,3,0)),"",VLOOKUP(B50,'START LİSTE'!$B$6:$F$1253,3,0))</f>
        <v>KONYA GENÇLİK SK</v>
      </c>
      <c r="E50" s="27" t="str">
        <f>IF(ISERROR(VLOOKUP(B50,'START LİSTE'!$B$6:$F$1253,4,0)),"",VLOOKUP(B50,'START LİSTE'!$B$6:$F$1253,4,0))</f>
        <v>T</v>
      </c>
      <c r="F50" s="28">
        <f>IF(ISERROR(VLOOKUP($B50,'START LİSTE'!$B$6:$F$1253,5,0)),"",VLOOKUP($B50,'START LİSTE'!$B$6:$F$1253,5,0))</f>
        <v>36161</v>
      </c>
      <c r="G50" s="90">
        <v>556</v>
      </c>
      <c r="H50" s="115">
        <f t="shared" si="1"/>
        <v>45</v>
      </c>
    </row>
    <row r="51" spans="1:8" ht="15.75" customHeight="1">
      <c r="A51" s="25">
        <f t="shared" si="0"/>
        <v>46</v>
      </c>
      <c r="B51" s="89">
        <v>286</v>
      </c>
      <c r="C51" s="26" t="str">
        <f>IF(ISERROR(VLOOKUP(B51,'START LİSTE'!$B$6:$F$1253,2,0)),"",VLOOKUP(B51,'START LİSTE'!$B$6:$F$1253,2,0))</f>
        <v>FATOŞ GÜNEY</v>
      </c>
      <c r="D51" s="26" t="str">
        <f>IF(ISERROR(VLOOKUP(B51,'START LİSTE'!$B$6:$F$1253,3,0)),"",VLOOKUP(B51,'START LİSTE'!$B$6:$F$1253,3,0))</f>
        <v>KONYA EREĞLİ ŞEKER SPOR</v>
      </c>
      <c r="E51" s="27" t="str">
        <f>IF(ISERROR(VLOOKUP(B51,'START LİSTE'!$B$6:$F$1253,4,0)),"",VLOOKUP(B51,'START LİSTE'!$B$6:$F$1253,4,0))</f>
        <v>T</v>
      </c>
      <c r="F51" s="28">
        <f>IF(ISERROR(VLOOKUP($B51,'START LİSTE'!$B$6:$F$1253,5,0)),"",VLOOKUP($B51,'START LİSTE'!$B$6:$F$1253,5,0))</f>
        <v>36892</v>
      </c>
      <c r="G51" s="90">
        <v>556</v>
      </c>
      <c r="H51" s="115">
        <f t="shared" si="1"/>
        <v>46</v>
      </c>
    </row>
    <row r="52" spans="1:8" ht="15.75" customHeight="1">
      <c r="A52" s="25">
        <f t="shared" si="0"/>
        <v>47</v>
      </c>
      <c r="B52" s="89">
        <v>329</v>
      </c>
      <c r="C52" s="26" t="str">
        <f>IF(ISERROR(VLOOKUP(B52,'START LİSTE'!$B$6:$F$1253,2,0)),"",VLOOKUP(B52,'START LİSTE'!$B$6:$F$1253,2,0))</f>
        <v>ASİYE KABAK</v>
      </c>
      <c r="D52" s="26" t="str">
        <f>IF(ISERROR(VLOOKUP(B52,'START LİSTE'!$B$6:$F$1253,3,0)),"",VLOOKUP(B52,'START LİSTE'!$B$6:$F$1253,3,0))</f>
        <v>KAYSERİ GENÇLİK HİZMETLERİ VE SPOR ETKİNLİKLERİ KULÜBÜ</v>
      </c>
      <c r="E52" s="27" t="str">
        <f>IF(ISERROR(VLOOKUP(B52,'START LİSTE'!$B$6:$F$1253,4,0)),"",VLOOKUP(B52,'START LİSTE'!$B$6:$F$1253,4,0))</f>
        <v>T</v>
      </c>
      <c r="F52" s="28">
        <f>IF(ISERROR(VLOOKUP($B52,'START LİSTE'!$B$6:$F$1253,5,0)),"",VLOOKUP($B52,'START LİSTE'!$B$6:$F$1253,5,0))</f>
        <v>36962</v>
      </c>
      <c r="G52" s="90">
        <v>605</v>
      </c>
      <c r="H52" s="115">
        <f t="shared" si="1"/>
        <v>47</v>
      </c>
    </row>
    <row r="53" spans="1:8" ht="15.75" customHeight="1">
      <c r="A53" s="25">
        <f t="shared" si="0"/>
        <v>48</v>
      </c>
      <c r="B53" s="89">
        <v>316</v>
      </c>
      <c r="C53" s="26" t="str">
        <f>IF(ISERROR(VLOOKUP(B53,'START LİSTE'!$B$6:$F$1253,2,0)),"",VLOOKUP(B53,'START LİSTE'!$B$6:$F$1253,2,0))</f>
        <v>FUNDA ALTINKÜPE</v>
      </c>
      <c r="D53" s="26" t="str">
        <f>IF(ISERROR(VLOOKUP(B53,'START LİSTE'!$B$6:$F$1253,3,0)),"",VLOOKUP(B53,'START LİSTE'!$B$6:$F$1253,3,0))</f>
        <v>SİVAS GENÇLİKSPOR</v>
      </c>
      <c r="E53" s="27" t="str">
        <f>IF(ISERROR(VLOOKUP(B53,'START LİSTE'!$B$6:$F$1253,4,0)),"",VLOOKUP(B53,'START LİSTE'!$B$6:$F$1253,4,0))</f>
        <v>T</v>
      </c>
      <c r="F53" s="28">
        <f>IF(ISERROR(VLOOKUP($B53,'START LİSTE'!$B$6:$F$1253,5,0)),"",VLOOKUP($B53,'START LİSTE'!$B$6:$F$1253,5,0))</f>
        <v>36872</v>
      </c>
      <c r="G53" s="90">
        <v>610</v>
      </c>
      <c r="H53" s="115">
        <f t="shared" si="1"/>
        <v>48</v>
      </c>
    </row>
    <row r="54" spans="1:8" ht="15.75" customHeight="1">
      <c r="A54" s="25">
        <f t="shared" si="0"/>
        <v>49</v>
      </c>
      <c r="B54" s="89">
        <v>328</v>
      </c>
      <c r="C54" s="26" t="str">
        <f>IF(ISERROR(VLOOKUP(B54,'START LİSTE'!$B$6:$F$1253,2,0)),"",VLOOKUP(B54,'START LİSTE'!$B$6:$F$1253,2,0))</f>
        <v>DEMET GENÇER</v>
      </c>
      <c r="D54" s="26" t="str">
        <f>IF(ISERROR(VLOOKUP(B54,'START LİSTE'!$B$6:$F$1253,3,0)),"",VLOOKUP(B54,'START LİSTE'!$B$6:$F$1253,3,0))</f>
        <v>KAYSERİ GENÇLİK HİZMETLERİ VE SPOR ETKİNLİKLERİ KULÜBÜ</v>
      </c>
      <c r="E54" s="27" t="str">
        <f>IF(ISERROR(VLOOKUP(B54,'START LİSTE'!$B$6:$F$1253,4,0)),"",VLOOKUP(B54,'START LİSTE'!$B$6:$F$1253,4,0))</f>
        <v>T</v>
      </c>
      <c r="F54" s="28">
        <f>IF(ISERROR(VLOOKUP($B54,'START LİSTE'!$B$6:$F$1253,5,0)),"",VLOOKUP($B54,'START LİSTE'!$B$6:$F$1253,5,0))</f>
        <v>37232</v>
      </c>
      <c r="G54" s="90">
        <v>613</v>
      </c>
      <c r="H54" s="115">
        <f t="shared" si="1"/>
        <v>49</v>
      </c>
    </row>
    <row r="55" spans="1:8" ht="15.75" customHeight="1">
      <c r="A55" s="25">
        <f t="shared" si="0"/>
        <v>50</v>
      </c>
      <c r="B55" s="89">
        <v>330</v>
      </c>
      <c r="C55" s="26" t="str">
        <f>IF(ISERROR(VLOOKUP(B55,'START LİSTE'!$B$6:$F$1253,2,0)),"",VLOOKUP(B55,'START LİSTE'!$B$6:$F$1253,2,0))</f>
        <v>FATMA ERKUL</v>
      </c>
      <c r="D55" s="26" t="str">
        <f>IF(ISERROR(VLOOKUP(B55,'START LİSTE'!$B$6:$F$1253,3,0)),"",VLOOKUP(B55,'START LİSTE'!$B$6:$F$1253,3,0))</f>
        <v>KAYSERİ GENÇLİK HİZMETLERİ VE SPOR ETKİNLİKLERİ KULÜBÜ</v>
      </c>
      <c r="E55" s="27" t="str">
        <f>IF(ISERROR(VLOOKUP(B55,'START LİSTE'!$B$6:$F$1253,4,0)),"",VLOOKUP(B55,'START LİSTE'!$B$6:$F$1253,4,0))</f>
        <v>T</v>
      </c>
      <c r="F55" s="28">
        <f>IF(ISERROR(VLOOKUP($B55,'START LİSTE'!$B$6:$F$1253,5,0)),"",VLOOKUP($B55,'START LİSTE'!$B$6:$F$1253,5,0))</f>
        <v>37052</v>
      </c>
      <c r="G55" s="90">
        <v>615</v>
      </c>
      <c r="H55" s="115">
        <f t="shared" si="1"/>
        <v>50</v>
      </c>
    </row>
    <row r="56" spans="1:8" ht="15.75" customHeight="1">
      <c r="A56" s="25">
        <f t="shared" si="0"/>
        <v>51</v>
      </c>
      <c r="B56" s="89">
        <v>291</v>
      </c>
      <c r="C56" s="26" t="str">
        <f>IF(ISERROR(VLOOKUP(B56,'START LİSTE'!$B$6:$F$1253,2,0)),"",VLOOKUP(B56,'START LİSTE'!$B$6:$F$1253,2,0))</f>
        <v>AYFER ŞEN</v>
      </c>
      <c r="D56" s="26" t="str">
        <f>IF(ISERROR(VLOOKUP(B56,'START LİSTE'!$B$6:$F$1253,3,0)),"",VLOOKUP(B56,'START LİSTE'!$B$6:$F$1253,3,0))</f>
        <v>KIRŞEHİR- BAHÇELİEVLER SPOR KULÜBÜ</v>
      </c>
      <c r="E56" s="27" t="str">
        <f>IF(ISERROR(VLOOKUP(B56,'START LİSTE'!$B$6:$F$1253,4,0)),"",VLOOKUP(B56,'START LİSTE'!$B$6:$F$1253,4,0))</f>
        <v>T</v>
      </c>
      <c r="F56" s="28">
        <f>IF(ISERROR(VLOOKUP($B56,'START LİSTE'!$B$6:$F$1253,5,0)),"",VLOOKUP($B56,'START LİSTE'!$B$6:$F$1253,5,0))</f>
        <v>36454</v>
      </c>
      <c r="G56" s="90">
        <v>616</v>
      </c>
      <c r="H56" s="115">
        <f t="shared" si="1"/>
        <v>51</v>
      </c>
    </row>
    <row r="57" spans="1:8" ht="15.75" customHeight="1">
      <c r="A57" s="25">
        <f t="shared" si="0"/>
        <v>52</v>
      </c>
      <c r="B57" s="89">
        <v>314</v>
      </c>
      <c r="C57" s="26" t="str">
        <f>IF(ISERROR(VLOOKUP(B57,'START LİSTE'!$B$6:$F$1253,2,0)),"",VLOOKUP(B57,'START LİSTE'!$B$6:$F$1253,2,0))</f>
        <v>BADEGÜL HASDEMİR</v>
      </c>
      <c r="D57" s="26" t="str">
        <f>IF(ISERROR(VLOOKUP(B57,'START LİSTE'!$B$6:$F$1253,3,0)),"",VLOOKUP(B57,'START LİSTE'!$B$6:$F$1253,3,0))</f>
        <v>SİVAS GENÇLİKSPOR</v>
      </c>
      <c r="E57" s="27" t="str">
        <f>IF(ISERROR(VLOOKUP(B57,'START LİSTE'!$B$6:$F$1253,4,0)),"",VLOOKUP(B57,'START LİSTE'!$B$6:$F$1253,4,0))</f>
        <v>T</v>
      </c>
      <c r="F57" s="28">
        <f>IF(ISERROR(VLOOKUP($B57,'START LİSTE'!$B$6:$F$1253,5,0)),"",VLOOKUP($B57,'START LİSTE'!$B$6:$F$1253,5,0))</f>
        <v>36740</v>
      </c>
      <c r="G57" s="90">
        <v>617</v>
      </c>
      <c r="H57" s="115">
        <f t="shared" si="1"/>
        <v>52</v>
      </c>
    </row>
    <row r="58" spans="1:8" ht="15.75" customHeight="1">
      <c r="A58" s="25">
        <f t="shared" si="0"/>
        <v>53</v>
      </c>
      <c r="B58" s="89">
        <v>318</v>
      </c>
      <c r="C58" s="26" t="str">
        <f>IF(ISERROR(VLOOKUP(B58,'START LİSTE'!$B$6:$F$1253,2,0)),"",VLOOKUP(B58,'START LİSTE'!$B$6:$F$1253,2,0))</f>
        <v>HABİBE KAYA</v>
      </c>
      <c r="D58" s="26" t="str">
        <f>IF(ISERROR(VLOOKUP(B58,'START LİSTE'!$B$6:$F$1253,3,0)),"",VLOOKUP(B58,'START LİSTE'!$B$6:$F$1253,3,0))</f>
        <v>SİVAS HOBYSPOR</v>
      </c>
      <c r="E58" s="27" t="str">
        <f>IF(ISERROR(VLOOKUP(B58,'START LİSTE'!$B$6:$F$1253,4,0)),"",VLOOKUP(B58,'START LİSTE'!$B$6:$F$1253,4,0))</f>
        <v>T</v>
      </c>
      <c r="F58" s="28">
        <f>IF(ISERROR(VLOOKUP($B58,'START LİSTE'!$B$6:$F$1253,5,0)),"",VLOOKUP($B58,'START LİSTE'!$B$6:$F$1253,5,0))</f>
        <v>37135</v>
      </c>
      <c r="G58" s="90">
        <v>621</v>
      </c>
      <c r="H58" s="115">
        <f t="shared" si="1"/>
        <v>53</v>
      </c>
    </row>
    <row r="59" spans="1:8" ht="15.75" customHeight="1">
      <c r="A59" s="25">
        <f t="shared" si="0"/>
        <v>54</v>
      </c>
      <c r="B59" s="89">
        <v>315</v>
      </c>
      <c r="C59" s="26" t="str">
        <f>IF(ISERROR(VLOOKUP(B59,'START LİSTE'!$B$6:$F$1253,2,0)),"",VLOOKUP(B59,'START LİSTE'!$B$6:$F$1253,2,0))</f>
        <v>BEYZANUR DUMANLI</v>
      </c>
      <c r="D59" s="26" t="str">
        <f>IF(ISERROR(VLOOKUP(B59,'START LİSTE'!$B$6:$F$1253,3,0)),"",VLOOKUP(B59,'START LİSTE'!$B$6:$F$1253,3,0))</f>
        <v>SİVAS GENÇLİKSPOR</v>
      </c>
      <c r="E59" s="27" t="str">
        <f>IF(ISERROR(VLOOKUP(B59,'START LİSTE'!$B$6:$F$1253,4,0)),"",VLOOKUP(B59,'START LİSTE'!$B$6:$F$1253,4,0))</f>
        <v>T</v>
      </c>
      <c r="F59" s="28">
        <f>IF(ISERROR(VLOOKUP($B59,'START LİSTE'!$B$6:$F$1253,5,0)),"",VLOOKUP($B59,'START LİSTE'!$B$6:$F$1253,5,0))</f>
        <v>36770</v>
      </c>
      <c r="G59" s="90">
        <v>628</v>
      </c>
      <c r="H59" s="115">
        <f t="shared" si="1"/>
        <v>54</v>
      </c>
    </row>
    <row r="60" spans="1:8" ht="15.75" customHeight="1">
      <c r="A60" s="25">
        <f t="shared" si="0"/>
        <v>55</v>
      </c>
      <c r="B60" s="89">
        <v>317</v>
      </c>
      <c r="C60" s="26" t="str">
        <f>IF(ISERROR(VLOOKUP(B60,'START LİSTE'!$B$6:$F$1253,2,0)),"",VLOOKUP(B60,'START LİSTE'!$B$6:$F$1253,2,0))</f>
        <v>FUNDA KELEŞ</v>
      </c>
      <c r="D60" s="26" t="str">
        <f>IF(ISERROR(VLOOKUP(B60,'START LİSTE'!$B$6:$F$1253,3,0)),"",VLOOKUP(B60,'START LİSTE'!$B$6:$F$1253,3,0))</f>
        <v>SİVAS HOBYSPOR</v>
      </c>
      <c r="E60" s="27" t="str">
        <f>IF(ISERROR(VLOOKUP(B60,'START LİSTE'!$B$6:$F$1253,4,0)),"",VLOOKUP(B60,'START LİSTE'!$B$6:$F$1253,4,0))</f>
        <v>T</v>
      </c>
      <c r="F60" s="28">
        <f>IF(ISERROR(VLOOKUP($B60,'START LİSTE'!$B$6:$F$1253,5,0)),"",VLOOKUP($B60,'START LİSTE'!$B$6:$F$1253,5,0))</f>
        <v>37180</v>
      </c>
      <c r="G60" s="90">
        <v>636</v>
      </c>
      <c r="H60" s="115">
        <f t="shared" si="1"/>
        <v>55</v>
      </c>
    </row>
    <row r="61" spans="1:8" ht="15.75" customHeight="1">
      <c r="A61" s="25">
        <f t="shared" si="0"/>
        <v>56</v>
      </c>
      <c r="B61" s="89">
        <v>295</v>
      </c>
      <c r="C61" s="26" t="str">
        <f>IF(ISERROR(VLOOKUP(B61,'START LİSTE'!$B$6:$F$1253,2,0)),"",VLOOKUP(B61,'START LİSTE'!$B$6:$F$1253,2,0))</f>
        <v>BEYZANUR İLANBEY</v>
      </c>
      <c r="D61" s="26" t="str">
        <f>IF(ISERROR(VLOOKUP(B61,'START LİSTE'!$B$6:$F$1253,3,0)),"",VLOOKUP(B61,'START LİSTE'!$B$6:$F$1253,3,0))</f>
        <v>KIRŞEHİR - BELEDİYE GENÇLİK SP. K.</v>
      </c>
      <c r="E61" s="27" t="str">
        <f>IF(ISERROR(VLOOKUP(B61,'START LİSTE'!$B$6:$F$1253,4,0)),"",VLOOKUP(B61,'START LİSTE'!$B$6:$F$1253,4,0))</f>
        <v>T</v>
      </c>
      <c r="F61" s="28">
        <f>IF(ISERROR(VLOOKUP($B61,'START LİSTE'!$B$6:$F$1253,5,0)),"",VLOOKUP($B61,'START LİSTE'!$B$6:$F$1253,5,0))</f>
        <v>36208</v>
      </c>
      <c r="G61" s="90">
        <v>642</v>
      </c>
      <c r="H61" s="115">
        <f t="shared" si="1"/>
        <v>56</v>
      </c>
    </row>
    <row r="62" spans="1:8" ht="15.75" customHeight="1">
      <c r="A62" s="25">
        <f t="shared" si="0"/>
        <v>57</v>
      </c>
      <c r="B62" s="89">
        <v>276</v>
      </c>
      <c r="C62" s="26" t="str">
        <f>IF(ISERROR(VLOOKUP(B62,'START LİSTE'!$B$6:$F$1253,2,0)),"",VLOOKUP(B62,'START LİSTE'!$B$6:$F$1253,2,0))</f>
        <v>RUKİYE YURDAKUL</v>
      </c>
      <c r="D62" s="26" t="str">
        <f>IF(ISERROR(VLOOKUP(B62,'START LİSTE'!$B$6:$F$1253,3,0)),"",VLOOKUP(B62,'START LİSTE'!$B$6:$F$1253,3,0))</f>
        <v>KIRIKKALE - G.S.İ.M KULUBÜ DERNEĞİ</v>
      </c>
      <c r="E62" s="27" t="str">
        <f>IF(ISERROR(VLOOKUP(B62,'START LİSTE'!$B$6:$F$1253,4,0)),"",VLOOKUP(B62,'START LİSTE'!$B$6:$F$1253,4,0))</f>
        <v>T</v>
      </c>
      <c r="F62" s="28">
        <f>IF(ISERROR(VLOOKUP($B62,'START LİSTE'!$B$6:$F$1253,5,0)),"",VLOOKUP($B62,'START LİSTE'!$B$6:$F$1253,5,0))</f>
        <v>36695</v>
      </c>
      <c r="G62" s="90">
        <v>647</v>
      </c>
      <c r="H62" s="115">
        <f t="shared" si="1"/>
        <v>57</v>
      </c>
    </row>
    <row r="63" spans="1:8" ht="15.75" customHeight="1">
      <c r="A63" s="25">
        <f t="shared" si="0"/>
        <v>58</v>
      </c>
      <c r="B63" s="89">
        <v>366</v>
      </c>
      <c r="C63" s="26" t="str">
        <f>IF(ISERROR(VLOOKUP(B63,'START LİSTE'!$B$6:$F$1253,2,0)),"",VLOOKUP(B63,'START LİSTE'!$B$6:$F$1253,2,0))</f>
        <v>GÜLCAN ÇİFTÇİ</v>
      </c>
      <c r="D63" s="26" t="str">
        <f>IF(ISERROR(VLOOKUP(B63,'START LİSTE'!$B$6:$F$1253,3,0)),"",VLOOKUP(B63,'START LİSTE'!$B$6:$F$1253,3,0))</f>
        <v>SİVAS GENÇLİKSPOR</v>
      </c>
      <c r="E63" s="27" t="str">
        <f>IF(ISERROR(VLOOKUP(B63,'START LİSTE'!$B$6:$F$1253,4,0)),"",VLOOKUP(B63,'START LİSTE'!$B$6:$F$1253,4,0))</f>
        <v>T</v>
      </c>
      <c r="F63" s="28">
        <f>IF(ISERROR(VLOOKUP($B63,'START LİSTE'!$B$6:$F$1253,5,0)),"",VLOOKUP($B63,'START LİSTE'!$B$6:$F$1253,5,0))</f>
        <v>36920</v>
      </c>
      <c r="G63" s="90">
        <v>652</v>
      </c>
      <c r="H63" s="115">
        <f t="shared" si="1"/>
        <v>58</v>
      </c>
    </row>
    <row r="64" spans="1:8" ht="15.75" customHeight="1">
      <c r="A64" s="25">
        <f t="shared" si="0"/>
        <v>59</v>
      </c>
      <c r="B64" s="89">
        <v>296</v>
      </c>
      <c r="C64" s="26" t="str">
        <f>IF(ISERROR(VLOOKUP(B64,'START LİSTE'!$B$6:$F$1253,2,0)),"",VLOOKUP(B64,'START LİSTE'!$B$6:$F$1253,2,0))</f>
        <v>SILA HARET ERTUĞRUL</v>
      </c>
      <c r="D64" s="26" t="str">
        <f>IF(ISERROR(VLOOKUP(B64,'START LİSTE'!$B$6:$F$1253,3,0)),"",VLOOKUP(B64,'START LİSTE'!$B$6:$F$1253,3,0))</f>
        <v>KIRŞEHİR - BELEDİYE GENÇLİK SP. K.</v>
      </c>
      <c r="E64" s="27" t="str">
        <f>IF(ISERROR(VLOOKUP(B64,'START LİSTE'!$B$6:$F$1253,4,0)),"",VLOOKUP(B64,'START LİSTE'!$B$6:$F$1253,4,0))</f>
        <v>T</v>
      </c>
      <c r="F64" s="28">
        <f>IF(ISERROR(VLOOKUP($B64,'START LİSTE'!$B$6:$F$1253,5,0)),"",VLOOKUP($B64,'START LİSTE'!$B$6:$F$1253,5,0))</f>
        <v>36396</v>
      </c>
      <c r="G64" s="90">
        <v>656</v>
      </c>
      <c r="H64" s="115">
        <f t="shared" si="1"/>
        <v>59</v>
      </c>
    </row>
    <row r="65" spans="1:8" ht="15.75" customHeight="1">
      <c r="A65" s="25">
        <f t="shared" si="0"/>
        <v>60</v>
      </c>
      <c r="B65" s="89">
        <v>311</v>
      </c>
      <c r="C65" s="26" t="str">
        <f>IF(ISERROR(VLOOKUP(B65,'START LİSTE'!$B$6:$F$1253,2,0)),"",VLOOKUP(B65,'START LİSTE'!$B$6:$F$1253,2,0))</f>
        <v>KÜBRA TOSUN</v>
      </c>
      <c r="D65" s="26" t="str">
        <f>IF(ISERROR(VLOOKUP(B65,'START LİSTE'!$B$6:$F$1253,3,0)),"",VLOOKUP(B65,'START LİSTE'!$B$6:$F$1253,3,0))</f>
        <v>SİVAS TELEKOMSPOR</v>
      </c>
      <c r="E65" s="27" t="str">
        <f>IF(ISERROR(VLOOKUP(B65,'START LİSTE'!$B$6:$F$1253,4,0)),"",VLOOKUP(B65,'START LİSTE'!$B$6:$F$1253,4,0))</f>
        <v>T</v>
      </c>
      <c r="F65" s="28">
        <f>IF(ISERROR(VLOOKUP($B65,'START LİSTE'!$B$6:$F$1253,5,0)),"",VLOOKUP($B65,'START LİSTE'!$B$6:$F$1253,5,0))</f>
        <v>37093</v>
      </c>
      <c r="G65" s="90">
        <v>700</v>
      </c>
      <c r="H65" s="115">
        <f t="shared" si="1"/>
        <v>60</v>
      </c>
    </row>
    <row r="66" spans="1:8" ht="15.75" customHeight="1">
      <c r="A66" s="25">
        <f t="shared" si="0"/>
        <v>61</v>
      </c>
      <c r="B66" s="89">
        <v>319</v>
      </c>
      <c r="C66" s="26" t="str">
        <f>IF(ISERROR(VLOOKUP(B66,'START LİSTE'!$B$6:$F$1253,2,0)),"",VLOOKUP(B66,'START LİSTE'!$B$6:$F$1253,2,0))</f>
        <v>DİLAY AKPINAR</v>
      </c>
      <c r="D66" s="26" t="str">
        <f>IF(ISERROR(VLOOKUP(B66,'START LİSTE'!$B$6:$F$1253,3,0)),"",VLOOKUP(B66,'START LİSTE'!$B$6:$F$1253,3,0))</f>
        <v>SİVAS HOBYSPOR</v>
      </c>
      <c r="E66" s="27" t="str">
        <f>IF(ISERROR(VLOOKUP(B66,'START LİSTE'!$B$6:$F$1253,4,0)),"",VLOOKUP(B66,'START LİSTE'!$B$6:$F$1253,4,0))</f>
        <v>T</v>
      </c>
      <c r="F66" s="28">
        <f>IF(ISERROR(VLOOKUP($B66,'START LİSTE'!$B$6:$F$1253,5,0)),"",VLOOKUP($B66,'START LİSTE'!$B$6:$F$1253,5,0))</f>
        <v>37173</v>
      </c>
      <c r="G66" s="90">
        <v>706</v>
      </c>
      <c r="H66" s="115">
        <f t="shared" si="1"/>
        <v>61</v>
      </c>
    </row>
    <row r="67" spans="1:8" ht="17.25" customHeight="1">
      <c r="A67" s="25">
        <f t="shared" si="0"/>
        <v>62</v>
      </c>
      <c r="B67" s="89">
        <v>367</v>
      </c>
      <c r="C67" s="26" t="str">
        <f>IF(ISERROR(VLOOKUP(B67,'START LİSTE'!$B$6:$F$1253,2,0)),"",VLOOKUP(B67,'START LİSTE'!$B$6:$F$1253,2,0))</f>
        <v>FADİME DANIŞ</v>
      </c>
      <c r="D67" s="26" t="str">
        <f>IF(ISERROR(VLOOKUP(B67,'START LİSTE'!$B$6:$F$1253,3,0)),"",VLOOKUP(B67,'START LİSTE'!$B$6:$F$1253,3,0))</f>
        <v>SİVAS HOBYSPOR</v>
      </c>
      <c r="E67" s="27" t="str">
        <f>IF(ISERROR(VLOOKUP(B67,'START LİSTE'!$B$6:$F$1253,4,0)),"",VLOOKUP(B67,'START LİSTE'!$B$6:$F$1253,4,0))</f>
        <v>T</v>
      </c>
      <c r="F67" s="28">
        <f>IF(ISERROR(VLOOKUP($B67,'START LİSTE'!$B$6:$F$1253,5,0)),"",VLOOKUP($B67,'START LİSTE'!$B$6:$F$1253,5,0))</f>
        <v>37125</v>
      </c>
      <c r="G67" s="90">
        <v>710</v>
      </c>
      <c r="H67" s="115">
        <f t="shared" si="1"/>
        <v>62</v>
      </c>
    </row>
    <row r="68" spans="1:8" ht="17.25" customHeight="1">
      <c r="A68" s="25">
        <f t="shared" si="0"/>
        <v>63</v>
      </c>
      <c r="B68" s="89">
        <v>298</v>
      </c>
      <c r="C68" s="26" t="str">
        <f>IF(ISERROR(VLOOKUP(B68,'START LİSTE'!$B$6:$F$1253,2,0)),"",VLOOKUP(B68,'START LİSTE'!$B$6:$F$1253,2,0))</f>
        <v>BERİVAN AKINCI</v>
      </c>
      <c r="D68" s="26" t="str">
        <f>IF(ISERROR(VLOOKUP(B68,'START LİSTE'!$B$6:$F$1253,3,0)),"",VLOOKUP(B68,'START LİSTE'!$B$6:$F$1253,3,0))</f>
        <v>KIRŞEHİR - BELEDİYE GENÇLİK SP. K.</v>
      </c>
      <c r="E68" s="27" t="str">
        <f>IF(ISERROR(VLOOKUP(B68,'START LİSTE'!$B$6:$F$1253,4,0)),"",VLOOKUP(B68,'START LİSTE'!$B$6:$F$1253,4,0))</f>
        <v>T</v>
      </c>
      <c r="F68" s="28">
        <f>IF(ISERROR(VLOOKUP($B68,'START LİSTE'!$B$6:$F$1253,5,0)),"",VLOOKUP($B68,'START LİSTE'!$B$6:$F$1253,5,0))</f>
        <v>36573</v>
      </c>
      <c r="G68" s="90">
        <v>714</v>
      </c>
      <c r="H68" s="115">
        <f t="shared" si="1"/>
        <v>63</v>
      </c>
    </row>
    <row r="69" spans="1:8" ht="17.25" customHeight="1">
      <c r="A69" s="25">
        <f t="shared" si="0"/>
        <v>64</v>
      </c>
      <c r="B69" s="89">
        <v>294</v>
      </c>
      <c r="C69" s="26" t="str">
        <f>IF(ISERROR(VLOOKUP(B69,'START LİSTE'!$B$6:$F$1253,2,0)),"",VLOOKUP(B69,'START LİSTE'!$B$6:$F$1253,2,0))</f>
        <v>DÖNÜŞ DURDU</v>
      </c>
      <c r="D69" s="26" t="str">
        <f>IF(ISERROR(VLOOKUP(B69,'START LİSTE'!$B$6:$F$1253,3,0)),"",VLOOKUP(B69,'START LİSTE'!$B$6:$F$1253,3,0))</f>
        <v>KIRŞEHİR- BAHÇELİEVLER SPOR KULÜBÜ</v>
      </c>
      <c r="E69" s="27" t="str">
        <f>IF(ISERROR(VLOOKUP(B69,'START LİSTE'!$B$6:$F$1253,4,0)),"",VLOOKUP(B69,'START LİSTE'!$B$6:$F$1253,4,0))</f>
        <v>T</v>
      </c>
      <c r="F69" s="28">
        <f>IF(ISERROR(VLOOKUP($B69,'START LİSTE'!$B$6:$F$1253,5,0)),"",VLOOKUP($B69,'START LİSTE'!$B$6:$F$1253,5,0))</f>
        <v>36381</v>
      </c>
      <c r="G69" s="90">
        <v>723</v>
      </c>
      <c r="H69" s="115">
        <f t="shared" si="1"/>
        <v>64</v>
      </c>
    </row>
    <row r="70" spans="1:8" ht="17.25" customHeight="1">
      <c r="A70" s="25">
        <f t="shared" si="0"/>
        <v>65</v>
      </c>
      <c r="B70" s="89">
        <v>313</v>
      </c>
      <c r="C70" s="26" t="str">
        <f>IF(ISERROR(VLOOKUP(B70,'START LİSTE'!$B$6:$F$1253,2,0)),"",VLOOKUP(B70,'START LİSTE'!$B$6:$F$1253,2,0))</f>
        <v>FERAY SEYİTOĞLU</v>
      </c>
      <c r="D70" s="26" t="str">
        <f>IF(ISERROR(VLOOKUP(B70,'START LİSTE'!$B$6:$F$1253,3,0)),"",VLOOKUP(B70,'START LİSTE'!$B$6:$F$1253,3,0))</f>
        <v>SİVAS TELEKOMSPOR</v>
      </c>
      <c r="E70" s="27" t="str">
        <f>IF(ISERROR(VLOOKUP(B70,'START LİSTE'!$B$6:$F$1253,4,0)),"",VLOOKUP(B70,'START LİSTE'!$B$6:$F$1253,4,0))</f>
        <v>T</v>
      </c>
      <c r="F70" s="28">
        <f>IF(ISERROR(VLOOKUP($B70,'START LİSTE'!$B$6:$F$1253,5,0)),"",VLOOKUP($B70,'START LİSTE'!$B$6:$F$1253,5,0))</f>
        <v>36688</v>
      </c>
      <c r="G70" s="90">
        <v>730</v>
      </c>
      <c r="H70" s="115">
        <f t="shared" si="1"/>
        <v>65</v>
      </c>
    </row>
    <row r="71" spans="1:8" ht="17.25" customHeight="1">
      <c r="A71" s="25">
        <f t="shared" si="0"/>
        <v>66</v>
      </c>
      <c r="B71" s="89">
        <v>312</v>
      </c>
      <c r="C71" s="26" t="str">
        <f>IF(ISERROR(VLOOKUP(B71,'START LİSTE'!$B$6:$F$1253,2,0)),"",VLOOKUP(B71,'START LİSTE'!$B$6:$F$1253,2,0))</f>
        <v>ELİF GENCER</v>
      </c>
      <c r="D71" s="26" t="str">
        <f>IF(ISERROR(VLOOKUP(B71,'START LİSTE'!$B$6:$F$1253,3,0)),"",VLOOKUP(B71,'START LİSTE'!$B$6:$F$1253,3,0))</f>
        <v>SİVAS TELEKOMSPOR</v>
      </c>
      <c r="E71" s="27" t="str">
        <f>IF(ISERROR(VLOOKUP(B71,'START LİSTE'!$B$6:$F$1253,4,0)),"",VLOOKUP(B71,'START LİSTE'!$B$6:$F$1253,4,0))</f>
        <v>T</v>
      </c>
      <c r="F71" s="28">
        <f>IF(ISERROR(VLOOKUP($B71,'START LİSTE'!$B$6:$F$1253,5,0)),"",VLOOKUP($B71,'START LİSTE'!$B$6:$F$1253,5,0))</f>
        <v>36903</v>
      </c>
      <c r="G71" s="90">
        <v>731</v>
      </c>
      <c r="H71" s="115">
        <f t="shared" si="1"/>
        <v>66</v>
      </c>
    </row>
    <row r="72" spans="1:8" ht="17.25" customHeight="1">
      <c r="A72" s="25">
        <f aca="true" t="shared" si="2" ref="A72:A135">IF(B72&lt;&gt;"",A71+1,"")</f>
        <v>67</v>
      </c>
      <c r="B72" s="89">
        <v>310</v>
      </c>
      <c r="C72" s="26" t="str">
        <f>IF(ISERROR(VLOOKUP(B72,'START LİSTE'!$B$6:$F$1253,2,0)),"",VLOOKUP(B72,'START LİSTE'!$B$6:$F$1253,2,0))</f>
        <v>ZEHRA BİLGE BİRCAN</v>
      </c>
      <c r="D72" s="26" t="str">
        <f>IF(ISERROR(VLOOKUP(B72,'START LİSTE'!$B$6:$F$1253,3,0)),"",VLOOKUP(B72,'START LİSTE'!$B$6:$F$1253,3,0))</f>
        <v>SİVAS TELEKOMSPOR</v>
      </c>
      <c r="E72" s="27" t="str">
        <f>IF(ISERROR(VLOOKUP(B72,'START LİSTE'!$B$6:$F$1253,4,0)),"",VLOOKUP(B72,'START LİSTE'!$B$6:$F$1253,4,0))</f>
        <v>T</v>
      </c>
      <c r="F72" s="28">
        <f>IF(ISERROR(VLOOKUP($B72,'START LİSTE'!$B$6:$F$1253,5,0)),"",VLOOKUP($B72,'START LİSTE'!$B$6:$F$1253,5,0))</f>
        <v>37108</v>
      </c>
      <c r="G72" s="90">
        <v>819</v>
      </c>
      <c r="H72" s="115">
        <f aca="true" t="shared" si="3" ref="H72:H135">IF(OR(G72="DQ",G72="DNF",G72="DNS"),"-",IF(B72&lt;&gt;"",IF(E72="F",H71,H71+1),""))</f>
        <v>67</v>
      </c>
    </row>
    <row r="73" spans="1:8" ht="17.25" customHeight="1">
      <c r="A73" s="25">
        <f t="shared" si="2"/>
        <v>68</v>
      </c>
      <c r="B73" s="89">
        <v>297</v>
      </c>
      <c r="C73" s="26" t="str">
        <f>IF(ISERROR(VLOOKUP(B73,'START LİSTE'!$B$6:$F$1253,2,0)),"",VLOOKUP(B73,'START LİSTE'!$B$6:$F$1253,2,0))</f>
        <v>NACİYE ERSAN</v>
      </c>
      <c r="D73" s="26" t="str">
        <f>IF(ISERROR(VLOOKUP(B73,'START LİSTE'!$B$6:$F$1253,3,0)),"",VLOOKUP(B73,'START LİSTE'!$B$6:$F$1253,3,0))</f>
        <v>KIRŞEHİR - BELEDİYE GENÇLİK SP. K.</v>
      </c>
      <c r="E73" s="27" t="str">
        <f>IF(ISERROR(VLOOKUP(B73,'START LİSTE'!$B$6:$F$1253,4,0)),"",VLOOKUP(B73,'START LİSTE'!$B$6:$F$1253,4,0))</f>
        <v>T</v>
      </c>
      <c r="F73" s="28">
        <f>IF(ISERROR(VLOOKUP($B73,'START LİSTE'!$B$6:$F$1253,5,0)),"",VLOOKUP($B73,'START LİSTE'!$B$6:$F$1253,5,0))</f>
        <v>36593</v>
      </c>
      <c r="G73" s="90">
        <v>835</v>
      </c>
      <c r="H73" s="115">
        <f t="shared" si="3"/>
        <v>68</v>
      </c>
    </row>
    <row r="74" spans="1:8" ht="17.25" customHeight="1">
      <c r="A74" s="25">
        <f t="shared" si="2"/>
        <v>69</v>
      </c>
      <c r="B74" s="89">
        <v>292</v>
      </c>
      <c r="C74" s="26" t="str">
        <f>IF(ISERROR(VLOOKUP(B74,'START LİSTE'!$B$6:$F$1253,2,0)),"",VLOOKUP(B74,'START LİSTE'!$B$6:$F$1253,2,0))</f>
        <v>ELİF ŞAHİN </v>
      </c>
      <c r="D74" s="26" t="str">
        <f>IF(ISERROR(VLOOKUP(B74,'START LİSTE'!$B$6:$F$1253,3,0)),"",VLOOKUP(B74,'START LİSTE'!$B$6:$F$1253,3,0))</f>
        <v>KIRŞEHİR- BAHÇELİEVLER SPOR KULÜBÜ</v>
      </c>
      <c r="E74" s="27" t="str">
        <f>IF(ISERROR(VLOOKUP(B74,'START LİSTE'!$B$6:$F$1253,4,0)),"",VLOOKUP(B74,'START LİSTE'!$B$6:$F$1253,4,0))</f>
        <v>T</v>
      </c>
      <c r="F74" s="28">
        <f>IF(ISERROR(VLOOKUP($B74,'START LİSTE'!$B$6:$F$1253,5,0)),"",VLOOKUP($B74,'START LİSTE'!$B$6:$F$1253,5,0))</f>
        <v>36526</v>
      </c>
      <c r="G74" s="90">
        <v>836</v>
      </c>
      <c r="H74" s="115">
        <f t="shared" si="3"/>
        <v>69</v>
      </c>
    </row>
    <row r="75" spans="1:8" ht="17.25" customHeight="1">
      <c r="A75" s="25"/>
      <c r="B75" s="89">
        <v>293</v>
      </c>
      <c r="C75" s="26" t="str">
        <f>IF(ISERROR(VLOOKUP(B75,'START LİSTE'!$B$6:$F$1253,2,0)),"",VLOOKUP(B75,'START LİSTE'!$B$6:$F$1253,2,0))</f>
        <v>HİLAL ASLAN</v>
      </c>
      <c r="D75" s="26" t="str">
        <f>IF(ISERROR(VLOOKUP(B75,'START LİSTE'!$B$6:$F$1253,3,0)),"",VLOOKUP(B75,'START LİSTE'!$B$6:$F$1253,3,0))</f>
        <v>KIRŞEHİR- BAHÇELİEVLER SPOR KULÜBÜ</v>
      </c>
      <c r="E75" s="27" t="str">
        <f>IF(ISERROR(VLOOKUP(B75,'START LİSTE'!$B$6:$F$1253,4,0)),"",VLOOKUP(B75,'START LİSTE'!$B$6:$F$1253,4,0))</f>
        <v>T</v>
      </c>
      <c r="F75" s="28">
        <f>IF(ISERROR(VLOOKUP($B75,'START LİSTE'!$B$6:$F$1253,5,0)),"",VLOOKUP($B75,'START LİSTE'!$B$6:$F$1253,5,0))</f>
        <v>36161</v>
      </c>
      <c r="G75" s="90" t="s">
        <v>117</v>
      </c>
      <c r="H75" s="115" t="str">
        <f t="shared" si="3"/>
        <v>-</v>
      </c>
    </row>
    <row r="76" spans="1:8" ht="17.25" customHeight="1">
      <c r="A76" s="25"/>
      <c r="B76" s="89">
        <v>334</v>
      </c>
      <c r="C76" s="26" t="str">
        <f>IF(ISERROR(VLOOKUP(B76,'START LİSTE'!$B$6:$F$1253,2,0)),"",VLOOKUP(B76,'START LİSTE'!$B$6:$F$1253,2,0))</f>
        <v>ALEYNA ÖZDEMİR</v>
      </c>
      <c r="D76" s="26" t="str">
        <f>IF(ISERROR(VLOOKUP(B76,'START LİSTE'!$B$6:$F$1253,3,0)),"",VLOOKUP(B76,'START LİSTE'!$B$6:$F$1253,3,0))</f>
        <v>ESKİŞEHİR ANADOLU ÜNİVERSİTESİ G.S.K</v>
      </c>
      <c r="E76" s="27" t="str">
        <f>IF(ISERROR(VLOOKUP(B76,'START LİSTE'!$B$6:$F$1253,4,0)),"",VLOOKUP(B76,'START LİSTE'!$B$6:$F$1253,4,0))</f>
        <v>T</v>
      </c>
      <c r="F76" s="28">
        <f>IF(ISERROR(VLOOKUP($B76,'START LİSTE'!$B$6:$F$1253,5,0)),"",VLOOKUP($B76,'START LİSTE'!$B$6:$F$1253,5,0))</f>
        <v>36830</v>
      </c>
      <c r="G76" s="90" t="s">
        <v>118</v>
      </c>
      <c r="H76" s="115" t="str">
        <f t="shared" si="3"/>
        <v>-</v>
      </c>
    </row>
    <row r="77" spans="1:8" ht="17.25" customHeight="1">
      <c r="A77" s="25">
        <f t="shared" si="2"/>
        <v>1</v>
      </c>
      <c r="B77" s="89" t="s">
        <v>119</v>
      </c>
      <c r="C77" s="26">
        <f>IF(ISERROR(VLOOKUP(B77,'START LİSTE'!$B$6:$F$1253,2,0)),"",VLOOKUP(B77,'START LİSTE'!$B$6:$F$1253,2,0))</f>
      </c>
      <c r="D77" s="26">
        <f>IF(ISERROR(VLOOKUP(B77,'START LİSTE'!$B$6:$F$1253,3,0)),"",VLOOKUP(B77,'START LİSTE'!$B$6:$F$1253,3,0))</f>
      </c>
      <c r="E77" s="27">
        <f>IF(ISERROR(VLOOKUP(B77,'START LİSTE'!$B$6:$F$1253,4,0)),"",VLOOKUP(B77,'START LİSTE'!$B$6:$F$1253,4,0))</f>
      </c>
      <c r="F77" s="28">
        <f>IF(ISERROR(VLOOKUP($B77,'START LİSTE'!$B$6:$F$1253,5,0)),"",VLOOKUP($B77,'START LİSTE'!$B$6:$F$1253,5,0))</f>
      </c>
      <c r="G77" s="90"/>
      <c r="H77" s="115" t="s">
        <v>120</v>
      </c>
    </row>
    <row r="78" spans="1:8" ht="17.25" customHeight="1">
      <c r="A78" s="25">
        <f t="shared" si="2"/>
      </c>
      <c r="B78" s="89"/>
      <c r="C78" s="26">
        <f>IF(ISERROR(VLOOKUP(B78,'START LİSTE'!$B$6:$F$1253,2,0)),"",VLOOKUP(B78,'START LİSTE'!$B$6:$F$1253,2,0))</f>
      </c>
      <c r="D78" s="26">
        <f>IF(ISERROR(VLOOKUP(B78,'START LİSTE'!$B$6:$F$1253,3,0)),"",VLOOKUP(B78,'START LİSTE'!$B$6:$F$1253,3,0))</f>
      </c>
      <c r="E78" s="27">
        <f>IF(ISERROR(VLOOKUP(B78,'START LİSTE'!$B$6:$F$1253,4,0)),"",VLOOKUP(B78,'START LİSTE'!$B$6:$F$1253,4,0))</f>
      </c>
      <c r="F78" s="28">
        <f>IF(ISERROR(VLOOKUP($B78,'START LİSTE'!$B$6:$F$1253,5,0)),"",VLOOKUP($B78,'START LİSTE'!$B$6:$F$1253,5,0))</f>
      </c>
      <c r="G78" s="90"/>
      <c r="H78" s="115">
        <f t="shared" si="3"/>
      </c>
    </row>
    <row r="79" spans="1:8" ht="17.25" customHeight="1">
      <c r="A79" s="25">
        <f t="shared" si="2"/>
      </c>
      <c r="B79" s="89"/>
      <c r="C79" s="26">
        <f>IF(ISERROR(VLOOKUP(B79,'START LİSTE'!$B$6:$F$1253,2,0)),"",VLOOKUP(B79,'START LİSTE'!$B$6:$F$1253,2,0))</f>
      </c>
      <c r="D79" s="26">
        <f>IF(ISERROR(VLOOKUP(B79,'START LİSTE'!$B$6:$F$1253,3,0)),"",VLOOKUP(B79,'START LİSTE'!$B$6:$F$1253,3,0))</f>
      </c>
      <c r="E79" s="27">
        <f>IF(ISERROR(VLOOKUP(B79,'START LİSTE'!$B$6:$F$1253,4,0)),"",VLOOKUP(B79,'START LİSTE'!$B$6:$F$1253,4,0))</f>
      </c>
      <c r="F79" s="28">
        <f>IF(ISERROR(VLOOKUP($B79,'START LİSTE'!$B$6:$F$1253,5,0)),"",VLOOKUP($B79,'START LİSTE'!$B$6:$F$1253,5,0))</f>
      </c>
      <c r="G79" s="90"/>
      <c r="H79" s="115">
        <f t="shared" si="3"/>
      </c>
    </row>
    <row r="80" spans="1:8" ht="17.25" customHeight="1">
      <c r="A80" s="25">
        <f t="shared" si="2"/>
      </c>
      <c r="B80" s="89"/>
      <c r="C80" s="26">
        <f>IF(ISERROR(VLOOKUP(B80,'START LİSTE'!$B$6:$F$1253,2,0)),"",VLOOKUP(B80,'START LİSTE'!$B$6:$F$1253,2,0))</f>
      </c>
      <c r="D80" s="26">
        <f>IF(ISERROR(VLOOKUP(B80,'START LİSTE'!$B$6:$F$1253,3,0)),"",VLOOKUP(B80,'START LİSTE'!$B$6:$F$1253,3,0))</f>
      </c>
      <c r="E80" s="27">
        <f>IF(ISERROR(VLOOKUP(B80,'START LİSTE'!$B$6:$F$1253,4,0)),"",VLOOKUP(B80,'START LİSTE'!$B$6:$F$1253,4,0))</f>
      </c>
      <c r="F80" s="28">
        <f>IF(ISERROR(VLOOKUP($B80,'START LİSTE'!$B$6:$F$1253,5,0)),"",VLOOKUP($B80,'START LİSTE'!$B$6:$F$1253,5,0))</f>
      </c>
      <c r="G80" s="90"/>
      <c r="H80" s="115">
        <f t="shared" si="3"/>
      </c>
    </row>
    <row r="81" spans="1:8" ht="17.25" customHeight="1">
      <c r="A81" s="25">
        <f t="shared" si="2"/>
      </c>
      <c r="B81" s="89"/>
      <c r="C81" s="26">
        <f>IF(ISERROR(VLOOKUP(B81,'START LİSTE'!$B$6:$F$1253,2,0)),"",VLOOKUP(B81,'START LİSTE'!$B$6:$F$1253,2,0))</f>
      </c>
      <c r="D81" s="26">
        <f>IF(ISERROR(VLOOKUP(B81,'START LİSTE'!$B$6:$F$1253,3,0)),"",VLOOKUP(B81,'START LİSTE'!$B$6:$F$1253,3,0))</f>
      </c>
      <c r="E81" s="27">
        <f>IF(ISERROR(VLOOKUP(B81,'START LİSTE'!$B$6:$F$1253,4,0)),"",VLOOKUP(B81,'START LİSTE'!$B$6:$F$1253,4,0))</f>
      </c>
      <c r="F81" s="28">
        <f>IF(ISERROR(VLOOKUP($B81,'START LİSTE'!$B$6:$F$1253,5,0)),"",VLOOKUP($B81,'START LİSTE'!$B$6:$F$1253,5,0))</f>
      </c>
      <c r="G81" s="90"/>
      <c r="H81" s="115">
        <f t="shared" si="3"/>
      </c>
    </row>
    <row r="82" spans="1:8" ht="17.25" customHeight="1">
      <c r="A82" s="25">
        <f t="shared" si="2"/>
      </c>
      <c r="B82" s="89"/>
      <c r="C82" s="26">
        <f>IF(ISERROR(VLOOKUP(B82,'START LİSTE'!$B$6:$F$1253,2,0)),"",VLOOKUP(B82,'START LİSTE'!$B$6:$F$1253,2,0))</f>
      </c>
      <c r="D82" s="26">
        <f>IF(ISERROR(VLOOKUP(B82,'START LİSTE'!$B$6:$F$1253,3,0)),"",VLOOKUP(B82,'START LİSTE'!$B$6:$F$1253,3,0))</f>
      </c>
      <c r="E82" s="27">
        <f>IF(ISERROR(VLOOKUP(B82,'START LİSTE'!$B$6:$F$1253,4,0)),"",VLOOKUP(B82,'START LİSTE'!$B$6:$F$1253,4,0))</f>
      </c>
      <c r="F82" s="28">
        <f>IF(ISERROR(VLOOKUP($B82,'START LİSTE'!$B$6:$F$1253,5,0)),"",VLOOKUP($B82,'START LİSTE'!$B$6:$F$1253,5,0))</f>
      </c>
      <c r="G82" s="90"/>
      <c r="H82" s="115">
        <f t="shared" si="3"/>
      </c>
    </row>
    <row r="83" spans="1:8" ht="17.25" customHeight="1">
      <c r="A83" s="25">
        <f t="shared" si="2"/>
      </c>
      <c r="B83" s="89"/>
      <c r="C83" s="26">
        <f>IF(ISERROR(VLOOKUP(B83,'START LİSTE'!$B$6:$F$1253,2,0)),"",VLOOKUP(B83,'START LİSTE'!$B$6:$F$1253,2,0))</f>
      </c>
      <c r="D83" s="26">
        <f>IF(ISERROR(VLOOKUP(B83,'START LİSTE'!$B$6:$F$1253,3,0)),"",VLOOKUP(B83,'START LİSTE'!$B$6:$F$1253,3,0))</f>
      </c>
      <c r="E83" s="27">
        <f>IF(ISERROR(VLOOKUP(B83,'START LİSTE'!$B$6:$F$1253,4,0)),"",VLOOKUP(B83,'START LİSTE'!$B$6:$F$1253,4,0))</f>
      </c>
      <c r="F83" s="28">
        <f>IF(ISERROR(VLOOKUP($B83,'START LİSTE'!$B$6:$F$1253,5,0)),"",VLOOKUP($B83,'START LİSTE'!$B$6:$F$1253,5,0))</f>
      </c>
      <c r="G83" s="90"/>
      <c r="H83" s="115">
        <f t="shared" si="3"/>
      </c>
    </row>
    <row r="84" spans="1:8" ht="17.25" customHeight="1">
      <c r="A84" s="25">
        <f t="shared" si="2"/>
      </c>
      <c r="B84" s="89"/>
      <c r="C84" s="26">
        <f>IF(ISERROR(VLOOKUP(B84,'START LİSTE'!$B$6:$F$1253,2,0)),"",VLOOKUP(B84,'START LİSTE'!$B$6:$F$1253,2,0))</f>
      </c>
      <c r="D84" s="26">
        <f>IF(ISERROR(VLOOKUP(B84,'START LİSTE'!$B$6:$F$1253,3,0)),"",VLOOKUP(B84,'START LİSTE'!$B$6:$F$1253,3,0))</f>
      </c>
      <c r="E84" s="27">
        <f>IF(ISERROR(VLOOKUP(B84,'START LİSTE'!$B$6:$F$1253,4,0)),"",VLOOKUP(B84,'START LİSTE'!$B$6:$F$1253,4,0))</f>
      </c>
      <c r="F84" s="28">
        <f>IF(ISERROR(VLOOKUP($B84,'START LİSTE'!$B$6:$F$1253,5,0)),"",VLOOKUP($B84,'START LİSTE'!$B$6:$F$1253,5,0))</f>
      </c>
      <c r="G84" s="90"/>
      <c r="H84" s="115">
        <f t="shared" si="3"/>
      </c>
    </row>
    <row r="85" spans="1:8" ht="17.25" customHeight="1">
      <c r="A85" s="25">
        <f t="shared" si="2"/>
      </c>
      <c r="B85" s="89"/>
      <c r="C85" s="26">
        <f>IF(ISERROR(VLOOKUP(B85,'START LİSTE'!$B$6:$F$1253,2,0)),"",VLOOKUP(B85,'START LİSTE'!$B$6:$F$1253,2,0))</f>
      </c>
      <c r="D85" s="26">
        <f>IF(ISERROR(VLOOKUP(B85,'START LİSTE'!$B$6:$F$1253,3,0)),"",VLOOKUP(B85,'START LİSTE'!$B$6:$F$1253,3,0))</f>
      </c>
      <c r="E85" s="27">
        <f>IF(ISERROR(VLOOKUP(B85,'START LİSTE'!$B$6:$F$1253,4,0)),"",VLOOKUP(B85,'START LİSTE'!$B$6:$F$1253,4,0))</f>
      </c>
      <c r="F85" s="28">
        <f>IF(ISERROR(VLOOKUP($B85,'START LİSTE'!$B$6:$F$1253,5,0)),"",VLOOKUP($B85,'START LİSTE'!$B$6:$F$1253,5,0))</f>
      </c>
      <c r="G85" s="90"/>
      <c r="H85" s="115">
        <f t="shared" si="3"/>
      </c>
    </row>
    <row r="86" spans="1:8" ht="17.25" customHeight="1">
      <c r="A86" s="25">
        <f t="shared" si="2"/>
      </c>
      <c r="B86" s="89"/>
      <c r="C86" s="26">
        <f>IF(ISERROR(VLOOKUP(B86,'START LİSTE'!$B$6:$F$1253,2,0)),"",VLOOKUP(B86,'START LİSTE'!$B$6:$F$1253,2,0))</f>
      </c>
      <c r="D86" s="26">
        <f>IF(ISERROR(VLOOKUP(B86,'START LİSTE'!$B$6:$F$1253,3,0)),"",VLOOKUP(B86,'START LİSTE'!$B$6:$F$1253,3,0))</f>
      </c>
      <c r="E86" s="27">
        <f>IF(ISERROR(VLOOKUP(B86,'START LİSTE'!$B$6:$F$1253,4,0)),"",VLOOKUP(B86,'START LİSTE'!$B$6:$F$1253,4,0))</f>
      </c>
      <c r="F86" s="28">
        <f>IF(ISERROR(VLOOKUP($B86,'START LİSTE'!$B$6:$F$1253,5,0)),"",VLOOKUP($B86,'START LİSTE'!$B$6:$F$1253,5,0))</f>
      </c>
      <c r="G86" s="90"/>
      <c r="H86" s="115">
        <f t="shared" si="3"/>
      </c>
    </row>
    <row r="87" spans="1:8" ht="17.25" customHeight="1">
      <c r="A87" s="25">
        <f t="shared" si="2"/>
      </c>
      <c r="B87" s="89"/>
      <c r="C87" s="26">
        <f>IF(ISERROR(VLOOKUP(B87,'START LİSTE'!$B$6:$F$1253,2,0)),"",VLOOKUP(B87,'START LİSTE'!$B$6:$F$1253,2,0))</f>
      </c>
      <c r="D87" s="26">
        <f>IF(ISERROR(VLOOKUP(B87,'START LİSTE'!$B$6:$F$1253,3,0)),"",VLOOKUP(B87,'START LİSTE'!$B$6:$F$1253,3,0))</f>
      </c>
      <c r="E87" s="27">
        <f>IF(ISERROR(VLOOKUP(B87,'START LİSTE'!$B$6:$F$1253,4,0)),"",VLOOKUP(B87,'START LİSTE'!$B$6:$F$1253,4,0))</f>
      </c>
      <c r="F87" s="28">
        <f>IF(ISERROR(VLOOKUP($B87,'START LİSTE'!$B$6:$F$1253,5,0)),"",VLOOKUP($B87,'START LİSTE'!$B$6:$F$1253,5,0))</f>
      </c>
      <c r="G87" s="90"/>
      <c r="H87" s="115">
        <f t="shared" si="3"/>
      </c>
    </row>
    <row r="88" spans="1:8" ht="17.25" customHeight="1">
      <c r="A88" s="25">
        <f t="shared" si="2"/>
      </c>
      <c r="B88" s="89"/>
      <c r="C88" s="26">
        <f>IF(ISERROR(VLOOKUP(B88,'START LİSTE'!$B$6:$F$1253,2,0)),"",VLOOKUP(B88,'START LİSTE'!$B$6:$F$1253,2,0))</f>
      </c>
      <c r="D88" s="26">
        <f>IF(ISERROR(VLOOKUP(B88,'START LİSTE'!$B$6:$F$1253,3,0)),"",VLOOKUP(B88,'START LİSTE'!$B$6:$F$1253,3,0))</f>
      </c>
      <c r="E88" s="27">
        <f>IF(ISERROR(VLOOKUP(B88,'START LİSTE'!$B$6:$F$1253,4,0)),"",VLOOKUP(B88,'START LİSTE'!$B$6:$F$1253,4,0))</f>
      </c>
      <c r="F88" s="28">
        <f>IF(ISERROR(VLOOKUP($B88,'START LİSTE'!$B$6:$F$1253,5,0)),"",VLOOKUP($B88,'START LİSTE'!$B$6:$F$1253,5,0))</f>
      </c>
      <c r="G88" s="90"/>
      <c r="H88" s="115">
        <f t="shared" si="3"/>
      </c>
    </row>
    <row r="89" spans="1:8" ht="17.25" customHeight="1">
      <c r="A89" s="25">
        <f t="shared" si="2"/>
      </c>
      <c r="B89" s="89"/>
      <c r="C89" s="26">
        <f>IF(ISERROR(VLOOKUP(B89,'START LİSTE'!$B$6:$F$1253,2,0)),"",VLOOKUP(B89,'START LİSTE'!$B$6:$F$1253,2,0))</f>
      </c>
      <c r="D89" s="26">
        <f>IF(ISERROR(VLOOKUP(B89,'START LİSTE'!$B$6:$F$1253,3,0)),"",VLOOKUP(B89,'START LİSTE'!$B$6:$F$1253,3,0))</f>
      </c>
      <c r="E89" s="27">
        <f>IF(ISERROR(VLOOKUP(B89,'START LİSTE'!$B$6:$F$1253,4,0)),"",VLOOKUP(B89,'START LİSTE'!$B$6:$F$1253,4,0))</f>
      </c>
      <c r="F89" s="28">
        <f>IF(ISERROR(VLOOKUP($B89,'START LİSTE'!$B$6:$F$1253,5,0)),"",VLOOKUP($B89,'START LİSTE'!$B$6:$F$1253,5,0))</f>
      </c>
      <c r="G89" s="90"/>
      <c r="H89" s="115">
        <f t="shared" si="3"/>
      </c>
    </row>
    <row r="90" spans="1:8" ht="17.25" customHeight="1">
      <c r="A90" s="25">
        <f t="shared" si="2"/>
      </c>
      <c r="B90" s="89"/>
      <c r="C90" s="26">
        <f>IF(ISERROR(VLOOKUP(B90,'START LİSTE'!$B$6:$F$1253,2,0)),"",VLOOKUP(B90,'START LİSTE'!$B$6:$F$1253,2,0))</f>
      </c>
      <c r="D90" s="26">
        <f>IF(ISERROR(VLOOKUP(B90,'START LİSTE'!$B$6:$F$1253,3,0)),"",VLOOKUP(B90,'START LİSTE'!$B$6:$F$1253,3,0))</f>
      </c>
      <c r="E90" s="27">
        <f>IF(ISERROR(VLOOKUP(B90,'START LİSTE'!$B$6:$F$1253,4,0)),"",VLOOKUP(B90,'START LİSTE'!$B$6:$F$1253,4,0))</f>
      </c>
      <c r="F90" s="28">
        <f>IF(ISERROR(VLOOKUP($B90,'START LİSTE'!$B$6:$F$1253,5,0)),"",VLOOKUP($B90,'START LİSTE'!$B$6:$F$1253,5,0))</f>
      </c>
      <c r="G90" s="90"/>
      <c r="H90" s="115">
        <f t="shared" si="3"/>
      </c>
    </row>
    <row r="91" spans="1:8" ht="17.25" customHeight="1">
      <c r="A91" s="25">
        <f t="shared" si="2"/>
      </c>
      <c r="B91" s="89"/>
      <c r="C91" s="26">
        <f>IF(ISERROR(VLOOKUP(B91,'START LİSTE'!$B$6:$F$1253,2,0)),"",VLOOKUP(B91,'START LİSTE'!$B$6:$F$1253,2,0))</f>
      </c>
      <c r="D91" s="26">
        <f>IF(ISERROR(VLOOKUP(B91,'START LİSTE'!$B$6:$F$1253,3,0)),"",VLOOKUP(B91,'START LİSTE'!$B$6:$F$1253,3,0))</f>
      </c>
      <c r="E91" s="27">
        <f>IF(ISERROR(VLOOKUP(B91,'START LİSTE'!$B$6:$F$1253,4,0)),"",VLOOKUP(B91,'START LİSTE'!$B$6:$F$1253,4,0))</f>
      </c>
      <c r="F91" s="28">
        <f>IF(ISERROR(VLOOKUP($B91,'START LİSTE'!$B$6:$F$1253,5,0)),"",VLOOKUP($B91,'START LİSTE'!$B$6:$F$1253,5,0))</f>
      </c>
      <c r="G91" s="90"/>
      <c r="H91" s="115">
        <f t="shared" si="3"/>
      </c>
    </row>
    <row r="92" spans="1:8" ht="17.25" customHeight="1">
      <c r="A92" s="25">
        <f t="shared" si="2"/>
      </c>
      <c r="B92" s="89"/>
      <c r="C92" s="26">
        <f>IF(ISERROR(VLOOKUP(B92,'START LİSTE'!$B$6:$F$1253,2,0)),"",VLOOKUP(B92,'START LİSTE'!$B$6:$F$1253,2,0))</f>
      </c>
      <c r="D92" s="26">
        <f>IF(ISERROR(VLOOKUP(B92,'START LİSTE'!$B$6:$F$1253,3,0)),"",VLOOKUP(B92,'START LİSTE'!$B$6:$F$1253,3,0))</f>
      </c>
      <c r="E92" s="27">
        <f>IF(ISERROR(VLOOKUP(B92,'START LİSTE'!$B$6:$F$1253,4,0)),"",VLOOKUP(B92,'START LİSTE'!$B$6:$F$1253,4,0))</f>
      </c>
      <c r="F92" s="28">
        <f>IF(ISERROR(VLOOKUP($B92,'START LİSTE'!$B$6:$F$1253,5,0)),"",VLOOKUP($B92,'START LİSTE'!$B$6:$F$1253,5,0))</f>
      </c>
      <c r="G92" s="90"/>
      <c r="H92" s="115">
        <f t="shared" si="3"/>
      </c>
    </row>
    <row r="93" spans="1:8" ht="17.25" customHeight="1">
      <c r="A93" s="25">
        <f t="shared" si="2"/>
      </c>
      <c r="B93" s="89"/>
      <c r="C93" s="26">
        <f>IF(ISERROR(VLOOKUP(B93,'START LİSTE'!$B$6:$F$1253,2,0)),"",VLOOKUP(B93,'START LİSTE'!$B$6:$F$1253,2,0))</f>
      </c>
      <c r="D93" s="26">
        <f>IF(ISERROR(VLOOKUP(B93,'START LİSTE'!$B$6:$F$1253,3,0)),"",VLOOKUP(B93,'START LİSTE'!$B$6:$F$1253,3,0))</f>
      </c>
      <c r="E93" s="27">
        <f>IF(ISERROR(VLOOKUP(B93,'START LİSTE'!$B$6:$F$1253,4,0)),"",VLOOKUP(B93,'START LİSTE'!$B$6:$F$1253,4,0))</f>
      </c>
      <c r="F93" s="28">
        <f>IF(ISERROR(VLOOKUP($B93,'START LİSTE'!$B$6:$F$1253,5,0)),"",VLOOKUP($B93,'START LİSTE'!$B$6:$F$1253,5,0))</f>
      </c>
      <c r="G93" s="90"/>
      <c r="H93" s="115">
        <f t="shared" si="3"/>
      </c>
    </row>
    <row r="94" spans="1:8" ht="17.25" customHeight="1">
      <c r="A94" s="25">
        <f t="shared" si="2"/>
      </c>
      <c r="B94" s="89"/>
      <c r="C94" s="26">
        <f>IF(ISERROR(VLOOKUP(B94,'START LİSTE'!$B$6:$F$1253,2,0)),"",VLOOKUP(B94,'START LİSTE'!$B$6:$F$1253,2,0))</f>
      </c>
      <c r="D94" s="26">
        <f>IF(ISERROR(VLOOKUP(B94,'START LİSTE'!$B$6:$F$1253,3,0)),"",VLOOKUP(B94,'START LİSTE'!$B$6:$F$1253,3,0))</f>
      </c>
      <c r="E94" s="27">
        <f>IF(ISERROR(VLOOKUP(B94,'START LİSTE'!$B$6:$F$1253,4,0)),"",VLOOKUP(B94,'START LİSTE'!$B$6:$F$1253,4,0))</f>
      </c>
      <c r="F94" s="28">
        <f>IF(ISERROR(VLOOKUP($B94,'START LİSTE'!$B$6:$F$1253,5,0)),"",VLOOKUP($B94,'START LİSTE'!$B$6:$F$1253,5,0))</f>
      </c>
      <c r="G94" s="90"/>
      <c r="H94" s="115">
        <f t="shared" si="3"/>
      </c>
    </row>
    <row r="95" spans="1:8" ht="17.25" customHeight="1">
      <c r="A95" s="25">
        <f t="shared" si="2"/>
      </c>
      <c r="B95" s="89"/>
      <c r="C95" s="26">
        <f>IF(ISERROR(VLOOKUP(B95,'START LİSTE'!$B$6:$F$1253,2,0)),"",VLOOKUP(B95,'START LİSTE'!$B$6:$F$1253,2,0))</f>
      </c>
      <c r="D95" s="26">
        <f>IF(ISERROR(VLOOKUP(B95,'START LİSTE'!$B$6:$F$1253,3,0)),"",VLOOKUP(B95,'START LİSTE'!$B$6:$F$1253,3,0))</f>
      </c>
      <c r="E95" s="27">
        <f>IF(ISERROR(VLOOKUP(B95,'START LİSTE'!$B$6:$F$1253,4,0)),"",VLOOKUP(B95,'START LİSTE'!$B$6:$F$1253,4,0))</f>
      </c>
      <c r="F95" s="28">
        <f>IF(ISERROR(VLOOKUP($B95,'START LİSTE'!$B$6:$F$1253,5,0)),"",VLOOKUP($B95,'START LİSTE'!$B$6:$F$1253,5,0))</f>
      </c>
      <c r="G95" s="90"/>
      <c r="H95" s="115">
        <f t="shared" si="3"/>
      </c>
    </row>
    <row r="96" spans="1:8" ht="17.25" customHeight="1">
      <c r="A96" s="25">
        <f t="shared" si="2"/>
      </c>
      <c r="B96" s="89"/>
      <c r="C96" s="26">
        <f>IF(ISERROR(VLOOKUP(B96,'START LİSTE'!$B$6:$F$1253,2,0)),"",VLOOKUP(B96,'START LİSTE'!$B$6:$F$1253,2,0))</f>
      </c>
      <c r="D96" s="26">
        <f>IF(ISERROR(VLOOKUP(B96,'START LİSTE'!$B$6:$F$1253,3,0)),"",VLOOKUP(B96,'START LİSTE'!$B$6:$F$1253,3,0))</f>
      </c>
      <c r="E96" s="27">
        <f>IF(ISERROR(VLOOKUP(B96,'START LİSTE'!$B$6:$F$1253,4,0)),"",VLOOKUP(B96,'START LİSTE'!$B$6:$F$1253,4,0))</f>
      </c>
      <c r="F96" s="28">
        <f>IF(ISERROR(VLOOKUP($B96,'START LİSTE'!$B$6:$F$1253,5,0)),"",VLOOKUP($B96,'START LİSTE'!$B$6:$F$1253,5,0))</f>
      </c>
      <c r="G96" s="90"/>
      <c r="H96" s="115">
        <f t="shared" si="3"/>
      </c>
    </row>
    <row r="97" spans="1:8" ht="17.25" customHeight="1">
      <c r="A97" s="25">
        <f t="shared" si="2"/>
      </c>
      <c r="B97" s="89"/>
      <c r="C97" s="26">
        <f>IF(ISERROR(VLOOKUP(B97,'START LİSTE'!$B$6:$F$1253,2,0)),"",VLOOKUP(B97,'START LİSTE'!$B$6:$F$1253,2,0))</f>
      </c>
      <c r="D97" s="26">
        <f>IF(ISERROR(VLOOKUP(B97,'START LİSTE'!$B$6:$F$1253,3,0)),"",VLOOKUP(B97,'START LİSTE'!$B$6:$F$1253,3,0))</f>
      </c>
      <c r="E97" s="27">
        <f>IF(ISERROR(VLOOKUP(B97,'START LİSTE'!$B$6:$F$1253,4,0)),"",VLOOKUP(B97,'START LİSTE'!$B$6:$F$1253,4,0))</f>
      </c>
      <c r="F97" s="28">
        <f>IF(ISERROR(VLOOKUP($B97,'START LİSTE'!$B$6:$F$1253,5,0)),"",VLOOKUP($B97,'START LİSTE'!$B$6:$F$1253,5,0))</f>
      </c>
      <c r="G97" s="90"/>
      <c r="H97" s="115">
        <f t="shared" si="3"/>
      </c>
    </row>
    <row r="98" spans="1:8" ht="17.25" customHeight="1">
      <c r="A98" s="25">
        <f t="shared" si="2"/>
      </c>
      <c r="B98" s="89"/>
      <c r="C98" s="26">
        <f>IF(ISERROR(VLOOKUP(B98,'START LİSTE'!$B$6:$F$1253,2,0)),"",VLOOKUP(B98,'START LİSTE'!$B$6:$F$1253,2,0))</f>
      </c>
      <c r="D98" s="26">
        <f>IF(ISERROR(VLOOKUP(B98,'START LİSTE'!$B$6:$F$1253,3,0)),"",VLOOKUP(B98,'START LİSTE'!$B$6:$F$1253,3,0))</f>
      </c>
      <c r="E98" s="27">
        <f>IF(ISERROR(VLOOKUP(B98,'START LİSTE'!$B$6:$F$1253,4,0)),"",VLOOKUP(B98,'START LİSTE'!$B$6:$F$1253,4,0))</f>
      </c>
      <c r="F98" s="28">
        <f>IF(ISERROR(VLOOKUP($B98,'START LİSTE'!$B$6:$F$1253,5,0)),"",VLOOKUP($B98,'START LİSTE'!$B$6:$F$1253,5,0))</f>
      </c>
      <c r="G98" s="90"/>
      <c r="H98" s="115">
        <f t="shared" si="3"/>
      </c>
    </row>
    <row r="99" spans="1:8" ht="17.25" customHeight="1">
      <c r="A99" s="25">
        <f t="shared" si="2"/>
      </c>
      <c r="B99" s="89"/>
      <c r="C99" s="26">
        <f>IF(ISERROR(VLOOKUP(B99,'START LİSTE'!$B$6:$F$1253,2,0)),"",VLOOKUP(B99,'START LİSTE'!$B$6:$F$1253,2,0))</f>
      </c>
      <c r="D99" s="26">
        <f>IF(ISERROR(VLOOKUP(B99,'START LİSTE'!$B$6:$F$1253,3,0)),"",VLOOKUP(B99,'START LİSTE'!$B$6:$F$1253,3,0))</f>
      </c>
      <c r="E99" s="27">
        <f>IF(ISERROR(VLOOKUP(B99,'START LİSTE'!$B$6:$F$1253,4,0)),"",VLOOKUP(B99,'START LİSTE'!$B$6:$F$1253,4,0))</f>
      </c>
      <c r="F99" s="28">
        <f>IF(ISERROR(VLOOKUP($B99,'START LİSTE'!$B$6:$F$1253,5,0)),"",VLOOKUP($B99,'START LİSTE'!$B$6:$F$1253,5,0))</f>
      </c>
      <c r="G99" s="90"/>
      <c r="H99" s="115">
        <f t="shared" si="3"/>
      </c>
    </row>
    <row r="100" spans="1:8" ht="17.25" customHeight="1">
      <c r="A100" s="25">
        <f t="shared" si="2"/>
      </c>
      <c r="B100" s="89"/>
      <c r="C100" s="26">
        <f>IF(ISERROR(VLOOKUP(B100,'START LİSTE'!$B$6:$F$1253,2,0)),"",VLOOKUP(B100,'START LİSTE'!$B$6:$F$1253,2,0))</f>
      </c>
      <c r="D100" s="26">
        <f>IF(ISERROR(VLOOKUP(B100,'START LİSTE'!$B$6:$F$1253,3,0)),"",VLOOKUP(B100,'START LİSTE'!$B$6:$F$1253,3,0))</f>
      </c>
      <c r="E100" s="27">
        <f>IF(ISERROR(VLOOKUP(B100,'START LİSTE'!$B$6:$F$1253,4,0)),"",VLOOKUP(B100,'START LİSTE'!$B$6:$F$1253,4,0))</f>
      </c>
      <c r="F100" s="28">
        <f>IF(ISERROR(VLOOKUP($B100,'START LİSTE'!$B$6:$F$1253,5,0)),"",VLOOKUP($B100,'START LİSTE'!$B$6:$F$1253,5,0))</f>
      </c>
      <c r="G100" s="90"/>
      <c r="H100" s="115">
        <f t="shared" si="3"/>
      </c>
    </row>
    <row r="101" spans="1:8" ht="17.25" customHeight="1">
      <c r="A101" s="25">
        <f t="shared" si="2"/>
      </c>
      <c r="B101" s="89"/>
      <c r="C101" s="26">
        <f>IF(ISERROR(VLOOKUP(B101,'START LİSTE'!$B$6:$F$1253,2,0)),"",VLOOKUP(B101,'START LİSTE'!$B$6:$F$1253,2,0))</f>
      </c>
      <c r="D101" s="26">
        <f>IF(ISERROR(VLOOKUP(B101,'START LİSTE'!$B$6:$F$1253,3,0)),"",VLOOKUP(B101,'START LİSTE'!$B$6:$F$1253,3,0))</f>
      </c>
      <c r="E101" s="27">
        <f>IF(ISERROR(VLOOKUP(B101,'START LİSTE'!$B$6:$F$1253,4,0)),"",VLOOKUP(B101,'START LİSTE'!$B$6:$F$1253,4,0))</f>
      </c>
      <c r="F101" s="28">
        <f>IF(ISERROR(VLOOKUP($B101,'START LİSTE'!$B$6:$F$1253,5,0)),"",VLOOKUP($B101,'START LİSTE'!$B$6:$F$1253,5,0))</f>
      </c>
      <c r="G101" s="90"/>
      <c r="H101" s="115">
        <f t="shared" si="3"/>
      </c>
    </row>
    <row r="102" spans="1:8" ht="17.25" customHeight="1">
      <c r="A102" s="25">
        <f t="shared" si="2"/>
      </c>
      <c r="B102" s="89"/>
      <c r="C102" s="26">
        <f>IF(ISERROR(VLOOKUP(B102,'START LİSTE'!$B$6:$F$1253,2,0)),"",VLOOKUP(B102,'START LİSTE'!$B$6:$F$1253,2,0))</f>
      </c>
      <c r="D102" s="26">
        <f>IF(ISERROR(VLOOKUP(B102,'START LİSTE'!$B$6:$F$1253,3,0)),"",VLOOKUP(B102,'START LİSTE'!$B$6:$F$1253,3,0))</f>
      </c>
      <c r="E102" s="27">
        <f>IF(ISERROR(VLOOKUP(B102,'START LİSTE'!$B$6:$F$1253,4,0)),"",VLOOKUP(B102,'START LİSTE'!$B$6:$F$1253,4,0))</f>
      </c>
      <c r="F102" s="28">
        <f>IF(ISERROR(VLOOKUP($B102,'START LİSTE'!$B$6:$F$1253,5,0)),"",VLOOKUP($B102,'START LİSTE'!$B$6:$F$1253,5,0))</f>
      </c>
      <c r="G102" s="90"/>
      <c r="H102" s="115">
        <f t="shared" si="3"/>
      </c>
    </row>
    <row r="103" spans="1:8" ht="17.25" customHeight="1">
      <c r="A103" s="25">
        <f t="shared" si="2"/>
      </c>
      <c r="B103" s="89"/>
      <c r="C103" s="26">
        <f>IF(ISERROR(VLOOKUP(B103,'START LİSTE'!$B$6:$F$1253,2,0)),"",VLOOKUP(B103,'START LİSTE'!$B$6:$F$1253,2,0))</f>
      </c>
      <c r="D103" s="26">
        <f>IF(ISERROR(VLOOKUP(B103,'START LİSTE'!$B$6:$F$1253,3,0)),"",VLOOKUP(B103,'START LİSTE'!$B$6:$F$1253,3,0))</f>
      </c>
      <c r="E103" s="27">
        <f>IF(ISERROR(VLOOKUP(B103,'START LİSTE'!$B$6:$F$1253,4,0)),"",VLOOKUP(B103,'START LİSTE'!$B$6:$F$1253,4,0))</f>
      </c>
      <c r="F103" s="28">
        <f>IF(ISERROR(VLOOKUP($B103,'START LİSTE'!$B$6:$F$1253,5,0)),"",VLOOKUP($B103,'START LİSTE'!$B$6:$F$1253,5,0))</f>
      </c>
      <c r="G103" s="90"/>
      <c r="H103" s="115">
        <f t="shared" si="3"/>
      </c>
    </row>
    <row r="104" spans="1:8" ht="17.25" customHeight="1">
      <c r="A104" s="25">
        <f t="shared" si="2"/>
      </c>
      <c r="B104" s="89"/>
      <c r="C104" s="26">
        <f>IF(ISERROR(VLOOKUP(B104,'START LİSTE'!$B$6:$F$1253,2,0)),"",VLOOKUP(B104,'START LİSTE'!$B$6:$F$1253,2,0))</f>
      </c>
      <c r="D104" s="26">
        <f>IF(ISERROR(VLOOKUP(B104,'START LİSTE'!$B$6:$F$1253,3,0)),"",VLOOKUP(B104,'START LİSTE'!$B$6:$F$1253,3,0))</f>
      </c>
      <c r="E104" s="27">
        <f>IF(ISERROR(VLOOKUP(B104,'START LİSTE'!$B$6:$F$1253,4,0)),"",VLOOKUP(B104,'START LİSTE'!$B$6:$F$1253,4,0))</f>
      </c>
      <c r="F104" s="28">
        <f>IF(ISERROR(VLOOKUP($B104,'START LİSTE'!$B$6:$F$1253,5,0)),"",VLOOKUP($B104,'START LİSTE'!$B$6:$F$1253,5,0))</f>
      </c>
      <c r="G104" s="90"/>
      <c r="H104" s="115">
        <f t="shared" si="3"/>
      </c>
    </row>
    <row r="105" spans="1:8" ht="17.25" customHeight="1">
      <c r="A105" s="25">
        <f t="shared" si="2"/>
      </c>
      <c r="B105" s="89"/>
      <c r="C105" s="26">
        <f>IF(ISERROR(VLOOKUP(B105,'START LİSTE'!$B$6:$F$1253,2,0)),"",VLOOKUP(B105,'START LİSTE'!$B$6:$F$1253,2,0))</f>
      </c>
      <c r="D105" s="26">
        <f>IF(ISERROR(VLOOKUP(B105,'START LİSTE'!$B$6:$F$1253,3,0)),"",VLOOKUP(B105,'START LİSTE'!$B$6:$F$1253,3,0))</f>
      </c>
      <c r="E105" s="27">
        <f>IF(ISERROR(VLOOKUP(B105,'START LİSTE'!$B$6:$F$1253,4,0)),"",VLOOKUP(B105,'START LİSTE'!$B$6:$F$1253,4,0))</f>
      </c>
      <c r="F105" s="28">
        <f>IF(ISERROR(VLOOKUP($B105,'START LİSTE'!$B$6:$F$1253,5,0)),"",VLOOKUP($B105,'START LİSTE'!$B$6:$F$1253,5,0))</f>
      </c>
      <c r="G105" s="90"/>
      <c r="H105" s="115">
        <f t="shared" si="3"/>
      </c>
    </row>
    <row r="106" spans="1:8" ht="17.25" customHeight="1">
      <c r="A106" s="25">
        <f t="shared" si="2"/>
      </c>
      <c r="B106" s="89"/>
      <c r="C106" s="26">
        <f>IF(ISERROR(VLOOKUP(B106,'START LİSTE'!$B$6:$F$1253,2,0)),"",VLOOKUP(B106,'START LİSTE'!$B$6:$F$1253,2,0))</f>
      </c>
      <c r="D106" s="26">
        <f>IF(ISERROR(VLOOKUP(B106,'START LİSTE'!$B$6:$F$1253,3,0)),"",VLOOKUP(B106,'START LİSTE'!$B$6:$F$1253,3,0))</f>
      </c>
      <c r="E106" s="27">
        <f>IF(ISERROR(VLOOKUP(B106,'START LİSTE'!$B$6:$F$1253,4,0)),"",VLOOKUP(B106,'START LİSTE'!$B$6:$F$1253,4,0))</f>
      </c>
      <c r="F106" s="28">
        <f>IF(ISERROR(VLOOKUP($B106,'START LİSTE'!$B$6:$F$1253,5,0)),"",VLOOKUP($B106,'START LİSTE'!$B$6:$F$1253,5,0))</f>
      </c>
      <c r="G106" s="90"/>
      <c r="H106" s="115">
        <f t="shared" si="3"/>
      </c>
    </row>
    <row r="107" spans="1:8" ht="17.25" customHeight="1">
      <c r="A107" s="25">
        <f t="shared" si="2"/>
      </c>
      <c r="B107" s="89"/>
      <c r="C107" s="26">
        <f>IF(ISERROR(VLOOKUP(B107,'START LİSTE'!$B$6:$F$1253,2,0)),"",VLOOKUP(B107,'START LİSTE'!$B$6:$F$1253,2,0))</f>
      </c>
      <c r="D107" s="26">
        <f>IF(ISERROR(VLOOKUP(B107,'START LİSTE'!$B$6:$F$1253,3,0)),"",VLOOKUP(B107,'START LİSTE'!$B$6:$F$1253,3,0))</f>
      </c>
      <c r="E107" s="27">
        <f>IF(ISERROR(VLOOKUP(B107,'START LİSTE'!$B$6:$F$1253,4,0)),"",VLOOKUP(B107,'START LİSTE'!$B$6:$F$1253,4,0))</f>
      </c>
      <c r="F107" s="28">
        <f>IF(ISERROR(VLOOKUP($B107,'START LİSTE'!$B$6:$F$1253,5,0)),"",VLOOKUP($B107,'START LİSTE'!$B$6:$F$1253,5,0))</f>
      </c>
      <c r="G107" s="90"/>
      <c r="H107" s="115">
        <f t="shared" si="3"/>
      </c>
    </row>
    <row r="108" spans="1:8" ht="17.25" customHeight="1">
      <c r="A108" s="25">
        <f t="shared" si="2"/>
      </c>
      <c r="B108" s="89"/>
      <c r="C108" s="26">
        <f>IF(ISERROR(VLOOKUP(B108,'START LİSTE'!$B$6:$F$1253,2,0)),"",VLOOKUP(B108,'START LİSTE'!$B$6:$F$1253,2,0))</f>
      </c>
      <c r="D108" s="26">
        <f>IF(ISERROR(VLOOKUP(B108,'START LİSTE'!$B$6:$F$1253,3,0)),"",VLOOKUP(B108,'START LİSTE'!$B$6:$F$1253,3,0))</f>
      </c>
      <c r="E108" s="27">
        <f>IF(ISERROR(VLOOKUP(B108,'START LİSTE'!$B$6:$F$1253,4,0)),"",VLOOKUP(B108,'START LİSTE'!$B$6:$F$1253,4,0))</f>
      </c>
      <c r="F108" s="28">
        <f>IF(ISERROR(VLOOKUP($B108,'START LİSTE'!$B$6:$F$1253,5,0)),"",VLOOKUP($B108,'START LİSTE'!$B$6:$F$1253,5,0))</f>
      </c>
      <c r="G108" s="90"/>
      <c r="H108" s="115">
        <f t="shared" si="3"/>
      </c>
    </row>
    <row r="109" spans="1:8" ht="17.25" customHeight="1">
      <c r="A109" s="25">
        <f t="shared" si="2"/>
      </c>
      <c r="B109" s="89"/>
      <c r="C109" s="26">
        <f>IF(ISERROR(VLOOKUP(B109,'START LİSTE'!$B$6:$F$1253,2,0)),"",VLOOKUP(B109,'START LİSTE'!$B$6:$F$1253,2,0))</f>
      </c>
      <c r="D109" s="26">
        <f>IF(ISERROR(VLOOKUP(B109,'START LİSTE'!$B$6:$F$1253,3,0)),"",VLOOKUP(B109,'START LİSTE'!$B$6:$F$1253,3,0))</f>
      </c>
      <c r="E109" s="27">
        <f>IF(ISERROR(VLOOKUP(B109,'START LİSTE'!$B$6:$F$1253,4,0)),"",VLOOKUP(B109,'START LİSTE'!$B$6:$F$1253,4,0))</f>
      </c>
      <c r="F109" s="28">
        <f>IF(ISERROR(VLOOKUP($B109,'START LİSTE'!$B$6:$F$1253,5,0)),"",VLOOKUP($B109,'START LİSTE'!$B$6:$F$1253,5,0))</f>
      </c>
      <c r="G109" s="90"/>
      <c r="H109" s="115">
        <f t="shared" si="3"/>
      </c>
    </row>
    <row r="110" spans="1:8" ht="17.25" customHeight="1">
      <c r="A110" s="25">
        <f t="shared" si="2"/>
      </c>
      <c r="B110" s="89"/>
      <c r="C110" s="26">
        <f>IF(ISERROR(VLOOKUP(B110,'START LİSTE'!$B$6:$F$1253,2,0)),"",VLOOKUP(B110,'START LİSTE'!$B$6:$F$1253,2,0))</f>
      </c>
      <c r="D110" s="26">
        <f>IF(ISERROR(VLOOKUP(B110,'START LİSTE'!$B$6:$F$1253,3,0)),"",VLOOKUP(B110,'START LİSTE'!$B$6:$F$1253,3,0))</f>
      </c>
      <c r="E110" s="27">
        <f>IF(ISERROR(VLOOKUP(B110,'START LİSTE'!$B$6:$F$1253,4,0)),"",VLOOKUP(B110,'START LİSTE'!$B$6:$F$1253,4,0))</f>
      </c>
      <c r="F110" s="28">
        <f>IF(ISERROR(VLOOKUP($B110,'START LİSTE'!$B$6:$F$1253,5,0)),"",VLOOKUP($B110,'START LİSTE'!$B$6:$F$1253,5,0))</f>
      </c>
      <c r="G110" s="90"/>
      <c r="H110" s="115">
        <f t="shared" si="3"/>
      </c>
    </row>
    <row r="111" spans="1:8" ht="17.25" customHeight="1">
      <c r="A111" s="25">
        <f t="shared" si="2"/>
      </c>
      <c r="B111" s="89"/>
      <c r="C111" s="26">
        <f>IF(ISERROR(VLOOKUP(B111,'START LİSTE'!$B$6:$F$1253,2,0)),"",VLOOKUP(B111,'START LİSTE'!$B$6:$F$1253,2,0))</f>
      </c>
      <c r="D111" s="26">
        <f>IF(ISERROR(VLOOKUP(B111,'START LİSTE'!$B$6:$F$1253,3,0)),"",VLOOKUP(B111,'START LİSTE'!$B$6:$F$1253,3,0))</f>
      </c>
      <c r="E111" s="27">
        <f>IF(ISERROR(VLOOKUP(B111,'START LİSTE'!$B$6:$F$1253,4,0)),"",VLOOKUP(B111,'START LİSTE'!$B$6:$F$1253,4,0))</f>
      </c>
      <c r="F111" s="28">
        <f>IF(ISERROR(VLOOKUP($B111,'START LİSTE'!$B$6:$F$1253,5,0)),"",VLOOKUP($B111,'START LİSTE'!$B$6:$F$1253,5,0))</f>
      </c>
      <c r="G111" s="90"/>
      <c r="H111" s="115">
        <f t="shared" si="3"/>
      </c>
    </row>
    <row r="112" spans="1:8" ht="17.25" customHeight="1">
      <c r="A112" s="25">
        <f t="shared" si="2"/>
      </c>
      <c r="B112" s="89"/>
      <c r="C112" s="26">
        <f>IF(ISERROR(VLOOKUP(B112,'START LİSTE'!$B$6:$F$1253,2,0)),"",VLOOKUP(B112,'START LİSTE'!$B$6:$F$1253,2,0))</f>
      </c>
      <c r="D112" s="26">
        <f>IF(ISERROR(VLOOKUP(B112,'START LİSTE'!$B$6:$F$1253,3,0)),"",VLOOKUP(B112,'START LİSTE'!$B$6:$F$1253,3,0))</f>
      </c>
      <c r="E112" s="27">
        <f>IF(ISERROR(VLOOKUP(B112,'START LİSTE'!$B$6:$F$1253,4,0)),"",VLOOKUP(B112,'START LİSTE'!$B$6:$F$1253,4,0))</f>
      </c>
      <c r="F112" s="28">
        <f>IF(ISERROR(VLOOKUP($B112,'START LİSTE'!$B$6:$F$1253,5,0)),"",VLOOKUP($B112,'START LİSTE'!$B$6:$F$1253,5,0))</f>
      </c>
      <c r="G112" s="90"/>
      <c r="H112" s="115">
        <f t="shared" si="3"/>
      </c>
    </row>
    <row r="113" spans="1:8" ht="17.25" customHeight="1">
      <c r="A113" s="25">
        <f t="shared" si="2"/>
      </c>
      <c r="B113" s="89"/>
      <c r="C113" s="26">
        <f>IF(ISERROR(VLOOKUP(B113,'START LİSTE'!$B$6:$F$1253,2,0)),"",VLOOKUP(B113,'START LİSTE'!$B$6:$F$1253,2,0))</f>
      </c>
      <c r="D113" s="26">
        <f>IF(ISERROR(VLOOKUP(B113,'START LİSTE'!$B$6:$F$1253,3,0)),"",VLOOKUP(B113,'START LİSTE'!$B$6:$F$1253,3,0))</f>
      </c>
      <c r="E113" s="27">
        <f>IF(ISERROR(VLOOKUP(B113,'START LİSTE'!$B$6:$F$1253,4,0)),"",VLOOKUP(B113,'START LİSTE'!$B$6:$F$1253,4,0))</f>
      </c>
      <c r="F113" s="28">
        <f>IF(ISERROR(VLOOKUP($B113,'START LİSTE'!$B$6:$F$1253,5,0)),"",VLOOKUP($B113,'START LİSTE'!$B$6:$F$1253,5,0))</f>
      </c>
      <c r="G113" s="90"/>
      <c r="H113" s="115">
        <f t="shared" si="3"/>
      </c>
    </row>
    <row r="114" spans="1:8" ht="17.25" customHeight="1">
      <c r="A114" s="25">
        <f t="shared" si="2"/>
      </c>
      <c r="B114" s="89"/>
      <c r="C114" s="26">
        <f>IF(ISERROR(VLOOKUP(B114,'START LİSTE'!$B$6:$F$1253,2,0)),"",VLOOKUP(B114,'START LİSTE'!$B$6:$F$1253,2,0))</f>
      </c>
      <c r="D114" s="26">
        <f>IF(ISERROR(VLOOKUP(B114,'START LİSTE'!$B$6:$F$1253,3,0)),"",VLOOKUP(B114,'START LİSTE'!$B$6:$F$1253,3,0))</f>
      </c>
      <c r="E114" s="27">
        <f>IF(ISERROR(VLOOKUP(B114,'START LİSTE'!$B$6:$F$1253,4,0)),"",VLOOKUP(B114,'START LİSTE'!$B$6:$F$1253,4,0))</f>
      </c>
      <c r="F114" s="28">
        <f>IF(ISERROR(VLOOKUP($B114,'START LİSTE'!$B$6:$F$1253,5,0)),"",VLOOKUP($B114,'START LİSTE'!$B$6:$F$1253,5,0))</f>
      </c>
      <c r="G114" s="90"/>
      <c r="H114" s="115">
        <f t="shared" si="3"/>
      </c>
    </row>
    <row r="115" spans="1:8" ht="17.25" customHeight="1">
      <c r="A115" s="25">
        <f t="shared" si="2"/>
      </c>
      <c r="B115" s="89"/>
      <c r="C115" s="26">
        <f>IF(ISERROR(VLOOKUP(B115,'START LİSTE'!$B$6:$F$1253,2,0)),"",VLOOKUP(B115,'START LİSTE'!$B$6:$F$1253,2,0))</f>
      </c>
      <c r="D115" s="26">
        <f>IF(ISERROR(VLOOKUP(B115,'START LİSTE'!$B$6:$F$1253,3,0)),"",VLOOKUP(B115,'START LİSTE'!$B$6:$F$1253,3,0))</f>
      </c>
      <c r="E115" s="27">
        <f>IF(ISERROR(VLOOKUP(B115,'START LİSTE'!$B$6:$F$1253,4,0)),"",VLOOKUP(B115,'START LİSTE'!$B$6:$F$1253,4,0))</f>
      </c>
      <c r="F115" s="28">
        <f>IF(ISERROR(VLOOKUP($B115,'START LİSTE'!$B$6:$F$1253,5,0)),"",VLOOKUP($B115,'START LİSTE'!$B$6:$F$1253,5,0))</f>
      </c>
      <c r="G115" s="90"/>
      <c r="H115" s="115">
        <f t="shared" si="3"/>
      </c>
    </row>
    <row r="116" spans="1:8" ht="17.25" customHeight="1">
      <c r="A116" s="25">
        <f t="shared" si="2"/>
      </c>
      <c r="B116" s="89"/>
      <c r="C116" s="26">
        <f>IF(ISERROR(VLOOKUP(B116,'START LİSTE'!$B$6:$F$1253,2,0)),"",VLOOKUP(B116,'START LİSTE'!$B$6:$F$1253,2,0))</f>
      </c>
      <c r="D116" s="26">
        <f>IF(ISERROR(VLOOKUP(B116,'START LİSTE'!$B$6:$F$1253,3,0)),"",VLOOKUP(B116,'START LİSTE'!$B$6:$F$1253,3,0))</f>
      </c>
      <c r="E116" s="27">
        <f>IF(ISERROR(VLOOKUP(B116,'START LİSTE'!$B$6:$F$1253,4,0)),"",VLOOKUP(B116,'START LİSTE'!$B$6:$F$1253,4,0))</f>
      </c>
      <c r="F116" s="28">
        <f>IF(ISERROR(VLOOKUP($B116,'START LİSTE'!$B$6:$F$1253,5,0)),"",VLOOKUP($B116,'START LİSTE'!$B$6:$F$1253,5,0))</f>
      </c>
      <c r="G116" s="90"/>
      <c r="H116" s="115">
        <f t="shared" si="3"/>
      </c>
    </row>
    <row r="117" spans="1:8" ht="17.25" customHeight="1">
      <c r="A117" s="25">
        <f t="shared" si="2"/>
      </c>
      <c r="B117" s="89"/>
      <c r="C117" s="26">
        <f>IF(ISERROR(VLOOKUP(B117,'START LİSTE'!$B$6:$F$1253,2,0)),"",VLOOKUP(B117,'START LİSTE'!$B$6:$F$1253,2,0))</f>
      </c>
      <c r="D117" s="26">
        <f>IF(ISERROR(VLOOKUP(B117,'START LİSTE'!$B$6:$F$1253,3,0)),"",VLOOKUP(B117,'START LİSTE'!$B$6:$F$1253,3,0))</f>
      </c>
      <c r="E117" s="27">
        <f>IF(ISERROR(VLOOKUP(B117,'START LİSTE'!$B$6:$F$1253,4,0)),"",VLOOKUP(B117,'START LİSTE'!$B$6:$F$1253,4,0))</f>
      </c>
      <c r="F117" s="28">
        <f>IF(ISERROR(VLOOKUP($B117,'START LİSTE'!$B$6:$F$1253,5,0)),"",VLOOKUP($B117,'START LİSTE'!$B$6:$F$1253,5,0))</f>
      </c>
      <c r="G117" s="90"/>
      <c r="H117" s="115">
        <f t="shared" si="3"/>
      </c>
    </row>
    <row r="118" spans="1:8" ht="17.25" customHeight="1">
      <c r="A118" s="25">
        <f t="shared" si="2"/>
      </c>
      <c r="B118" s="89"/>
      <c r="C118" s="26">
        <f>IF(ISERROR(VLOOKUP(B118,'START LİSTE'!$B$6:$F$1253,2,0)),"",VLOOKUP(B118,'START LİSTE'!$B$6:$F$1253,2,0))</f>
      </c>
      <c r="D118" s="26">
        <f>IF(ISERROR(VLOOKUP(B118,'START LİSTE'!$B$6:$F$1253,3,0)),"",VLOOKUP(B118,'START LİSTE'!$B$6:$F$1253,3,0))</f>
      </c>
      <c r="E118" s="27">
        <f>IF(ISERROR(VLOOKUP(B118,'START LİSTE'!$B$6:$F$1253,4,0)),"",VLOOKUP(B118,'START LİSTE'!$B$6:$F$1253,4,0))</f>
      </c>
      <c r="F118" s="28">
        <f>IF(ISERROR(VLOOKUP($B118,'START LİSTE'!$B$6:$F$1253,5,0)),"",VLOOKUP($B118,'START LİSTE'!$B$6:$F$1253,5,0))</f>
      </c>
      <c r="G118" s="90"/>
      <c r="H118" s="115">
        <f t="shared" si="3"/>
      </c>
    </row>
    <row r="119" spans="1:8" ht="17.25" customHeight="1">
      <c r="A119" s="25">
        <f t="shared" si="2"/>
      </c>
      <c r="B119" s="89"/>
      <c r="C119" s="26">
        <f>IF(ISERROR(VLOOKUP(B119,'START LİSTE'!$B$6:$F$1253,2,0)),"",VLOOKUP(B119,'START LİSTE'!$B$6:$F$1253,2,0))</f>
      </c>
      <c r="D119" s="26">
        <f>IF(ISERROR(VLOOKUP(B119,'START LİSTE'!$B$6:$F$1253,3,0)),"",VLOOKUP(B119,'START LİSTE'!$B$6:$F$1253,3,0))</f>
      </c>
      <c r="E119" s="27">
        <f>IF(ISERROR(VLOOKUP(B119,'START LİSTE'!$B$6:$F$1253,4,0)),"",VLOOKUP(B119,'START LİSTE'!$B$6:$F$1253,4,0))</f>
      </c>
      <c r="F119" s="28">
        <f>IF(ISERROR(VLOOKUP($B119,'START LİSTE'!$B$6:$F$1253,5,0)),"",VLOOKUP($B119,'START LİSTE'!$B$6:$F$1253,5,0))</f>
      </c>
      <c r="G119" s="90"/>
      <c r="H119" s="115">
        <f t="shared" si="3"/>
      </c>
    </row>
    <row r="120" spans="1:8" ht="17.25" customHeight="1">
      <c r="A120" s="25">
        <f t="shared" si="2"/>
      </c>
      <c r="B120" s="89"/>
      <c r="C120" s="26">
        <f>IF(ISERROR(VLOOKUP(B120,'START LİSTE'!$B$6:$F$1253,2,0)),"",VLOOKUP(B120,'START LİSTE'!$B$6:$F$1253,2,0))</f>
      </c>
      <c r="D120" s="26">
        <f>IF(ISERROR(VLOOKUP(B120,'START LİSTE'!$B$6:$F$1253,3,0)),"",VLOOKUP(B120,'START LİSTE'!$B$6:$F$1253,3,0))</f>
      </c>
      <c r="E120" s="27">
        <f>IF(ISERROR(VLOOKUP(B120,'START LİSTE'!$B$6:$F$1253,4,0)),"",VLOOKUP(B120,'START LİSTE'!$B$6:$F$1253,4,0))</f>
      </c>
      <c r="F120" s="28">
        <f>IF(ISERROR(VLOOKUP($B120,'START LİSTE'!$B$6:$F$1253,5,0)),"",VLOOKUP($B120,'START LİSTE'!$B$6:$F$1253,5,0))</f>
      </c>
      <c r="G120" s="90"/>
      <c r="H120" s="115">
        <f t="shared" si="3"/>
      </c>
    </row>
    <row r="121" spans="1:8" ht="17.25" customHeight="1">
      <c r="A121" s="25">
        <f t="shared" si="2"/>
      </c>
      <c r="B121" s="89"/>
      <c r="C121" s="26">
        <f>IF(ISERROR(VLOOKUP(B121,'START LİSTE'!$B$6:$F$1253,2,0)),"",VLOOKUP(B121,'START LİSTE'!$B$6:$F$1253,2,0))</f>
      </c>
      <c r="D121" s="26">
        <f>IF(ISERROR(VLOOKUP(B121,'START LİSTE'!$B$6:$F$1253,3,0)),"",VLOOKUP(B121,'START LİSTE'!$B$6:$F$1253,3,0))</f>
      </c>
      <c r="E121" s="27">
        <f>IF(ISERROR(VLOOKUP(B121,'START LİSTE'!$B$6:$F$1253,4,0)),"",VLOOKUP(B121,'START LİSTE'!$B$6:$F$1253,4,0))</f>
      </c>
      <c r="F121" s="28">
        <f>IF(ISERROR(VLOOKUP($B121,'START LİSTE'!$B$6:$F$1253,5,0)),"",VLOOKUP($B121,'START LİSTE'!$B$6:$F$1253,5,0))</f>
      </c>
      <c r="G121" s="90"/>
      <c r="H121" s="115">
        <f t="shared" si="3"/>
      </c>
    </row>
    <row r="122" spans="1:8" ht="17.25" customHeight="1">
      <c r="A122" s="25">
        <f t="shared" si="2"/>
      </c>
      <c r="B122" s="89"/>
      <c r="C122" s="26">
        <f>IF(ISERROR(VLOOKUP(B122,'START LİSTE'!$B$6:$F$1253,2,0)),"",VLOOKUP(B122,'START LİSTE'!$B$6:$F$1253,2,0))</f>
      </c>
      <c r="D122" s="26">
        <f>IF(ISERROR(VLOOKUP(B122,'START LİSTE'!$B$6:$F$1253,3,0)),"",VLOOKUP(B122,'START LİSTE'!$B$6:$F$1253,3,0))</f>
      </c>
      <c r="E122" s="27">
        <f>IF(ISERROR(VLOOKUP(B122,'START LİSTE'!$B$6:$F$1253,4,0)),"",VLOOKUP(B122,'START LİSTE'!$B$6:$F$1253,4,0))</f>
      </c>
      <c r="F122" s="28">
        <f>IF(ISERROR(VLOOKUP($B122,'START LİSTE'!$B$6:$F$1253,5,0)),"",VLOOKUP($B122,'START LİSTE'!$B$6:$F$1253,5,0))</f>
      </c>
      <c r="G122" s="90"/>
      <c r="H122" s="115">
        <f t="shared" si="3"/>
      </c>
    </row>
    <row r="123" spans="1:8" ht="17.25" customHeight="1">
      <c r="A123" s="25">
        <f t="shared" si="2"/>
      </c>
      <c r="B123" s="89"/>
      <c r="C123" s="26">
        <f>IF(ISERROR(VLOOKUP(B123,'START LİSTE'!$B$6:$F$1253,2,0)),"",VLOOKUP(B123,'START LİSTE'!$B$6:$F$1253,2,0))</f>
      </c>
      <c r="D123" s="26">
        <f>IF(ISERROR(VLOOKUP(B123,'START LİSTE'!$B$6:$F$1253,3,0)),"",VLOOKUP(B123,'START LİSTE'!$B$6:$F$1253,3,0))</f>
      </c>
      <c r="E123" s="27">
        <f>IF(ISERROR(VLOOKUP(B123,'START LİSTE'!$B$6:$F$1253,4,0)),"",VLOOKUP(B123,'START LİSTE'!$B$6:$F$1253,4,0))</f>
      </c>
      <c r="F123" s="28">
        <f>IF(ISERROR(VLOOKUP($B123,'START LİSTE'!$B$6:$F$1253,5,0)),"",VLOOKUP($B123,'START LİSTE'!$B$6:$F$1253,5,0))</f>
      </c>
      <c r="G123" s="90"/>
      <c r="H123" s="115">
        <f t="shared" si="3"/>
      </c>
    </row>
    <row r="124" spans="1:8" ht="17.25" customHeight="1">
      <c r="A124" s="25">
        <f t="shared" si="2"/>
      </c>
      <c r="B124" s="89"/>
      <c r="C124" s="26">
        <f>IF(ISERROR(VLOOKUP(B124,'START LİSTE'!$B$6:$F$1253,2,0)),"",VLOOKUP(B124,'START LİSTE'!$B$6:$F$1253,2,0))</f>
      </c>
      <c r="D124" s="26">
        <f>IF(ISERROR(VLOOKUP(B124,'START LİSTE'!$B$6:$F$1253,3,0)),"",VLOOKUP(B124,'START LİSTE'!$B$6:$F$1253,3,0))</f>
      </c>
      <c r="E124" s="27">
        <f>IF(ISERROR(VLOOKUP(B124,'START LİSTE'!$B$6:$F$1253,4,0)),"",VLOOKUP(B124,'START LİSTE'!$B$6:$F$1253,4,0))</f>
      </c>
      <c r="F124" s="28">
        <f>IF(ISERROR(VLOOKUP($B124,'START LİSTE'!$B$6:$F$1253,5,0)),"",VLOOKUP($B124,'START LİSTE'!$B$6:$F$1253,5,0))</f>
      </c>
      <c r="G124" s="90"/>
      <c r="H124" s="115">
        <f t="shared" si="3"/>
      </c>
    </row>
    <row r="125" spans="1:8" ht="17.25" customHeight="1">
      <c r="A125" s="25">
        <f t="shared" si="2"/>
      </c>
      <c r="B125" s="89"/>
      <c r="C125" s="26">
        <f>IF(ISERROR(VLOOKUP(B125,'START LİSTE'!$B$6:$F$1253,2,0)),"",VLOOKUP(B125,'START LİSTE'!$B$6:$F$1253,2,0))</f>
      </c>
      <c r="D125" s="26">
        <f>IF(ISERROR(VLOOKUP(B125,'START LİSTE'!$B$6:$F$1253,3,0)),"",VLOOKUP(B125,'START LİSTE'!$B$6:$F$1253,3,0))</f>
      </c>
      <c r="E125" s="27">
        <f>IF(ISERROR(VLOOKUP(B125,'START LİSTE'!$B$6:$F$1253,4,0)),"",VLOOKUP(B125,'START LİSTE'!$B$6:$F$1253,4,0))</f>
      </c>
      <c r="F125" s="28">
        <f>IF(ISERROR(VLOOKUP($B125,'START LİSTE'!$B$6:$F$1253,5,0)),"",VLOOKUP($B125,'START LİSTE'!$B$6:$F$1253,5,0))</f>
      </c>
      <c r="G125" s="90"/>
      <c r="H125" s="115">
        <f t="shared" si="3"/>
      </c>
    </row>
    <row r="126" spans="1:8" ht="17.25" customHeight="1">
      <c r="A126" s="25">
        <f t="shared" si="2"/>
      </c>
      <c r="B126" s="89"/>
      <c r="C126" s="26">
        <f>IF(ISERROR(VLOOKUP(B126,'START LİSTE'!$B$6:$F$1253,2,0)),"",VLOOKUP(B126,'START LİSTE'!$B$6:$F$1253,2,0))</f>
      </c>
      <c r="D126" s="26">
        <f>IF(ISERROR(VLOOKUP(B126,'START LİSTE'!$B$6:$F$1253,3,0)),"",VLOOKUP(B126,'START LİSTE'!$B$6:$F$1253,3,0))</f>
      </c>
      <c r="E126" s="27">
        <f>IF(ISERROR(VLOOKUP(B126,'START LİSTE'!$B$6:$F$1253,4,0)),"",VLOOKUP(B126,'START LİSTE'!$B$6:$F$1253,4,0))</f>
      </c>
      <c r="F126" s="28">
        <f>IF(ISERROR(VLOOKUP($B126,'START LİSTE'!$B$6:$F$1253,5,0)),"",VLOOKUP($B126,'START LİSTE'!$B$6:$F$1253,5,0))</f>
      </c>
      <c r="G126" s="90"/>
      <c r="H126" s="115">
        <f t="shared" si="3"/>
      </c>
    </row>
    <row r="127" spans="1:8" ht="17.25" customHeight="1">
      <c r="A127" s="25">
        <f t="shared" si="2"/>
      </c>
      <c r="B127" s="89"/>
      <c r="C127" s="26">
        <f>IF(ISERROR(VLOOKUP(B127,'START LİSTE'!$B$6:$F$1253,2,0)),"",VLOOKUP(B127,'START LİSTE'!$B$6:$F$1253,2,0))</f>
      </c>
      <c r="D127" s="26">
        <f>IF(ISERROR(VLOOKUP(B127,'START LİSTE'!$B$6:$F$1253,3,0)),"",VLOOKUP(B127,'START LİSTE'!$B$6:$F$1253,3,0))</f>
      </c>
      <c r="E127" s="27">
        <f>IF(ISERROR(VLOOKUP(B127,'START LİSTE'!$B$6:$F$1253,4,0)),"",VLOOKUP(B127,'START LİSTE'!$B$6:$F$1253,4,0))</f>
      </c>
      <c r="F127" s="28">
        <f>IF(ISERROR(VLOOKUP($B127,'START LİSTE'!$B$6:$F$1253,5,0)),"",VLOOKUP($B127,'START LİSTE'!$B$6:$F$1253,5,0))</f>
      </c>
      <c r="G127" s="90"/>
      <c r="H127" s="115">
        <f t="shared" si="3"/>
      </c>
    </row>
    <row r="128" spans="1:8" ht="17.25" customHeight="1">
      <c r="A128" s="25">
        <f t="shared" si="2"/>
      </c>
      <c r="B128" s="89"/>
      <c r="C128" s="26">
        <f>IF(ISERROR(VLOOKUP(B128,'START LİSTE'!$B$6:$F$1253,2,0)),"",VLOOKUP(B128,'START LİSTE'!$B$6:$F$1253,2,0))</f>
      </c>
      <c r="D128" s="26">
        <f>IF(ISERROR(VLOOKUP(B128,'START LİSTE'!$B$6:$F$1253,3,0)),"",VLOOKUP(B128,'START LİSTE'!$B$6:$F$1253,3,0))</f>
      </c>
      <c r="E128" s="27">
        <f>IF(ISERROR(VLOOKUP(B128,'START LİSTE'!$B$6:$F$1253,4,0)),"",VLOOKUP(B128,'START LİSTE'!$B$6:$F$1253,4,0))</f>
      </c>
      <c r="F128" s="28">
        <f>IF(ISERROR(VLOOKUP($B128,'START LİSTE'!$B$6:$F$1253,5,0)),"",VLOOKUP($B128,'START LİSTE'!$B$6:$F$1253,5,0))</f>
      </c>
      <c r="G128" s="90"/>
      <c r="H128" s="115">
        <f t="shared" si="3"/>
      </c>
    </row>
    <row r="129" spans="1:8" ht="17.25" customHeight="1">
      <c r="A129" s="25">
        <f t="shared" si="2"/>
      </c>
      <c r="B129" s="89"/>
      <c r="C129" s="26">
        <f>IF(ISERROR(VLOOKUP(B129,'START LİSTE'!$B$6:$F$1253,2,0)),"",VLOOKUP(B129,'START LİSTE'!$B$6:$F$1253,2,0))</f>
      </c>
      <c r="D129" s="26">
        <f>IF(ISERROR(VLOOKUP(B129,'START LİSTE'!$B$6:$F$1253,3,0)),"",VLOOKUP(B129,'START LİSTE'!$B$6:$F$1253,3,0))</f>
      </c>
      <c r="E129" s="27">
        <f>IF(ISERROR(VLOOKUP(B129,'START LİSTE'!$B$6:$F$1253,4,0)),"",VLOOKUP(B129,'START LİSTE'!$B$6:$F$1253,4,0))</f>
      </c>
      <c r="F129" s="28">
        <f>IF(ISERROR(VLOOKUP($B129,'START LİSTE'!$B$6:$F$1253,5,0)),"",VLOOKUP($B129,'START LİSTE'!$B$6:$F$1253,5,0))</f>
      </c>
      <c r="G129" s="90"/>
      <c r="H129" s="115">
        <f t="shared" si="3"/>
      </c>
    </row>
    <row r="130" spans="1:8" ht="17.25" customHeight="1">
      <c r="A130" s="25">
        <f t="shared" si="2"/>
      </c>
      <c r="B130" s="89"/>
      <c r="C130" s="26">
        <f>IF(ISERROR(VLOOKUP(B130,'START LİSTE'!$B$6:$F$1253,2,0)),"",VLOOKUP(B130,'START LİSTE'!$B$6:$F$1253,2,0))</f>
      </c>
      <c r="D130" s="26">
        <f>IF(ISERROR(VLOOKUP(B130,'START LİSTE'!$B$6:$F$1253,3,0)),"",VLOOKUP(B130,'START LİSTE'!$B$6:$F$1253,3,0))</f>
      </c>
      <c r="E130" s="27">
        <f>IF(ISERROR(VLOOKUP(B130,'START LİSTE'!$B$6:$F$1253,4,0)),"",VLOOKUP(B130,'START LİSTE'!$B$6:$F$1253,4,0))</f>
      </c>
      <c r="F130" s="28">
        <f>IF(ISERROR(VLOOKUP($B130,'START LİSTE'!$B$6:$F$1253,5,0)),"",VLOOKUP($B130,'START LİSTE'!$B$6:$F$1253,5,0))</f>
      </c>
      <c r="G130" s="90"/>
      <c r="H130" s="115">
        <f t="shared" si="3"/>
      </c>
    </row>
    <row r="131" spans="1:8" ht="17.25" customHeight="1">
      <c r="A131" s="25">
        <f t="shared" si="2"/>
      </c>
      <c r="B131" s="89"/>
      <c r="C131" s="26">
        <f>IF(ISERROR(VLOOKUP(B131,'START LİSTE'!$B$6:$F$1253,2,0)),"",VLOOKUP(B131,'START LİSTE'!$B$6:$F$1253,2,0))</f>
      </c>
      <c r="D131" s="26">
        <f>IF(ISERROR(VLOOKUP(B131,'START LİSTE'!$B$6:$F$1253,3,0)),"",VLOOKUP(B131,'START LİSTE'!$B$6:$F$1253,3,0))</f>
      </c>
      <c r="E131" s="27">
        <f>IF(ISERROR(VLOOKUP(B131,'START LİSTE'!$B$6:$F$1253,4,0)),"",VLOOKUP(B131,'START LİSTE'!$B$6:$F$1253,4,0))</f>
      </c>
      <c r="F131" s="28">
        <f>IF(ISERROR(VLOOKUP($B131,'START LİSTE'!$B$6:$F$1253,5,0)),"",VLOOKUP($B131,'START LİSTE'!$B$6:$F$1253,5,0))</f>
      </c>
      <c r="G131" s="90"/>
      <c r="H131" s="115">
        <f t="shared" si="3"/>
      </c>
    </row>
    <row r="132" spans="1:8" ht="17.25" customHeight="1">
      <c r="A132" s="25">
        <f t="shared" si="2"/>
      </c>
      <c r="B132" s="89"/>
      <c r="C132" s="26">
        <f>IF(ISERROR(VLOOKUP(B132,'START LİSTE'!$B$6:$F$1253,2,0)),"",VLOOKUP(B132,'START LİSTE'!$B$6:$F$1253,2,0))</f>
      </c>
      <c r="D132" s="26">
        <f>IF(ISERROR(VLOOKUP(B132,'START LİSTE'!$B$6:$F$1253,3,0)),"",VLOOKUP(B132,'START LİSTE'!$B$6:$F$1253,3,0))</f>
      </c>
      <c r="E132" s="27">
        <f>IF(ISERROR(VLOOKUP(B132,'START LİSTE'!$B$6:$F$1253,4,0)),"",VLOOKUP(B132,'START LİSTE'!$B$6:$F$1253,4,0))</f>
      </c>
      <c r="F132" s="28">
        <f>IF(ISERROR(VLOOKUP($B132,'START LİSTE'!$B$6:$F$1253,5,0)),"",VLOOKUP($B132,'START LİSTE'!$B$6:$F$1253,5,0))</f>
      </c>
      <c r="G132" s="90"/>
      <c r="H132" s="115">
        <f t="shared" si="3"/>
      </c>
    </row>
    <row r="133" spans="1:8" ht="17.25" customHeight="1">
      <c r="A133" s="25">
        <f t="shared" si="2"/>
      </c>
      <c r="B133" s="89"/>
      <c r="C133" s="26">
        <f>IF(ISERROR(VLOOKUP(B133,'START LİSTE'!$B$6:$F$1253,2,0)),"",VLOOKUP(B133,'START LİSTE'!$B$6:$F$1253,2,0))</f>
      </c>
      <c r="D133" s="26">
        <f>IF(ISERROR(VLOOKUP(B133,'START LİSTE'!$B$6:$F$1253,3,0)),"",VLOOKUP(B133,'START LİSTE'!$B$6:$F$1253,3,0))</f>
      </c>
      <c r="E133" s="27">
        <f>IF(ISERROR(VLOOKUP(B133,'START LİSTE'!$B$6:$F$1253,4,0)),"",VLOOKUP(B133,'START LİSTE'!$B$6:$F$1253,4,0))</f>
      </c>
      <c r="F133" s="28">
        <f>IF(ISERROR(VLOOKUP($B133,'START LİSTE'!$B$6:$F$1253,5,0)),"",VLOOKUP($B133,'START LİSTE'!$B$6:$F$1253,5,0))</f>
      </c>
      <c r="G133" s="90"/>
      <c r="H133" s="115">
        <f t="shared" si="3"/>
      </c>
    </row>
    <row r="134" spans="1:8" ht="17.25" customHeight="1">
      <c r="A134" s="25">
        <f t="shared" si="2"/>
      </c>
      <c r="B134" s="89"/>
      <c r="C134" s="26">
        <f>IF(ISERROR(VLOOKUP(B134,'START LİSTE'!$B$6:$F$1253,2,0)),"",VLOOKUP(B134,'START LİSTE'!$B$6:$F$1253,2,0))</f>
      </c>
      <c r="D134" s="26">
        <f>IF(ISERROR(VLOOKUP(B134,'START LİSTE'!$B$6:$F$1253,3,0)),"",VLOOKUP(B134,'START LİSTE'!$B$6:$F$1253,3,0))</f>
      </c>
      <c r="E134" s="27">
        <f>IF(ISERROR(VLOOKUP(B134,'START LİSTE'!$B$6:$F$1253,4,0)),"",VLOOKUP(B134,'START LİSTE'!$B$6:$F$1253,4,0))</f>
      </c>
      <c r="F134" s="28">
        <f>IF(ISERROR(VLOOKUP($B134,'START LİSTE'!$B$6:$F$1253,5,0)),"",VLOOKUP($B134,'START LİSTE'!$B$6:$F$1253,5,0))</f>
      </c>
      <c r="G134" s="90"/>
      <c r="H134" s="115">
        <f t="shared" si="3"/>
      </c>
    </row>
    <row r="135" spans="1:8" ht="17.25" customHeight="1">
      <c r="A135" s="25">
        <f t="shared" si="2"/>
      </c>
      <c r="B135" s="89"/>
      <c r="C135" s="26">
        <f>IF(ISERROR(VLOOKUP(B135,'START LİSTE'!$B$6:$F$1253,2,0)),"",VLOOKUP(B135,'START LİSTE'!$B$6:$F$1253,2,0))</f>
      </c>
      <c r="D135" s="26">
        <f>IF(ISERROR(VLOOKUP(B135,'START LİSTE'!$B$6:$F$1253,3,0)),"",VLOOKUP(B135,'START LİSTE'!$B$6:$F$1253,3,0))</f>
      </c>
      <c r="E135" s="27">
        <f>IF(ISERROR(VLOOKUP(B135,'START LİSTE'!$B$6:$F$1253,4,0)),"",VLOOKUP(B135,'START LİSTE'!$B$6:$F$1253,4,0))</f>
      </c>
      <c r="F135" s="28">
        <f>IF(ISERROR(VLOOKUP($B135,'START LİSTE'!$B$6:$F$1253,5,0)),"",VLOOKUP($B135,'START LİSTE'!$B$6:$F$1253,5,0))</f>
      </c>
      <c r="G135" s="90"/>
      <c r="H135" s="115">
        <f t="shared" si="3"/>
      </c>
    </row>
    <row r="136" spans="1:8" ht="17.25" customHeight="1">
      <c r="A136" s="25">
        <f aca="true" t="shared" si="4" ref="A136:A199">IF(B136&lt;&gt;"",A135+1,"")</f>
      </c>
      <c r="B136" s="89"/>
      <c r="C136" s="26">
        <f>IF(ISERROR(VLOOKUP(B136,'START LİSTE'!$B$6:$F$1253,2,0)),"",VLOOKUP(B136,'START LİSTE'!$B$6:$F$1253,2,0))</f>
      </c>
      <c r="D136" s="26">
        <f>IF(ISERROR(VLOOKUP(B136,'START LİSTE'!$B$6:$F$1253,3,0)),"",VLOOKUP(B136,'START LİSTE'!$B$6:$F$1253,3,0))</f>
      </c>
      <c r="E136" s="27">
        <f>IF(ISERROR(VLOOKUP(B136,'START LİSTE'!$B$6:$F$1253,4,0)),"",VLOOKUP(B136,'START LİSTE'!$B$6:$F$1253,4,0))</f>
      </c>
      <c r="F136" s="28">
        <f>IF(ISERROR(VLOOKUP($B136,'START LİSTE'!$B$6:$F$1253,5,0)),"",VLOOKUP($B136,'START LİSTE'!$B$6:$F$1253,5,0))</f>
      </c>
      <c r="G136" s="90"/>
      <c r="H136" s="115">
        <f aca="true" t="shared" si="5" ref="H136:H199">IF(OR(G136="DQ",G136="DNF",G136="DNS"),"-",IF(B136&lt;&gt;"",IF(E136="F",H135,H135+1),""))</f>
      </c>
    </row>
    <row r="137" spans="1:8" ht="17.25" customHeight="1">
      <c r="A137" s="25">
        <f t="shared" si="4"/>
      </c>
      <c r="B137" s="89"/>
      <c r="C137" s="26">
        <f>IF(ISERROR(VLOOKUP(B137,'START LİSTE'!$B$6:$F$1253,2,0)),"",VLOOKUP(B137,'START LİSTE'!$B$6:$F$1253,2,0))</f>
      </c>
      <c r="D137" s="26">
        <f>IF(ISERROR(VLOOKUP(B137,'START LİSTE'!$B$6:$F$1253,3,0)),"",VLOOKUP(B137,'START LİSTE'!$B$6:$F$1253,3,0))</f>
      </c>
      <c r="E137" s="27">
        <f>IF(ISERROR(VLOOKUP(B137,'START LİSTE'!$B$6:$F$1253,4,0)),"",VLOOKUP(B137,'START LİSTE'!$B$6:$F$1253,4,0))</f>
      </c>
      <c r="F137" s="28">
        <f>IF(ISERROR(VLOOKUP($B137,'START LİSTE'!$B$6:$F$1253,5,0)),"",VLOOKUP($B137,'START LİSTE'!$B$6:$F$1253,5,0))</f>
      </c>
      <c r="G137" s="90"/>
      <c r="H137" s="115">
        <f t="shared" si="5"/>
      </c>
    </row>
    <row r="138" spans="1:8" ht="17.25" customHeight="1">
      <c r="A138" s="25">
        <f t="shared" si="4"/>
      </c>
      <c r="B138" s="89"/>
      <c r="C138" s="26">
        <f>IF(ISERROR(VLOOKUP(B138,'START LİSTE'!$B$6:$F$1253,2,0)),"",VLOOKUP(B138,'START LİSTE'!$B$6:$F$1253,2,0))</f>
      </c>
      <c r="D138" s="26">
        <f>IF(ISERROR(VLOOKUP(B138,'START LİSTE'!$B$6:$F$1253,3,0)),"",VLOOKUP(B138,'START LİSTE'!$B$6:$F$1253,3,0))</f>
      </c>
      <c r="E138" s="27">
        <f>IF(ISERROR(VLOOKUP(B138,'START LİSTE'!$B$6:$F$1253,4,0)),"",VLOOKUP(B138,'START LİSTE'!$B$6:$F$1253,4,0))</f>
      </c>
      <c r="F138" s="28">
        <f>IF(ISERROR(VLOOKUP($B138,'START LİSTE'!$B$6:$F$1253,5,0)),"",VLOOKUP($B138,'START LİSTE'!$B$6:$F$1253,5,0))</f>
      </c>
      <c r="G138" s="90"/>
      <c r="H138" s="115">
        <f t="shared" si="5"/>
      </c>
    </row>
    <row r="139" spans="1:8" ht="17.25" customHeight="1">
      <c r="A139" s="25">
        <f t="shared" si="4"/>
      </c>
      <c r="B139" s="89"/>
      <c r="C139" s="26">
        <f>IF(ISERROR(VLOOKUP(B139,'START LİSTE'!$B$6:$F$1253,2,0)),"",VLOOKUP(B139,'START LİSTE'!$B$6:$F$1253,2,0))</f>
      </c>
      <c r="D139" s="26">
        <f>IF(ISERROR(VLOOKUP(B139,'START LİSTE'!$B$6:$F$1253,3,0)),"",VLOOKUP(B139,'START LİSTE'!$B$6:$F$1253,3,0))</f>
      </c>
      <c r="E139" s="27">
        <f>IF(ISERROR(VLOOKUP(B139,'START LİSTE'!$B$6:$F$1253,4,0)),"",VLOOKUP(B139,'START LİSTE'!$B$6:$F$1253,4,0))</f>
      </c>
      <c r="F139" s="28">
        <f>IF(ISERROR(VLOOKUP($B139,'START LİSTE'!$B$6:$F$1253,5,0)),"",VLOOKUP($B139,'START LİSTE'!$B$6:$F$1253,5,0))</f>
      </c>
      <c r="G139" s="90"/>
      <c r="H139" s="115">
        <f t="shared" si="5"/>
      </c>
    </row>
    <row r="140" spans="1:8" ht="17.25" customHeight="1">
      <c r="A140" s="25">
        <f t="shared" si="4"/>
      </c>
      <c r="B140" s="89"/>
      <c r="C140" s="26">
        <f>IF(ISERROR(VLOOKUP(B140,'START LİSTE'!$B$6:$F$1253,2,0)),"",VLOOKUP(B140,'START LİSTE'!$B$6:$F$1253,2,0))</f>
      </c>
      <c r="D140" s="26">
        <f>IF(ISERROR(VLOOKUP(B140,'START LİSTE'!$B$6:$F$1253,3,0)),"",VLOOKUP(B140,'START LİSTE'!$B$6:$F$1253,3,0))</f>
      </c>
      <c r="E140" s="27">
        <f>IF(ISERROR(VLOOKUP(B140,'START LİSTE'!$B$6:$F$1253,4,0)),"",VLOOKUP(B140,'START LİSTE'!$B$6:$F$1253,4,0))</f>
      </c>
      <c r="F140" s="28">
        <f>IF(ISERROR(VLOOKUP($B140,'START LİSTE'!$B$6:$F$1253,5,0)),"",VLOOKUP($B140,'START LİSTE'!$B$6:$F$1253,5,0))</f>
      </c>
      <c r="G140" s="90"/>
      <c r="H140" s="115">
        <f t="shared" si="5"/>
      </c>
    </row>
    <row r="141" spans="1:8" ht="17.25" customHeight="1">
      <c r="A141" s="25">
        <f t="shared" si="4"/>
      </c>
      <c r="B141" s="89"/>
      <c r="C141" s="26">
        <f>IF(ISERROR(VLOOKUP(B141,'START LİSTE'!$B$6:$F$1253,2,0)),"",VLOOKUP(B141,'START LİSTE'!$B$6:$F$1253,2,0))</f>
      </c>
      <c r="D141" s="26">
        <f>IF(ISERROR(VLOOKUP(B141,'START LİSTE'!$B$6:$F$1253,3,0)),"",VLOOKUP(B141,'START LİSTE'!$B$6:$F$1253,3,0))</f>
      </c>
      <c r="E141" s="27">
        <f>IF(ISERROR(VLOOKUP(B141,'START LİSTE'!$B$6:$F$1253,4,0)),"",VLOOKUP(B141,'START LİSTE'!$B$6:$F$1253,4,0))</f>
      </c>
      <c r="F141" s="28">
        <f>IF(ISERROR(VLOOKUP($B141,'START LİSTE'!$B$6:$F$1253,5,0)),"",VLOOKUP($B141,'START LİSTE'!$B$6:$F$1253,5,0))</f>
      </c>
      <c r="G141" s="90"/>
      <c r="H141" s="115">
        <f t="shared" si="5"/>
      </c>
    </row>
    <row r="142" spans="1:8" ht="17.25" customHeight="1">
      <c r="A142" s="25">
        <f t="shared" si="4"/>
      </c>
      <c r="B142" s="89"/>
      <c r="C142" s="26">
        <f>IF(ISERROR(VLOOKUP(B142,'START LİSTE'!$B$6:$F$1253,2,0)),"",VLOOKUP(B142,'START LİSTE'!$B$6:$F$1253,2,0))</f>
      </c>
      <c r="D142" s="26">
        <f>IF(ISERROR(VLOOKUP(B142,'START LİSTE'!$B$6:$F$1253,3,0)),"",VLOOKUP(B142,'START LİSTE'!$B$6:$F$1253,3,0))</f>
      </c>
      <c r="E142" s="27">
        <f>IF(ISERROR(VLOOKUP(B142,'START LİSTE'!$B$6:$F$1253,4,0)),"",VLOOKUP(B142,'START LİSTE'!$B$6:$F$1253,4,0))</f>
      </c>
      <c r="F142" s="28">
        <f>IF(ISERROR(VLOOKUP($B142,'START LİSTE'!$B$6:$F$1253,5,0)),"",VLOOKUP($B142,'START LİSTE'!$B$6:$F$1253,5,0))</f>
      </c>
      <c r="G142" s="90"/>
      <c r="H142" s="115">
        <f t="shared" si="5"/>
      </c>
    </row>
    <row r="143" spans="1:8" ht="17.25" customHeight="1">
      <c r="A143" s="25">
        <f t="shared" si="4"/>
      </c>
      <c r="B143" s="89"/>
      <c r="C143" s="26">
        <f>IF(ISERROR(VLOOKUP(B143,'START LİSTE'!$B$6:$F$1253,2,0)),"",VLOOKUP(B143,'START LİSTE'!$B$6:$F$1253,2,0))</f>
      </c>
      <c r="D143" s="26">
        <f>IF(ISERROR(VLOOKUP(B143,'START LİSTE'!$B$6:$F$1253,3,0)),"",VLOOKUP(B143,'START LİSTE'!$B$6:$F$1253,3,0))</f>
      </c>
      <c r="E143" s="27">
        <f>IF(ISERROR(VLOOKUP(B143,'START LİSTE'!$B$6:$F$1253,4,0)),"",VLOOKUP(B143,'START LİSTE'!$B$6:$F$1253,4,0))</f>
      </c>
      <c r="F143" s="28">
        <f>IF(ISERROR(VLOOKUP($B143,'START LİSTE'!$B$6:$F$1253,5,0)),"",VLOOKUP($B143,'START LİSTE'!$B$6:$F$1253,5,0))</f>
      </c>
      <c r="G143" s="90"/>
      <c r="H143" s="115">
        <f t="shared" si="5"/>
      </c>
    </row>
    <row r="144" spans="1:8" ht="17.25" customHeight="1">
      <c r="A144" s="25">
        <f t="shared" si="4"/>
      </c>
      <c r="B144" s="89"/>
      <c r="C144" s="26">
        <f>IF(ISERROR(VLOOKUP(B144,'START LİSTE'!$B$6:$F$1253,2,0)),"",VLOOKUP(B144,'START LİSTE'!$B$6:$F$1253,2,0))</f>
      </c>
      <c r="D144" s="26">
        <f>IF(ISERROR(VLOOKUP(B144,'START LİSTE'!$B$6:$F$1253,3,0)),"",VLOOKUP(B144,'START LİSTE'!$B$6:$F$1253,3,0))</f>
      </c>
      <c r="E144" s="27">
        <f>IF(ISERROR(VLOOKUP(B144,'START LİSTE'!$B$6:$F$1253,4,0)),"",VLOOKUP(B144,'START LİSTE'!$B$6:$F$1253,4,0))</f>
      </c>
      <c r="F144" s="28">
        <f>IF(ISERROR(VLOOKUP($B144,'START LİSTE'!$B$6:$F$1253,5,0)),"",VLOOKUP($B144,'START LİSTE'!$B$6:$F$1253,5,0))</f>
      </c>
      <c r="G144" s="90"/>
      <c r="H144" s="115">
        <f t="shared" si="5"/>
      </c>
    </row>
    <row r="145" spans="1:8" ht="17.25" customHeight="1">
      <c r="A145" s="25">
        <f t="shared" si="4"/>
      </c>
      <c r="B145" s="89"/>
      <c r="C145" s="26">
        <f>IF(ISERROR(VLOOKUP(B145,'START LİSTE'!$B$6:$F$1253,2,0)),"",VLOOKUP(B145,'START LİSTE'!$B$6:$F$1253,2,0))</f>
      </c>
      <c r="D145" s="26">
        <f>IF(ISERROR(VLOOKUP(B145,'START LİSTE'!$B$6:$F$1253,3,0)),"",VLOOKUP(B145,'START LİSTE'!$B$6:$F$1253,3,0))</f>
      </c>
      <c r="E145" s="27">
        <f>IF(ISERROR(VLOOKUP(B145,'START LİSTE'!$B$6:$F$1253,4,0)),"",VLOOKUP(B145,'START LİSTE'!$B$6:$F$1253,4,0))</f>
      </c>
      <c r="F145" s="28">
        <f>IF(ISERROR(VLOOKUP($B145,'START LİSTE'!$B$6:$F$1253,5,0)),"",VLOOKUP($B145,'START LİSTE'!$B$6:$F$1253,5,0))</f>
      </c>
      <c r="G145" s="90"/>
      <c r="H145" s="115">
        <f t="shared" si="5"/>
      </c>
    </row>
    <row r="146" spans="1:8" ht="17.25" customHeight="1">
      <c r="A146" s="25">
        <f t="shared" si="4"/>
      </c>
      <c r="B146" s="89"/>
      <c r="C146" s="26">
        <f>IF(ISERROR(VLOOKUP(B146,'START LİSTE'!$B$6:$F$1253,2,0)),"",VLOOKUP(B146,'START LİSTE'!$B$6:$F$1253,2,0))</f>
      </c>
      <c r="D146" s="26">
        <f>IF(ISERROR(VLOOKUP(B146,'START LİSTE'!$B$6:$F$1253,3,0)),"",VLOOKUP(B146,'START LİSTE'!$B$6:$F$1253,3,0))</f>
      </c>
      <c r="E146" s="27">
        <f>IF(ISERROR(VLOOKUP(B146,'START LİSTE'!$B$6:$F$1253,4,0)),"",VLOOKUP(B146,'START LİSTE'!$B$6:$F$1253,4,0))</f>
      </c>
      <c r="F146" s="28">
        <f>IF(ISERROR(VLOOKUP($B146,'START LİSTE'!$B$6:$F$1253,5,0)),"",VLOOKUP($B146,'START LİSTE'!$B$6:$F$1253,5,0))</f>
      </c>
      <c r="G146" s="90"/>
      <c r="H146" s="115">
        <f t="shared" si="5"/>
      </c>
    </row>
    <row r="147" spans="1:8" ht="17.25" customHeight="1">
      <c r="A147" s="25">
        <f t="shared" si="4"/>
      </c>
      <c r="B147" s="89"/>
      <c r="C147" s="26">
        <f>IF(ISERROR(VLOOKUP(B147,'START LİSTE'!$B$6:$F$1253,2,0)),"",VLOOKUP(B147,'START LİSTE'!$B$6:$F$1253,2,0))</f>
      </c>
      <c r="D147" s="26">
        <f>IF(ISERROR(VLOOKUP(B147,'START LİSTE'!$B$6:$F$1253,3,0)),"",VLOOKUP(B147,'START LİSTE'!$B$6:$F$1253,3,0))</f>
      </c>
      <c r="E147" s="27">
        <f>IF(ISERROR(VLOOKUP(B147,'START LİSTE'!$B$6:$F$1253,4,0)),"",VLOOKUP(B147,'START LİSTE'!$B$6:$F$1253,4,0))</f>
      </c>
      <c r="F147" s="28">
        <f>IF(ISERROR(VLOOKUP($B147,'START LİSTE'!$B$6:$F$1253,5,0)),"",VLOOKUP($B147,'START LİSTE'!$B$6:$F$1253,5,0))</f>
      </c>
      <c r="G147" s="90"/>
      <c r="H147" s="115">
        <f t="shared" si="5"/>
      </c>
    </row>
    <row r="148" spans="1:8" ht="17.25" customHeight="1">
      <c r="A148" s="25">
        <f t="shared" si="4"/>
      </c>
      <c r="B148" s="89"/>
      <c r="C148" s="26">
        <f>IF(ISERROR(VLOOKUP(B148,'START LİSTE'!$B$6:$F$1253,2,0)),"",VLOOKUP(B148,'START LİSTE'!$B$6:$F$1253,2,0))</f>
      </c>
      <c r="D148" s="26">
        <f>IF(ISERROR(VLOOKUP(B148,'START LİSTE'!$B$6:$F$1253,3,0)),"",VLOOKUP(B148,'START LİSTE'!$B$6:$F$1253,3,0))</f>
      </c>
      <c r="E148" s="27">
        <f>IF(ISERROR(VLOOKUP(B148,'START LİSTE'!$B$6:$F$1253,4,0)),"",VLOOKUP(B148,'START LİSTE'!$B$6:$F$1253,4,0))</f>
      </c>
      <c r="F148" s="28">
        <f>IF(ISERROR(VLOOKUP($B148,'START LİSTE'!$B$6:$F$1253,5,0)),"",VLOOKUP($B148,'START LİSTE'!$B$6:$F$1253,5,0))</f>
      </c>
      <c r="G148" s="90"/>
      <c r="H148" s="115">
        <f t="shared" si="5"/>
      </c>
    </row>
    <row r="149" spans="1:8" ht="17.25" customHeight="1">
      <c r="A149" s="25">
        <f t="shared" si="4"/>
      </c>
      <c r="B149" s="89"/>
      <c r="C149" s="26">
        <f>IF(ISERROR(VLOOKUP(B149,'START LİSTE'!$B$6:$F$1253,2,0)),"",VLOOKUP(B149,'START LİSTE'!$B$6:$F$1253,2,0))</f>
      </c>
      <c r="D149" s="26">
        <f>IF(ISERROR(VLOOKUP(B149,'START LİSTE'!$B$6:$F$1253,3,0)),"",VLOOKUP(B149,'START LİSTE'!$B$6:$F$1253,3,0))</f>
      </c>
      <c r="E149" s="27">
        <f>IF(ISERROR(VLOOKUP(B149,'START LİSTE'!$B$6:$F$1253,4,0)),"",VLOOKUP(B149,'START LİSTE'!$B$6:$F$1253,4,0))</f>
      </c>
      <c r="F149" s="28">
        <f>IF(ISERROR(VLOOKUP($B149,'START LİSTE'!$B$6:$F$1253,5,0)),"",VLOOKUP($B149,'START LİSTE'!$B$6:$F$1253,5,0))</f>
      </c>
      <c r="G149" s="90"/>
      <c r="H149" s="115">
        <f t="shared" si="5"/>
      </c>
    </row>
    <row r="150" spans="1:8" ht="17.25" customHeight="1">
      <c r="A150" s="25">
        <f t="shared" si="4"/>
      </c>
      <c r="B150" s="89"/>
      <c r="C150" s="26">
        <f>IF(ISERROR(VLOOKUP(B150,'START LİSTE'!$B$6:$F$1253,2,0)),"",VLOOKUP(B150,'START LİSTE'!$B$6:$F$1253,2,0))</f>
      </c>
      <c r="D150" s="26">
        <f>IF(ISERROR(VLOOKUP(B150,'START LİSTE'!$B$6:$F$1253,3,0)),"",VLOOKUP(B150,'START LİSTE'!$B$6:$F$1253,3,0))</f>
      </c>
      <c r="E150" s="27">
        <f>IF(ISERROR(VLOOKUP(B150,'START LİSTE'!$B$6:$F$1253,4,0)),"",VLOOKUP(B150,'START LİSTE'!$B$6:$F$1253,4,0))</f>
      </c>
      <c r="F150" s="28">
        <f>IF(ISERROR(VLOOKUP($B150,'START LİSTE'!$B$6:$F$1253,5,0)),"",VLOOKUP($B150,'START LİSTE'!$B$6:$F$1253,5,0))</f>
      </c>
      <c r="G150" s="90"/>
      <c r="H150" s="115">
        <f t="shared" si="5"/>
      </c>
    </row>
    <row r="151" spans="1:8" ht="17.25" customHeight="1">
      <c r="A151" s="25">
        <f t="shared" si="4"/>
      </c>
      <c r="B151" s="89"/>
      <c r="C151" s="26">
        <f>IF(ISERROR(VLOOKUP(B151,'START LİSTE'!$B$6:$F$1253,2,0)),"",VLOOKUP(B151,'START LİSTE'!$B$6:$F$1253,2,0))</f>
      </c>
      <c r="D151" s="26">
        <f>IF(ISERROR(VLOOKUP(B151,'START LİSTE'!$B$6:$F$1253,3,0)),"",VLOOKUP(B151,'START LİSTE'!$B$6:$F$1253,3,0))</f>
      </c>
      <c r="E151" s="27">
        <f>IF(ISERROR(VLOOKUP(B151,'START LİSTE'!$B$6:$F$1253,4,0)),"",VLOOKUP(B151,'START LİSTE'!$B$6:$F$1253,4,0))</f>
      </c>
      <c r="F151" s="28">
        <f>IF(ISERROR(VLOOKUP($B151,'START LİSTE'!$B$6:$F$1253,5,0)),"",VLOOKUP($B151,'START LİSTE'!$B$6:$F$1253,5,0))</f>
      </c>
      <c r="G151" s="90"/>
      <c r="H151" s="115">
        <f t="shared" si="5"/>
      </c>
    </row>
    <row r="152" spans="1:8" ht="17.25" customHeight="1">
      <c r="A152" s="25">
        <f t="shared" si="4"/>
      </c>
      <c r="B152" s="89"/>
      <c r="C152" s="26">
        <f>IF(ISERROR(VLOOKUP(B152,'START LİSTE'!$B$6:$F$1253,2,0)),"",VLOOKUP(B152,'START LİSTE'!$B$6:$F$1253,2,0))</f>
      </c>
      <c r="D152" s="26">
        <f>IF(ISERROR(VLOOKUP(B152,'START LİSTE'!$B$6:$F$1253,3,0)),"",VLOOKUP(B152,'START LİSTE'!$B$6:$F$1253,3,0))</f>
      </c>
      <c r="E152" s="27">
        <f>IF(ISERROR(VLOOKUP(B152,'START LİSTE'!$B$6:$F$1253,4,0)),"",VLOOKUP(B152,'START LİSTE'!$B$6:$F$1253,4,0))</f>
      </c>
      <c r="F152" s="28">
        <f>IF(ISERROR(VLOOKUP($B152,'START LİSTE'!$B$6:$F$1253,5,0)),"",VLOOKUP($B152,'START LİSTE'!$B$6:$F$1253,5,0))</f>
      </c>
      <c r="G152" s="90"/>
      <c r="H152" s="115">
        <f t="shared" si="5"/>
      </c>
    </row>
    <row r="153" spans="1:8" ht="17.25" customHeight="1">
      <c r="A153" s="25">
        <f t="shared" si="4"/>
      </c>
      <c r="B153" s="89"/>
      <c r="C153" s="26">
        <f>IF(ISERROR(VLOOKUP(B153,'START LİSTE'!$B$6:$F$1253,2,0)),"",VLOOKUP(B153,'START LİSTE'!$B$6:$F$1253,2,0))</f>
      </c>
      <c r="D153" s="26">
        <f>IF(ISERROR(VLOOKUP(B153,'START LİSTE'!$B$6:$F$1253,3,0)),"",VLOOKUP(B153,'START LİSTE'!$B$6:$F$1253,3,0))</f>
      </c>
      <c r="E153" s="27">
        <f>IF(ISERROR(VLOOKUP(B153,'START LİSTE'!$B$6:$F$1253,4,0)),"",VLOOKUP(B153,'START LİSTE'!$B$6:$F$1253,4,0))</f>
      </c>
      <c r="F153" s="28">
        <f>IF(ISERROR(VLOOKUP($B153,'START LİSTE'!$B$6:$F$1253,5,0)),"",VLOOKUP($B153,'START LİSTE'!$B$6:$F$1253,5,0))</f>
      </c>
      <c r="G153" s="90"/>
      <c r="H153" s="115">
        <f t="shared" si="5"/>
      </c>
    </row>
    <row r="154" spans="1:8" ht="17.25" customHeight="1">
      <c r="A154" s="25">
        <f t="shared" si="4"/>
      </c>
      <c r="B154" s="89"/>
      <c r="C154" s="26">
        <f>IF(ISERROR(VLOOKUP(B154,'START LİSTE'!$B$6:$F$1253,2,0)),"",VLOOKUP(B154,'START LİSTE'!$B$6:$F$1253,2,0))</f>
      </c>
      <c r="D154" s="26">
        <f>IF(ISERROR(VLOOKUP(B154,'START LİSTE'!$B$6:$F$1253,3,0)),"",VLOOKUP(B154,'START LİSTE'!$B$6:$F$1253,3,0))</f>
      </c>
      <c r="E154" s="27">
        <f>IF(ISERROR(VLOOKUP(B154,'START LİSTE'!$B$6:$F$1253,4,0)),"",VLOOKUP(B154,'START LİSTE'!$B$6:$F$1253,4,0))</f>
      </c>
      <c r="F154" s="28">
        <f>IF(ISERROR(VLOOKUP($B154,'START LİSTE'!$B$6:$F$1253,5,0)),"",VLOOKUP($B154,'START LİSTE'!$B$6:$F$1253,5,0))</f>
      </c>
      <c r="G154" s="90"/>
      <c r="H154" s="115">
        <f t="shared" si="5"/>
      </c>
    </row>
    <row r="155" spans="1:8" ht="17.25" customHeight="1">
      <c r="A155" s="25">
        <f t="shared" si="4"/>
      </c>
      <c r="B155" s="89"/>
      <c r="C155" s="26">
        <f>IF(ISERROR(VLOOKUP(B155,'START LİSTE'!$B$6:$F$1253,2,0)),"",VLOOKUP(B155,'START LİSTE'!$B$6:$F$1253,2,0))</f>
      </c>
      <c r="D155" s="26">
        <f>IF(ISERROR(VLOOKUP(B155,'START LİSTE'!$B$6:$F$1253,3,0)),"",VLOOKUP(B155,'START LİSTE'!$B$6:$F$1253,3,0))</f>
      </c>
      <c r="E155" s="27">
        <f>IF(ISERROR(VLOOKUP(B155,'START LİSTE'!$B$6:$F$1253,4,0)),"",VLOOKUP(B155,'START LİSTE'!$B$6:$F$1253,4,0))</f>
      </c>
      <c r="F155" s="28">
        <f>IF(ISERROR(VLOOKUP($B155,'START LİSTE'!$B$6:$F$1253,5,0)),"",VLOOKUP($B155,'START LİSTE'!$B$6:$F$1253,5,0))</f>
      </c>
      <c r="G155" s="90"/>
      <c r="H155" s="115">
        <f t="shared" si="5"/>
      </c>
    </row>
    <row r="156" spans="1:8" ht="17.25" customHeight="1">
      <c r="A156" s="25">
        <f t="shared" si="4"/>
      </c>
      <c r="B156" s="89"/>
      <c r="C156" s="26">
        <f>IF(ISERROR(VLOOKUP(B156,'START LİSTE'!$B$6:$F$1253,2,0)),"",VLOOKUP(B156,'START LİSTE'!$B$6:$F$1253,2,0))</f>
      </c>
      <c r="D156" s="26">
        <f>IF(ISERROR(VLOOKUP(B156,'START LİSTE'!$B$6:$F$1253,3,0)),"",VLOOKUP(B156,'START LİSTE'!$B$6:$F$1253,3,0))</f>
      </c>
      <c r="E156" s="27">
        <f>IF(ISERROR(VLOOKUP(B156,'START LİSTE'!$B$6:$F$1253,4,0)),"",VLOOKUP(B156,'START LİSTE'!$B$6:$F$1253,4,0))</f>
      </c>
      <c r="F156" s="28">
        <f>IF(ISERROR(VLOOKUP($B156,'START LİSTE'!$B$6:$F$1253,5,0)),"",VLOOKUP($B156,'START LİSTE'!$B$6:$F$1253,5,0))</f>
      </c>
      <c r="G156" s="90"/>
      <c r="H156" s="115">
        <f t="shared" si="5"/>
      </c>
    </row>
    <row r="157" spans="1:8" ht="17.25" customHeight="1">
      <c r="A157" s="25">
        <f t="shared" si="4"/>
      </c>
      <c r="B157" s="89"/>
      <c r="C157" s="26">
        <f>IF(ISERROR(VLOOKUP(B157,'START LİSTE'!$B$6:$F$1253,2,0)),"",VLOOKUP(B157,'START LİSTE'!$B$6:$F$1253,2,0))</f>
      </c>
      <c r="D157" s="26">
        <f>IF(ISERROR(VLOOKUP(B157,'START LİSTE'!$B$6:$F$1253,3,0)),"",VLOOKUP(B157,'START LİSTE'!$B$6:$F$1253,3,0))</f>
      </c>
      <c r="E157" s="27">
        <f>IF(ISERROR(VLOOKUP(B157,'START LİSTE'!$B$6:$F$1253,4,0)),"",VLOOKUP(B157,'START LİSTE'!$B$6:$F$1253,4,0))</f>
      </c>
      <c r="F157" s="28">
        <f>IF(ISERROR(VLOOKUP($B157,'START LİSTE'!$B$6:$F$1253,5,0)),"",VLOOKUP($B157,'START LİSTE'!$B$6:$F$1253,5,0))</f>
      </c>
      <c r="G157" s="90"/>
      <c r="H157" s="115">
        <f t="shared" si="5"/>
      </c>
    </row>
    <row r="158" spans="1:8" ht="17.25" customHeight="1">
      <c r="A158" s="25">
        <f t="shared" si="4"/>
      </c>
      <c r="B158" s="89"/>
      <c r="C158" s="26">
        <f>IF(ISERROR(VLOOKUP(B158,'START LİSTE'!$B$6:$F$1253,2,0)),"",VLOOKUP(B158,'START LİSTE'!$B$6:$F$1253,2,0))</f>
      </c>
      <c r="D158" s="26">
        <f>IF(ISERROR(VLOOKUP(B158,'START LİSTE'!$B$6:$F$1253,3,0)),"",VLOOKUP(B158,'START LİSTE'!$B$6:$F$1253,3,0))</f>
      </c>
      <c r="E158" s="27">
        <f>IF(ISERROR(VLOOKUP(B158,'START LİSTE'!$B$6:$F$1253,4,0)),"",VLOOKUP(B158,'START LİSTE'!$B$6:$F$1253,4,0))</f>
      </c>
      <c r="F158" s="28">
        <f>IF(ISERROR(VLOOKUP($B158,'START LİSTE'!$B$6:$F$1253,5,0)),"",VLOOKUP($B158,'START LİSTE'!$B$6:$F$1253,5,0))</f>
      </c>
      <c r="G158" s="90"/>
      <c r="H158" s="115">
        <f t="shared" si="5"/>
      </c>
    </row>
    <row r="159" spans="1:8" ht="17.25" customHeight="1">
      <c r="A159" s="25">
        <f t="shared" si="4"/>
      </c>
      <c r="B159" s="89"/>
      <c r="C159" s="26">
        <f>IF(ISERROR(VLOOKUP(B159,'START LİSTE'!$B$6:$F$1253,2,0)),"",VLOOKUP(B159,'START LİSTE'!$B$6:$F$1253,2,0))</f>
      </c>
      <c r="D159" s="26">
        <f>IF(ISERROR(VLOOKUP(B159,'START LİSTE'!$B$6:$F$1253,3,0)),"",VLOOKUP(B159,'START LİSTE'!$B$6:$F$1253,3,0))</f>
      </c>
      <c r="E159" s="27">
        <f>IF(ISERROR(VLOOKUP(B159,'START LİSTE'!$B$6:$F$1253,4,0)),"",VLOOKUP(B159,'START LİSTE'!$B$6:$F$1253,4,0))</f>
      </c>
      <c r="F159" s="28">
        <f>IF(ISERROR(VLOOKUP($B159,'START LİSTE'!$B$6:$F$1253,5,0)),"",VLOOKUP($B159,'START LİSTE'!$B$6:$F$1253,5,0))</f>
      </c>
      <c r="G159" s="90"/>
      <c r="H159" s="115">
        <f t="shared" si="5"/>
      </c>
    </row>
    <row r="160" spans="1:8" ht="17.25" customHeight="1">
      <c r="A160" s="25">
        <f t="shared" si="4"/>
      </c>
      <c r="B160" s="89"/>
      <c r="C160" s="26">
        <f>IF(ISERROR(VLOOKUP(B160,'START LİSTE'!$B$6:$F$1253,2,0)),"",VLOOKUP(B160,'START LİSTE'!$B$6:$F$1253,2,0))</f>
      </c>
      <c r="D160" s="26">
        <f>IF(ISERROR(VLOOKUP(B160,'START LİSTE'!$B$6:$F$1253,3,0)),"",VLOOKUP(B160,'START LİSTE'!$B$6:$F$1253,3,0))</f>
      </c>
      <c r="E160" s="27">
        <f>IF(ISERROR(VLOOKUP(B160,'START LİSTE'!$B$6:$F$1253,4,0)),"",VLOOKUP(B160,'START LİSTE'!$B$6:$F$1253,4,0))</f>
      </c>
      <c r="F160" s="28">
        <f>IF(ISERROR(VLOOKUP($B160,'START LİSTE'!$B$6:$F$1253,5,0)),"",VLOOKUP($B160,'START LİSTE'!$B$6:$F$1253,5,0))</f>
      </c>
      <c r="G160" s="90"/>
      <c r="H160" s="115">
        <f t="shared" si="5"/>
      </c>
    </row>
    <row r="161" spans="1:8" ht="17.25" customHeight="1">
      <c r="A161" s="25">
        <f t="shared" si="4"/>
      </c>
      <c r="B161" s="89"/>
      <c r="C161" s="26">
        <f>IF(ISERROR(VLOOKUP(B161,'START LİSTE'!$B$6:$F$1253,2,0)),"",VLOOKUP(B161,'START LİSTE'!$B$6:$F$1253,2,0))</f>
      </c>
      <c r="D161" s="26">
        <f>IF(ISERROR(VLOOKUP(B161,'START LİSTE'!$B$6:$F$1253,3,0)),"",VLOOKUP(B161,'START LİSTE'!$B$6:$F$1253,3,0))</f>
      </c>
      <c r="E161" s="27">
        <f>IF(ISERROR(VLOOKUP(B161,'START LİSTE'!$B$6:$F$1253,4,0)),"",VLOOKUP(B161,'START LİSTE'!$B$6:$F$1253,4,0))</f>
      </c>
      <c r="F161" s="28">
        <f>IF(ISERROR(VLOOKUP($B161,'START LİSTE'!$B$6:$F$1253,5,0)),"",VLOOKUP($B161,'START LİSTE'!$B$6:$F$1253,5,0))</f>
      </c>
      <c r="G161" s="90"/>
      <c r="H161" s="115">
        <f t="shared" si="5"/>
      </c>
    </row>
    <row r="162" spans="1:8" ht="17.25" customHeight="1">
      <c r="A162" s="25">
        <f t="shared" si="4"/>
      </c>
      <c r="B162" s="89"/>
      <c r="C162" s="26">
        <f>IF(ISERROR(VLOOKUP(B162,'START LİSTE'!$B$6:$F$1253,2,0)),"",VLOOKUP(B162,'START LİSTE'!$B$6:$F$1253,2,0))</f>
      </c>
      <c r="D162" s="26">
        <f>IF(ISERROR(VLOOKUP(B162,'START LİSTE'!$B$6:$F$1253,3,0)),"",VLOOKUP(B162,'START LİSTE'!$B$6:$F$1253,3,0))</f>
      </c>
      <c r="E162" s="27">
        <f>IF(ISERROR(VLOOKUP(B162,'START LİSTE'!$B$6:$F$1253,4,0)),"",VLOOKUP(B162,'START LİSTE'!$B$6:$F$1253,4,0))</f>
      </c>
      <c r="F162" s="28">
        <f>IF(ISERROR(VLOOKUP($B162,'START LİSTE'!$B$6:$F$1253,5,0)),"",VLOOKUP($B162,'START LİSTE'!$B$6:$F$1253,5,0))</f>
      </c>
      <c r="G162" s="90"/>
      <c r="H162" s="115">
        <f t="shared" si="5"/>
      </c>
    </row>
    <row r="163" spans="1:8" ht="17.25" customHeight="1">
      <c r="A163" s="25">
        <f t="shared" si="4"/>
      </c>
      <c r="B163" s="89"/>
      <c r="C163" s="26">
        <f>IF(ISERROR(VLOOKUP(B163,'START LİSTE'!$B$6:$F$1253,2,0)),"",VLOOKUP(B163,'START LİSTE'!$B$6:$F$1253,2,0))</f>
      </c>
      <c r="D163" s="26">
        <f>IF(ISERROR(VLOOKUP(B163,'START LİSTE'!$B$6:$F$1253,3,0)),"",VLOOKUP(B163,'START LİSTE'!$B$6:$F$1253,3,0))</f>
      </c>
      <c r="E163" s="27">
        <f>IF(ISERROR(VLOOKUP(B163,'START LİSTE'!$B$6:$F$1253,4,0)),"",VLOOKUP(B163,'START LİSTE'!$B$6:$F$1253,4,0))</f>
      </c>
      <c r="F163" s="28">
        <f>IF(ISERROR(VLOOKUP($B163,'START LİSTE'!$B$6:$F$1253,5,0)),"",VLOOKUP($B163,'START LİSTE'!$B$6:$F$1253,5,0))</f>
      </c>
      <c r="G163" s="90"/>
      <c r="H163" s="115">
        <f t="shared" si="5"/>
      </c>
    </row>
    <row r="164" spans="1:8" ht="17.25" customHeight="1">
      <c r="A164" s="25">
        <f t="shared" si="4"/>
      </c>
      <c r="B164" s="89"/>
      <c r="C164" s="26">
        <f>IF(ISERROR(VLOOKUP(B164,'START LİSTE'!$B$6:$F$1253,2,0)),"",VLOOKUP(B164,'START LİSTE'!$B$6:$F$1253,2,0))</f>
      </c>
      <c r="D164" s="26">
        <f>IF(ISERROR(VLOOKUP(B164,'START LİSTE'!$B$6:$F$1253,3,0)),"",VLOOKUP(B164,'START LİSTE'!$B$6:$F$1253,3,0))</f>
      </c>
      <c r="E164" s="27">
        <f>IF(ISERROR(VLOOKUP(B164,'START LİSTE'!$B$6:$F$1253,4,0)),"",VLOOKUP(B164,'START LİSTE'!$B$6:$F$1253,4,0))</f>
      </c>
      <c r="F164" s="28">
        <f>IF(ISERROR(VLOOKUP($B164,'START LİSTE'!$B$6:$F$1253,5,0)),"",VLOOKUP($B164,'START LİSTE'!$B$6:$F$1253,5,0))</f>
      </c>
      <c r="G164" s="90"/>
      <c r="H164" s="115">
        <f t="shared" si="5"/>
      </c>
    </row>
    <row r="165" spans="1:8" ht="17.25" customHeight="1">
      <c r="A165" s="25">
        <f t="shared" si="4"/>
      </c>
      <c r="B165" s="89"/>
      <c r="C165" s="26">
        <f>IF(ISERROR(VLOOKUP(B165,'START LİSTE'!$B$6:$F$1253,2,0)),"",VLOOKUP(B165,'START LİSTE'!$B$6:$F$1253,2,0))</f>
      </c>
      <c r="D165" s="26">
        <f>IF(ISERROR(VLOOKUP(B165,'START LİSTE'!$B$6:$F$1253,3,0)),"",VLOOKUP(B165,'START LİSTE'!$B$6:$F$1253,3,0))</f>
      </c>
      <c r="E165" s="27">
        <f>IF(ISERROR(VLOOKUP(B165,'START LİSTE'!$B$6:$F$1253,4,0)),"",VLOOKUP(B165,'START LİSTE'!$B$6:$F$1253,4,0))</f>
      </c>
      <c r="F165" s="28">
        <f>IF(ISERROR(VLOOKUP($B165,'START LİSTE'!$B$6:$F$1253,5,0)),"",VLOOKUP($B165,'START LİSTE'!$B$6:$F$1253,5,0))</f>
      </c>
      <c r="G165" s="90"/>
      <c r="H165" s="115">
        <f t="shared" si="5"/>
      </c>
    </row>
    <row r="166" spans="1:8" ht="17.25" customHeight="1">
      <c r="A166" s="25">
        <f t="shared" si="4"/>
      </c>
      <c r="B166" s="89"/>
      <c r="C166" s="26">
        <f>IF(ISERROR(VLOOKUP(B166,'START LİSTE'!$B$6:$F$1253,2,0)),"",VLOOKUP(B166,'START LİSTE'!$B$6:$F$1253,2,0))</f>
      </c>
      <c r="D166" s="26">
        <f>IF(ISERROR(VLOOKUP(B166,'START LİSTE'!$B$6:$F$1253,3,0)),"",VLOOKUP(B166,'START LİSTE'!$B$6:$F$1253,3,0))</f>
      </c>
      <c r="E166" s="27">
        <f>IF(ISERROR(VLOOKUP(B166,'START LİSTE'!$B$6:$F$1253,4,0)),"",VLOOKUP(B166,'START LİSTE'!$B$6:$F$1253,4,0))</f>
      </c>
      <c r="F166" s="28">
        <f>IF(ISERROR(VLOOKUP($B166,'START LİSTE'!$B$6:$F$1253,5,0)),"",VLOOKUP($B166,'START LİSTE'!$B$6:$F$1253,5,0))</f>
      </c>
      <c r="G166" s="90"/>
      <c r="H166" s="115">
        <f t="shared" si="5"/>
      </c>
    </row>
    <row r="167" spans="1:8" ht="17.25" customHeight="1">
      <c r="A167" s="25">
        <f t="shared" si="4"/>
      </c>
      <c r="B167" s="89"/>
      <c r="C167" s="26">
        <f>IF(ISERROR(VLOOKUP(B167,'START LİSTE'!$B$6:$F$1253,2,0)),"",VLOOKUP(B167,'START LİSTE'!$B$6:$F$1253,2,0))</f>
      </c>
      <c r="D167" s="26">
        <f>IF(ISERROR(VLOOKUP(B167,'START LİSTE'!$B$6:$F$1253,3,0)),"",VLOOKUP(B167,'START LİSTE'!$B$6:$F$1253,3,0))</f>
      </c>
      <c r="E167" s="27">
        <f>IF(ISERROR(VLOOKUP(B167,'START LİSTE'!$B$6:$F$1253,4,0)),"",VLOOKUP(B167,'START LİSTE'!$B$6:$F$1253,4,0))</f>
      </c>
      <c r="F167" s="28">
        <f>IF(ISERROR(VLOOKUP($B167,'START LİSTE'!$B$6:$F$1253,5,0)),"",VLOOKUP($B167,'START LİSTE'!$B$6:$F$1253,5,0))</f>
      </c>
      <c r="G167" s="90"/>
      <c r="H167" s="115">
        <f t="shared" si="5"/>
      </c>
    </row>
    <row r="168" spans="1:8" ht="17.25" customHeight="1">
      <c r="A168" s="25">
        <f t="shared" si="4"/>
      </c>
      <c r="B168" s="89"/>
      <c r="C168" s="26">
        <f>IF(ISERROR(VLOOKUP(B168,'START LİSTE'!$B$6:$F$1253,2,0)),"",VLOOKUP(B168,'START LİSTE'!$B$6:$F$1253,2,0))</f>
      </c>
      <c r="D168" s="26">
        <f>IF(ISERROR(VLOOKUP(B168,'START LİSTE'!$B$6:$F$1253,3,0)),"",VLOOKUP(B168,'START LİSTE'!$B$6:$F$1253,3,0))</f>
      </c>
      <c r="E168" s="27">
        <f>IF(ISERROR(VLOOKUP(B168,'START LİSTE'!$B$6:$F$1253,4,0)),"",VLOOKUP(B168,'START LİSTE'!$B$6:$F$1253,4,0))</f>
      </c>
      <c r="F168" s="28">
        <f>IF(ISERROR(VLOOKUP($B168,'START LİSTE'!$B$6:$F$1253,5,0)),"",VLOOKUP($B168,'START LİSTE'!$B$6:$F$1253,5,0))</f>
      </c>
      <c r="G168" s="90"/>
      <c r="H168" s="115">
        <f t="shared" si="5"/>
      </c>
    </row>
    <row r="169" spans="1:8" ht="17.25" customHeight="1">
      <c r="A169" s="25">
        <f t="shared" si="4"/>
      </c>
      <c r="B169" s="89"/>
      <c r="C169" s="26">
        <f>IF(ISERROR(VLOOKUP(B169,'START LİSTE'!$B$6:$F$1253,2,0)),"",VLOOKUP(B169,'START LİSTE'!$B$6:$F$1253,2,0))</f>
      </c>
      <c r="D169" s="26">
        <f>IF(ISERROR(VLOOKUP(B169,'START LİSTE'!$B$6:$F$1253,3,0)),"",VLOOKUP(B169,'START LİSTE'!$B$6:$F$1253,3,0))</f>
      </c>
      <c r="E169" s="27">
        <f>IF(ISERROR(VLOOKUP(B169,'START LİSTE'!$B$6:$F$1253,4,0)),"",VLOOKUP(B169,'START LİSTE'!$B$6:$F$1253,4,0))</f>
      </c>
      <c r="F169" s="28">
        <f>IF(ISERROR(VLOOKUP($B169,'START LİSTE'!$B$6:$F$1253,5,0)),"",VLOOKUP($B169,'START LİSTE'!$B$6:$F$1253,5,0))</f>
      </c>
      <c r="G169" s="90"/>
      <c r="H169" s="115">
        <f t="shared" si="5"/>
      </c>
    </row>
    <row r="170" spans="1:8" ht="17.25" customHeight="1">
      <c r="A170" s="25">
        <f t="shared" si="4"/>
      </c>
      <c r="B170" s="89"/>
      <c r="C170" s="26">
        <f>IF(ISERROR(VLOOKUP(B170,'START LİSTE'!$B$6:$F$1253,2,0)),"",VLOOKUP(B170,'START LİSTE'!$B$6:$F$1253,2,0))</f>
      </c>
      <c r="D170" s="26">
        <f>IF(ISERROR(VLOOKUP(B170,'START LİSTE'!$B$6:$F$1253,3,0)),"",VLOOKUP(B170,'START LİSTE'!$B$6:$F$1253,3,0))</f>
      </c>
      <c r="E170" s="27">
        <f>IF(ISERROR(VLOOKUP(B170,'START LİSTE'!$B$6:$F$1253,4,0)),"",VLOOKUP(B170,'START LİSTE'!$B$6:$F$1253,4,0))</f>
      </c>
      <c r="F170" s="28">
        <f>IF(ISERROR(VLOOKUP($B170,'START LİSTE'!$B$6:$F$1253,5,0)),"",VLOOKUP($B170,'START LİSTE'!$B$6:$F$1253,5,0))</f>
      </c>
      <c r="G170" s="90"/>
      <c r="H170" s="115">
        <f t="shared" si="5"/>
      </c>
    </row>
    <row r="171" spans="1:8" ht="17.25" customHeight="1">
      <c r="A171" s="25">
        <f t="shared" si="4"/>
      </c>
      <c r="B171" s="89"/>
      <c r="C171" s="26">
        <f>IF(ISERROR(VLOOKUP(B171,'START LİSTE'!$B$6:$F$1253,2,0)),"",VLOOKUP(B171,'START LİSTE'!$B$6:$F$1253,2,0))</f>
      </c>
      <c r="D171" s="26">
        <f>IF(ISERROR(VLOOKUP(B171,'START LİSTE'!$B$6:$F$1253,3,0)),"",VLOOKUP(B171,'START LİSTE'!$B$6:$F$1253,3,0))</f>
      </c>
      <c r="E171" s="27">
        <f>IF(ISERROR(VLOOKUP(B171,'START LİSTE'!$B$6:$F$1253,4,0)),"",VLOOKUP(B171,'START LİSTE'!$B$6:$F$1253,4,0))</f>
      </c>
      <c r="F171" s="28">
        <f>IF(ISERROR(VLOOKUP($B171,'START LİSTE'!$B$6:$F$1253,5,0)),"",VLOOKUP($B171,'START LİSTE'!$B$6:$F$1253,5,0))</f>
      </c>
      <c r="G171" s="90"/>
      <c r="H171" s="115">
        <f t="shared" si="5"/>
      </c>
    </row>
    <row r="172" spans="1:8" ht="17.25" customHeight="1">
      <c r="A172" s="25">
        <f t="shared" si="4"/>
      </c>
      <c r="B172" s="89"/>
      <c r="C172" s="26">
        <f>IF(ISERROR(VLOOKUP(B172,'START LİSTE'!$B$6:$F$1253,2,0)),"",VLOOKUP(B172,'START LİSTE'!$B$6:$F$1253,2,0))</f>
      </c>
      <c r="D172" s="26">
        <f>IF(ISERROR(VLOOKUP(B172,'START LİSTE'!$B$6:$F$1253,3,0)),"",VLOOKUP(B172,'START LİSTE'!$B$6:$F$1253,3,0))</f>
      </c>
      <c r="E172" s="27">
        <f>IF(ISERROR(VLOOKUP(B172,'START LİSTE'!$B$6:$F$1253,4,0)),"",VLOOKUP(B172,'START LİSTE'!$B$6:$F$1253,4,0))</f>
      </c>
      <c r="F172" s="28">
        <f>IF(ISERROR(VLOOKUP($B172,'START LİSTE'!$B$6:$F$1253,5,0)),"",VLOOKUP($B172,'START LİSTE'!$B$6:$F$1253,5,0))</f>
      </c>
      <c r="G172" s="90"/>
      <c r="H172" s="115">
        <f t="shared" si="5"/>
      </c>
    </row>
    <row r="173" spans="1:8" ht="17.25" customHeight="1">
      <c r="A173" s="25">
        <f t="shared" si="4"/>
      </c>
      <c r="B173" s="89"/>
      <c r="C173" s="26">
        <f>IF(ISERROR(VLOOKUP(B173,'START LİSTE'!$B$6:$F$1253,2,0)),"",VLOOKUP(B173,'START LİSTE'!$B$6:$F$1253,2,0))</f>
      </c>
      <c r="D173" s="26">
        <f>IF(ISERROR(VLOOKUP(B173,'START LİSTE'!$B$6:$F$1253,3,0)),"",VLOOKUP(B173,'START LİSTE'!$B$6:$F$1253,3,0))</f>
      </c>
      <c r="E173" s="27">
        <f>IF(ISERROR(VLOOKUP(B173,'START LİSTE'!$B$6:$F$1253,4,0)),"",VLOOKUP(B173,'START LİSTE'!$B$6:$F$1253,4,0))</f>
      </c>
      <c r="F173" s="28">
        <f>IF(ISERROR(VLOOKUP($B173,'START LİSTE'!$B$6:$F$1253,5,0)),"",VLOOKUP($B173,'START LİSTE'!$B$6:$F$1253,5,0))</f>
      </c>
      <c r="G173" s="90"/>
      <c r="H173" s="115">
        <f t="shared" si="5"/>
      </c>
    </row>
    <row r="174" spans="1:8" ht="17.25" customHeight="1">
      <c r="A174" s="25">
        <f t="shared" si="4"/>
      </c>
      <c r="B174" s="89"/>
      <c r="C174" s="26">
        <f>IF(ISERROR(VLOOKUP(B174,'START LİSTE'!$B$6:$F$1253,2,0)),"",VLOOKUP(B174,'START LİSTE'!$B$6:$F$1253,2,0))</f>
      </c>
      <c r="D174" s="26">
        <f>IF(ISERROR(VLOOKUP(B174,'START LİSTE'!$B$6:$F$1253,3,0)),"",VLOOKUP(B174,'START LİSTE'!$B$6:$F$1253,3,0))</f>
      </c>
      <c r="E174" s="27">
        <f>IF(ISERROR(VLOOKUP(B174,'START LİSTE'!$B$6:$F$1253,4,0)),"",VLOOKUP(B174,'START LİSTE'!$B$6:$F$1253,4,0))</f>
      </c>
      <c r="F174" s="28">
        <f>IF(ISERROR(VLOOKUP($B174,'START LİSTE'!$B$6:$F$1253,5,0)),"",VLOOKUP($B174,'START LİSTE'!$B$6:$F$1253,5,0))</f>
      </c>
      <c r="G174" s="90"/>
      <c r="H174" s="115">
        <f t="shared" si="5"/>
      </c>
    </row>
    <row r="175" spans="1:8" ht="17.25" customHeight="1">
      <c r="A175" s="25">
        <f t="shared" si="4"/>
      </c>
      <c r="B175" s="89"/>
      <c r="C175" s="26">
        <f>IF(ISERROR(VLOOKUP(B175,'START LİSTE'!$B$6:$F$1253,2,0)),"",VLOOKUP(B175,'START LİSTE'!$B$6:$F$1253,2,0))</f>
      </c>
      <c r="D175" s="26">
        <f>IF(ISERROR(VLOOKUP(B175,'START LİSTE'!$B$6:$F$1253,3,0)),"",VLOOKUP(B175,'START LİSTE'!$B$6:$F$1253,3,0))</f>
      </c>
      <c r="E175" s="27">
        <f>IF(ISERROR(VLOOKUP(B175,'START LİSTE'!$B$6:$F$1253,4,0)),"",VLOOKUP(B175,'START LİSTE'!$B$6:$F$1253,4,0))</f>
      </c>
      <c r="F175" s="28">
        <f>IF(ISERROR(VLOOKUP($B175,'START LİSTE'!$B$6:$F$1253,5,0)),"",VLOOKUP($B175,'START LİSTE'!$B$6:$F$1253,5,0))</f>
      </c>
      <c r="G175" s="90"/>
      <c r="H175" s="115">
        <f t="shared" si="5"/>
      </c>
    </row>
    <row r="176" spans="1:8" ht="17.25" customHeight="1">
      <c r="A176" s="25">
        <f t="shared" si="4"/>
      </c>
      <c r="B176" s="89"/>
      <c r="C176" s="26">
        <f>IF(ISERROR(VLOOKUP(B176,'START LİSTE'!$B$6:$F$1253,2,0)),"",VLOOKUP(B176,'START LİSTE'!$B$6:$F$1253,2,0))</f>
      </c>
      <c r="D176" s="26">
        <f>IF(ISERROR(VLOOKUP(B176,'START LİSTE'!$B$6:$F$1253,3,0)),"",VLOOKUP(B176,'START LİSTE'!$B$6:$F$1253,3,0))</f>
      </c>
      <c r="E176" s="27">
        <f>IF(ISERROR(VLOOKUP(B176,'START LİSTE'!$B$6:$F$1253,4,0)),"",VLOOKUP(B176,'START LİSTE'!$B$6:$F$1253,4,0))</f>
      </c>
      <c r="F176" s="28">
        <f>IF(ISERROR(VLOOKUP($B176,'START LİSTE'!$B$6:$F$1253,5,0)),"",VLOOKUP($B176,'START LİSTE'!$B$6:$F$1253,5,0))</f>
      </c>
      <c r="G176" s="90"/>
      <c r="H176" s="115">
        <f t="shared" si="5"/>
      </c>
    </row>
    <row r="177" spans="1:8" ht="17.25" customHeight="1">
      <c r="A177" s="25">
        <f t="shared" si="4"/>
      </c>
      <c r="B177" s="89"/>
      <c r="C177" s="26">
        <f>IF(ISERROR(VLOOKUP(B177,'START LİSTE'!$B$6:$F$1253,2,0)),"",VLOOKUP(B177,'START LİSTE'!$B$6:$F$1253,2,0))</f>
      </c>
      <c r="D177" s="26">
        <f>IF(ISERROR(VLOOKUP(B177,'START LİSTE'!$B$6:$F$1253,3,0)),"",VLOOKUP(B177,'START LİSTE'!$B$6:$F$1253,3,0))</f>
      </c>
      <c r="E177" s="27">
        <f>IF(ISERROR(VLOOKUP(B177,'START LİSTE'!$B$6:$F$1253,4,0)),"",VLOOKUP(B177,'START LİSTE'!$B$6:$F$1253,4,0))</f>
      </c>
      <c r="F177" s="28">
        <f>IF(ISERROR(VLOOKUP($B177,'START LİSTE'!$B$6:$F$1253,5,0)),"",VLOOKUP($B177,'START LİSTE'!$B$6:$F$1253,5,0))</f>
      </c>
      <c r="G177" s="90"/>
      <c r="H177" s="115">
        <f t="shared" si="5"/>
      </c>
    </row>
    <row r="178" spans="1:8" ht="17.25" customHeight="1">
      <c r="A178" s="25">
        <f t="shared" si="4"/>
      </c>
      <c r="B178" s="89"/>
      <c r="C178" s="26">
        <f>IF(ISERROR(VLOOKUP(B178,'START LİSTE'!$B$6:$F$1253,2,0)),"",VLOOKUP(B178,'START LİSTE'!$B$6:$F$1253,2,0))</f>
      </c>
      <c r="D178" s="26">
        <f>IF(ISERROR(VLOOKUP(B178,'START LİSTE'!$B$6:$F$1253,3,0)),"",VLOOKUP(B178,'START LİSTE'!$B$6:$F$1253,3,0))</f>
      </c>
      <c r="E178" s="27">
        <f>IF(ISERROR(VLOOKUP(B178,'START LİSTE'!$B$6:$F$1253,4,0)),"",VLOOKUP(B178,'START LİSTE'!$B$6:$F$1253,4,0))</f>
      </c>
      <c r="F178" s="28">
        <f>IF(ISERROR(VLOOKUP($B178,'START LİSTE'!$B$6:$F$1253,5,0)),"",VLOOKUP($B178,'START LİSTE'!$B$6:$F$1253,5,0))</f>
      </c>
      <c r="G178" s="90"/>
      <c r="H178" s="115">
        <f t="shared" si="5"/>
      </c>
    </row>
    <row r="179" spans="1:8" ht="17.25" customHeight="1">
      <c r="A179" s="25">
        <f t="shared" si="4"/>
      </c>
      <c r="B179" s="89"/>
      <c r="C179" s="26">
        <f>IF(ISERROR(VLOOKUP(B179,'START LİSTE'!$B$6:$F$1253,2,0)),"",VLOOKUP(B179,'START LİSTE'!$B$6:$F$1253,2,0))</f>
      </c>
      <c r="D179" s="26">
        <f>IF(ISERROR(VLOOKUP(B179,'START LİSTE'!$B$6:$F$1253,3,0)),"",VLOOKUP(B179,'START LİSTE'!$B$6:$F$1253,3,0))</f>
      </c>
      <c r="E179" s="27">
        <f>IF(ISERROR(VLOOKUP(B179,'START LİSTE'!$B$6:$F$1253,4,0)),"",VLOOKUP(B179,'START LİSTE'!$B$6:$F$1253,4,0))</f>
      </c>
      <c r="F179" s="28">
        <f>IF(ISERROR(VLOOKUP($B179,'START LİSTE'!$B$6:$F$1253,5,0)),"",VLOOKUP($B179,'START LİSTE'!$B$6:$F$1253,5,0))</f>
      </c>
      <c r="G179" s="90"/>
      <c r="H179" s="115">
        <f t="shared" si="5"/>
      </c>
    </row>
    <row r="180" spans="1:8" ht="17.25" customHeight="1">
      <c r="A180" s="25">
        <f t="shared" si="4"/>
      </c>
      <c r="B180" s="89"/>
      <c r="C180" s="26">
        <f>IF(ISERROR(VLOOKUP(B180,'START LİSTE'!$B$6:$F$1253,2,0)),"",VLOOKUP(B180,'START LİSTE'!$B$6:$F$1253,2,0))</f>
      </c>
      <c r="D180" s="26">
        <f>IF(ISERROR(VLOOKUP(B180,'START LİSTE'!$B$6:$F$1253,3,0)),"",VLOOKUP(B180,'START LİSTE'!$B$6:$F$1253,3,0))</f>
      </c>
      <c r="E180" s="27">
        <f>IF(ISERROR(VLOOKUP(B180,'START LİSTE'!$B$6:$F$1253,4,0)),"",VLOOKUP(B180,'START LİSTE'!$B$6:$F$1253,4,0))</f>
      </c>
      <c r="F180" s="28">
        <f>IF(ISERROR(VLOOKUP($B180,'START LİSTE'!$B$6:$F$1253,5,0)),"",VLOOKUP($B180,'START LİSTE'!$B$6:$F$1253,5,0))</f>
      </c>
      <c r="G180" s="90"/>
      <c r="H180" s="115">
        <f t="shared" si="5"/>
      </c>
    </row>
    <row r="181" spans="1:8" ht="17.25" customHeight="1">
      <c r="A181" s="25">
        <f t="shared" si="4"/>
      </c>
      <c r="B181" s="89"/>
      <c r="C181" s="26">
        <f>IF(ISERROR(VLOOKUP(B181,'START LİSTE'!$B$6:$F$1253,2,0)),"",VLOOKUP(B181,'START LİSTE'!$B$6:$F$1253,2,0))</f>
      </c>
      <c r="D181" s="26">
        <f>IF(ISERROR(VLOOKUP(B181,'START LİSTE'!$B$6:$F$1253,3,0)),"",VLOOKUP(B181,'START LİSTE'!$B$6:$F$1253,3,0))</f>
      </c>
      <c r="E181" s="27">
        <f>IF(ISERROR(VLOOKUP(B181,'START LİSTE'!$B$6:$F$1253,4,0)),"",VLOOKUP(B181,'START LİSTE'!$B$6:$F$1253,4,0))</f>
      </c>
      <c r="F181" s="28">
        <f>IF(ISERROR(VLOOKUP($B181,'START LİSTE'!$B$6:$F$1253,5,0)),"",VLOOKUP($B181,'START LİSTE'!$B$6:$F$1253,5,0))</f>
      </c>
      <c r="G181" s="90"/>
      <c r="H181" s="115">
        <f t="shared" si="5"/>
      </c>
    </row>
    <row r="182" spans="1:8" ht="17.25" customHeight="1">
      <c r="A182" s="25">
        <f t="shared" si="4"/>
      </c>
      <c r="B182" s="89"/>
      <c r="C182" s="26">
        <f>IF(ISERROR(VLOOKUP(B182,'START LİSTE'!$B$6:$F$1253,2,0)),"",VLOOKUP(B182,'START LİSTE'!$B$6:$F$1253,2,0))</f>
      </c>
      <c r="D182" s="26">
        <f>IF(ISERROR(VLOOKUP(B182,'START LİSTE'!$B$6:$F$1253,3,0)),"",VLOOKUP(B182,'START LİSTE'!$B$6:$F$1253,3,0))</f>
      </c>
      <c r="E182" s="27">
        <f>IF(ISERROR(VLOOKUP(B182,'START LİSTE'!$B$6:$F$1253,4,0)),"",VLOOKUP(B182,'START LİSTE'!$B$6:$F$1253,4,0))</f>
      </c>
      <c r="F182" s="28">
        <f>IF(ISERROR(VLOOKUP($B182,'START LİSTE'!$B$6:$F$1253,5,0)),"",VLOOKUP($B182,'START LİSTE'!$B$6:$F$1253,5,0))</f>
      </c>
      <c r="G182" s="90"/>
      <c r="H182" s="115">
        <f t="shared" si="5"/>
      </c>
    </row>
    <row r="183" spans="1:8" ht="17.25" customHeight="1">
      <c r="A183" s="25">
        <f t="shared" si="4"/>
      </c>
      <c r="B183" s="89"/>
      <c r="C183" s="26">
        <f>IF(ISERROR(VLOOKUP(B183,'START LİSTE'!$B$6:$F$1253,2,0)),"",VLOOKUP(B183,'START LİSTE'!$B$6:$F$1253,2,0))</f>
      </c>
      <c r="D183" s="26">
        <f>IF(ISERROR(VLOOKUP(B183,'START LİSTE'!$B$6:$F$1253,3,0)),"",VLOOKUP(B183,'START LİSTE'!$B$6:$F$1253,3,0))</f>
      </c>
      <c r="E183" s="27">
        <f>IF(ISERROR(VLOOKUP(B183,'START LİSTE'!$B$6:$F$1253,4,0)),"",VLOOKUP(B183,'START LİSTE'!$B$6:$F$1253,4,0))</f>
      </c>
      <c r="F183" s="28">
        <f>IF(ISERROR(VLOOKUP($B183,'START LİSTE'!$B$6:$F$1253,5,0)),"",VLOOKUP($B183,'START LİSTE'!$B$6:$F$1253,5,0))</f>
      </c>
      <c r="G183" s="90"/>
      <c r="H183" s="115">
        <f t="shared" si="5"/>
      </c>
    </row>
    <row r="184" spans="1:8" ht="17.25" customHeight="1">
      <c r="A184" s="25">
        <f t="shared" si="4"/>
      </c>
      <c r="B184" s="89"/>
      <c r="C184" s="26">
        <f>IF(ISERROR(VLOOKUP(B184,'START LİSTE'!$B$6:$F$1253,2,0)),"",VLOOKUP(B184,'START LİSTE'!$B$6:$F$1253,2,0))</f>
      </c>
      <c r="D184" s="26">
        <f>IF(ISERROR(VLOOKUP(B184,'START LİSTE'!$B$6:$F$1253,3,0)),"",VLOOKUP(B184,'START LİSTE'!$B$6:$F$1253,3,0))</f>
      </c>
      <c r="E184" s="27">
        <f>IF(ISERROR(VLOOKUP(B184,'START LİSTE'!$B$6:$F$1253,4,0)),"",VLOOKUP(B184,'START LİSTE'!$B$6:$F$1253,4,0))</f>
      </c>
      <c r="F184" s="28">
        <f>IF(ISERROR(VLOOKUP($B184,'START LİSTE'!$B$6:$F$1253,5,0)),"",VLOOKUP($B184,'START LİSTE'!$B$6:$F$1253,5,0))</f>
      </c>
      <c r="G184" s="90"/>
      <c r="H184" s="115">
        <f t="shared" si="5"/>
      </c>
    </row>
    <row r="185" spans="1:8" ht="17.25" customHeight="1">
      <c r="A185" s="25">
        <f t="shared" si="4"/>
      </c>
      <c r="B185" s="89"/>
      <c r="C185" s="26">
        <f>IF(ISERROR(VLOOKUP(B185,'START LİSTE'!$B$6:$F$1253,2,0)),"",VLOOKUP(B185,'START LİSTE'!$B$6:$F$1253,2,0))</f>
      </c>
      <c r="D185" s="26">
        <f>IF(ISERROR(VLOOKUP(B185,'START LİSTE'!$B$6:$F$1253,3,0)),"",VLOOKUP(B185,'START LİSTE'!$B$6:$F$1253,3,0))</f>
      </c>
      <c r="E185" s="27">
        <f>IF(ISERROR(VLOOKUP(B185,'START LİSTE'!$B$6:$F$1253,4,0)),"",VLOOKUP(B185,'START LİSTE'!$B$6:$F$1253,4,0))</f>
      </c>
      <c r="F185" s="28">
        <f>IF(ISERROR(VLOOKUP($B185,'START LİSTE'!$B$6:$F$1253,5,0)),"",VLOOKUP($B185,'START LİSTE'!$B$6:$F$1253,5,0))</f>
      </c>
      <c r="G185" s="90"/>
      <c r="H185" s="115">
        <f t="shared" si="5"/>
      </c>
    </row>
    <row r="186" spans="1:8" ht="17.25" customHeight="1">
      <c r="A186" s="25">
        <f t="shared" si="4"/>
      </c>
      <c r="B186" s="89"/>
      <c r="C186" s="26">
        <f>IF(ISERROR(VLOOKUP(B186,'START LİSTE'!$B$6:$F$1253,2,0)),"",VLOOKUP(B186,'START LİSTE'!$B$6:$F$1253,2,0))</f>
      </c>
      <c r="D186" s="26">
        <f>IF(ISERROR(VLOOKUP(B186,'START LİSTE'!$B$6:$F$1253,3,0)),"",VLOOKUP(B186,'START LİSTE'!$B$6:$F$1253,3,0))</f>
      </c>
      <c r="E186" s="27">
        <f>IF(ISERROR(VLOOKUP(B186,'START LİSTE'!$B$6:$F$1253,4,0)),"",VLOOKUP(B186,'START LİSTE'!$B$6:$F$1253,4,0))</f>
      </c>
      <c r="F186" s="28">
        <f>IF(ISERROR(VLOOKUP($B186,'START LİSTE'!$B$6:$F$1253,5,0)),"",VLOOKUP($B186,'START LİSTE'!$B$6:$F$1253,5,0))</f>
      </c>
      <c r="G186" s="90"/>
      <c r="H186" s="115">
        <f t="shared" si="5"/>
      </c>
    </row>
    <row r="187" spans="1:8" ht="17.25" customHeight="1">
      <c r="A187" s="25">
        <f t="shared" si="4"/>
      </c>
      <c r="B187" s="89"/>
      <c r="C187" s="26">
        <f>IF(ISERROR(VLOOKUP(B187,'START LİSTE'!$B$6:$F$1253,2,0)),"",VLOOKUP(B187,'START LİSTE'!$B$6:$F$1253,2,0))</f>
      </c>
      <c r="D187" s="26">
        <f>IF(ISERROR(VLOOKUP(B187,'START LİSTE'!$B$6:$F$1253,3,0)),"",VLOOKUP(B187,'START LİSTE'!$B$6:$F$1253,3,0))</f>
      </c>
      <c r="E187" s="27">
        <f>IF(ISERROR(VLOOKUP(B187,'START LİSTE'!$B$6:$F$1253,4,0)),"",VLOOKUP(B187,'START LİSTE'!$B$6:$F$1253,4,0))</f>
      </c>
      <c r="F187" s="28">
        <f>IF(ISERROR(VLOOKUP($B187,'START LİSTE'!$B$6:$F$1253,5,0)),"",VLOOKUP($B187,'START LİSTE'!$B$6:$F$1253,5,0))</f>
      </c>
      <c r="G187" s="90"/>
      <c r="H187" s="115">
        <f t="shared" si="5"/>
      </c>
    </row>
    <row r="188" spans="1:8" ht="17.25" customHeight="1">
      <c r="A188" s="25">
        <f t="shared" si="4"/>
      </c>
      <c r="B188" s="89"/>
      <c r="C188" s="26">
        <f>IF(ISERROR(VLOOKUP(B188,'START LİSTE'!$B$6:$F$1253,2,0)),"",VLOOKUP(B188,'START LİSTE'!$B$6:$F$1253,2,0))</f>
      </c>
      <c r="D188" s="26">
        <f>IF(ISERROR(VLOOKUP(B188,'START LİSTE'!$B$6:$F$1253,3,0)),"",VLOOKUP(B188,'START LİSTE'!$B$6:$F$1253,3,0))</f>
      </c>
      <c r="E188" s="27">
        <f>IF(ISERROR(VLOOKUP(B188,'START LİSTE'!$B$6:$F$1253,4,0)),"",VLOOKUP(B188,'START LİSTE'!$B$6:$F$1253,4,0))</f>
      </c>
      <c r="F188" s="28">
        <f>IF(ISERROR(VLOOKUP($B188,'START LİSTE'!$B$6:$F$1253,5,0)),"",VLOOKUP($B188,'START LİSTE'!$B$6:$F$1253,5,0))</f>
      </c>
      <c r="G188" s="90"/>
      <c r="H188" s="115">
        <f t="shared" si="5"/>
      </c>
    </row>
    <row r="189" spans="1:8" ht="17.25" customHeight="1">
      <c r="A189" s="25">
        <f t="shared" si="4"/>
      </c>
      <c r="B189" s="89"/>
      <c r="C189" s="26">
        <f>IF(ISERROR(VLOOKUP(B189,'START LİSTE'!$B$6:$F$1253,2,0)),"",VLOOKUP(B189,'START LİSTE'!$B$6:$F$1253,2,0))</f>
      </c>
      <c r="D189" s="26">
        <f>IF(ISERROR(VLOOKUP(B189,'START LİSTE'!$B$6:$F$1253,3,0)),"",VLOOKUP(B189,'START LİSTE'!$B$6:$F$1253,3,0))</f>
      </c>
      <c r="E189" s="27">
        <f>IF(ISERROR(VLOOKUP(B189,'START LİSTE'!$B$6:$F$1253,4,0)),"",VLOOKUP(B189,'START LİSTE'!$B$6:$F$1253,4,0))</f>
      </c>
      <c r="F189" s="28">
        <f>IF(ISERROR(VLOOKUP($B189,'START LİSTE'!$B$6:$F$1253,5,0)),"",VLOOKUP($B189,'START LİSTE'!$B$6:$F$1253,5,0))</f>
      </c>
      <c r="G189" s="90"/>
      <c r="H189" s="115">
        <f t="shared" si="5"/>
      </c>
    </row>
    <row r="190" spans="1:8" ht="17.25" customHeight="1">
      <c r="A190" s="25">
        <f t="shared" si="4"/>
      </c>
      <c r="B190" s="89"/>
      <c r="C190" s="26">
        <f>IF(ISERROR(VLOOKUP(B190,'START LİSTE'!$B$6:$F$1253,2,0)),"",VLOOKUP(B190,'START LİSTE'!$B$6:$F$1253,2,0))</f>
      </c>
      <c r="D190" s="26">
        <f>IF(ISERROR(VLOOKUP(B190,'START LİSTE'!$B$6:$F$1253,3,0)),"",VLOOKUP(B190,'START LİSTE'!$B$6:$F$1253,3,0))</f>
      </c>
      <c r="E190" s="27">
        <f>IF(ISERROR(VLOOKUP(B190,'START LİSTE'!$B$6:$F$1253,4,0)),"",VLOOKUP(B190,'START LİSTE'!$B$6:$F$1253,4,0))</f>
      </c>
      <c r="F190" s="28">
        <f>IF(ISERROR(VLOOKUP($B190,'START LİSTE'!$B$6:$F$1253,5,0)),"",VLOOKUP($B190,'START LİSTE'!$B$6:$F$1253,5,0))</f>
      </c>
      <c r="G190" s="90"/>
      <c r="H190" s="115">
        <f t="shared" si="5"/>
      </c>
    </row>
    <row r="191" spans="1:8" ht="17.25" customHeight="1">
      <c r="A191" s="25">
        <f t="shared" si="4"/>
      </c>
      <c r="B191" s="89"/>
      <c r="C191" s="26">
        <f>IF(ISERROR(VLOOKUP(B191,'START LİSTE'!$B$6:$F$1253,2,0)),"",VLOOKUP(B191,'START LİSTE'!$B$6:$F$1253,2,0))</f>
      </c>
      <c r="D191" s="26">
        <f>IF(ISERROR(VLOOKUP(B191,'START LİSTE'!$B$6:$F$1253,3,0)),"",VLOOKUP(B191,'START LİSTE'!$B$6:$F$1253,3,0))</f>
      </c>
      <c r="E191" s="27">
        <f>IF(ISERROR(VLOOKUP(B191,'START LİSTE'!$B$6:$F$1253,4,0)),"",VLOOKUP(B191,'START LİSTE'!$B$6:$F$1253,4,0))</f>
      </c>
      <c r="F191" s="28">
        <f>IF(ISERROR(VLOOKUP($B191,'START LİSTE'!$B$6:$F$1253,5,0)),"",VLOOKUP($B191,'START LİSTE'!$B$6:$F$1253,5,0))</f>
      </c>
      <c r="G191" s="90"/>
      <c r="H191" s="115">
        <f t="shared" si="5"/>
      </c>
    </row>
    <row r="192" spans="1:8" ht="17.25" customHeight="1">
      <c r="A192" s="25">
        <f t="shared" si="4"/>
      </c>
      <c r="B192" s="89"/>
      <c r="C192" s="26">
        <f>IF(ISERROR(VLOOKUP(B192,'START LİSTE'!$B$6:$F$1253,2,0)),"",VLOOKUP(B192,'START LİSTE'!$B$6:$F$1253,2,0))</f>
      </c>
      <c r="D192" s="26">
        <f>IF(ISERROR(VLOOKUP(B192,'START LİSTE'!$B$6:$F$1253,3,0)),"",VLOOKUP(B192,'START LİSTE'!$B$6:$F$1253,3,0))</f>
      </c>
      <c r="E192" s="27">
        <f>IF(ISERROR(VLOOKUP(B192,'START LİSTE'!$B$6:$F$1253,4,0)),"",VLOOKUP(B192,'START LİSTE'!$B$6:$F$1253,4,0))</f>
      </c>
      <c r="F192" s="28">
        <f>IF(ISERROR(VLOOKUP($B192,'START LİSTE'!$B$6:$F$1253,5,0)),"",VLOOKUP($B192,'START LİSTE'!$B$6:$F$1253,5,0))</f>
      </c>
      <c r="G192" s="90"/>
      <c r="H192" s="115">
        <f t="shared" si="5"/>
      </c>
    </row>
    <row r="193" spans="1:8" ht="17.25" customHeight="1">
      <c r="A193" s="25">
        <f t="shared" si="4"/>
      </c>
      <c r="B193" s="89"/>
      <c r="C193" s="26">
        <f>IF(ISERROR(VLOOKUP(B193,'START LİSTE'!$B$6:$F$1253,2,0)),"",VLOOKUP(B193,'START LİSTE'!$B$6:$F$1253,2,0))</f>
      </c>
      <c r="D193" s="26">
        <f>IF(ISERROR(VLOOKUP(B193,'START LİSTE'!$B$6:$F$1253,3,0)),"",VLOOKUP(B193,'START LİSTE'!$B$6:$F$1253,3,0))</f>
      </c>
      <c r="E193" s="27">
        <f>IF(ISERROR(VLOOKUP(B193,'START LİSTE'!$B$6:$F$1253,4,0)),"",VLOOKUP(B193,'START LİSTE'!$B$6:$F$1253,4,0))</f>
      </c>
      <c r="F193" s="28">
        <f>IF(ISERROR(VLOOKUP($B193,'START LİSTE'!$B$6:$F$1253,5,0)),"",VLOOKUP($B193,'START LİSTE'!$B$6:$F$1253,5,0))</f>
      </c>
      <c r="G193" s="90"/>
      <c r="H193" s="115">
        <f t="shared" si="5"/>
      </c>
    </row>
    <row r="194" spans="1:8" ht="17.25" customHeight="1">
      <c r="A194" s="25">
        <f t="shared" si="4"/>
      </c>
      <c r="B194" s="89"/>
      <c r="C194" s="26">
        <f>IF(ISERROR(VLOOKUP(B194,'START LİSTE'!$B$6:$F$1253,2,0)),"",VLOOKUP(B194,'START LİSTE'!$B$6:$F$1253,2,0))</f>
      </c>
      <c r="D194" s="26">
        <f>IF(ISERROR(VLOOKUP(B194,'START LİSTE'!$B$6:$F$1253,3,0)),"",VLOOKUP(B194,'START LİSTE'!$B$6:$F$1253,3,0))</f>
      </c>
      <c r="E194" s="27">
        <f>IF(ISERROR(VLOOKUP(B194,'START LİSTE'!$B$6:$F$1253,4,0)),"",VLOOKUP(B194,'START LİSTE'!$B$6:$F$1253,4,0))</f>
      </c>
      <c r="F194" s="28">
        <f>IF(ISERROR(VLOOKUP($B194,'START LİSTE'!$B$6:$F$1253,5,0)),"",VLOOKUP($B194,'START LİSTE'!$B$6:$F$1253,5,0))</f>
      </c>
      <c r="G194" s="90"/>
      <c r="H194" s="115">
        <f t="shared" si="5"/>
      </c>
    </row>
    <row r="195" spans="1:8" ht="17.25" customHeight="1">
      <c r="A195" s="25">
        <f t="shared" si="4"/>
      </c>
      <c r="B195" s="89"/>
      <c r="C195" s="26">
        <f>IF(ISERROR(VLOOKUP(B195,'START LİSTE'!$B$6:$F$1253,2,0)),"",VLOOKUP(B195,'START LİSTE'!$B$6:$F$1253,2,0))</f>
      </c>
      <c r="D195" s="26">
        <f>IF(ISERROR(VLOOKUP(B195,'START LİSTE'!$B$6:$F$1253,3,0)),"",VLOOKUP(B195,'START LİSTE'!$B$6:$F$1253,3,0))</f>
      </c>
      <c r="E195" s="27">
        <f>IF(ISERROR(VLOOKUP(B195,'START LİSTE'!$B$6:$F$1253,4,0)),"",VLOOKUP(B195,'START LİSTE'!$B$6:$F$1253,4,0))</f>
      </c>
      <c r="F195" s="28">
        <f>IF(ISERROR(VLOOKUP($B195,'START LİSTE'!$B$6:$F$1253,5,0)),"",VLOOKUP($B195,'START LİSTE'!$B$6:$F$1253,5,0))</f>
      </c>
      <c r="G195" s="90"/>
      <c r="H195" s="115">
        <f t="shared" si="5"/>
      </c>
    </row>
    <row r="196" spans="1:8" ht="17.25" customHeight="1">
      <c r="A196" s="25">
        <f t="shared" si="4"/>
      </c>
      <c r="B196" s="89"/>
      <c r="C196" s="26">
        <f>IF(ISERROR(VLOOKUP(B196,'START LİSTE'!$B$6:$F$1253,2,0)),"",VLOOKUP(B196,'START LİSTE'!$B$6:$F$1253,2,0))</f>
      </c>
      <c r="D196" s="26">
        <f>IF(ISERROR(VLOOKUP(B196,'START LİSTE'!$B$6:$F$1253,3,0)),"",VLOOKUP(B196,'START LİSTE'!$B$6:$F$1253,3,0))</f>
      </c>
      <c r="E196" s="27">
        <f>IF(ISERROR(VLOOKUP(B196,'START LİSTE'!$B$6:$F$1253,4,0)),"",VLOOKUP(B196,'START LİSTE'!$B$6:$F$1253,4,0))</f>
      </c>
      <c r="F196" s="28">
        <f>IF(ISERROR(VLOOKUP($B196,'START LİSTE'!$B$6:$F$1253,5,0)),"",VLOOKUP($B196,'START LİSTE'!$B$6:$F$1253,5,0))</f>
      </c>
      <c r="G196" s="90"/>
      <c r="H196" s="115">
        <f t="shared" si="5"/>
      </c>
    </row>
    <row r="197" spans="1:8" ht="17.25" customHeight="1">
      <c r="A197" s="25">
        <f t="shared" si="4"/>
      </c>
      <c r="B197" s="89"/>
      <c r="C197" s="26">
        <f>IF(ISERROR(VLOOKUP(B197,'START LİSTE'!$B$6:$F$1253,2,0)),"",VLOOKUP(B197,'START LİSTE'!$B$6:$F$1253,2,0))</f>
      </c>
      <c r="D197" s="26">
        <f>IF(ISERROR(VLOOKUP(B197,'START LİSTE'!$B$6:$F$1253,3,0)),"",VLOOKUP(B197,'START LİSTE'!$B$6:$F$1253,3,0))</f>
      </c>
      <c r="E197" s="27">
        <f>IF(ISERROR(VLOOKUP(B197,'START LİSTE'!$B$6:$F$1253,4,0)),"",VLOOKUP(B197,'START LİSTE'!$B$6:$F$1253,4,0))</f>
      </c>
      <c r="F197" s="28">
        <f>IF(ISERROR(VLOOKUP($B197,'START LİSTE'!$B$6:$F$1253,5,0)),"",VLOOKUP($B197,'START LİSTE'!$B$6:$F$1253,5,0))</f>
      </c>
      <c r="G197" s="90"/>
      <c r="H197" s="115">
        <f t="shared" si="5"/>
      </c>
    </row>
    <row r="198" spans="1:8" ht="17.25" customHeight="1">
      <c r="A198" s="25">
        <f t="shared" si="4"/>
      </c>
      <c r="B198" s="89"/>
      <c r="C198" s="26">
        <f>IF(ISERROR(VLOOKUP(B198,'START LİSTE'!$B$6:$F$1253,2,0)),"",VLOOKUP(B198,'START LİSTE'!$B$6:$F$1253,2,0))</f>
      </c>
      <c r="D198" s="26">
        <f>IF(ISERROR(VLOOKUP(B198,'START LİSTE'!$B$6:$F$1253,3,0)),"",VLOOKUP(B198,'START LİSTE'!$B$6:$F$1253,3,0))</f>
      </c>
      <c r="E198" s="27">
        <f>IF(ISERROR(VLOOKUP(B198,'START LİSTE'!$B$6:$F$1253,4,0)),"",VLOOKUP(B198,'START LİSTE'!$B$6:$F$1253,4,0))</f>
      </c>
      <c r="F198" s="28">
        <f>IF(ISERROR(VLOOKUP($B198,'START LİSTE'!$B$6:$F$1253,5,0)),"",VLOOKUP($B198,'START LİSTE'!$B$6:$F$1253,5,0))</f>
      </c>
      <c r="G198" s="90"/>
      <c r="H198" s="115">
        <f t="shared" si="5"/>
      </c>
    </row>
    <row r="199" spans="1:8" ht="17.25" customHeight="1">
      <c r="A199" s="25">
        <f t="shared" si="4"/>
      </c>
      <c r="B199" s="89"/>
      <c r="C199" s="26">
        <f>IF(ISERROR(VLOOKUP(B199,'START LİSTE'!$B$6:$F$1253,2,0)),"",VLOOKUP(B199,'START LİSTE'!$B$6:$F$1253,2,0))</f>
      </c>
      <c r="D199" s="26">
        <f>IF(ISERROR(VLOOKUP(B199,'START LİSTE'!$B$6:$F$1253,3,0)),"",VLOOKUP(B199,'START LİSTE'!$B$6:$F$1253,3,0))</f>
      </c>
      <c r="E199" s="27">
        <f>IF(ISERROR(VLOOKUP(B199,'START LİSTE'!$B$6:$F$1253,4,0)),"",VLOOKUP(B199,'START LİSTE'!$B$6:$F$1253,4,0))</f>
      </c>
      <c r="F199" s="28">
        <f>IF(ISERROR(VLOOKUP($B199,'START LİSTE'!$B$6:$F$1253,5,0)),"",VLOOKUP($B199,'START LİSTE'!$B$6:$F$1253,5,0))</f>
      </c>
      <c r="G199" s="90"/>
      <c r="H199" s="115">
        <f t="shared" si="5"/>
      </c>
    </row>
    <row r="200" spans="1:8" ht="17.25" customHeight="1">
      <c r="A200" s="25">
        <f aca="true" t="shared" si="6" ref="A200:A254">IF(B200&lt;&gt;"",A199+1,"")</f>
      </c>
      <c r="B200" s="89"/>
      <c r="C200" s="26">
        <f>IF(ISERROR(VLOOKUP(B200,'START LİSTE'!$B$6:$F$1253,2,0)),"",VLOOKUP(B200,'START LİSTE'!$B$6:$F$1253,2,0))</f>
      </c>
      <c r="D200" s="26">
        <f>IF(ISERROR(VLOOKUP(B200,'START LİSTE'!$B$6:$F$1253,3,0)),"",VLOOKUP(B200,'START LİSTE'!$B$6:$F$1253,3,0))</f>
      </c>
      <c r="E200" s="27">
        <f>IF(ISERROR(VLOOKUP(B200,'START LİSTE'!$B$6:$F$1253,4,0)),"",VLOOKUP(B200,'START LİSTE'!$B$6:$F$1253,4,0))</f>
      </c>
      <c r="F200" s="28">
        <f>IF(ISERROR(VLOOKUP($B200,'START LİSTE'!$B$6:$F$1253,5,0)),"",VLOOKUP($B200,'START LİSTE'!$B$6:$F$1253,5,0))</f>
      </c>
      <c r="G200" s="90"/>
      <c r="H200" s="115">
        <f aca="true" t="shared" si="7" ref="H200:H254">IF(OR(G200="DQ",G200="DNF",G200="DNS"),"-",IF(B200&lt;&gt;"",IF(E200="F",H199,H199+1),""))</f>
      </c>
    </row>
    <row r="201" spans="1:8" ht="17.25" customHeight="1">
      <c r="A201" s="25">
        <f t="shared" si="6"/>
      </c>
      <c r="B201" s="89"/>
      <c r="C201" s="26">
        <f>IF(ISERROR(VLOOKUP(B201,'START LİSTE'!$B$6:$F$1253,2,0)),"",VLOOKUP(B201,'START LİSTE'!$B$6:$F$1253,2,0))</f>
      </c>
      <c r="D201" s="26">
        <f>IF(ISERROR(VLOOKUP(B201,'START LİSTE'!$B$6:$F$1253,3,0)),"",VLOOKUP(B201,'START LİSTE'!$B$6:$F$1253,3,0))</f>
      </c>
      <c r="E201" s="27">
        <f>IF(ISERROR(VLOOKUP(B201,'START LİSTE'!$B$6:$F$1253,4,0)),"",VLOOKUP(B201,'START LİSTE'!$B$6:$F$1253,4,0))</f>
      </c>
      <c r="F201" s="28">
        <f>IF(ISERROR(VLOOKUP($B201,'START LİSTE'!$B$6:$F$1253,5,0)),"",VLOOKUP($B201,'START LİSTE'!$B$6:$F$1253,5,0))</f>
      </c>
      <c r="G201" s="90"/>
      <c r="H201" s="115">
        <f t="shared" si="7"/>
      </c>
    </row>
    <row r="202" spans="1:8" ht="17.25" customHeight="1">
      <c r="A202" s="25">
        <f t="shared" si="6"/>
      </c>
      <c r="B202" s="89"/>
      <c r="C202" s="26">
        <f>IF(ISERROR(VLOOKUP(B202,'START LİSTE'!$B$6:$F$1253,2,0)),"",VLOOKUP(B202,'START LİSTE'!$B$6:$F$1253,2,0))</f>
      </c>
      <c r="D202" s="26">
        <f>IF(ISERROR(VLOOKUP(B202,'START LİSTE'!$B$6:$F$1253,3,0)),"",VLOOKUP(B202,'START LİSTE'!$B$6:$F$1253,3,0))</f>
      </c>
      <c r="E202" s="27">
        <f>IF(ISERROR(VLOOKUP(B202,'START LİSTE'!$B$6:$F$1253,4,0)),"",VLOOKUP(B202,'START LİSTE'!$B$6:$F$1253,4,0))</f>
      </c>
      <c r="F202" s="28">
        <f>IF(ISERROR(VLOOKUP($B202,'START LİSTE'!$B$6:$F$1253,5,0)),"",VLOOKUP($B202,'START LİSTE'!$B$6:$F$1253,5,0))</f>
      </c>
      <c r="G202" s="90"/>
      <c r="H202" s="115">
        <f t="shared" si="7"/>
      </c>
    </row>
    <row r="203" spans="1:8" ht="17.25" customHeight="1">
      <c r="A203" s="25">
        <f t="shared" si="6"/>
      </c>
      <c r="B203" s="89"/>
      <c r="C203" s="26">
        <f>IF(ISERROR(VLOOKUP(B203,'START LİSTE'!$B$6:$F$1253,2,0)),"",VLOOKUP(B203,'START LİSTE'!$B$6:$F$1253,2,0))</f>
      </c>
      <c r="D203" s="26">
        <f>IF(ISERROR(VLOOKUP(B203,'START LİSTE'!$B$6:$F$1253,3,0)),"",VLOOKUP(B203,'START LİSTE'!$B$6:$F$1253,3,0))</f>
      </c>
      <c r="E203" s="27">
        <f>IF(ISERROR(VLOOKUP(B203,'START LİSTE'!$B$6:$F$1253,4,0)),"",VLOOKUP(B203,'START LİSTE'!$B$6:$F$1253,4,0))</f>
      </c>
      <c r="F203" s="28">
        <f>IF(ISERROR(VLOOKUP($B203,'START LİSTE'!$B$6:$F$1253,5,0)),"",VLOOKUP($B203,'START LİSTE'!$B$6:$F$1253,5,0))</f>
      </c>
      <c r="G203" s="90"/>
      <c r="H203" s="115">
        <f t="shared" si="7"/>
      </c>
    </row>
    <row r="204" spans="1:8" ht="17.25" customHeight="1">
      <c r="A204" s="25">
        <f t="shared" si="6"/>
      </c>
      <c r="B204" s="89"/>
      <c r="C204" s="26">
        <f>IF(ISERROR(VLOOKUP(B204,'START LİSTE'!$B$6:$F$1253,2,0)),"",VLOOKUP(B204,'START LİSTE'!$B$6:$F$1253,2,0))</f>
      </c>
      <c r="D204" s="26">
        <f>IF(ISERROR(VLOOKUP(B204,'START LİSTE'!$B$6:$F$1253,3,0)),"",VLOOKUP(B204,'START LİSTE'!$B$6:$F$1253,3,0))</f>
      </c>
      <c r="E204" s="27">
        <f>IF(ISERROR(VLOOKUP(B204,'START LİSTE'!$B$6:$F$1253,4,0)),"",VLOOKUP(B204,'START LİSTE'!$B$6:$F$1253,4,0))</f>
      </c>
      <c r="F204" s="28">
        <f>IF(ISERROR(VLOOKUP($B204,'START LİSTE'!$B$6:$F$1253,5,0)),"",VLOOKUP($B204,'START LİSTE'!$B$6:$F$1253,5,0))</f>
      </c>
      <c r="G204" s="90"/>
      <c r="H204" s="115">
        <f t="shared" si="7"/>
      </c>
    </row>
    <row r="205" spans="1:8" ht="17.25" customHeight="1">
      <c r="A205" s="25">
        <f t="shared" si="6"/>
      </c>
      <c r="B205" s="89"/>
      <c r="C205" s="26">
        <f>IF(ISERROR(VLOOKUP(B205,'START LİSTE'!$B$6:$F$1253,2,0)),"",VLOOKUP(B205,'START LİSTE'!$B$6:$F$1253,2,0))</f>
      </c>
      <c r="D205" s="26">
        <f>IF(ISERROR(VLOOKUP(B205,'START LİSTE'!$B$6:$F$1253,3,0)),"",VLOOKUP(B205,'START LİSTE'!$B$6:$F$1253,3,0))</f>
      </c>
      <c r="E205" s="27">
        <f>IF(ISERROR(VLOOKUP(B205,'START LİSTE'!$B$6:$F$1253,4,0)),"",VLOOKUP(B205,'START LİSTE'!$B$6:$F$1253,4,0))</f>
      </c>
      <c r="F205" s="28">
        <f>IF(ISERROR(VLOOKUP($B205,'START LİSTE'!$B$6:$F$1253,5,0)),"",VLOOKUP($B205,'START LİSTE'!$B$6:$F$1253,5,0))</f>
      </c>
      <c r="G205" s="90"/>
      <c r="H205" s="115">
        <f t="shared" si="7"/>
      </c>
    </row>
    <row r="206" spans="1:8" ht="17.25" customHeight="1">
      <c r="A206" s="25">
        <f t="shared" si="6"/>
      </c>
      <c r="B206" s="89"/>
      <c r="C206" s="26">
        <f>IF(ISERROR(VLOOKUP(B206,'START LİSTE'!$B$6:$F$1253,2,0)),"",VLOOKUP(B206,'START LİSTE'!$B$6:$F$1253,2,0))</f>
      </c>
      <c r="D206" s="26">
        <f>IF(ISERROR(VLOOKUP(B206,'START LİSTE'!$B$6:$F$1253,3,0)),"",VLOOKUP(B206,'START LİSTE'!$B$6:$F$1253,3,0))</f>
      </c>
      <c r="E206" s="27">
        <f>IF(ISERROR(VLOOKUP(B206,'START LİSTE'!$B$6:$F$1253,4,0)),"",VLOOKUP(B206,'START LİSTE'!$B$6:$F$1253,4,0))</f>
      </c>
      <c r="F206" s="28">
        <f>IF(ISERROR(VLOOKUP($B206,'START LİSTE'!$B$6:$F$1253,5,0)),"",VLOOKUP($B206,'START LİSTE'!$B$6:$F$1253,5,0))</f>
      </c>
      <c r="G206" s="90"/>
      <c r="H206" s="115">
        <f t="shared" si="7"/>
      </c>
    </row>
    <row r="207" spans="1:8" ht="17.25" customHeight="1">
      <c r="A207" s="25">
        <f t="shared" si="6"/>
      </c>
      <c r="B207" s="89"/>
      <c r="C207" s="26">
        <f>IF(ISERROR(VLOOKUP(B207,'START LİSTE'!$B$6:$F$1253,2,0)),"",VLOOKUP(B207,'START LİSTE'!$B$6:$F$1253,2,0))</f>
      </c>
      <c r="D207" s="26">
        <f>IF(ISERROR(VLOOKUP(B207,'START LİSTE'!$B$6:$F$1253,3,0)),"",VLOOKUP(B207,'START LİSTE'!$B$6:$F$1253,3,0))</f>
      </c>
      <c r="E207" s="27">
        <f>IF(ISERROR(VLOOKUP(B207,'START LİSTE'!$B$6:$F$1253,4,0)),"",VLOOKUP(B207,'START LİSTE'!$B$6:$F$1253,4,0))</f>
      </c>
      <c r="F207" s="28">
        <f>IF(ISERROR(VLOOKUP($B207,'START LİSTE'!$B$6:$F$1253,5,0)),"",VLOOKUP($B207,'START LİSTE'!$B$6:$F$1253,5,0))</f>
      </c>
      <c r="G207" s="90"/>
      <c r="H207" s="115">
        <f t="shared" si="7"/>
      </c>
    </row>
    <row r="208" spans="1:8" ht="17.25" customHeight="1">
      <c r="A208" s="25">
        <f t="shared" si="6"/>
      </c>
      <c r="B208" s="89"/>
      <c r="C208" s="26">
        <f>IF(ISERROR(VLOOKUP(B208,'START LİSTE'!$B$6:$F$1253,2,0)),"",VLOOKUP(B208,'START LİSTE'!$B$6:$F$1253,2,0))</f>
      </c>
      <c r="D208" s="26">
        <f>IF(ISERROR(VLOOKUP(B208,'START LİSTE'!$B$6:$F$1253,3,0)),"",VLOOKUP(B208,'START LİSTE'!$B$6:$F$1253,3,0))</f>
      </c>
      <c r="E208" s="27">
        <f>IF(ISERROR(VLOOKUP(B208,'START LİSTE'!$B$6:$F$1253,4,0)),"",VLOOKUP(B208,'START LİSTE'!$B$6:$F$1253,4,0))</f>
      </c>
      <c r="F208" s="28">
        <f>IF(ISERROR(VLOOKUP($B208,'START LİSTE'!$B$6:$F$1253,5,0)),"",VLOOKUP($B208,'START LİSTE'!$B$6:$F$1253,5,0))</f>
      </c>
      <c r="G208" s="90"/>
      <c r="H208" s="115">
        <f t="shared" si="7"/>
      </c>
    </row>
    <row r="209" spans="1:8" ht="17.25" customHeight="1">
      <c r="A209" s="25">
        <f t="shared" si="6"/>
      </c>
      <c r="B209" s="89"/>
      <c r="C209" s="26">
        <f>IF(ISERROR(VLOOKUP(B209,'START LİSTE'!$B$6:$F$1253,2,0)),"",VLOOKUP(B209,'START LİSTE'!$B$6:$F$1253,2,0))</f>
      </c>
      <c r="D209" s="26">
        <f>IF(ISERROR(VLOOKUP(B209,'START LİSTE'!$B$6:$F$1253,3,0)),"",VLOOKUP(B209,'START LİSTE'!$B$6:$F$1253,3,0))</f>
      </c>
      <c r="E209" s="27">
        <f>IF(ISERROR(VLOOKUP(B209,'START LİSTE'!$B$6:$F$1253,4,0)),"",VLOOKUP(B209,'START LİSTE'!$B$6:$F$1253,4,0))</f>
      </c>
      <c r="F209" s="28">
        <f>IF(ISERROR(VLOOKUP($B209,'START LİSTE'!$B$6:$F$1253,5,0)),"",VLOOKUP($B209,'START LİSTE'!$B$6:$F$1253,5,0))</f>
      </c>
      <c r="G209" s="90"/>
      <c r="H209" s="115">
        <f t="shared" si="7"/>
      </c>
    </row>
    <row r="210" spans="1:8" ht="17.25" customHeight="1">
      <c r="A210" s="25">
        <f t="shared" si="6"/>
      </c>
      <c r="B210" s="89"/>
      <c r="C210" s="26">
        <f>IF(ISERROR(VLOOKUP(B210,'START LİSTE'!$B$6:$F$1253,2,0)),"",VLOOKUP(B210,'START LİSTE'!$B$6:$F$1253,2,0))</f>
      </c>
      <c r="D210" s="26">
        <f>IF(ISERROR(VLOOKUP(B210,'START LİSTE'!$B$6:$F$1253,3,0)),"",VLOOKUP(B210,'START LİSTE'!$B$6:$F$1253,3,0))</f>
      </c>
      <c r="E210" s="27">
        <f>IF(ISERROR(VLOOKUP(B210,'START LİSTE'!$B$6:$F$1253,4,0)),"",VLOOKUP(B210,'START LİSTE'!$B$6:$F$1253,4,0))</f>
      </c>
      <c r="F210" s="28">
        <f>IF(ISERROR(VLOOKUP($B210,'START LİSTE'!$B$6:$F$1253,5,0)),"",VLOOKUP($B210,'START LİSTE'!$B$6:$F$1253,5,0))</f>
      </c>
      <c r="G210" s="90"/>
      <c r="H210" s="115">
        <f t="shared" si="7"/>
      </c>
    </row>
    <row r="211" spans="1:8" ht="17.25" customHeight="1">
      <c r="A211" s="25">
        <f t="shared" si="6"/>
      </c>
      <c r="B211" s="89"/>
      <c r="C211" s="26">
        <f>IF(ISERROR(VLOOKUP(B211,'START LİSTE'!$B$6:$F$1253,2,0)),"",VLOOKUP(B211,'START LİSTE'!$B$6:$F$1253,2,0))</f>
      </c>
      <c r="D211" s="26">
        <f>IF(ISERROR(VLOOKUP(B211,'START LİSTE'!$B$6:$F$1253,3,0)),"",VLOOKUP(B211,'START LİSTE'!$B$6:$F$1253,3,0))</f>
      </c>
      <c r="E211" s="27">
        <f>IF(ISERROR(VLOOKUP(B211,'START LİSTE'!$B$6:$F$1253,4,0)),"",VLOOKUP(B211,'START LİSTE'!$B$6:$F$1253,4,0))</f>
      </c>
      <c r="F211" s="28">
        <f>IF(ISERROR(VLOOKUP($B211,'START LİSTE'!$B$6:$F$1253,5,0)),"",VLOOKUP($B211,'START LİSTE'!$B$6:$F$1253,5,0))</f>
      </c>
      <c r="G211" s="90"/>
      <c r="H211" s="115">
        <f t="shared" si="7"/>
      </c>
    </row>
    <row r="212" spans="1:8" ht="17.25" customHeight="1">
      <c r="A212" s="25">
        <f t="shared" si="6"/>
      </c>
      <c r="B212" s="89"/>
      <c r="C212" s="26">
        <f>IF(ISERROR(VLOOKUP(B212,'START LİSTE'!$B$6:$F$1253,2,0)),"",VLOOKUP(B212,'START LİSTE'!$B$6:$F$1253,2,0))</f>
      </c>
      <c r="D212" s="26">
        <f>IF(ISERROR(VLOOKUP(B212,'START LİSTE'!$B$6:$F$1253,3,0)),"",VLOOKUP(B212,'START LİSTE'!$B$6:$F$1253,3,0))</f>
      </c>
      <c r="E212" s="27">
        <f>IF(ISERROR(VLOOKUP(B212,'START LİSTE'!$B$6:$F$1253,4,0)),"",VLOOKUP(B212,'START LİSTE'!$B$6:$F$1253,4,0))</f>
      </c>
      <c r="F212" s="28">
        <f>IF(ISERROR(VLOOKUP($B212,'START LİSTE'!$B$6:$F$1253,5,0)),"",VLOOKUP($B212,'START LİSTE'!$B$6:$F$1253,5,0))</f>
      </c>
      <c r="G212" s="90"/>
      <c r="H212" s="115">
        <f t="shared" si="7"/>
      </c>
    </row>
    <row r="213" spans="1:8" ht="17.25" customHeight="1">
      <c r="A213" s="25">
        <f t="shared" si="6"/>
      </c>
      <c r="B213" s="89"/>
      <c r="C213" s="26">
        <f>IF(ISERROR(VLOOKUP(B213,'START LİSTE'!$B$6:$F$1253,2,0)),"",VLOOKUP(B213,'START LİSTE'!$B$6:$F$1253,2,0))</f>
      </c>
      <c r="D213" s="26">
        <f>IF(ISERROR(VLOOKUP(B213,'START LİSTE'!$B$6:$F$1253,3,0)),"",VLOOKUP(B213,'START LİSTE'!$B$6:$F$1253,3,0))</f>
      </c>
      <c r="E213" s="27">
        <f>IF(ISERROR(VLOOKUP(B213,'START LİSTE'!$B$6:$F$1253,4,0)),"",VLOOKUP(B213,'START LİSTE'!$B$6:$F$1253,4,0))</f>
      </c>
      <c r="F213" s="28">
        <f>IF(ISERROR(VLOOKUP($B213,'START LİSTE'!$B$6:$F$1253,5,0)),"",VLOOKUP($B213,'START LİSTE'!$B$6:$F$1253,5,0))</f>
      </c>
      <c r="G213" s="90"/>
      <c r="H213" s="115">
        <f t="shared" si="7"/>
      </c>
    </row>
    <row r="214" spans="1:8" ht="17.25" customHeight="1">
      <c r="A214" s="25">
        <f t="shared" si="6"/>
      </c>
      <c r="B214" s="89"/>
      <c r="C214" s="26">
        <f>IF(ISERROR(VLOOKUP(B214,'START LİSTE'!$B$6:$F$1253,2,0)),"",VLOOKUP(B214,'START LİSTE'!$B$6:$F$1253,2,0))</f>
      </c>
      <c r="D214" s="26">
        <f>IF(ISERROR(VLOOKUP(B214,'START LİSTE'!$B$6:$F$1253,3,0)),"",VLOOKUP(B214,'START LİSTE'!$B$6:$F$1253,3,0))</f>
      </c>
      <c r="E214" s="27">
        <f>IF(ISERROR(VLOOKUP(B214,'START LİSTE'!$B$6:$F$1253,4,0)),"",VLOOKUP(B214,'START LİSTE'!$B$6:$F$1253,4,0))</f>
      </c>
      <c r="F214" s="28">
        <f>IF(ISERROR(VLOOKUP($B214,'START LİSTE'!$B$6:$F$1253,5,0)),"",VLOOKUP($B214,'START LİSTE'!$B$6:$F$1253,5,0))</f>
      </c>
      <c r="G214" s="90"/>
      <c r="H214" s="115">
        <f t="shared" si="7"/>
      </c>
    </row>
    <row r="215" spans="1:8" ht="17.25" customHeight="1">
      <c r="A215" s="25">
        <f t="shared" si="6"/>
      </c>
      <c r="B215" s="89"/>
      <c r="C215" s="26">
        <f>IF(ISERROR(VLOOKUP(B215,'START LİSTE'!$B$6:$F$1253,2,0)),"",VLOOKUP(B215,'START LİSTE'!$B$6:$F$1253,2,0))</f>
      </c>
      <c r="D215" s="26">
        <f>IF(ISERROR(VLOOKUP(B215,'START LİSTE'!$B$6:$F$1253,3,0)),"",VLOOKUP(B215,'START LİSTE'!$B$6:$F$1253,3,0))</f>
      </c>
      <c r="E215" s="27">
        <f>IF(ISERROR(VLOOKUP(B215,'START LİSTE'!$B$6:$F$1253,4,0)),"",VLOOKUP(B215,'START LİSTE'!$B$6:$F$1253,4,0))</f>
      </c>
      <c r="F215" s="28">
        <f>IF(ISERROR(VLOOKUP($B215,'START LİSTE'!$B$6:$F$1253,5,0)),"",VLOOKUP($B215,'START LİSTE'!$B$6:$F$1253,5,0))</f>
      </c>
      <c r="G215" s="90"/>
      <c r="H215" s="115">
        <f t="shared" si="7"/>
      </c>
    </row>
    <row r="216" spans="1:8" ht="17.25" customHeight="1">
      <c r="A216" s="25">
        <f t="shared" si="6"/>
      </c>
      <c r="B216" s="89"/>
      <c r="C216" s="26">
        <f>IF(ISERROR(VLOOKUP(B216,'START LİSTE'!$B$6:$F$1253,2,0)),"",VLOOKUP(B216,'START LİSTE'!$B$6:$F$1253,2,0))</f>
      </c>
      <c r="D216" s="26">
        <f>IF(ISERROR(VLOOKUP(B216,'START LİSTE'!$B$6:$F$1253,3,0)),"",VLOOKUP(B216,'START LİSTE'!$B$6:$F$1253,3,0))</f>
      </c>
      <c r="E216" s="27">
        <f>IF(ISERROR(VLOOKUP(B216,'START LİSTE'!$B$6:$F$1253,4,0)),"",VLOOKUP(B216,'START LİSTE'!$B$6:$F$1253,4,0))</f>
      </c>
      <c r="F216" s="28">
        <f>IF(ISERROR(VLOOKUP($B216,'START LİSTE'!$B$6:$F$1253,5,0)),"",VLOOKUP($B216,'START LİSTE'!$B$6:$F$1253,5,0))</f>
      </c>
      <c r="G216" s="90"/>
      <c r="H216" s="115">
        <f t="shared" si="7"/>
      </c>
    </row>
    <row r="217" spans="1:8" ht="17.25" customHeight="1">
      <c r="A217" s="25">
        <f t="shared" si="6"/>
      </c>
      <c r="B217" s="89"/>
      <c r="C217" s="26">
        <f>IF(ISERROR(VLOOKUP(B217,'START LİSTE'!$B$6:$F$1253,2,0)),"",VLOOKUP(B217,'START LİSTE'!$B$6:$F$1253,2,0))</f>
      </c>
      <c r="D217" s="26">
        <f>IF(ISERROR(VLOOKUP(B217,'START LİSTE'!$B$6:$F$1253,3,0)),"",VLOOKUP(B217,'START LİSTE'!$B$6:$F$1253,3,0))</f>
      </c>
      <c r="E217" s="27">
        <f>IF(ISERROR(VLOOKUP(B217,'START LİSTE'!$B$6:$F$1253,4,0)),"",VLOOKUP(B217,'START LİSTE'!$B$6:$F$1253,4,0))</f>
      </c>
      <c r="F217" s="28">
        <f>IF(ISERROR(VLOOKUP($B217,'START LİSTE'!$B$6:$F$1253,5,0)),"",VLOOKUP($B217,'START LİSTE'!$B$6:$F$1253,5,0))</f>
      </c>
      <c r="G217" s="90"/>
      <c r="H217" s="115">
        <f t="shared" si="7"/>
      </c>
    </row>
    <row r="218" spans="1:8" ht="17.25" customHeight="1">
      <c r="A218" s="25">
        <f t="shared" si="6"/>
      </c>
      <c r="B218" s="89"/>
      <c r="C218" s="26">
        <f>IF(ISERROR(VLOOKUP(B218,'START LİSTE'!$B$6:$F$1253,2,0)),"",VLOOKUP(B218,'START LİSTE'!$B$6:$F$1253,2,0))</f>
      </c>
      <c r="D218" s="26">
        <f>IF(ISERROR(VLOOKUP(B218,'START LİSTE'!$B$6:$F$1253,3,0)),"",VLOOKUP(B218,'START LİSTE'!$B$6:$F$1253,3,0))</f>
      </c>
      <c r="E218" s="27">
        <f>IF(ISERROR(VLOOKUP(B218,'START LİSTE'!$B$6:$F$1253,4,0)),"",VLOOKUP(B218,'START LİSTE'!$B$6:$F$1253,4,0))</f>
      </c>
      <c r="F218" s="28">
        <f>IF(ISERROR(VLOOKUP($B218,'START LİSTE'!$B$6:$F$1253,5,0)),"",VLOOKUP($B218,'START LİSTE'!$B$6:$F$1253,5,0))</f>
      </c>
      <c r="G218" s="90"/>
      <c r="H218" s="115">
        <f t="shared" si="7"/>
      </c>
    </row>
    <row r="219" spans="1:8" ht="17.25" customHeight="1">
      <c r="A219" s="25">
        <f t="shared" si="6"/>
      </c>
      <c r="B219" s="89"/>
      <c r="C219" s="26">
        <f>IF(ISERROR(VLOOKUP(B219,'START LİSTE'!$B$6:$F$1253,2,0)),"",VLOOKUP(B219,'START LİSTE'!$B$6:$F$1253,2,0))</f>
      </c>
      <c r="D219" s="26">
        <f>IF(ISERROR(VLOOKUP(B219,'START LİSTE'!$B$6:$F$1253,3,0)),"",VLOOKUP(B219,'START LİSTE'!$B$6:$F$1253,3,0))</f>
      </c>
      <c r="E219" s="27">
        <f>IF(ISERROR(VLOOKUP(B219,'START LİSTE'!$B$6:$F$1253,4,0)),"",VLOOKUP(B219,'START LİSTE'!$B$6:$F$1253,4,0))</f>
      </c>
      <c r="F219" s="28">
        <f>IF(ISERROR(VLOOKUP($B219,'START LİSTE'!$B$6:$F$1253,5,0)),"",VLOOKUP($B219,'START LİSTE'!$B$6:$F$1253,5,0))</f>
      </c>
      <c r="G219" s="90"/>
      <c r="H219" s="115">
        <f t="shared" si="7"/>
      </c>
    </row>
    <row r="220" spans="1:8" ht="17.25" customHeight="1">
      <c r="A220" s="25">
        <f t="shared" si="6"/>
      </c>
      <c r="B220" s="89"/>
      <c r="C220" s="26">
        <f>IF(ISERROR(VLOOKUP(B220,'START LİSTE'!$B$6:$F$1253,2,0)),"",VLOOKUP(B220,'START LİSTE'!$B$6:$F$1253,2,0))</f>
      </c>
      <c r="D220" s="26">
        <f>IF(ISERROR(VLOOKUP(B220,'START LİSTE'!$B$6:$F$1253,3,0)),"",VLOOKUP(B220,'START LİSTE'!$B$6:$F$1253,3,0))</f>
      </c>
      <c r="E220" s="27">
        <f>IF(ISERROR(VLOOKUP(B220,'START LİSTE'!$B$6:$F$1253,4,0)),"",VLOOKUP(B220,'START LİSTE'!$B$6:$F$1253,4,0))</f>
      </c>
      <c r="F220" s="28">
        <f>IF(ISERROR(VLOOKUP($B220,'START LİSTE'!$B$6:$F$1253,5,0)),"",VLOOKUP($B220,'START LİSTE'!$B$6:$F$1253,5,0))</f>
      </c>
      <c r="G220" s="90"/>
      <c r="H220" s="115">
        <f t="shared" si="7"/>
      </c>
    </row>
    <row r="221" spans="1:8" ht="17.25" customHeight="1">
      <c r="A221" s="25">
        <f t="shared" si="6"/>
      </c>
      <c r="B221" s="89"/>
      <c r="C221" s="26">
        <f>IF(ISERROR(VLOOKUP(B221,'START LİSTE'!$B$6:$F$1253,2,0)),"",VLOOKUP(B221,'START LİSTE'!$B$6:$F$1253,2,0))</f>
      </c>
      <c r="D221" s="26">
        <f>IF(ISERROR(VLOOKUP(B221,'START LİSTE'!$B$6:$F$1253,3,0)),"",VLOOKUP(B221,'START LİSTE'!$B$6:$F$1253,3,0))</f>
      </c>
      <c r="E221" s="27">
        <f>IF(ISERROR(VLOOKUP(B221,'START LİSTE'!$B$6:$F$1253,4,0)),"",VLOOKUP(B221,'START LİSTE'!$B$6:$F$1253,4,0))</f>
      </c>
      <c r="F221" s="28">
        <f>IF(ISERROR(VLOOKUP($B221,'START LİSTE'!$B$6:$F$1253,5,0)),"",VLOOKUP($B221,'START LİSTE'!$B$6:$F$1253,5,0))</f>
      </c>
      <c r="G221" s="90"/>
      <c r="H221" s="115">
        <f t="shared" si="7"/>
      </c>
    </row>
    <row r="222" spans="1:8" ht="17.25" customHeight="1">
      <c r="A222" s="25">
        <f t="shared" si="6"/>
      </c>
      <c r="B222" s="89"/>
      <c r="C222" s="26">
        <f>IF(ISERROR(VLOOKUP(B222,'START LİSTE'!$B$6:$F$1253,2,0)),"",VLOOKUP(B222,'START LİSTE'!$B$6:$F$1253,2,0))</f>
      </c>
      <c r="D222" s="26">
        <f>IF(ISERROR(VLOOKUP(B222,'START LİSTE'!$B$6:$F$1253,3,0)),"",VLOOKUP(B222,'START LİSTE'!$B$6:$F$1253,3,0))</f>
      </c>
      <c r="E222" s="27">
        <f>IF(ISERROR(VLOOKUP(B222,'START LİSTE'!$B$6:$F$1253,4,0)),"",VLOOKUP(B222,'START LİSTE'!$B$6:$F$1253,4,0))</f>
      </c>
      <c r="F222" s="28">
        <f>IF(ISERROR(VLOOKUP($B222,'START LİSTE'!$B$6:$F$1253,5,0)),"",VLOOKUP($B222,'START LİSTE'!$B$6:$F$1253,5,0))</f>
      </c>
      <c r="G222" s="90"/>
      <c r="H222" s="115">
        <f t="shared" si="7"/>
      </c>
    </row>
    <row r="223" spans="1:8" ht="17.25" customHeight="1">
      <c r="A223" s="25">
        <f t="shared" si="6"/>
      </c>
      <c r="B223" s="89"/>
      <c r="C223" s="26">
        <f>IF(ISERROR(VLOOKUP(B223,'START LİSTE'!$B$6:$F$1253,2,0)),"",VLOOKUP(B223,'START LİSTE'!$B$6:$F$1253,2,0))</f>
      </c>
      <c r="D223" s="26">
        <f>IF(ISERROR(VLOOKUP(B223,'START LİSTE'!$B$6:$F$1253,3,0)),"",VLOOKUP(B223,'START LİSTE'!$B$6:$F$1253,3,0))</f>
      </c>
      <c r="E223" s="27">
        <f>IF(ISERROR(VLOOKUP(B223,'START LİSTE'!$B$6:$F$1253,4,0)),"",VLOOKUP(B223,'START LİSTE'!$B$6:$F$1253,4,0))</f>
      </c>
      <c r="F223" s="28">
        <f>IF(ISERROR(VLOOKUP($B223,'START LİSTE'!$B$6:$F$1253,5,0)),"",VLOOKUP($B223,'START LİSTE'!$B$6:$F$1253,5,0))</f>
      </c>
      <c r="G223" s="90"/>
      <c r="H223" s="115">
        <f t="shared" si="7"/>
      </c>
    </row>
    <row r="224" spans="1:8" ht="17.25" customHeight="1">
      <c r="A224" s="25">
        <f t="shared" si="6"/>
      </c>
      <c r="B224" s="89"/>
      <c r="C224" s="26">
        <f>IF(ISERROR(VLOOKUP(B224,'START LİSTE'!$B$6:$F$1253,2,0)),"",VLOOKUP(B224,'START LİSTE'!$B$6:$F$1253,2,0))</f>
      </c>
      <c r="D224" s="26">
        <f>IF(ISERROR(VLOOKUP(B224,'START LİSTE'!$B$6:$F$1253,3,0)),"",VLOOKUP(B224,'START LİSTE'!$B$6:$F$1253,3,0))</f>
      </c>
      <c r="E224" s="27">
        <f>IF(ISERROR(VLOOKUP(B224,'START LİSTE'!$B$6:$F$1253,4,0)),"",VLOOKUP(B224,'START LİSTE'!$B$6:$F$1253,4,0))</f>
      </c>
      <c r="F224" s="28">
        <f>IF(ISERROR(VLOOKUP($B224,'START LİSTE'!$B$6:$F$1253,5,0)),"",VLOOKUP($B224,'START LİSTE'!$B$6:$F$1253,5,0))</f>
      </c>
      <c r="G224" s="90"/>
      <c r="H224" s="115">
        <f t="shared" si="7"/>
      </c>
    </row>
    <row r="225" spans="1:8" ht="17.25" customHeight="1">
      <c r="A225" s="25">
        <f t="shared" si="6"/>
      </c>
      <c r="B225" s="89"/>
      <c r="C225" s="26">
        <f>IF(ISERROR(VLOOKUP(B225,'START LİSTE'!$B$6:$F$1253,2,0)),"",VLOOKUP(B225,'START LİSTE'!$B$6:$F$1253,2,0))</f>
      </c>
      <c r="D225" s="26">
        <f>IF(ISERROR(VLOOKUP(B225,'START LİSTE'!$B$6:$F$1253,3,0)),"",VLOOKUP(B225,'START LİSTE'!$B$6:$F$1253,3,0))</f>
      </c>
      <c r="E225" s="27">
        <f>IF(ISERROR(VLOOKUP(B225,'START LİSTE'!$B$6:$F$1253,4,0)),"",VLOOKUP(B225,'START LİSTE'!$B$6:$F$1253,4,0))</f>
      </c>
      <c r="F225" s="28">
        <f>IF(ISERROR(VLOOKUP($B225,'START LİSTE'!$B$6:$F$1253,5,0)),"",VLOOKUP($B225,'START LİSTE'!$B$6:$F$1253,5,0))</f>
      </c>
      <c r="G225" s="90"/>
      <c r="H225" s="115">
        <f t="shared" si="7"/>
      </c>
    </row>
    <row r="226" spans="1:8" ht="17.25" customHeight="1">
      <c r="A226" s="25">
        <f t="shared" si="6"/>
      </c>
      <c r="B226" s="89"/>
      <c r="C226" s="26">
        <f>IF(ISERROR(VLOOKUP(B226,'START LİSTE'!$B$6:$F$1253,2,0)),"",VLOOKUP(B226,'START LİSTE'!$B$6:$F$1253,2,0))</f>
      </c>
      <c r="D226" s="26">
        <f>IF(ISERROR(VLOOKUP(B226,'START LİSTE'!$B$6:$F$1253,3,0)),"",VLOOKUP(B226,'START LİSTE'!$B$6:$F$1253,3,0))</f>
      </c>
      <c r="E226" s="27">
        <f>IF(ISERROR(VLOOKUP(B226,'START LİSTE'!$B$6:$F$1253,4,0)),"",VLOOKUP(B226,'START LİSTE'!$B$6:$F$1253,4,0))</f>
      </c>
      <c r="F226" s="28">
        <f>IF(ISERROR(VLOOKUP($B226,'START LİSTE'!$B$6:$F$1253,5,0)),"",VLOOKUP($B226,'START LİSTE'!$B$6:$F$1253,5,0))</f>
      </c>
      <c r="G226" s="90"/>
      <c r="H226" s="115">
        <f t="shared" si="7"/>
      </c>
    </row>
    <row r="227" spans="1:8" ht="17.25" customHeight="1">
      <c r="A227" s="25">
        <f t="shared" si="6"/>
      </c>
      <c r="B227" s="89"/>
      <c r="C227" s="26">
        <f>IF(ISERROR(VLOOKUP(B227,'START LİSTE'!$B$6:$F$1253,2,0)),"",VLOOKUP(B227,'START LİSTE'!$B$6:$F$1253,2,0))</f>
      </c>
      <c r="D227" s="26">
        <f>IF(ISERROR(VLOOKUP(B227,'START LİSTE'!$B$6:$F$1253,3,0)),"",VLOOKUP(B227,'START LİSTE'!$B$6:$F$1253,3,0))</f>
      </c>
      <c r="E227" s="27">
        <f>IF(ISERROR(VLOOKUP(B227,'START LİSTE'!$B$6:$F$1253,4,0)),"",VLOOKUP(B227,'START LİSTE'!$B$6:$F$1253,4,0))</f>
      </c>
      <c r="F227" s="28">
        <f>IF(ISERROR(VLOOKUP($B227,'START LİSTE'!$B$6:$F$1253,5,0)),"",VLOOKUP($B227,'START LİSTE'!$B$6:$F$1253,5,0))</f>
      </c>
      <c r="G227" s="90"/>
      <c r="H227" s="115">
        <f t="shared" si="7"/>
      </c>
    </row>
    <row r="228" spans="1:8" ht="17.25" customHeight="1">
      <c r="A228" s="25">
        <f t="shared" si="6"/>
      </c>
      <c r="B228" s="89"/>
      <c r="C228" s="26">
        <f>IF(ISERROR(VLOOKUP(B228,'START LİSTE'!$B$6:$F$1253,2,0)),"",VLOOKUP(B228,'START LİSTE'!$B$6:$F$1253,2,0))</f>
      </c>
      <c r="D228" s="26">
        <f>IF(ISERROR(VLOOKUP(B228,'START LİSTE'!$B$6:$F$1253,3,0)),"",VLOOKUP(B228,'START LİSTE'!$B$6:$F$1253,3,0))</f>
      </c>
      <c r="E228" s="27">
        <f>IF(ISERROR(VLOOKUP(B228,'START LİSTE'!$B$6:$F$1253,4,0)),"",VLOOKUP(B228,'START LİSTE'!$B$6:$F$1253,4,0))</f>
      </c>
      <c r="F228" s="28">
        <f>IF(ISERROR(VLOOKUP($B228,'START LİSTE'!$B$6:$F$1253,5,0)),"",VLOOKUP($B228,'START LİSTE'!$B$6:$F$1253,5,0))</f>
      </c>
      <c r="G228" s="90"/>
      <c r="H228" s="115">
        <f t="shared" si="7"/>
      </c>
    </row>
    <row r="229" spans="1:8" ht="17.25" customHeight="1">
      <c r="A229" s="25">
        <f t="shared" si="6"/>
      </c>
      <c r="B229" s="89"/>
      <c r="C229" s="26">
        <f>IF(ISERROR(VLOOKUP(B229,'START LİSTE'!$B$6:$F$1253,2,0)),"",VLOOKUP(B229,'START LİSTE'!$B$6:$F$1253,2,0))</f>
      </c>
      <c r="D229" s="26">
        <f>IF(ISERROR(VLOOKUP(B229,'START LİSTE'!$B$6:$F$1253,3,0)),"",VLOOKUP(B229,'START LİSTE'!$B$6:$F$1253,3,0))</f>
      </c>
      <c r="E229" s="27">
        <f>IF(ISERROR(VLOOKUP(B229,'START LİSTE'!$B$6:$F$1253,4,0)),"",VLOOKUP(B229,'START LİSTE'!$B$6:$F$1253,4,0))</f>
      </c>
      <c r="F229" s="28">
        <f>IF(ISERROR(VLOOKUP($B229,'START LİSTE'!$B$6:$F$1253,5,0)),"",VLOOKUP($B229,'START LİSTE'!$B$6:$F$1253,5,0))</f>
      </c>
      <c r="G229" s="90"/>
      <c r="H229" s="115">
        <f t="shared" si="7"/>
      </c>
    </row>
    <row r="230" spans="1:8" ht="17.25" customHeight="1">
      <c r="A230" s="25">
        <f t="shared" si="6"/>
      </c>
      <c r="B230" s="89"/>
      <c r="C230" s="26">
        <f>IF(ISERROR(VLOOKUP(B230,'START LİSTE'!$B$6:$F$1253,2,0)),"",VLOOKUP(B230,'START LİSTE'!$B$6:$F$1253,2,0))</f>
      </c>
      <c r="D230" s="26">
        <f>IF(ISERROR(VLOOKUP(B230,'START LİSTE'!$B$6:$F$1253,3,0)),"",VLOOKUP(B230,'START LİSTE'!$B$6:$F$1253,3,0))</f>
      </c>
      <c r="E230" s="27">
        <f>IF(ISERROR(VLOOKUP(B230,'START LİSTE'!$B$6:$F$1253,4,0)),"",VLOOKUP(B230,'START LİSTE'!$B$6:$F$1253,4,0))</f>
      </c>
      <c r="F230" s="28">
        <f>IF(ISERROR(VLOOKUP($B230,'START LİSTE'!$B$6:$F$1253,5,0)),"",VLOOKUP($B230,'START LİSTE'!$B$6:$F$1253,5,0))</f>
      </c>
      <c r="G230" s="90"/>
      <c r="H230" s="115">
        <f t="shared" si="7"/>
      </c>
    </row>
    <row r="231" spans="1:8" ht="17.25" customHeight="1">
      <c r="A231" s="25">
        <f t="shared" si="6"/>
      </c>
      <c r="B231" s="89"/>
      <c r="C231" s="26">
        <f>IF(ISERROR(VLOOKUP(B231,'START LİSTE'!$B$6:$F$1253,2,0)),"",VLOOKUP(B231,'START LİSTE'!$B$6:$F$1253,2,0))</f>
      </c>
      <c r="D231" s="26">
        <f>IF(ISERROR(VLOOKUP(B231,'START LİSTE'!$B$6:$F$1253,3,0)),"",VLOOKUP(B231,'START LİSTE'!$B$6:$F$1253,3,0))</f>
      </c>
      <c r="E231" s="27">
        <f>IF(ISERROR(VLOOKUP(B231,'START LİSTE'!$B$6:$F$1253,4,0)),"",VLOOKUP(B231,'START LİSTE'!$B$6:$F$1253,4,0))</f>
      </c>
      <c r="F231" s="28">
        <f>IF(ISERROR(VLOOKUP($B231,'START LİSTE'!$B$6:$F$1253,5,0)),"",VLOOKUP($B231,'START LİSTE'!$B$6:$F$1253,5,0))</f>
      </c>
      <c r="G231" s="90"/>
      <c r="H231" s="115">
        <f t="shared" si="7"/>
      </c>
    </row>
    <row r="232" spans="1:8" ht="17.25" customHeight="1">
      <c r="A232" s="25">
        <f t="shared" si="6"/>
      </c>
      <c r="B232" s="89"/>
      <c r="C232" s="26">
        <f>IF(ISERROR(VLOOKUP(B232,'START LİSTE'!$B$6:$F$1253,2,0)),"",VLOOKUP(B232,'START LİSTE'!$B$6:$F$1253,2,0))</f>
      </c>
      <c r="D232" s="26">
        <f>IF(ISERROR(VLOOKUP(B232,'START LİSTE'!$B$6:$F$1253,3,0)),"",VLOOKUP(B232,'START LİSTE'!$B$6:$F$1253,3,0))</f>
      </c>
      <c r="E232" s="27">
        <f>IF(ISERROR(VLOOKUP(B232,'START LİSTE'!$B$6:$F$1253,4,0)),"",VLOOKUP(B232,'START LİSTE'!$B$6:$F$1253,4,0))</f>
      </c>
      <c r="F232" s="28">
        <f>IF(ISERROR(VLOOKUP($B232,'START LİSTE'!$B$6:$F$1253,5,0)),"",VLOOKUP($B232,'START LİSTE'!$B$6:$F$1253,5,0))</f>
      </c>
      <c r="G232" s="90"/>
      <c r="H232" s="115">
        <f t="shared" si="7"/>
      </c>
    </row>
    <row r="233" spans="1:8" ht="17.25" customHeight="1">
      <c r="A233" s="25">
        <f t="shared" si="6"/>
      </c>
      <c r="B233" s="89"/>
      <c r="C233" s="26">
        <f>IF(ISERROR(VLOOKUP(B233,'START LİSTE'!$B$6:$F$1253,2,0)),"",VLOOKUP(B233,'START LİSTE'!$B$6:$F$1253,2,0))</f>
      </c>
      <c r="D233" s="26">
        <f>IF(ISERROR(VLOOKUP(B233,'START LİSTE'!$B$6:$F$1253,3,0)),"",VLOOKUP(B233,'START LİSTE'!$B$6:$F$1253,3,0))</f>
      </c>
      <c r="E233" s="27">
        <f>IF(ISERROR(VLOOKUP(B233,'START LİSTE'!$B$6:$F$1253,4,0)),"",VLOOKUP(B233,'START LİSTE'!$B$6:$F$1253,4,0))</f>
      </c>
      <c r="F233" s="28">
        <f>IF(ISERROR(VLOOKUP($B233,'START LİSTE'!$B$6:$F$1253,5,0)),"",VLOOKUP($B233,'START LİSTE'!$B$6:$F$1253,5,0))</f>
      </c>
      <c r="G233" s="90"/>
      <c r="H233" s="115">
        <f t="shared" si="7"/>
      </c>
    </row>
    <row r="234" spans="1:8" ht="17.25" customHeight="1">
      <c r="A234" s="25">
        <f t="shared" si="6"/>
      </c>
      <c r="B234" s="89"/>
      <c r="C234" s="26">
        <f>IF(ISERROR(VLOOKUP(B234,'START LİSTE'!$B$6:$F$1253,2,0)),"",VLOOKUP(B234,'START LİSTE'!$B$6:$F$1253,2,0))</f>
      </c>
      <c r="D234" s="26">
        <f>IF(ISERROR(VLOOKUP(B234,'START LİSTE'!$B$6:$F$1253,3,0)),"",VLOOKUP(B234,'START LİSTE'!$B$6:$F$1253,3,0))</f>
      </c>
      <c r="E234" s="27">
        <f>IF(ISERROR(VLOOKUP(B234,'START LİSTE'!$B$6:$F$1253,4,0)),"",VLOOKUP(B234,'START LİSTE'!$B$6:$F$1253,4,0))</f>
      </c>
      <c r="F234" s="28">
        <f>IF(ISERROR(VLOOKUP($B234,'START LİSTE'!$B$6:$F$1253,5,0)),"",VLOOKUP($B234,'START LİSTE'!$B$6:$F$1253,5,0))</f>
      </c>
      <c r="G234" s="90"/>
      <c r="H234" s="115">
        <f t="shared" si="7"/>
      </c>
    </row>
    <row r="235" spans="1:8" ht="17.25" customHeight="1">
      <c r="A235" s="25">
        <f t="shared" si="6"/>
      </c>
      <c r="B235" s="89"/>
      <c r="C235" s="26">
        <f>IF(ISERROR(VLOOKUP(B235,'START LİSTE'!$B$6:$F$1253,2,0)),"",VLOOKUP(B235,'START LİSTE'!$B$6:$F$1253,2,0))</f>
      </c>
      <c r="D235" s="26">
        <f>IF(ISERROR(VLOOKUP(B235,'START LİSTE'!$B$6:$F$1253,3,0)),"",VLOOKUP(B235,'START LİSTE'!$B$6:$F$1253,3,0))</f>
      </c>
      <c r="E235" s="27">
        <f>IF(ISERROR(VLOOKUP(B235,'START LİSTE'!$B$6:$F$1253,4,0)),"",VLOOKUP(B235,'START LİSTE'!$B$6:$F$1253,4,0))</f>
      </c>
      <c r="F235" s="28">
        <f>IF(ISERROR(VLOOKUP($B235,'START LİSTE'!$B$6:$F$1253,5,0)),"",VLOOKUP($B235,'START LİSTE'!$B$6:$F$1253,5,0))</f>
      </c>
      <c r="G235" s="90"/>
      <c r="H235" s="115">
        <f t="shared" si="7"/>
      </c>
    </row>
    <row r="236" spans="1:8" ht="17.25" customHeight="1">
      <c r="A236" s="25">
        <f t="shared" si="6"/>
      </c>
      <c r="B236" s="89"/>
      <c r="C236" s="26">
        <f>IF(ISERROR(VLOOKUP(B236,'START LİSTE'!$B$6:$F$1253,2,0)),"",VLOOKUP(B236,'START LİSTE'!$B$6:$F$1253,2,0))</f>
      </c>
      <c r="D236" s="26">
        <f>IF(ISERROR(VLOOKUP(B236,'START LİSTE'!$B$6:$F$1253,3,0)),"",VLOOKUP(B236,'START LİSTE'!$B$6:$F$1253,3,0))</f>
      </c>
      <c r="E236" s="27">
        <f>IF(ISERROR(VLOOKUP(B236,'START LİSTE'!$B$6:$F$1253,4,0)),"",VLOOKUP(B236,'START LİSTE'!$B$6:$F$1253,4,0))</f>
      </c>
      <c r="F236" s="28">
        <f>IF(ISERROR(VLOOKUP($B236,'START LİSTE'!$B$6:$F$1253,5,0)),"",VLOOKUP($B236,'START LİSTE'!$B$6:$F$1253,5,0))</f>
      </c>
      <c r="G236" s="90"/>
      <c r="H236" s="115">
        <f t="shared" si="7"/>
      </c>
    </row>
    <row r="237" spans="1:8" ht="17.25" customHeight="1">
      <c r="A237" s="25">
        <f t="shared" si="6"/>
      </c>
      <c r="B237" s="89"/>
      <c r="C237" s="26">
        <f>IF(ISERROR(VLOOKUP(B237,'START LİSTE'!$B$6:$F$1253,2,0)),"",VLOOKUP(B237,'START LİSTE'!$B$6:$F$1253,2,0))</f>
      </c>
      <c r="D237" s="26">
        <f>IF(ISERROR(VLOOKUP(B237,'START LİSTE'!$B$6:$F$1253,3,0)),"",VLOOKUP(B237,'START LİSTE'!$B$6:$F$1253,3,0))</f>
      </c>
      <c r="E237" s="27">
        <f>IF(ISERROR(VLOOKUP(B237,'START LİSTE'!$B$6:$F$1253,4,0)),"",VLOOKUP(B237,'START LİSTE'!$B$6:$F$1253,4,0))</f>
      </c>
      <c r="F237" s="28">
        <f>IF(ISERROR(VLOOKUP($B237,'START LİSTE'!$B$6:$F$1253,5,0)),"",VLOOKUP($B237,'START LİSTE'!$B$6:$F$1253,5,0))</f>
      </c>
      <c r="G237" s="90"/>
      <c r="H237" s="115">
        <f t="shared" si="7"/>
      </c>
    </row>
    <row r="238" spans="1:8" ht="17.25" customHeight="1">
      <c r="A238" s="25">
        <f t="shared" si="6"/>
      </c>
      <c r="B238" s="89"/>
      <c r="C238" s="26">
        <f>IF(ISERROR(VLOOKUP(B238,'START LİSTE'!$B$6:$F$1253,2,0)),"",VLOOKUP(B238,'START LİSTE'!$B$6:$F$1253,2,0))</f>
      </c>
      <c r="D238" s="26">
        <f>IF(ISERROR(VLOOKUP(B238,'START LİSTE'!$B$6:$F$1253,3,0)),"",VLOOKUP(B238,'START LİSTE'!$B$6:$F$1253,3,0))</f>
      </c>
      <c r="E238" s="27">
        <f>IF(ISERROR(VLOOKUP(B238,'START LİSTE'!$B$6:$F$1253,4,0)),"",VLOOKUP(B238,'START LİSTE'!$B$6:$F$1253,4,0))</f>
      </c>
      <c r="F238" s="28">
        <f>IF(ISERROR(VLOOKUP($B238,'START LİSTE'!$B$6:$F$1253,5,0)),"",VLOOKUP($B238,'START LİSTE'!$B$6:$F$1253,5,0))</f>
      </c>
      <c r="G238" s="90"/>
      <c r="H238" s="115">
        <f t="shared" si="7"/>
      </c>
    </row>
    <row r="239" spans="1:8" ht="17.25" customHeight="1">
      <c r="A239" s="25">
        <f t="shared" si="6"/>
      </c>
      <c r="B239" s="89"/>
      <c r="C239" s="26">
        <f>IF(ISERROR(VLOOKUP(B239,'START LİSTE'!$B$6:$F$1253,2,0)),"",VLOOKUP(B239,'START LİSTE'!$B$6:$F$1253,2,0))</f>
      </c>
      <c r="D239" s="26">
        <f>IF(ISERROR(VLOOKUP(B239,'START LİSTE'!$B$6:$F$1253,3,0)),"",VLOOKUP(B239,'START LİSTE'!$B$6:$F$1253,3,0))</f>
      </c>
      <c r="E239" s="27">
        <f>IF(ISERROR(VLOOKUP(B239,'START LİSTE'!$B$6:$F$1253,4,0)),"",VLOOKUP(B239,'START LİSTE'!$B$6:$F$1253,4,0))</f>
      </c>
      <c r="F239" s="28">
        <f>IF(ISERROR(VLOOKUP($B239,'START LİSTE'!$B$6:$F$1253,5,0)),"",VLOOKUP($B239,'START LİSTE'!$B$6:$F$1253,5,0))</f>
      </c>
      <c r="G239" s="90"/>
      <c r="H239" s="115">
        <f t="shared" si="7"/>
      </c>
    </row>
    <row r="240" spans="1:8" ht="17.25" customHeight="1">
      <c r="A240" s="25">
        <f t="shared" si="6"/>
      </c>
      <c r="B240" s="89"/>
      <c r="C240" s="26">
        <f>IF(ISERROR(VLOOKUP(B240,'START LİSTE'!$B$6:$F$1253,2,0)),"",VLOOKUP(B240,'START LİSTE'!$B$6:$F$1253,2,0))</f>
      </c>
      <c r="D240" s="26">
        <f>IF(ISERROR(VLOOKUP(B240,'START LİSTE'!$B$6:$F$1253,3,0)),"",VLOOKUP(B240,'START LİSTE'!$B$6:$F$1253,3,0))</f>
      </c>
      <c r="E240" s="27">
        <f>IF(ISERROR(VLOOKUP(B240,'START LİSTE'!$B$6:$F$1253,4,0)),"",VLOOKUP(B240,'START LİSTE'!$B$6:$F$1253,4,0))</f>
      </c>
      <c r="F240" s="28">
        <f>IF(ISERROR(VLOOKUP($B240,'START LİSTE'!$B$6:$F$1253,5,0)),"",VLOOKUP($B240,'START LİSTE'!$B$6:$F$1253,5,0))</f>
      </c>
      <c r="G240" s="90"/>
      <c r="H240" s="115">
        <f t="shared" si="7"/>
      </c>
    </row>
    <row r="241" spans="1:8" ht="17.25" customHeight="1">
      <c r="A241" s="25">
        <f t="shared" si="6"/>
      </c>
      <c r="B241" s="89"/>
      <c r="C241" s="26">
        <f>IF(ISERROR(VLOOKUP(B241,'START LİSTE'!$B$6:$F$1253,2,0)),"",VLOOKUP(B241,'START LİSTE'!$B$6:$F$1253,2,0))</f>
      </c>
      <c r="D241" s="26">
        <f>IF(ISERROR(VLOOKUP(B241,'START LİSTE'!$B$6:$F$1253,3,0)),"",VLOOKUP(B241,'START LİSTE'!$B$6:$F$1253,3,0))</f>
      </c>
      <c r="E241" s="27">
        <f>IF(ISERROR(VLOOKUP(B241,'START LİSTE'!$B$6:$F$1253,4,0)),"",VLOOKUP(B241,'START LİSTE'!$B$6:$F$1253,4,0))</f>
      </c>
      <c r="F241" s="28">
        <f>IF(ISERROR(VLOOKUP($B241,'START LİSTE'!$B$6:$F$1253,5,0)),"",VLOOKUP($B241,'START LİSTE'!$B$6:$F$1253,5,0))</f>
      </c>
      <c r="G241" s="90"/>
      <c r="H241" s="115">
        <f t="shared" si="7"/>
      </c>
    </row>
    <row r="242" spans="1:8" ht="17.25" customHeight="1">
      <c r="A242" s="25">
        <f t="shared" si="6"/>
      </c>
      <c r="B242" s="89"/>
      <c r="C242" s="26">
        <f>IF(ISERROR(VLOOKUP(B242,'START LİSTE'!$B$6:$F$1253,2,0)),"",VLOOKUP(B242,'START LİSTE'!$B$6:$F$1253,2,0))</f>
      </c>
      <c r="D242" s="26">
        <f>IF(ISERROR(VLOOKUP(B242,'START LİSTE'!$B$6:$F$1253,3,0)),"",VLOOKUP(B242,'START LİSTE'!$B$6:$F$1253,3,0))</f>
      </c>
      <c r="E242" s="27">
        <f>IF(ISERROR(VLOOKUP(B242,'START LİSTE'!$B$6:$F$1253,4,0)),"",VLOOKUP(B242,'START LİSTE'!$B$6:$F$1253,4,0))</f>
      </c>
      <c r="F242" s="28">
        <f>IF(ISERROR(VLOOKUP($B242,'START LİSTE'!$B$6:$F$1253,5,0)),"",VLOOKUP($B242,'START LİSTE'!$B$6:$F$1253,5,0))</f>
      </c>
      <c r="G242" s="90"/>
      <c r="H242" s="115">
        <f t="shared" si="7"/>
      </c>
    </row>
    <row r="243" spans="1:8" ht="17.25" customHeight="1">
      <c r="A243" s="25">
        <f t="shared" si="6"/>
      </c>
      <c r="B243" s="89"/>
      <c r="C243" s="26">
        <f>IF(ISERROR(VLOOKUP(B243,'START LİSTE'!$B$6:$F$1253,2,0)),"",VLOOKUP(B243,'START LİSTE'!$B$6:$F$1253,2,0))</f>
      </c>
      <c r="D243" s="26">
        <f>IF(ISERROR(VLOOKUP(B243,'START LİSTE'!$B$6:$F$1253,3,0)),"",VLOOKUP(B243,'START LİSTE'!$B$6:$F$1253,3,0))</f>
      </c>
      <c r="E243" s="27">
        <f>IF(ISERROR(VLOOKUP(B243,'START LİSTE'!$B$6:$F$1253,4,0)),"",VLOOKUP(B243,'START LİSTE'!$B$6:$F$1253,4,0))</f>
      </c>
      <c r="F243" s="28">
        <f>IF(ISERROR(VLOOKUP($B243,'START LİSTE'!$B$6:$F$1253,5,0)),"",VLOOKUP($B243,'START LİSTE'!$B$6:$F$1253,5,0))</f>
      </c>
      <c r="G243" s="90"/>
      <c r="H243" s="115">
        <f t="shared" si="7"/>
      </c>
    </row>
    <row r="244" spans="1:8" ht="17.25" customHeight="1">
      <c r="A244" s="25">
        <f t="shared" si="6"/>
      </c>
      <c r="B244" s="89"/>
      <c r="C244" s="26">
        <f>IF(ISERROR(VLOOKUP(B244,'START LİSTE'!$B$6:$F$1253,2,0)),"",VLOOKUP(B244,'START LİSTE'!$B$6:$F$1253,2,0))</f>
      </c>
      <c r="D244" s="26">
        <f>IF(ISERROR(VLOOKUP(B244,'START LİSTE'!$B$6:$F$1253,3,0)),"",VLOOKUP(B244,'START LİSTE'!$B$6:$F$1253,3,0))</f>
      </c>
      <c r="E244" s="27">
        <f>IF(ISERROR(VLOOKUP(B244,'START LİSTE'!$B$6:$F$1253,4,0)),"",VLOOKUP(B244,'START LİSTE'!$B$6:$F$1253,4,0))</f>
      </c>
      <c r="F244" s="28">
        <f>IF(ISERROR(VLOOKUP($B244,'START LİSTE'!$B$6:$F$1253,5,0)),"",VLOOKUP($B244,'START LİSTE'!$B$6:$F$1253,5,0))</f>
      </c>
      <c r="G244" s="90"/>
      <c r="H244" s="115">
        <f t="shared" si="7"/>
      </c>
    </row>
    <row r="245" spans="1:8" ht="17.25" customHeight="1">
      <c r="A245" s="25">
        <f t="shared" si="6"/>
      </c>
      <c r="B245" s="89"/>
      <c r="C245" s="26">
        <f>IF(ISERROR(VLOOKUP(B245,'START LİSTE'!$B$6:$F$1253,2,0)),"",VLOOKUP(B245,'START LİSTE'!$B$6:$F$1253,2,0))</f>
      </c>
      <c r="D245" s="26">
        <f>IF(ISERROR(VLOOKUP(B245,'START LİSTE'!$B$6:$F$1253,3,0)),"",VLOOKUP(B245,'START LİSTE'!$B$6:$F$1253,3,0))</f>
      </c>
      <c r="E245" s="27">
        <f>IF(ISERROR(VLOOKUP(B245,'START LİSTE'!$B$6:$F$1253,4,0)),"",VLOOKUP(B245,'START LİSTE'!$B$6:$F$1253,4,0))</f>
      </c>
      <c r="F245" s="28">
        <f>IF(ISERROR(VLOOKUP($B245,'START LİSTE'!$B$6:$F$1253,5,0)),"",VLOOKUP($B245,'START LİSTE'!$B$6:$F$1253,5,0))</f>
      </c>
      <c r="G245" s="90"/>
      <c r="H245" s="115">
        <f t="shared" si="7"/>
      </c>
    </row>
    <row r="246" spans="1:8" ht="17.25" customHeight="1">
      <c r="A246" s="25">
        <f t="shared" si="6"/>
      </c>
      <c r="B246" s="89"/>
      <c r="C246" s="26">
        <f>IF(ISERROR(VLOOKUP(B246,'START LİSTE'!$B$6:$F$1253,2,0)),"",VLOOKUP(B246,'START LİSTE'!$B$6:$F$1253,2,0))</f>
      </c>
      <c r="D246" s="26">
        <f>IF(ISERROR(VLOOKUP(B246,'START LİSTE'!$B$6:$F$1253,3,0)),"",VLOOKUP(B246,'START LİSTE'!$B$6:$F$1253,3,0))</f>
      </c>
      <c r="E246" s="27">
        <f>IF(ISERROR(VLOOKUP(B246,'START LİSTE'!$B$6:$F$1253,4,0)),"",VLOOKUP(B246,'START LİSTE'!$B$6:$F$1253,4,0))</f>
      </c>
      <c r="F246" s="28">
        <f>IF(ISERROR(VLOOKUP($B246,'START LİSTE'!$B$6:$F$1253,5,0)),"",VLOOKUP($B246,'START LİSTE'!$B$6:$F$1253,5,0))</f>
      </c>
      <c r="G246" s="90"/>
      <c r="H246" s="115">
        <f t="shared" si="7"/>
      </c>
    </row>
    <row r="247" spans="1:8" ht="17.25" customHeight="1">
      <c r="A247" s="25">
        <f t="shared" si="6"/>
      </c>
      <c r="B247" s="89"/>
      <c r="C247" s="26">
        <f>IF(ISERROR(VLOOKUP(B247,'START LİSTE'!$B$6:$F$1253,2,0)),"",VLOOKUP(B247,'START LİSTE'!$B$6:$F$1253,2,0))</f>
      </c>
      <c r="D247" s="26">
        <f>IF(ISERROR(VLOOKUP(B247,'START LİSTE'!$B$6:$F$1253,3,0)),"",VLOOKUP(B247,'START LİSTE'!$B$6:$F$1253,3,0))</f>
      </c>
      <c r="E247" s="27">
        <f>IF(ISERROR(VLOOKUP(B247,'START LİSTE'!$B$6:$F$1253,4,0)),"",VLOOKUP(B247,'START LİSTE'!$B$6:$F$1253,4,0))</f>
      </c>
      <c r="F247" s="28">
        <f>IF(ISERROR(VLOOKUP($B247,'START LİSTE'!$B$6:$F$1253,5,0)),"",VLOOKUP($B247,'START LİSTE'!$B$6:$F$1253,5,0))</f>
      </c>
      <c r="G247" s="90"/>
      <c r="H247" s="115">
        <f t="shared" si="7"/>
      </c>
    </row>
    <row r="248" spans="1:8" ht="17.25" customHeight="1">
      <c r="A248" s="25">
        <f t="shared" si="6"/>
      </c>
      <c r="B248" s="89"/>
      <c r="C248" s="26">
        <f>IF(ISERROR(VLOOKUP(B248,'START LİSTE'!$B$6:$F$1253,2,0)),"",VLOOKUP(B248,'START LİSTE'!$B$6:$F$1253,2,0))</f>
      </c>
      <c r="D248" s="26">
        <f>IF(ISERROR(VLOOKUP(B248,'START LİSTE'!$B$6:$F$1253,3,0)),"",VLOOKUP(B248,'START LİSTE'!$B$6:$F$1253,3,0))</f>
      </c>
      <c r="E248" s="27">
        <f>IF(ISERROR(VLOOKUP(B248,'START LİSTE'!$B$6:$F$1253,4,0)),"",VLOOKUP(B248,'START LİSTE'!$B$6:$F$1253,4,0))</f>
      </c>
      <c r="F248" s="28">
        <f>IF(ISERROR(VLOOKUP($B248,'START LİSTE'!$B$6:$F$1253,5,0)),"",VLOOKUP($B248,'START LİSTE'!$B$6:$F$1253,5,0))</f>
      </c>
      <c r="G248" s="90"/>
      <c r="H248" s="115">
        <f t="shared" si="7"/>
      </c>
    </row>
    <row r="249" spans="1:8" ht="17.25" customHeight="1">
      <c r="A249" s="25">
        <f t="shared" si="6"/>
      </c>
      <c r="B249" s="89"/>
      <c r="C249" s="26">
        <f>IF(ISERROR(VLOOKUP(B249,'START LİSTE'!$B$6:$F$1253,2,0)),"",VLOOKUP(B249,'START LİSTE'!$B$6:$F$1253,2,0))</f>
      </c>
      <c r="D249" s="26">
        <f>IF(ISERROR(VLOOKUP(B249,'START LİSTE'!$B$6:$F$1253,3,0)),"",VLOOKUP(B249,'START LİSTE'!$B$6:$F$1253,3,0))</f>
      </c>
      <c r="E249" s="27">
        <f>IF(ISERROR(VLOOKUP(B249,'START LİSTE'!$B$6:$F$1253,4,0)),"",VLOOKUP(B249,'START LİSTE'!$B$6:$F$1253,4,0))</f>
      </c>
      <c r="F249" s="28">
        <f>IF(ISERROR(VLOOKUP($B249,'START LİSTE'!$B$6:$F$1253,5,0)),"",VLOOKUP($B249,'START LİSTE'!$B$6:$F$1253,5,0))</f>
      </c>
      <c r="G249" s="90"/>
      <c r="H249" s="115">
        <f t="shared" si="7"/>
      </c>
    </row>
    <row r="250" spans="1:8" ht="17.25" customHeight="1">
      <c r="A250" s="25">
        <f t="shared" si="6"/>
      </c>
      <c r="B250" s="89"/>
      <c r="C250" s="26">
        <f>IF(ISERROR(VLOOKUP(B250,'START LİSTE'!$B$6:$F$1253,2,0)),"",VLOOKUP(B250,'START LİSTE'!$B$6:$F$1253,2,0))</f>
      </c>
      <c r="D250" s="26">
        <f>IF(ISERROR(VLOOKUP(B250,'START LİSTE'!$B$6:$F$1253,3,0)),"",VLOOKUP(B250,'START LİSTE'!$B$6:$F$1253,3,0))</f>
      </c>
      <c r="E250" s="27">
        <f>IF(ISERROR(VLOOKUP(B250,'START LİSTE'!$B$6:$F$1253,4,0)),"",VLOOKUP(B250,'START LİSTE'!$B$6:$F$1253,4,0))</f>
      </c>
      <c r="F250" s="28">
        <f>IF(ISERROR(VLOOKUP($B250,'START LİSTE'!$B$6:$F$1253,5,0)),"",VLOOKUP($B250,'START LİSTE'!$B$6:$F$1253,5,0))</f>
      </c>
      <c r="G250" s="90"/>
      <c r="H250" s="115">
        <f t="shared" si="7"/>
      </c>
    </row>
    <row r="251" spans="1:8" ht="17.25" customHeight="1">
      <c r="A251" s="25">
        <f t="shared" si="6"/>
      </c>
      <c r="B251" s="89"/>
      <c r="C251" s="26">
        <f>IF(ISERROR(VLOOKUP(B251,'START LİSTE'!$B$6:$F$1253,2,0)),"",VLOOKUP(B251,'START LİSTE'!$B$6:$F$1253,2,0))</f>
      </c>
      <c r="D251" s="26">
        <f>IF(ISERROR(VLOOKUP(B251,'START LİSTE'!$B$6:$F$1253,3,0)),"",VLOOKUP(B251,'START LİSTE'!$B$6:$F$1253,3,0))</f>
      </c>
      <c r="E251" s="27">
        <f>IF(ISERROR(VLOOKUP(B251,'START LİSTE'!$B$6:$F$1253,4,0)),"",VLOOKUP(B251,'START LİSTE'!$B$6:$F$1253,4,0))</f>
      </c>
      <c r="F251" s="28">
        <f>IF(ISERROR(VLOOKUP($B251,'START LİSTE'!$B$6:$F$1253,5,0)),"",VLOOKUP($B251,'START LİSTE'!$B$6:$F$1253,5,0))</f>
      </c>
      <c r="G251" s="90"/>
      <c r="H251" s="115">
        <f t="shared" si="7"/>
      </c>
    </row>
    <row r="252" spans="1:8" ht="17.25" customHeight="1">
      <c r="A252" s="25">
        <f t="shared" si="6"/>
      </c>
      <c r="B252" s="89"/>
      <c r="C252" s="26">
        <f>IF(ISERROR(VLOOKUP(B252,'START LİSTE'!$B$6:$F$1253,2,0)),"",VLOOKUP(B252,'START LİSTE'!$B$6:$F$1253,2,0))</f>
      </c>
      <c r="D252" s="26">
        <f>IF(ISERROR(VLOOKUP(B252,'START LİSTE'!$B$6:$F$1253,3,0)),"",VLOOKUP(B252,'START LİSTE'!$B$6:$F$1253,3,0))</f>
      </c>
      <c r="E252" s="27">
        <f>IF(ISERROR(VLOOKUP(B252,'START LİSTE'!$B$6:$F$1253,4,0)),"",VLOOKUP(B252,'START LİSTE'!$B$6:$F$1253,4,0))</f>
      </c>
      <c r="F252" s="28">
        <f>IF(ISERROR(VLOOKUP($B252,'START LİSTE'!$B$6:$F$1253,5,0)),"",VLOOKUP($B252,'START LİSTE'!$B$6:$F$1253,5,0))</f>
      </c>
      <c r="G252" s="90"/>
      <c r="H252" s="115">
        <f t="shared" si="7"/>
      </c>
    </row>
    <row r="253" spans="1:8" ht="17.25" customHeight="1">
      <c r="A253" s="25">
        <f t="shared" si="6"/>
      </c>
      <c r="B253" s="89"/>
      <c r="C253" s="26">
        <f>IF(ISERROR(VLOOKUP(B253,'START LİSTE'!$B$6:$F$1253,2,0)),"",VLOOKUP(B253,'START LİSTE'!$B$6:$F$1253,2,0))</f>
      </c>
      <c r="D253" s="26">
        <f>IF(ISERROR(VLOOKUP(B253,'START LİSTE'!$B$6:$F$1253,3,0)),"",VLOOKUP(B253,'START LİSTE'!$B$6:$F$1253,3,0))</f>
      </c>
      <c r="E253" s="27">
        <f>IF(ISERROR(VLOOKUP(B253,'START LİSTE'!$B$6:$F$1253,4,0)),"",VLOOKUP(B253,'START LİSTE'!$B$6:$F$1253,4,0))</f>
      </c>
      <c r="F253" s="28">
        <f>IF(ISERROR(VLOOKUP($B253,'START LİSTE'!$B$6:$F$1253,5,0)),"",VLOOKUP($B253,'START LİSTE'!$B$6:$F$1253,5,0))</f>
      </c>
      <c r="G253" s="90"/>
      <c r="H253" s="115">
        <f t="shared" si="7"/>
      </c>
    </row>
    <row r="254" spans="1:8" ht="17.25" customHeight="1">
      <c r="A254" s="25">
        <f t="shared" si="6"/>
      </c>
      <c r="B254" s="89"/>
      <c r="C254" s="26">
        <f>IF(ISERROR(VLOOKUP(B254,'START LİSTE'!$B$6:$F$1253,2,0)),"",VLOOKUP(B254,'START LİSTE'!$B$6:$F$1253,2,0))</f>
      </c>
      <c r="D254" s="26">
        <f>IF(ISERROR(VLOOKUP(B254,'START LİSTE'!$B$6:$F$1253,3,0)),"",VLOOKUP(B254,'START LİSTE'!$B$6:$F$1253,3,0))</f>
      </c>
      <c r="E254" s="27">
        <f>IF(ISERROR(VLOOKUP(B254,'START LİSTE'!$B$6:$F$1253,4,0)),"",VLOOKUP(B254,'START LİSTE'!$B$6:$F$1253,4,0))</f>
      </c>
      <c r="F254" s="28">
        <f>IF(ISERROR(VLOOKUP($B254,'START LİSTE'!$B$6:$F$1253,5,0)),"",VLOOKUP($B254,'START LİSTE'!$B$6:$F$1253,5,0))</f>
      </c>
      <c r="G254" s="90"/>
      <c r="H254" s="115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159" operator="containsText" stopIfTrue="1" text="$E$7=&quot;&quot;F&quot;&quot;">
      <formula>NOT(ISERROR(SEARCH("$E$7=""F""",H6)))</formula>
    </cfRule>
    <cfRule type="containsText" priority="5" dxfId="159" operator="containsText" stopIfTrue="1" text="F=E7">
      <formula>NOT(ISERROR(SEARCH("F=E7",H6)))</formula>
    </cfRule>
  </conditionalFormatting>
  <conditionalFormatting sqref="B6:B254">
    <cfRule type="duplicateValues" priority="184" dxfId="159" stopIfTrue="1">
      <formula>AND(COUNTIF($B$6:$B$254,B6)&gt;1,NOT(ISBLANK(B6)))</formula>
    </cfRule>
  </conditionalFormatting>
  <conditionalFormatting sqref="B6:B254">
    <cfRule type="duplicateValues" priority="1" dxfId="159" stopIfTrue="1">
      <formula>AND(COUNTIF($B$6:$B$254,B6)&gt;1,NOT(ISBLANK(B6)))</formula>
    </cfRule>
  </conditionalFormatting>
  <printOptions horizontalCentered="1"/>
  <pageMargins left="0.26" right="0.2362204724409449" top="0.47" bottom="0.41" header="0.3937007874015748" footer="0.29"/>
  <pageSetup horizontalDpi="300" verticalDpi="300" orientation="portrait" paperSize="9" scale="90" r:id="rId2"/>
  <rowBreaks count="1" manualBreakCount="1">
    <brk id="50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77"/>
  <sheetViews>
    <sheetView tabSelected="1" view="pageBreakPreview" zoomScale="110" zoomScaleSheetLayoutView="110" zoomScalePageLayoutView="0" workbookViewId="0" topLeftCell="A1">
      <selection activeCell="K8" sqref="K8"/>
    </sheetView>
  </sheetViews>
  <sheetFormatPr defaultColWidth="9.00390625" defaultRowHeight="12.75"/>
  <cols>
    <col min="1" max="1" width="8.75390625" style="19" customWidth="1"/>
    <col min="2" max="2" width="30.75390625" style="13" customWidth="1"/>
    <col min="3" max="3" width="6.625" style="13" customWidth="1"/>
    <col min="4" max="4" width="24.25390625" style="13" customWidth="1"/>
    <col min="5" max="5" width="5.875" style="13" hidden="1" customWidth="1"/>
    <col min="6" max="6" width="8.00390625" style="13" customWidth="1"/>
    <col min="7" max="7" width="6.375" style="13" customWidth="1"/>
    <col min="8" max="8" width="9.125" style="130" customWidth="1"/>
    <col min="9" max="9" width="9.125" style="13" customWidth="1"/>
    <col min="10" max="10" width="14.25390625" style="13" customWidth="1"/>
    <col min="11" max="11" width="9.125" style="13" customWidth="1"/>
    <col min="12" max="12" width="16.875" style="13" customWidth="1"/>
    <col min="13" max="16384" width="9.125" style="13" customWidth="1"/>
  </cols>
  <sheetData>
    <row r="1" spans="1:8" s="1" customFormat="1" ht="30" customHeight="1">
      <c r="A1" s="169" t="s">
        <v>121</v>
      </c>
      <c r="B1" s="169"/>
      <c r="C1" s="169"/>
      <c r="D1" s="169"/>
      <c r="E1" s="169"/>
      <c r="F1" s="169"/>
      <c r="G1" s="169"/>
      <c r="H1" s="169"/>
    </row>
    <row r="2" spans="1:8" s="1" customFormat="1" ht="14.25">
      <c r="A2" s="171" t="s">
        <v>25</v>
      </c>
      <c r="B2" s="171"/>
      <c r="C2" s="171"/>
      <c r="D2" s="171"/>
      <c r="E2" s="171"/>
      <c r="F2" s="171"/>
      <c r="G2" s="171"/>
      <c r="H2" s="171"/>
    </row>
    <row r="3" spans="1:8" s="1" customFormat="1" ht="14.25">
      <c r="A3" s="172" t="s">
        <v>26</v>
      </c>
      <c r="B3" s="172"/>
      <c r="C3" s="172"/>
      <c r="D3" s="172"/>
      <c r="E3" s="172"/>
      <c r="F3" s="172"/>
      <c r="G3" s="172"/>
      <c r="H3" s="172"/>
    </row>
    <row r="4" spans="1:8" s="1" customFormat="1" ht="17.25" customHeight="1">
      <c r="A4" s="173" t="s">
        <v>15</v>
      </c>
      <c r="B4" s="173"/>
      <c r="C4" s="167" t="s">
        <v>17</v>
      </c>
      <c r="D4" s="167"/>
      <c r="E4" s="32"/>
      <c r="F4" s="168">
        <v>41938.416666666664</v>
      </c>
      <c r="G4" s="168"/>
      <c r="H4" s="168"/>
    </row>
    <row r="5" spans="1:8" s="2" customFormat="1" ht="29.25" customHeight="1">
      <c r="A5" s="80" t="s">
        <v>5</v>
      </c>
      <c r="B5" s="81" t="s">
        <v>16</v>
      </c>
      <c r="C5" s="82" t="s">
        <v>1</v>
      </c>
      <c r="D5" s="81" t="s">
        <v>3</v>
      </c>
      <c r="E5" s="81" t="s">
        <v>8</v>
      </c>
      <c r="F5" s="81" t="s">
        <v>7</v>
      </c>
      <c r="G5" s="84" t="s">
        <v>13</v>
      </c>
      <c r="H5" s="126" t="s">
        <v>6</v>
      </c>
    </row>
    <row r="6" spans="1:8" s="1" customFormat="1" ht="14.25" customHeight="1">
      <c r="A6" s="3"/>
      <c r="B6" s="4"/>
      <c r="C6" s="86">
        <v>302</v>
      </c>
      <c r="D6" s="5" t="s">
        <v>63</v>
      </c>
      <c r="E6" s="6" t="s">
        <v>29</v>
      </c>
      <c r="F6" s="91">
        <v>431</v>
      </c>
      <c r="G6" s="33">
        <v>1</v>
      </c>
      <c r="H6" s="127"/>
    </row>
    <row r="7" spans="1:8" s="1" customFormat="1" ht="14.25" customHeight="1">
      <c r="A7" s="8"/>
      <c r="B7" s="9"/>
      <c r="C7" s="87">
        <v>303</v>
      </c>
      <c r="D7" s="10" t="s">
        <v>65</v>
      </c>
      <c r="E7" s="11" t="s">
        <v>29</v>
      </c>
      <c r="F7" s="92">
        <v>445</v>
      </c>
      <c r="G7" s="34">
        <v>6</v>
      </c>
      <c r="H7" s="128"/>
    </row>
    <row r="8" spans="1:8" s="1" customFormat="1" ht="14.25" customHeight="1">
      <c r="A8" s="35">
        <v>1</v>
      </c>
      <c r="B8" s="9" t="s">
        <v>64</v>
      </c>
      <c r="C8" s="87">
        <v>304</v>
      </c>
      <c r="D8" s="10" t="s">
        <v>66</v>
      </c>
      <c r="E8" s="11" t="s">
        <v>29</v>
      </c>
      <c r="F8" s="92">
        <v>440</v>
      </c>
      <c r="G8" s="34">
        <v>4</v>
      </c>
      <c r="H8" s="123">
        <v>11.0006</v>
      </c>
    </row>
    <row r="9" spans="1:8" s="1" customFormat="1" ht="14.25" customHeight="1">
      <c r="A9" s="8"/>
      <c r="B9" s="9"/>
      <c r="C9" s="87">
        <v>305</v>
      </c>
      <c r="D9" s="10" t="s">
        <v>67</v>
      </c>
      <c r="E9" s="11" t="s">
        <v>29</v>
      </c>
      <c r="F9" s="92">
        <v>502</v>
      </c>
      <c r="G9" s="34">
        <v>20</v>
      </c>
      <c r="H9" s="128"/>
    </row>
    <row r="10" spans="1:8" ht="14.25" customHeight="1">
      <c r="A10" s="3"/>
      <c r="B10" s="4"/>
      <c r="C10" s="86">
        <v>324</v>
      </c>
      <c r="D10" s="5" t="s">
        <v>106</v>
      </c>
      <c r="E10" s="6" t="s">
        <v>29</v>
      </c>
      <c r="F10" s="91">
        <v>432</v>
      </c>
      <c r="G10" s="33">
        <v>2</v>
      </c>
      <c r="H10" s="127"/>
    </row>
    <row r="11" spans="1:8" ht="14.25" customHeight="1">
      <c r="A11" s="8"/>
      <c r="B11" s="9"/>
      <c r="C11" s="87">
        <v>325</v>
      </c>
      <c r="D11" s="10" t="s">
        <v>107</v>
      </c>
      <c r="E11" s="11" t="s">
        <v>29</v>
      </c>
      <c r="F11" s="92">
        <v>457</v>
      </c>
      <c r="G11" s="34">
        <v>15</v>
      </c>
      <c r="H11" s="128"/>
    </row>
    <row r="12" spans="1:8" ht="14.25" customHeight="1">
      <c r="A12" s="35">
        <v>2</v>
      </c>
      <c r="B12" s="9" t="s">
        <v>90</v>
      </c>
      <c r="C12" s="87">
        <v>326</v>
      </c>
      <c r="D12" s="10" t="s">
        <v>108</v>
      </c>
      <c r="E12" s="11" t="s">
        <v>29</v>
      </c>
      <c r="F12" s="92">
        <v>437</v>
      </c>
      <c r="G12" s="34">
        <v>3</v>
      </c>
      <c r="H12" s="123">
        <v>20.0015</v>
      </c>
    </row>
    <row r="13" spans="1:8" ht="14.25" customHeight="1">
      <c r="A13" s="8"/>
      <c r="B13" s="9"/>
      <c r="C13" s="87">
        <v>327</v>
      </c>
      <c r="D13" s="10" t="s">
        <v>91</v>
      </c>
      <c r="E13" s="11" t="s">
        <v>29</v>
      </c>
      <c r="F13" s="92">
        <v>500</v>
      </c>
      <c r="G13" s="34">
        <v>19</v>
      </c>
      <c r="H13" s="128"/>
    </row>
    <row r="14" spans="1:8" ht="14.25" customHeight="1">
      <c r="A14" s="3"/>
      <c r="B14" s="4"/>
      <c r="C14" s="86">
        <v>279</v>
      </c>
      <c r="D14" s="5" t="s">
        <v>38</v>
      </c>
      <c r="E14" s="6" t="s">
        <v>29</v>
      </c>
      <c r="F14" s="91">
        <v>509</v>
      </c>
      <c r="G14" s="33">
        <v>25</v>
      </c>
      <c r="H14" s="127"/>
    </row>
    <row r="15" spans="1:8" ht="14.25" customHeight="1">
      <c r="A15" s="8"/>
      <c r="B15" s="9"/>
      <c r="C15" s="87">
        <v>280</v>
      </c>
      <c r="D15" s="10" t="s">
        <v>40</v>
      </c>
      <c r="E15" s="11" t="s">
        <v>29</v>
      </c>
      <c r="F15" s="92">
        <v>452</v>
      </c>
      <c r="G15" s="34">
        <v>12</v>
      </c>
      <c r="H15" s="128"/>
    </row>
    <row r="16" spans="1:8" ht="14.25" customHeight="1">
      <c r="A16" s="35">
        <v>3</v>
      </c>
      <c r="B16" s="9" t="s">
        <v>39</v>
      </c>
      <c r="C16" s="87">
        <v>281</v>
      </c>
      <c r="D16" s="10" t="s">
        <v>41</v>
      </c>
      <c r="E16" s="11" t="s">
        <v>29</v>
      </c>
      <c r="F16" s="92">
        <v>450</v>
      </c>
      <c r="G16" s="34">
        <v>10</v>
      </c>
      <c r="H16" s="123">
        <v>33.0012</v>
      </c>
    </row>
    <row r="17" spans="1:8" ht="14.25" customHeight="1">
      <c r="A17" s="8"/>
      <c r="B17" s="9"/>
      <c r="C17" s="87">
        <v>282</v>
      </c>
      <c r="D17" s="10" t="s">
        <v>111</v>
      </c>
      <c r="E17" s="11" t="s">
        <v>29</v>
      </c>
      <c r="F17" s="92">
        <v>451</v>
      </c>
      <c r="G17" s="34">
        <v>11</v>
      </c>
      <c r="H17" s="128"/>
    </row>
    <row r="18" spans="1:8" ht="14.25" customHeight="1">
      <c r="A18" s="3"/>
      <c r="B18" s="4"/>
      <c r="C18" s="86">
        <v>306</v>
      </c>
      <c r="D18" s="5" t="s">
        <v>68</v>
      </c>
      <c r="E18" s="6" t="s">
        <v>29</v>
      </c>
      <c r="F18" s="91">
        <v>556</v>
      </c>
      <c r="G18" s="7">
        <v>45</v>
      </c>
      <c r="H18" s="127"/>
    </row>
    <row r="19" spans="1:8" ht="14.25" customHeight="1">
      <c r="A19" s="8"/>
      <c r="B19" s="9"/>
      <c r="C19" s="87">
        <v>307</v>
      </c>
      <c r="D19" s="10" t="s">
        <v>70</v>
      </c>
      <c r="E19" s="11" t="s">
        <v>29</v>
      </c>
      <c r="F19" s="92">
        <v>457</v>
      </c>
      <c r="G19" s="12">
        <v>16</v>
      </c>
      <c r="H19" s="128"/>
    </row>
    <row r="20" spans="1:8" ht="14.25" customHeight="1">
      <c r="A20" s="35">
        <v>4</v>
      </c>
      <c r="B20" s="9" t="s">
        <v>69</v>
      </c>
      <c r="C20" s="87">
        <v>308</v>
      </c>
      <c r="D20" s="10" t="s">
        <v>71</v>
      </c>
      <c r="E20" s="11" t="s">
        <v>29</v>
      </c>
      <c r="F20" s="92">
        <v>453</v>
      </c>
      <c r="G20" s="12">
        <v>13</v>
      </c>
      <c r="H20" s="123">
        <v>43.0016</v>
      </c>
    </row>
    <row r="21" spans="1:8" ht="14.25" customHeight="1">
      <c r="A21" s="8"/>
      <c r="B21" s="9"/>
      <c r="C21" s="87">
        <v>309</v>
      </c>
      <c r="D21" s="10" t="s">
        <v>72</v>
      </c>
      <c r="E21" s="11" t="s">
        <v>29</v>
      </c>
      <c r="F21" s="92">
        <v>454</v>
      </c>
      <c r="G21" s="12">
        <v>14</v>
      </c>
      <c r="H21" s="128"/>
    </row>
    <row r="22" spans="1:8" ht="14.25" customHeight="1">
      <c r="A22" s="3"/>
      <c r="B22" s="4"/>
      <c r="C22" s="86">
        <v>336</v>
      </c>
      <c r="D22" s="5" t="s">
        <v>101</v>
      </c>
      <c r="E22" s="6" t="s">
        <v>29</v>
      </c>
      <c r="F22" s="91">
        <v>448</v>
      </c>
      <c r="G22" s="7">
        <v>8</v>
      </c>
      <c r="H22" s="127"/>
    </row>
    <row r="23" spans="1:8" ht="14.25" customHeight="1">
      <c r="A23" s="8"/>
      <c r="B23" s="9"/>
      <c r="C23" s="87">
        <v>337</v>
      </c>
      <c r="D23" s="10" t="s">
        <v>103</v>
      </c>
      <c r="E23" s="11" t="s">
        <v>29</v>
      </c>
      <c r="F23" s="92">
        <v>521</v>
      </c>
      <c r="G23" s="12">
        <v>35</v>
      </c>
      <c r="H23" s="128"/>
    </row>
    <row r="24" spans="1:8" ht="14.25" customHeight="1">
      <c r="A24" s="35">
        <v>5</v>
      </c>
      <c r="B24" s="9" t="s">
        <v>102</v>
      </c>
      <c r="C24" s="87">
        <v>338</v>
      </c>
      <c r="D24" s="10" t="s">
        <v>104</v>
      </c>
      <c r="E24" s="11" t="s">
        <v>29</v>
      </c>
      <c r="F24" s="92">
        <v>447</v>
      </c>
      <c r="G24" s="12">
        <v>7</v>
      </c>
      <c r="H24" s="123">
        <v>45.003</v>
      </c>
    </row>
    <row r="25" spans="1:8" ht="14.25" customHeight="1">
      <c r="A25" s="8"/>
      <c r="B25" s="9"/>
      <c r="C25" s="87">
        <v>339</v>
      </c>
      <c r="D25" s="10" t="s">
        <v>110</v>
      </c>
      <c r="E25" s="11" t="s">
        <v>29</v>
      </c>
      <c r="F25" s="92">
        <v>514</v>
      </c>
      <c r="G25" s="12">
        <v>30</v>
      </c>
      <c r="H25" s="128"/>
    </row>
    <row r="26" spans="1:8" ht="14.25" customHeight="1">
      <c r="A26" s="3"/>
      <c r="B26" s="4"/>
      <c r="C26" s="86">
        <v>283</v>
      </c>
      <c r="D26" s="5" t="s">
        <v>42</v>
      </c>
      <c r="E26" s="6" t="s">
        <v>29</v>
      </c>
      <c r="F26" s="91">
        <v>444</v>
      </c>
      <c r="G26" s="7">
        <v>5</v>
      </c>
      <c r="H26" s="127"/>
    </row>
    <row r="27" spans="1:8" ht="14.25" customHeight="1">
      <c r="A27" s="8"/>
      <c r="B27" s="9"/>
      <c r="C27" s="87">
        <v>284</v>
      </c>
      <c r="D27" s="10" t="s">
        <v>44</v>
      </c>
      <c r="E27" s="11" t="s">
        <v>29</v>
      </c>
      <c r="F27" s="92">
        <v>459</v>
      </c>
      <c r="G27" s="12">
        <v>17</v>
      </c>
      <c r="H27" s="128"/>
    </row>
    <row r="28" spans="1:8" ht="14.25" customHeight="1">
      <c r="A28" s="35">
        <v>6</v>
      </c>
      <c r="B28" s="9" t="s">
        <v>43</v>
      </c>
      <c r="C28" s="87">
        <v>285</v>
      </c>
      <c r="D28" s="10" t="s">
        <v>45</v>
      </c>
      <c r="E28" s="11" t="s">
        <v>29</v>
      </c>
      <c r="F28" s="92">
        <v>527</v>
      </c>
      <c r="G28" s="12">
        <v>40</v>
      </c>
      <c r="H28" s="123">
        <v>62.004</v>
      </c>
    </row>
    <row r="29" spans="1:8" ht="14.25" customHeight="1">
      <c r="A29" s="8"/>
      <c r="B29" s="9"/>
      <c r="C29" s="87">
        <v>286</v>
      </c>
      <c r="D29" s="10" t="s">
        <v>109</v>
      </c>
      <c r="E29" s="11" t="s">
        <v>29</v>
      </c>
      <c r="F29" s="92">
        <v>556</v>
      </c>
      <c r="G29" s="12">
        <v>46</v>
      </c>
      <c r="H29" s="128"/>
    </row>
    <row r="30" spans="1:8" ht="14.25" customHeight="1">
      <c r="A30" s="3"/>
      <c r="B30" s="4"/>
      <c r="C30" s="86">
        <v>271</v>
      </c>
      <c r="D30" s="5" t="s">
        <v>27</v>
      </c>
      <c r="E30" s="6" t="s">
        <v>29</v>
      </c>
      <c r="F30" s="91">
        <v>507</v>
      </c>
      <c r="G30" s="7">
        <v>24</v>
      </c>
      <c r="H30" s="127"/>
    </row>
    <row r="31" spans="1:8" ht="14.25" customHeight="1">
      <c r="A31" s="8"/>
      <c r="B31" s="9"/>
      <c r="C31" s="87">
        <v>272</v>
      </c>
      <c r="D31" s="10" t="s">
        <v>30</v>
      </c>
      <c r="E31" s="11" t="s">
        <v>29</v>
      </c>
      <c r="F31" s="92">
        <v>459</v>
      </c>
      <c r="G31" s="12">
        <v>18</v>
      </c>
      <c r="H31" s="128"/>
    </row>
    <row r="32" spans="1:8" ht="14.25" customHeight="1">
      <c r="A32" s="35">
        <v>7</v>
      </c>
      <c r="B32" s="9" t="s">
        <v>28</v>
      </c>
      <c r="C32" s="87">
        <v>273</v>
      </c>
      <c r="D32" s="10" t="s">
        <v>31</v>
      </c>
      <c r="E32" s="11" t="s">
        <v>29</v>
      </c>
      <c r="F32" s="92">
        <v>521</v>
      </c>
      <c r="G32" s="12">
        <v>36</v>
      </c>
      <c r="H32" s="123">
        <v>70.0028</v>
      </c>
    </row>
    <row r="33" spans="1:8" ht="14.25" customHeight="1">
      <c r="A33" s="8"/>
      <c r="B33" s="9"/>
      <c r="C33" s="87">
        <v>274</v>
      </c>
      <c r="D33" s="10" t="s">
        <v>32</v>
      </c>
      <c r="E33" s="11" t="s">
        <v>29</v>
      </c>
      <c r="F33" s="92">
        <v>513</v>
      </c>
      <c r="G33" s="12">
        <v>28</v>
      </c>
      <c r="H33" s="128"/>
    </row>
    <row r="34" spans="1:8" ht="14.25" customHeight="1">
      <c r="A34" s="3"/>
      <c r="B34" s="4"/>
      <c r="C34" s="86">
        <v>299</v>
      </c>
      <c r="D34" s="5" t="s">
        <v>59</v>
      </c>
      <c r="E34" s="6" t="s">
        <v>29</v>
      </c>
      <c r="F34" s="91">
        <v>448</v>
      </c>
      <c r="G34" s="7">
        <v>9</v>
      </c>
      <c r="H34" s="127"/>
    </row>
    <row r="35" spans="1:8" ht="14.25" customHeight="1">
      <c r="A35" s="8"/>
      <c r="B35" s="9"/>
      <c r="C35" s="87">
        <v>300</v>
      </c>
      <c r="D35" s="10" t="s">
        <v>61</v>
      </c>
      <c r="E35" s="11" t="s">
        <v>29</v>
      </c>
      <c r="F35" s="92">
        <v>5233</v>
      </c>
      <c r="G35" s="12">
        <v>41</v>
      </c>
      <c r="H35" s="128"/>
    </row>
    <row r="36" spans="1:8" ht="14.25" customHeight="1">
      <c r="A36" s="35">
        <v>8</v>
      </c>
      <c r="B36" s="9" t="s">
        <v>60</v>
      </c>
      <c r="C36" s="87">
        <v>301</v>
      </c>
      <c r="D36" s="10" t="s">
        <v>62</v>
      </c>
      <c r="E36" s="11" t="s">
        <v>29</v>
      </c>
      <c r="F36" s="92">
        <v>510</v>
      </c>
      <c r="G36" s="12">
        <v>26</v>
      </c>
      <c r="H36" s="123">
        <v>76.0041</v>
      </c>
    </row>
    <row r="37" spans="1:8" ht="14.25" customHeight="1">
      <c r="A37" s="14"/>
      <c r="B37" s="15"/>
      <c r="C37" s="88">
        <v>0</v>
      </c>
      <c r="D37" s="16" t="s">
        <v>122</v>
      </c>
      <c r="E37" s="17" t="s">
        <v>122</v>
      </c>
      <c r="F37" s="93" t="s">
        <v>122</v>
      </c>
      <c r="G37" s="18" t="s">
        <v>120</v>
      </c>
      <c r="H37" s="129"/>
    </row>
    <row r="38" spans="1:8" ht="14.25" customHeight="1">
      <c r="A38" s="3"/>
      <c r="B38" s="4"/>
      <c r="C38" s="86">
        <v>287</v>
      </c>
      <c r="D38" s="5" t="s">
        <v>46</v>
      </c>
      <c r="E38" s="6" t="s">
        <v>29</v>
      </c>
      <c r="F38" s="91">
        <v>502</v>
      </c>
      <c r="G38" s="7">
        <v>21</v>
      </c>
      <c r="H38" s="127"/>
    </row>
    <row r="39" spans="1:8" ht="14.25" customHeight="1">
      <c r="A39" s="8"/>
      <c r="B39" s="9"/>
      <c r="C39" s="87">
        <v>288</v>
      </c>
      <c r="D39" s="10" t="s">
        <v>112</v>
      </c>
      <c r="E39" s="11" t="s">
        <v>29</v>
      </c>
      <c r="F39" s="92">
        <v>517</v>
      </c>
      <c r="G39" s="12">
        <v>32</v>
      </c>
      <c r="H39" s="128"/>
    </row>
    <row r="40" spans="1:8" ht="14.25" customHeight="1">
      <c r="A40" s="35">
        <v>9</v>
      </c>
      <c r="B40" s="9" t="s">
        <v>47</v>
      </c>
      <c r="C40" s="87">
        <v>289</v>
      </c>
      <c r="D40" s="10" t="s">
        <v>48</v>
      </c>
      <c r="E40" s="11" t="s">
        <v>29</v>
      </c>
      <c r="F40" s="92">
        <v>511</v>
      </c>
      <c r="G40" s="12">
        <v>27</v>
      </c>
      <c r="H40" s="123">
        <v>80.0032</v>
      </c>
    </row>
    <row r="41" spans="1:8" ht="14.25" customHeight="1">
      <c r="A41" s="8"/>
      <c r="B41" s="9"/>
      <c r="C41" s="87">
        <v>290</v>
      </c>
      <c r="D41" s="10" t="s">
        <v>113</v>
      </c>
      <c r="E41" s="11" t="s">
        <v>29</v>
      </c>
      <c r="F41" s="92">
        <v>523</v>
      </c>
      <c r="G41" s="12">
        <v>38</v>
      </c>
      <c r="H41" s="128"/>
    </row>
    <row r="42" spans="1:8" ht="14.25" customHeight="1">
      <c r="A42" s="3"/>
      <c r="B42" s="4"/>
      <c r="C42" s="86">
        <v>320</v>
      </c>
      <c r="D42" s="5" t="s">
        <v>85</v>
      </c>
      <c r="E42" s="6" t="s">
        <v>29</v>
      </c>
      <c r="F42" s="91">
        <v>516</v>
      </c>
      <c r="G42" s="7">
        <v>31</v>
      </c>
      <c r="H42" s="127"/>
    </row>
    <row r="43" spans="1:8" ht="14.25" customHeight="1">
      <c r="A43" s="8"/>
      <c r="B43" s="9"/>
      <c r="C43" s="87">
        <v>321</v>
      </c>
      <c r="D43" s="10" t="s">
        <v>87</v>
      </c>
      <c r="E43" s="11" t="s">
        <v>29</v>
      </c>
      <c r="F43" s="92">
        <v>537</v>
      </c>
      <c r="G43" s="12">
        <v>42</v>
      </c>
      <c r="H43" s="128"/>
    </row>
    <row r="44" spans="1:8" ht="14.25" customHeight="1">
      <c r="A44" s="50">
        <v>10</v>
      </c>
      <c r="B44" s="9" t="s">
        <v>86</v>
      </c>
      <c r="C44" s="87">
        <v>322</v>
      </c>
      <c r="D44" s="10" t="s">
        <v>88</v>
      </c>
      <c r="E44" s="11" t="s">
        <v>29</v>
      </c>
      <c r="F44" s="92">
        <v>513</v>
      </c>
      <c r="G44" s="12">
        <v>29</v>
      </c>
      <c r="H44" s="123">
        <v>83.0031</v>
      </c>
    </row>
    <row r="45" spans="1:8" ht="14.25" customHeight="1">
      <c r="A45" s="8"/>
      <c r="B45" s="9"/>
      <c r="C45" s="87">
        <v>323</v>
      </c>
      <c r="D45" s="10" t="s">
        <v>89</v>
      </c>
      <c r="E45" s="11" t="s">
        <v>29</v>
      </c>
      <c r="F45" s="92">
        <v>504</v>
      </c>
      <c r="G45" s="12">
        <v>23</v>
      </c>
      <c r="H45" s="128"/>
    </row>
    <row r="46" spans="1:8" ht="14.25" customHeight="1">
      <c r="A46" s="3"/>
      <c r="B46" s="4"/>
      <c r="C46" s="86">
        <v>275</v>
      </c>
      <c r="D46" s="5" t="s">
        <v>33</v>
      </c>
      <c r="E46" s="6" t="s">
        <v>29</v>
      </c>
      <c r="F46" s="91">
        <v>503</v>
      </c>
      <c r="G46" s="7">
        <v>22</v>
      </c>
      <c r="H46" s="127"/>
    </row>
    <row r="47" spans="1:8" ht="14.25" customHeight="1">
      <c r="A47" s="8"/>
      <c r="B47" s="9"/>
      <c r="C47" s="87">
        <v>276</v>
      </c>
      <c r="D47" s="10" t="s">
        <v>35</v>
      </c>
      <c r="E47" s="11" t="s">
        <v>29</v>
      </c>
      <c r="F47" s="92">
        <v>647</v>
      </c>
      <c r="G47" s="12">
        <v>57</v>
      </c>
      <c r="H47" s="128"/>
    </row>
    <row r="48" spans="1:8" ht="14.25" customHeight="1">
      <c r="A48" s="50">
        <v>11</v>
      </c>
      <c r="B48" s="9" t="s">
        <v>34</v>
      </c>
      <c r="C48" s="87">
        <v>277</v>
      </c>
      <c r="D48" s="10" t="s">
        <v>36</v>
      </c>
      <c r="E48" s="11" t="s">
        <v>29</v>
      </c>
      <c r="F48" s="92">
        <v>519</v>
      </c>
      <c r="G48" s="12">
        <v>33</v>
      </c>
      <c r="H48" s="123">
        <v>89.0034</v>
      </c>
    </row>
    <row r="49" spans="1:8" ht="14.25" customHeight="1">
      <c r="A49" s="8"/>
      <c r="B49" s="9"/>
      <c r="C49" s="87">
        <v>278</v>
      </c>
      <c r="D49" s="10" t="s">
        <v>37</v>
      </c>
      <c r="E49" s="11" t="s">
        <v>29</v>
      </c>
      <c r="F49" s="92">
        <v>519</v>
      </c>
      <c r="G49" s="12">
        <v>34</v>
      </c>
      <c r="H49" s="128"/>
    </row>
    <row r="50" spans="1:8" ht="14.25" customHeight="1">
      <c r="A50" s="3"/>
      <c r="B50" s="4"/>
      <c r="C50" s="86">
        <v>332</v>
      </c>
      <c r="D50" s="5" t="s">
        <v>96</v>
      </c>
      <c r="E50" s="6" t="s">
        <v>29</v>
      </c>
      <c r="F50" s="91">
        <v>548</v>
      </c>
      <c r="G50" s="7">
        <v>44</v>
      </c>
      <c r="H50" s="127"/>
    </row>
    <row r="51" spans="1:8" ht="14.25" customHeight="1">
      <c r="A51" s="8"/>
      <c r="B51" s="9"/>
      <c r="C51" s="87">
        <v>333</v>
      </c>
      <c r="D51" s="10" t="s">
        <v>98</v>
      </c>
      <c r="E51" s="11" t="s">
        <v>29</v>
      </c>
      <c r="F51" s="92">
        <v>522</v>
      </c>
      <c r="G51" s="12">
        <v>37</v>
      </c>
      <c r="H51" s="128"/>
    </row>
    <row r="52" spans="1:8" ht="14.25" customHeight="1">
      <c r="A52" s="50">
        <v>12</v>
      </c>
      <c r="B52" s="9" t="s">
        <v>97</v>
      </c>
      <c r="C52" s="87">
        <v>334</v>
      </c>
      <c r="D52" s="10" t="s">
        <v>99</v>
      </c>
      <c r="E52" s="11" t="s">
        <v>29</v>
      </c>
      <c r="F52" s="92" t="s">
        <v>118</v>
      </c>
      <c r="G52" s="12" t="s">
        <v>120</v>
      </c>
      <c r="H52" s="123">
        <v>124.0044</v>
      </c>
    </row>
    <row r="53" spans="1:8" ht="14.25" customHeight="1">
      <c r="A53" s="8"/>
      <c r="B53" s="9"/>
      <c r="C53" s="87">
        <v>335</v>
      </c>
      <c r="D53" s="10" t="s">
        <v>100</v>
      </c>
      <c r="E53" s="11" t="s">
        <v>29</v>
      </c>
      <c r="F53" s="92">
        <v>538</v>
      </c>
      <c r="G53" s="12">
        <v>43</v>
      </c>
      <c r="H53" s="128"/>
    </row>
    <row r="54" spans="1:8" ht="14.25" customHeight="1">
      <c r="A54" s="3"/>
      <c r="B54" s="4"/>
      <c r="C54" s="86">
        <v>328</v>
      </c>
      <c r="D54" s="5" t="s">
        <v>92</v>
      </c>
      <c r="E54" s="6" t="s">
        <v>29</v>
      </c>
      <c r="F54" s="91">
        <v>613</v>
      </c>
      <c r="G54" s="7">
        <v>49</v>
      </c>
      <c r="H54" s="127"/>
    </row>
    <row r="55" spans="1:8" ht="14.25" customHeight="1">
      <c r="A55" s="8"/>
      <c r="B55" s="9"/>
      <c r="C55" s="87">
        <v>329</v>
      </c>
      <c r="D55" s="10" t="s">
        <v>94</v>
      </c>
      <c r="E55" s="11" t="s">
        <v>29</v>
      </c>
      <c r="F55" s="92">
        <v>605</v>
      </c>
      <c r="G55" s="12">
        <v>47</v>
      </c>
      <c r="H55" s="128"/>
    </row>
    <row r="56" spans="1:8" ht="14.25" customHeight="1">
      <c r="A56" s="51">
        <v>13</v>
      </c>
      <c r="B56" s="9" t="s">
        <v>93</v>
      </c>
      <c r="C56" s="87">
        <v>330</v>
      </c>
      <c r="D56" s="10" t="s">
        <v>95</v>
      </c>
      <c r="E56" s="11" t="s">
        <v>29</v>
      </c>
      <c r="F56" s="92">
        <v>615</v>
      </c>
      <c r="G56" s="12">
        <v>50</v>
      </c>
      <c r="H56" s="123">
        <v>135.0049</v>
      </c>
    </row>
    <row r="57" spans="1:8" ht="14.25" customHeight="1">
      <c r="A57" s="8"/>
      <c r="B57" s="9"/>
      <c r="C57" s="87">
        <v>331</v>
      </c>
      <c r="D57" s="10" t="s">
        <v>105</v>
      </c>
      <c r="E57" s="11" t="s">
        <v>29</v>
      </c>
      <c r="F57" s="92">
        <v>525</v>
      </c>
      <c r="G57" s="12">
        <v>39</v>
      </c>
      <c r="H57" s="128"/>
    </row>
    <row r="58" spans="1:8" ht="14.25" customHeight="1">
      <c r="A58" s="3"/>
      <c r="B58" s="4"/>
      <c r="C58" s="86">
        <v>314</v>
      </c>
      <c r="D58" s="5" t="s">
        <v>77</v>
      </c>
      <c r="E58" s="6" t="s">
        <v>29</v>
      </c>
      <c r="F58" s="91">
        <v>617</v>
      </c>
      <c r="G58" s="7">
        <v>52</v>
      </c>
      <c r="H58" s="127"/>
    </row>
    <row r="59" spans="1:8" ht="14.25" customHeight="1">
      <c r="A59" s="8"/>
      <c r="B59" s="9"/>
      <c r="C59" s="87">
        <v>315</v>
      </c>
      <c r="D59" s="10" t="s">
        <v>79</v>
      </c>
      <c r="E59" s="11" t="s">
        <v>29</v>
      </c>
      <c r="F59" s="92">
        <v>628</v>
      </c>
      <c r="G59" s="12">
        <v>54</v>
      </c>
      <c r="H59" s="128"/>
    </row>
    <row r="60" spans="1:8" ht="14.25" customHeight="1">
      <c r="A60" s="50">
        <v>14</v>
      </c>
      <c r="B60" s="9" t="s">
        <v>78</v>
      </c>
      <c r="C60" s="87">
        <v>316</v>
      </c>
      <c r="D60" s="10" t="s">
        <v>80</v>
      </c>
      <c r="E60" s="11" t="s">
        <v>29</v>
      </c>
      <c r="F60" s="92">
        <v>610</v>
      </c>
      <c r="G60" s="12">
        <v>48</v>
      </c>
      <c r="H60" s="123">
        <v>154.0054</v>
      </c>
    </row>
    <row r="61" spans="1:8" ht="14.25" customHeight="1">
      <c r="A61" s="8"/>
      <c r="B61" s="9"/>
      <c r="C61" s="87">
        <v>366</v>
      </c>
      <c r="D61" s="10" t="s">
        <v>81</v>
      </c>
      <c r="E61" s="11" t="s">
        <v>29</v>
      </c>
      <c r="F61" s="92">
        <v>652</v>
      </c>
      <c r="G61" s="12">
        <v>58</v>
      </c>
      <c r="H61" s="128"/>
    </row>
    <row r="62" spans="1:8" ht="14.25" customHeight="1">
      <c r="A62" s="3"/>
      <c r="B62" s="4"/>
      <c r="C62" s="86">
        <v>317</v>
      </c>
      <c r="D62" s="5" t="s">
        <v>82</v>
      </c>
      <c r="E62" s="6" t="s">
        <v>29</v>
      </c>
      <c r="F62" s="91">
        <v>636</v>
      </c>
      <c r="G62" s="7">
        <v>55</v>
      </c>
      <c r="H62" s="127"/>
    </row>
    <row r="63" spans="1:8" ht="14.25" customHeight="1">
      <c r="A63" s="8"/>
      <c r="B63" s="9"/>
      <c r="C63" s="87">
        <v>318</v>
      </c>
      <c r="D63" s="10" t="s">
        <v>114</v>
      </c>
      <c r="E63" s="11" t="s">
        <v>29</v>
      </c>
      <c r="F63" s="92">
        <v>621</v>
      </c>
      <c r="G63" s="12">
        <v>53</v>
      </c>
      <c r="H63" s="128"/>
    </row>
    <row r="64" spans="1:8" ht="14.25" customHeight="1">
      <c r="A64" s="50">
        <v>15</v>
      </c>
      <c r="B64" s="9" t="s">
        <v>83</v>
      </c>
      <c r="C64" s="87">
        <v>319</v>
      </c>
      <c r="D64" s="10" t="s">
        <v>84</v>
      </c>
      <c r="E64" s="11" t="s">
        <v>29</v>
      </c>
      <c r="F64" s="92">
        <v>706</v>
      </c>
      <c r="G64" s="12">
        <v>61</v>
      </c>
      <c r="H64" s="123">
        <v>169.0061</v>
      </c>
    </row>
    <row r="65" spans="1:8" ht="14.25" customHeight="1">
      <c r="A65" s="8"/>
      <c r="B65" s="9"/>
      <c r="C65" s="87">
        <v>367</v>
      </c>
      <c r="D65" s="10" t="s">
        <v>115</v>
      </c>
      <c r="E65" s="11" t="s">
        <v>29</v>
      </c>
      <c r="F65" s="92">
        <v>710</v>
      </c>
      <c r="G65" s="12">
        <v>62</v>
      </c>
      <c r="H65" s="128"/>
    </row>
    <row r="66" spans="1:8" ht="14.25" customHeight="1">
      <c r="A66" s="3"/>
      <c r="B66" s="4"/>
      <c r="C66" s="86">
        <v>295</v>
      </c>
      <c r="D66" s="5" t="s">
        <v>54</v>
      </c>
      <c r="E66" s="6" t="s">
        <v>29</v>
      </c>
      <c r="F66" s="91">
        <v>642</v>
      </c>
      <c r="G66" s="7">
        <v>56</v>
      </c>
      <c r="H66" s="127"/>
    </row>
    <row r="67" spans="1:8" ht="14.25" customHeight="1">
      <c r="A67" s="8"/>
      <c r="B67" s="9"/>
      <c r="C67" s="87">
        <v>296</v>
      </c>
      <c r="D67" s="10" t="s">
        <v>56</v>
      </c>
      <c r="E67" s="11" t="s">
        <v>29</v>
      </c>
      <c r="F67" s="92">
        <v>656</v>
      </c>
      <c r="G67" s="12">
        <v>59</v>
      </c>
      <c r="H67" s="128"/>
    </row>
    <row r="68" spans="1:8" ht="14.25" customHeight="1">
      <c r="A68" s="50">
        <v>16</v>
      </c>
      <c r="B68" s="9" t="s">
        <v>55</v>
      </c>
      <c r="C68" s="87">
        <v>297</v>
      </c>
      <c r="D68" s="10" t="s">
        <v>57</v>
      </c>
      <c r="E68" s="11" t="s">
        <v>29</v>
      </c>
      <c r="F68" s="92">
        <v>835</v>
      </c>
      <c r="G68" s="12">
        <v>68</v>
      </c>
      <c r="H68" s="123">
        <v>178.0063</v>
      </c>
    </row>
    <row r="69" spans="1:8" ht="14.25" customHeight="1">
      <c r="A69" s="8"/>
      <c r="B69" s="9"/>
      <c r="C69" s="87">
        <v>298</v>
      </c>
      <c r="D69" s="10" t="s">
        <v>58</v>
      </c>
      <c r="E69" s="11" t="s">
        <v>29</v>
      </c>
      <c r="F69" s="92">
        <v>714</v>
      </c>
      <c r="G69" s="12">
        <v>63</v>
      </c>
      <c r="H69" s="128"/>
    </row>
    <row r="70" spans="1:8" ht="14.25" customHeight="1">
      <c r="A70" s="3"/>
      <c r="B70" s="4"/>
      <c r="C70" s="86">
        <v>291</v>
      </c>
      <c r="D70" s="5" t="s">
        <v>49</v>
      </c>
      <c r="E70" s="6" t="s">
        <v>29</v>
      </c>
      <c r="F70" s="91">
        <v>616</v>
      </c>
      <c r="G70" s="7">
        <v>51</v>
      </c>
      <c r="H70" s="127"/>
    </row>
    <row r="71" spans="1:8" ht="14.25" customHeight="1">
      <c r="A71" s="8"/>
      <c r="B71" s="9"/>
      <c r="C71" s="87">
        <v>292</v>
      </c>
      <c r="D71" s="10" t="s">
        <v>51</v>
      </c>
      <c r="E71" s="11" t="s">
        <v>29</v>
      </c>
      <c r="F71" s="92">
        <v>836</v>
      </c>
      <c r="G71" s="12">
        <v>69</v>
      </c>
      <c r="H71" s="128"/>
    </row>
    <row r="72" spans="1:8" ht="14.25" customHeight="1">
      <c r="A72" s="50">
        <v>17</v>
      </c>
      <c r="B72" s="9" t="s">
        <v>50</v>
      </c>
      <c r="C72" s="87">
        <v>293</v>
      </c>
      <c r="D72" s="10" t="s">
        <v>52</v>
      </c>
      <c r="E72" s="11" t="s">
        <v>29</v>
      </c>
      <c r="F72" s="92" t="s">
        <v>117</v>
      </c>
      <c r="G72" s="12" t="s">
        <v>120</v>
      </c>
      <c r="H72" s="123">
        <v>184.0069</v>
      </c>
    </row>
    <row r="73" spans="1:8" ht="14.25" customHeight="1">
      <c r="A73" s="8"/>
      <c r="B73" s="9"/>
      <c r="C73" s="87">
        <v>294</v>
      </c>
      <c r="D73" s="10" t="s">
        <v>53</v>
      </c>
      <c r="E73" s="11" t="s">
        <v>29</v>
      </c>
      <c r="F73" s="92">
        <v>723</v>
      </c>
      <c r="G73" s="12">
        <v>64</v>
      </c>
      <c r="H73" s="128"/>
    </row>
    <row r="74" spans="1:8" ht="14.25" customHeight="1">
      <c r="A74" s="3"/>
      <c r="B74" s="4"/>
      <c r="C74" s="86">
        <v>310</v>
      </c>
      <c r="D74" s="5" t="s">
        <v>73</v>
      </c>
      <c r="E74" s="6" t="s">
        <v>29</v>
      </c>
      <c r="F74" s="91">
        <v>819</v>
      </c>
      <c r="G74" s="7">
        <v>67</v>
      </c>
      <c r="H74" s="127"/>
    </row>
    <row r="75" spans="1:8" ht="14.25" customHeight="1">
      <c r="A75" s="8"/>
      <c r="B75" s="9"/>
      <c r="C75" s="87">
        <v>311</v>
      </c>
      <c r="D75" s="10" t="s">
        <v>75</v>
      </c>
      <c r="E75" s="11" t="s">
        <v>29</v>
      </c>
      <c r="F75" s="92">
        <v>700</v>
      </c>
      <c r="G75" s="12">
        <v>60</v>
      </c>
      <c r="H75" s="128"/>
    </row>
    <row r="76" spans="1:8" ht="14.25" customHeight="1">
      <c r="A76" s="50">
        <v>18</v>
      </c>
      <c r="B76" s="9" t="s">
        <v>74</v>
      </c>
      <c r="C76" s="87">
        <v>312</v>
      </c>
      <c r="D76" s="10" t="s">
        <v>76</v>
      </c>
      <c r="E76" s="11" t="s">
        <v>29</v>
      </c>
      <c r="F76" s="92">
        <v>731</v>
      </c>
      <c r="G76" s="12">
        <v>66</v>
      </c>
      <c r="H76" s="123">
        <v>191.0066</v>
      </c>
    </row>
    <row r="77" spans="1:8" ht="14.25" customHeight="1">
      <c r="A77" s="14"/>
      <c r="B77" s="15"/>
      <c r="C77" s="88">
        <v>313</v>
      </c>
      <c r="D77" s="16" t="s">
        <v>116</v>
      </c>
      <c r="E77" s="17" t="s">
        <v>29</v>
      </c>
      <c r="F77" s="93">
        <v>730</v>
      </c>
      <c r="G77" s="18">
        <v>65</v>
      </c>
      <c r="H77" s="129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159" stopIfTrue="1">
      <formula>AND(COUNTIF($B$5:$B$5,B5)&gt;1,NOT(ISBLANK(B5)))</formula>
    </cfRule>
  </conditionalFormatting>
  <conditionalFormatting sqref="A6:A77">
    <cfRule type="cellIs" priority="6" dxfId="160" operator="greaterThan">
      <formula>1000</formula>
    </cfRule>
    <cfRule type="cellIs" priority="7" dxfId="159" operator="greaterThan">
      <formula>"&gt;1000"</formula>
    </cfRule>
  </conditionalFormatting>
  <conditionalFormatting sqref="H6:H77">
    <cfRule type="duplicateValues" priority="653" dxfId="159">
      <formula>AND(COUNTIF($H$6:$H$77,H6)&gt;1,NOT(ISBLANK(H6)))</formula>
    </cfRule>
  </conditionalFormatting>
  <printOptions horizontalCentered="1"/>
  <pageMargins left="0.28" right="0.2362204724409449" top="0.5511811023622047" bottom="0.35433070866141736" header="0.3937007874015748" footer="0.2362204724409449"/>
  <pageSetup horizontalDpi="300" verticalDpi="300" orientation="portrait" paperSize="9" scale="99" r:id="rId2"/>
  <rowBreaks count="1" manualBreakCount="1">
    <brk id="5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77"/>
  <sheetViews>
    <sheetView view="pageBreakPreview" zoomScale="90" zoomScaleSheetLayoutView="90" zoomScalePageLayoutView="0" workbookViewId="0" topLeftCell="A1">
      <selection activeCell="D12" sqref="D12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174" t="s">
        <v>121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26.25" customHeight="1">
      <c r="A2" s="170" t="s">
        <v>25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4.25">
      <c r="A3" s="77"/>
      <c r="B3" s="77"/>
      <c r="C3" s="175"/>
      <c r="D3" s="175"/>
      <c r="E3" s="77"/>
      <c r="F3" s="78"/>
      <c r="G3" s="77"/>
      <c r="H3" s="77"/>
      <c r="I3" s="77"/>
      <c r="J3" s="77"/>
      <c r="K3" s="77"/>
    </row>
    <row r="4" spans="1:11" ht="12.75">
      <c r="A4" s="178" t="s">
        <v>15</v>
      </c>
      <c r="B4" s="178"/>
      <c r="C4" s="176" t="s">
        <v>17</v>
      </c>
      <c r="D4" s="176"/>
      <c r="E4" s="79"/>
      <c r="F4" s="177">
        <v>41938.416666666664</v>
      </c>
      <c r="G4" s="177"/>
      <c r="H4" s="177"/>
      <c r="I4" s="177"/>
      <c r="J4" s="177"/>
      <c r="K4" s="177"/>
    </row>
    <row r="5" spans="1:11" ht="44.25" customHeight="1">
      <c r="A5" s="80" t="s">
        <v>5</v>
      </c>
      <c r="B5" s="81" t="s">
        <v>16</v>
      </c>
      <c r="C5" s="82" t="s">
        <v>1</v>
      </c>
      <c r="D5" s="81" t="s">
        <v>3</v>
      </c>
      <c r="E5" s="81" t="s">
        <v>8</v>
      </c>
      <c r="F5" s="83" t="s">
        <v>7</v>
      </c>
      <c r="G5" s="84" t="s">
        <v>13</v>
      </c>
      <c r="H5" s="85" t="s">
        <v>19</v>
      </c>
      <c r="I5" s="85" t="s">
        <v>20</v>
      </c>
      <c r="J5" s="85" t="s">
        <v>21</v>
      </c>
      <c r="K5" s="81" t="s">
        <v>22</v>
      </c>
    </row>
    <row r="6" spans="1:11" ht="14.25">
      <c r="A6" s="101"/>
      <c r="B6" s="102"/>
      <c r="C6" s="103">
        <v>302</v>
      </c>
      <c r="D6" s="104" t="s">
        <v>63</v>
      </c>
      <c r="E6" s="105" t="s">
        <v>29</v>
      </c>
      <c r="F6" s="106">
        <v>431</v>
      </c>
      <c r="G6" s="107">
        <v>1</v>
      </c>
      <c r="H6" s="137"/>
      <c r="I6" s="137"/>
      <c r="J6" s="137"/>
      <c r="K6" s="127"/>
    </row>
    <row r="7" spans="1:11" ht="14.25">
      <c r="A7" s="108"/>
      <c r="B7" s="109"/>
      <c r="C7" s="110">
        <v>303</v>
      </c>
      <c r="D7" s="111" t="s">
        <v>65</v>
      </c>
      <c r="E7" s="112" t="s">
        <v>29</v>
      </c>
      <c r="F7" s="113">
        <v>445</v>
      </c>
      <c r="G7" s="114">
        <v>6</v>
      </c>
      <c r="H7" s="138"/>
      <c r="I7" s="138"/>
      <c r="J7" s="138"/>
      <c r="K7" s="128"/>
    </row>
    <row r="8" spans="1:11" ht="15.75">
      <c r="A8" s="108">
        <v>1</v>
      </c>
      <c r="B8" s="109" t="s">
        <v>64</v>
      </c>
      <c r="C8" s="110">
        <v>304</v>
      </c>
      <c r="D8" s="111" t="s">
        <v>66</v>
      </c>
      <c r="E8" s="112" t="s">
        <v>29</v>
      </c>
      <c r="F8" s="113">
        <v>440</v>
      </c>
      <c r="G8" s="114">
        <v>4</v>
      </c>
      <c r="H8" s="123">
        <v>15</v>
      </c>
      <c r="I8" s="123">
        <v>11.0006</v>
      </c>
      <c r="J8" s="94">
        <v>0</v>
      </c>
      <c r="K8" s="123">
        <v>26.0006</v>
      </c>
    </row>
    <row r="9" spans="1:11" ht="14.25">
      <c r="A9" s="108"/>
      <c r="B9" s="109"/>
      <c r="C9" s="110">
        <v>305</v>
      </c>
      <c r="D9" s="111" t="s">
        <v>67</v>
      </c>
      <c r="E9" s="112" t="s">
        <v>29</v>
      </c>
      <c r="F9" s="113">
        <v>502</v>
      </c>
      <c r="G9" s="114">
        <v>20</v>
      </c>
      <c r="H9" s="138"/>
      <c r="I9" s="138"/>
      <c r="J9" s="138"/>
      <c r="K9" s="128"/>
    </row>
    <row r="10" spans="1:11" ht="14.25">
      <c r="A10" s="101"/>
      <c r="B10" s="102"/>
      <c r="C10" s="103">
        <v>324</v>
      </c>
      <c r="D10" s="104" t="s">
        <v>106</v>
      </c>
      <c r="E10" s="105" t="s">
        <v>29</v>
      </c>
      <c r="F10" s="106">
        <v>432</v>
      </c>
      <c r="G10" s="107">
        <v>2</v>
      </c>
      <c r="H10" s="137"/>
      <c r="I10" s="137"/>
      <c r="J10" s="137"/>
      <c r="K10" s="127"/>
    </row>
    <row r="11" spans="1:11" ht="14.25">
      <c r="A11" s="108"/>
      <c r="B11" s="109"/>
      <c r="C11" s="110">
        <v>325</v>
      </c>
      <c r="D11" s="111" t="s">
        <v>107</v>
      </c>
      <c r="E11" s="112" t="s">
        <v>29</v>
      </c>
      <c r="F11" s="113">
        <v>457</v>
      </c>
      <c r="G11" s="114">
        <v>15</v>
      </c>
      <c r="H11" s="138"/>
      <c r="I11" s="138"/>
      <c r="J11" s="138"/>
      <c r="K11" s="128"/>
    </row>
    <row r="12" spans="1:11" ht="15.75">
      <c r="A12" s="52">
        <v>2</v>
      </c>
      <c r="B12" s="109" t="s">
        <v>39</v>
      </c>
      <c r="C12" s="110">
        <v>326</v>
      </c>
      <c r="D12" s="111" t="s">
        <v>108</v>
      </c>
      <c r="E12" s="112" t="s">
        <v>29</v>
      </c>
      <c r="F12" s="113">
        <v>437</v>
      </c>
      <c r="G12" s="114">
        <v>3</v>
      </c>
      <c r="H12" s="123">
        <v>12</v>
      </c>
      <c r="I12" s="123">
        <v>33.0012</v>
      </c>
      <c r="J12" s="94">
        <v>0</v>
      </c>
      <c r="K12" s="123">
        <v>45.0012</v>
      </c>
    </row>
    <row r="13" spans="1:11" ht="14.25">
      <c r="A13" s="108"/>
      <c r="B13" s="109"/>
      <c r="C13" s="110">
        <v>327</v>
      </c>
      <c r="D13" s="111" t="s">
        <v>91</v>
      </c>
      <c r="E13" s="112" t="s">
        <v>29</v>
      </c>
      <c r="F13" s="113">
        <v>500</v>
      </c>
      <c r="G13" s="114">
        <v>19</v>
      </c>
      <c r="H13" s="138"/>
      <c r="I13" s="138"/>
      <c r="J13" s="138"/>
      <c r="K13" s="128"/>
    </row>
    <row r="14" spans="1:11" ht="14.25">
      <c r="A14" s="101"/>
      <c r="B14" s="102"/>
      <c r="C14" s="103">
        <v>279</v>
      </c>
      <c r="D14" s="104" t="s">
        <v>38</v>
      </c>
      <c r="E14" s="105" t="s">
        <v>29</v>
      </c>
      <c r="F14" s="106">
        <v>509</v>
      </c>
      <c r="G14" s="107">
        <v>25</v>
      </c>
      <c r="H14" s="137"/>
      <c r="I14" s="137"/>
      <c r="J14" s="137"/>
      <c r="K14" s="127"/>
    </row>
    <row r="15" spans="1:11" ht="14.25">
      <c r="A15" s="108"/>
      <c r="B15" s="109"/>
      <c r="C15" s="110">
        <v>280</v>
      </c>
      <c r="D15" s="111" t="s">
        <v>40</v>
      </c>
      <c r="E15" s="112" t="s">
        <v>29</v>
      </c>
      <c r="F15" s="113">
        <v>452</v>
      </c>
      <c r="G15" s="114">
        <v>12</v>
      </c>
      <c r="H15" s="138"/>
      <c r="I15" s="138"/>
      <c r="J15" s="138"/>
      <c r="K15" s="128"/>
    </row>
    <row r="16" spans="1:11" ht="15.75">
      <c r="A16" s="108">
        <v>3</v>
      </c>
      <c r="B16" s="109" t="s">
        <v>90</v>
      </c>
      <c r="C16" s="110">
        <v>281</v>
      </c>
      <c r="D16" s="111" t="s">
        <v>41</v>
      </c>
      <c r="E16" s="112" t="s">
        <v>29</v>
      </c>
      <c r="F16" s="113">
        <v>450</v>
      </c>
      <c r="G16" s="114">
        <v>10</v>
      </c>
      <c r="H16" s="123">
        <v>53</v>
      </c>
      <c r="I16" s="123">
        <v>20.0015</v>
      </c>
      <c r="J16" s="94">
        <v>0</v>
      </c>
      <c r="K16" s="123">
        <v>73.0015</v>
      </c>
    </row>
    <row r="17" spans="1:11" ht="14.25">
      <c r="A17" s="108"/>
      <c r="B17" s="109"/>
      <c r="C17" s="110">
        <v>282</v>
      </c>
      <c r="D17" s="111" t="s">
        <v>111</v>
      </c>
      <c r="E17" s="112" t="s">
        <v>29</v>
      </c>
      <c r="F17" s="113">
        <v>451</v>
      </c>
      <c r="G17" s="114">
        <v>11</v>
      </c>
      <c r="H17" s="138"/>
      <c r="I17" s="138"/>
      <c r="J17" s="138"/>
      <c r="K17" s="128"/>
    </row>
    <row r="18" spans="1:11" ht="14.25">
      <c r="A18" s="101"/>
      <c r="B18" s="102"/>
      <c r="C18" s="103">
        <v>306</v>
      </c>
      <c r="D18" s="104" t="s">
        <v>68</v>
      </c>
      <c r="E18" s="105" t="s">
        <v>29</v>
      </c>
      <c r="F18" s="106">
        <v>556</v>
      </c>
      <c r="G18" s="107">
        <v>45</v>
      </c>
      <c r="H18" s="137"/>
      <c r="I18" s="137"/>
      <c r="J18" s="137"/>
      <c r="K18" s="127"/>
    </row>
    <row r="19" spans="1:11" ht="14.25">
      <c r="A19" s="108"/>
      <c r="B19" s="109"/>
      <c r="C19" s="110">
        <v>307</v>
      </c>
      <c r="D19" s="111" t="s">
        <v>70</v>
      </c>
      <c r="E19" s="112" t="s">
        <v>29</v>
      </c>
      <c r="F19" s="113">
        <v>457</v>
      </c>
      <c r="G19" s="114">
        <v>16</v>
      </c>
      <c r="H19" s="138"/>
      <c r="I19" s="138"/>
      <c r="J19" s="138"/>
      <c r="K19" s="128"/>
    </row>
    <row r="20" spans="1:11" ht="15.75">
      <c r="A20" s="108">
        <v>4</v>
      </c>
      <c r="B20" s="109" t="s">
        <v>69</v>
      </c>
      <c r="C20" s="110">
        <v>308</v>
      </c>
      <c r="D20" s="111" t="s">
        <v>71</v>
      </c>
      <c r="E20" s="112" t="s">
        <v>29</v>
      </c>
      <c r="F20" s="113">
        <v>453</v>
      </c>
      <c r="G20" s="114">
        <v>13</v>
      </c>
      <c r="H20" s="123">
        <v>48</v>
      </c>
      <c r="I20" s="123">
        <v>43.0016</v>
      </c>
      <c r="J20" s="94">
        <v>0</v>
      </c>
      <c r="K20" s="123">
        <v>91.0016</v>
      </c>
    </row>
    <row r="21" spans="1:11" ht="14.25">
      <c r="A21" s="108"/>
      <c r="B21" s="109"/>
      <c r="C21" s="110">
        <v>309</v>
      </c>
      <c r="D21" s="111" t="s">
        <v>72</v>
      </c>
      <c r="E21" s="112" t="s">
        <v>29</v>
      </c>
      <c r="F21" s="113">
        <v>454</v>
      </c>
      <c r="G21" s="114">
        <v>14</v>
      </c>
      <c r="H21" s="138"/>
      <c r="I21" s="138"/>
      <c r="J21" s="138"/>
      <c r="K21" s="128"/>
    </row>
    <row r="22" spans="1:11" ht="14.25">
      <c r="A22" s="101"/>
      <c r="B22" s="102"/>
      <c r="C22" s="103">
        <v>336</v>
      </c>
      <c r="D22" s="104" t="s">
        <v>101</v>
      </c>
      <c r="E22" s="105" t="s">
        <v>29</v>
      </c>
      <c r="F22" s="106">
        <v>448</v>
      </c>
      <c r="G22" s="107">
        <v>8</v>
      </c>
      <c r="H22" s="137"/>
      <c r="I22" s="137"/>
      <c r="J22" s="137"/>
      <c r="K22" s="127"/>
    </row>
    <row r="23" spans="1:11" ht="14.25">
      <c r="A23" s="108"/>
      <c r="B23" s="109"/>
      <c r="C23" s="110">
        <v>337</v>
      </c>
      <c r="D23" s="111" t="s">
        <v>103</v>
      </c>
      <c r="E23" s="112" t="s">
        <v>29</v>
      </c>
      <c r="F23" s="113">
        <v>521</v>
      </c>
      <c r="G23" s="114">
        <v>35</v>
      </c>
      <c r="H23" s="138"/>
      <c r="I23" s="138"/>
      <c r="J23" s="138"/>
      <c r="K23" s="128"/>
    </row>
    <row r="24" spans="1:11" ht="15.75">
      <c r="A24" s="108">
        <v>5</v>
      </c>
      <c r="B24" s="109" t="s">
        <v>28</v>
      </c>
      <c r="C24" s="110">
        <v>338</v>
      </c>
      <c r="D24" s="111" t="s">
        <v>104</v>
      </c>
      <c r="E24" s="112" t="s">
        <v>29</v>
      </c>
      <c r="F24" s="113">
        <v>447</v>
      </c>
      <c r="G24" s="114">
        <v>7</v>
      </c>
      <c r="H24" s="123">
        <v>40</v>
      </c>
      <c r="I24" s="123">
        <v>70.0028</v>
      </c>
      <c r="J24" s="94">
        <v>0</v>
      </c>
      <c r="K24" s="123">
        <v>110.0028</v>
      </c>
    </row>
    <row r="25" spans="1:11" ht="14.25">
      <c r="A25" s="108"/>
      <c r="B25" s="109"/>
      <c r="C25" s="110">
        <v>339</v>
      </c>
      <c r="D25" s="111" t="s">
        <v>110</v>
      </c>
      <c r="E25" s="112" t="s">
        <v>29</v>
      </c>
      <c r="F25" s="113">
        <v>514</v>
      </c>
      <c r="G25" s="114">
        <v>30</v>
      </c>
      <c r="H25" s="138"/>
      <c r="I25" s="138"/>
      <c r="J25" s="138"/>
      <c r="K25" s="128"/>
    </row>
    <row r="26" spans="1:11" ht="14.25">
      <c r="A26" s="101"/>
      <c r="B26" s="102"/>
      <c r="C26" s="103">
        <v>283</v>
      </c>
      <c r="D26" s="104" t="s">
        <v>42</v>
      </c>
      <c r="E26" s="105" t="s">
        <v>29</v>
      </c>
      <c r="F26" s="106">
        <v>444</v>
      </c>
      <c r="G26" s="107">
        <v>5</v>
      </c>
      <c r="H26" s="137"/>
      <c r="I26" s="137"/>
      <c r="J26" s="137"/>
      <c r="K26" s="127"/>
    </row>
    <row r="27" spans="1:11" ht="14.25">
      <c r="A27" s="108"/>
      <c r="B27" s="109"/>
      <c r="C27" s="110">
        <v>284</v>
      </c>
      <c r="D27" s="111" t="s">
        <v>44</v>
      </c>
      <c r="E27" s="112" t="s">
        <v>29</v>
      </c>
      <c r="F27" s="113">
        <v>459</v>
      </c>
      <c r="G27" s="114">
        <v>17</v>
      </c>
      <c r="H27" s="138"/>
      <c r="I27" s="138"/>
      <c r="J27" s="138"/>
      <c r="K27" s="128"/>
    </row>
    <row r="28" spans="1:11" ht="15.75">
      <c r="A28" s="108">
        <v>6</v>
      </c>
      <c r="B28" s="109" t="s">
        <v>102</v>
      </c>
      <c r="C28" s="110">
        <v>285</v>
      </c>
      <c r="D28" s="111" t="s">
        <v>45</v>
      </c>
      <c r="E28" s="112" t="s">
        <v>29</v>
      </c>
      <c r="F28" s="113">
        <v>527</v>
      </c>
      <c r="G28" s="114">
        <v>40</v>
      </c>
      <c r="H28" s="123">
        <v>69</v>
      </c>
      <c r="I28" s="123">
        <v>45.003</v>
      </c>
      <c r="J28" s="94">
        <v>0</v>
      </c>
      <c r="K28" s="123">
        <v>114.003</v>
      </c>
    </row>
    <row r="29" spans="1:11" ht="14.25">
      <c r="A29" s="108"/>
      <c r="B29" s="109"/>
      <c r="C29" s="110">
        <v>286</v>
      </c>
      <c r="D29" s="111" t="s">
        <v>109</v>
      </c>
      <c r="E29" s="112" t="s">
        <v>29</v>
      </c>
      <c r="F29" s="113">
        <v>556</v>
      </c>
      <c r="G29" s="114">
        <v>46</v>
      </c>
      <c r="H29" s="138"/>
      <c r="I29" s="138"/>
      <c r="J29" s="138"/>
      <c r="K29" s="128"/>
    </row>
    <row r="30" spans="1:11" ht="14.25">
      <c r="A30" s="101"/>
      <c r="B30" s="102"/>
      <c r="C30" s="103">
        <v>271</v>
      </c>
      <c r="D30" s="104" t="s">
        <v>27</v>
      </c>
      <c r="E30" s="105" t="s">
        <v>29</v>
      </c>
      <c r="F30" s="106">
        <v>507</v>
      </c>
      <c r="G30" s="107">
        <v>24</v>
      </c>
      <c r="H30" s="137"/>
      <c r="I30" s="137"/>
      <c r="J30" s="137"/>
      <c r="K30" s="127"/>
    </row>
    <row r="31" spans="1:11" ht="14.25">
      <c r="A31" s="108"/>
      <c r="B31" s="109"/>
      <c r="C31" s="110">
        <v>272</v>
      </c>
      <c r="D31" s="111" t="s">
        <v>30</v>
      </c>
      <c r="E31" s="112" t="s">
        <v>29</v>
      </c>
      <c r="F31" s="113">
        <v>459</v>
      </c>
      <c r="G31" s="114">
        <v>18</v>
      </c>
      <c r="H31" s="138"/>
      <c r="I31" s="138"/>
      <c r="J31" s="138"/>
      <c r="K31" s="128"/>
    </row>
    <row r="32" spans="1:11" ht="15.75">
      <c r="A32" s="108">
        <v>7</v>
      </c>
      <c r="B32" s="109" t="s">
        <v>43</v>
      </c>
      <c r="C32" s="110">
        <v>273</v>
      </c>
      <c r="D32" s="111" t="s">
        <v>31</v>
      </c>
      <c r="E32" s="112" t="s">
        <v>29</v>
      </c>
      <c r="F32" s="113">
        <v>521</v>
      </c>
      <c r="G32" s="114">
        <v>36</v>
      </c>
      <c r="H32" s="123">
        <v>57</v>
      </c>
      <c r="I32" s="123">
        <v>62.004</v>
      </c>
      <c r="J32" s="94">
        <v>0</v>
      </c>
      <c r="K32" s="123">
        <v>119.00399999999999</v>
      </c>
    </row>
    <row r="33" spans="1:11" ht="14.25">
      <c r="A33" s="108"/>
      <c r="B33" s="109"/>
      <c r="C33" s="110">
        <v>274</v>
      </c>
      <c r="D33" s="111" t="s">
        <v>32</v>
      </c>
      <c r="E33" s="112" t="s">
        <v>29</v>
      </c>
      <c r="F33" s="113">
        <v>513</v>
      </c>
      <c r="G33" s="114">
        <v>28</v>
      </c>
      <c r="H33" s="138"/>
      <c r="I33" s="138"/>
      <c r="J33" s="138"/>
      <c r="K33" s="128"/>
    </row>
    <row r="34" spans="1:11" ht="14.25">
      <c r="A34" s="101"/>
      <c r="B34" s="102"/>
      <c r="C34" s="103">
        <v>299</v>
      </c>
      <c r="D34" s="104" t="s">
        <v>59</v>
      </c>
      <c r="E34" s="105" t="s">
        <v>29</v>
      </c>
      <c r="F34" s="106">
        <v>448</v>
      </c>
      <c r="G34" s="107">
        <v>9</v>
      </c>
      <c r="H34" s="137"/>
      <c r="I34" s="137"/>
      <c r="J34" s="137"/>
      <c r="K34" s="127"/>
    </row>
    <row r="35" spans="1:11" ht="14.25">
      <c r="A35" s="108"/>
      <c r="B35" s="109"/>
      <c r="C35" s="110">
        <v>300</v>
      </c>
      <c r="D35" s="111" t="s">
        <v>61</v>
      </c>
      <c r="E35" s="112" t="s">
        <v>29</v>
      </c>
      <c r="F35" s="113">
        <v>5233</v>
      </c>
      <c r="G35" s="114">
        <v>41</v>
      </c>
      <c r="H35" s="138"/>
      <c r="I35" s="138"/>
      <c r="J35" s="138"/>
      <c r="K35" s="128"/>
    </row>
    <row r="36" spans="1:11" ht="15.75">
      <c r="A36" s="108">
        <v>8</v>
      </c>
      <c r="B36" s="109" t="s">
        <v>47</v>
      </c>
      <c r="C36" s="110">
        <v>301</v>
      </c>
      <c r="D36" s="111" t="s">
        <v>62</v>
      </c>
      <c r="E36" s="112" t="s">
        <v>29</v>
      </c>
      <c r="F36" s="113">
        <v>510</v>
      </c>
      <c r="G36" s="114">
        <v>26</v>
      </c>
      <c r="H36" s="123">
        <v>69</v>
      </c>
      <c r="I36" s="123">
        <v>80.0032</v>
      </c>
      <c r="J36" s="94">
        <v>0</v>
      </c>
      <c r="K36" s="123">
        <v>149.0032</v>
      </c>
    </row>
    <row r="37" spans="1:11" ht="14.25">
      <c r="A37" s="108"/>
      <c r="B37" s="109"/>
      <c r="C37" s="110">
        <v>0</v>
      </c>
      <c r="D37" s="111" t="s">
        <v>122</v>
      </c>
      <c r="E37" s="112" t="s">
        <v>122</v>
      </c>
      <c r="F37" s="113" t="s">
        <v>122</v>
      </c>
      <c r="G37" s="114" t="s">
        <v>120</v>
      </c>
      <c r="H37" s="138"/>
      <c r="I37" s="138"/>
      <c r="J37" s="138"/>
      <c r="K37" s="128"/>
    </row>
    <row r="38" spans="1:11" ht="14.25">
      <c r="A38" s="101"/>
      <c r="B38" s="102"/>
      <c r="C38" s="103">
        <v>287</v>
      </c>
      <c r="D38" s="104" t="s">
        <v>46</v>
      </c>
      <c r="E38" s="105" t="s">
        <v>29</v>
      </c>
      <c r="F38" s="106">
        <v>502</v>
      </c>
      <c r="G38" s="107">
        <v>21</v>
      </c>
      <c r="H38" s="137"/>
      <c r="I38" s="137"/>
      <c r="J38" s="137"/>
      <c r="K38" s="127"/>
    </row>
    <row r="39" spans="1:11" ht="14.25">
      <c r="A39" s="108"/>
      <c r="B39" s="109"/>
      <c r="C39" s="110">
        <v>288</v>
      </c>
      <c r="D39" s="111" t="s">
        <v>112</v>
      </c>
      <c r="E39" s="112" t="s">
        <v>29</v>
      </c>
      <c r="F39" s="113">
        <v>517</v>
      </c>
      <c r="G39" s="114">
        <v>32</v>
      </c>
      <c r="H39" s="138"/>
      <c r="I39" s="138"/>
      <c r="J39" s="138"/>
      <c r="K39" s="128"/>
    </row>
    <row r="40" spans="1:11" ht="15.75">
      <c r="A40" s="108">
        <v>9</v>
      </c>
      <c r="B40" s="109" t="s">
        <v>60</v>
      </c>
      <c r="C40" s="110">
        <v>289</v>
      </c>
      <c r="D40" s="111" t="s">
        <v>48</v>
      </c>
      <c r="E40" s="112" t="s">
        <v>29</v>
      </c>
      <c r="F40" s="113">
        <v>511</v>
      </c>
      <c r="G40" s="114">
        <v>27</v>
      </c>
      <c r="H40" s="123">
        <v>80</v>
      </c>
      <c r="I40" s="123">
        <v>76.0041</v>
      </c>
      <c r="J40" s="94">
        <v>0</v>
      </c>
      <c r="K40" s="123">
        <v>156.0041</v>
      </c>
    </row>
    <row r="41" spans="1:11" ht="14.25">
      <c r="A41" s="108"/>
      <c r="B41" s="109"/>
      <c r="C41" s="110">
        <v>290</v>
      </c>
      <c r="D41" s="111" t="s">
        <v>113</v>
      </c>
      <c r="E41" s="112" t="s">
        <v>29</v>
      </c>
      <c r="F41" s="113">
        <v>523</v>
      </c>
      <c r="G41" s="114">
        <v>38</v>
      </c>
      <c r="H41" s="138"/>
      <c r="I41" s="138"/>
      <c r="J41" s="138"/>
      <c r="K41" s="128"/>
    </row>
    <row r="42" spans="1:11" ht="14.25">
      <c r="A42" s="101"/>
      <c r="B42" s="102"/>
      <c r="C42" s="103">
        <v>320</v>
      </c>
      <c r="D42" s="104" t="s">
        <v>85</v>
      </c>
      <c r="E42" s="105" t="s">
        <v>29</v>
      </c>
      <c r="F42" s="106">
        <v>516</v>
      </c>
      <c r="G42" s="107">
        <v>31</v>
      </c>
      <c r="H42" s="137"/>
      <c r="I42" s="137"/>
      <c r="J42" s="137"/>
      <c r="K42" s="127"/>
    </row>
    <row r="43" spans="1:11" ht="14.25">
      <c r="A43" s="108"/>
      <c r="B43" s="109"/>
      <c r="C43" s="110">
        <v>321</v>
      </c>
      <c r="D43" s="111" t="s">
        <v>87</v>
      </c>
      <c r="E43" s="112" t="s">
        <v>29</v>
      </c>
      <c r="F43" s="113">
        <v>537</v>
      </c>
      <c r="G43" s="114">
        <v>42</v>
      </c>
      <c r="H43" s="138"/>
      <c r="I43" s="138"/>
      <c r="J43" s="138"/>
      <c r="K43" s="128"/>
    </row>
    <row r="44" spans="1:11" ht="15.75">
      <c r="A44" s="108">
        <v>10</v>
      </c>
      <c r="B44" s="109" t="s">
        <v>86</v>
      </c>
      <c r="C44" s="110">
        <v>322</v>
      </c>
      <c r="D44" s="111" t="s">
        <v>88</v>
      </c>
      <c r="E44" s="112" t="s">
        <v>29</v>
      </c>
      <c r="F44" s="113">
        <v>513</v>
      </c>
      <c r="G44" s="114">
        <v>29</v>
      </c>
      <c r="H44" s="123">
        <v>83</v>
      </c>
      <c r="I44" s="123">
        <v>83.0031</v>
      </c>
      <c r="J44" s="94">
        <v>0</v>
      </c>
      <c r="K44" s="123">
        <v>166.00310000000002</v>
      </c>
    </row>
    <row r="45" spans="1:11" ht="14.25">
      <c r="A45" s="108"/>
      <c r="B45" s="109"/>
      <c r="C45" s="110">
        <v>323</v>
      </c>
      <c r="D45" s="111" t="s">
        <v>89</v>
      </c>
      <c r="E45" s="112" t="s">
        <v>29</v>
      </c>
      <c r="F45" s="113">
        <v>504</v>
      </c>
      <c r="G45" s="114">
        <v>23</v>
      </c>
      <c r="H45" s="138"/>
      <c r="I45" s="138"/>
      <c r="J45" s="138"/>
      <c r="K45" s="128"/>
    </row>
    <row r="46" spans="1:11" ht="14.25">
      <c r="A46" s="101"/>
      <c r="B46" s="102"/>
      <c r="C46" s="103">
        <v>275</v>
      </c>
      <c r="D46" s="104" t="s">
        <v>33</v>
      </c>
      <c r="E46" s="105" t="s">
        <v>29</v>
      </c>
      <c r="F46" s="106">
        <v>503</v>
      </c>
      <c r="G46" s="107">
        <v>22</v>
      </c>
      <c r="H46" s="137"/>
      <c r="I46" s="137"/>
      <c r="J46" s="137"/>
      <c r="K46" s="127"/>
    </row>
    <row r="47" spans="1:11" ht="14.25">
      <c r="A47" s="108"/>
      <c r="B47" s="109"/>
      <c r="C47" s="110">
        <v>276</v>
      </c>
      <c r="D47" s="111" t="s">
        <v>35</v>
      </c>
      <c r="E47" s="112" t="s">
        <v>29</v>
      </c>
      <c r="F47" s="113">
        <v>647</v>
      </c>
      <c r="G47" s="114">
        <v>57</v>
      </c>
      <c r="H47" s="138"/>
      <c r="I47" s="138"/>
      <c r="J47" s="138"/>
      <c r="K47" s="128"/>
    </row>
    <row r="48" spans="1:11" ht="15.75">
      <c r="A48" s="108">
        <v>11</v>
      </c>
      <c r="B48" s="109" t="s">
        <v>34</v>
      </c>
      <c r="C48" s="110">
        <v>277</v>
      </c>
      <c r="D48" s="111" t="s">
        <v>36</v>
      </c>
      <c r="E48" s="112" t="s">
        <v>29</v>
      </c>
      <c r="F48" s="113">
        <v>519</v>
      </c>
      <c r="G48" s="114">
        <v>33</v>
      </c>
      <c r="H48" s="123">
        <v>83</v>
      </c>
      <c r="I48" s="123">
        <v>89.0034</v>
      </c>
      <c r="J48" s="94">
        <v>0</v>
      </c>
      <c r="K48" s="123">
        <v>172.0034</v>
      </c>
    </row>
    <row r="49" spans="1:11" ht="14.25">
      <c r="A49" s="108"/>
      <c r="B49" s="109"/>
      <c r="C49" s="110">
        <v>278</v>
      </c>
      <c r="D49" s="111" t="s">
        <v>37</v>
      </c>
      <c r="E49" s="112" t="s">
        <v>29</v>
      </c>
      <c r="F49" s="113">
        <v>519</v>
      </c>
      <c r="G49" s="114">
        <v>34</v>
      </c>
      <c r="H49" s="138"/>
      <c r="I49" s="138"/>
      <c r="J49" s="138"/>
      <c r="K49" s="128"/>
    </row>
    <row r="50" spans="1:11" ht="14.25">
      <c r="A50" s="101"/>
      <c r="B50" s="102"/>
      <c r="C50" s="103">
        <v>332</v>
      </c>
      <c r="D50" s="104" t="s">
        <v>96</v>
      </c>
      <c r="E50" s="105" t="s">
        <v>29</v>
      </c>
      <c r="F50" s="106">
        <v>548</v>
      </c>
      <c r="G50" s="107">
        <v>44</v>
      </c>
      <c r="H50" s="137"/>
      <c r="I50" s="137"/>
      <c r="J50" s="137"/>
      <c r="K50" s="127"/>
    </row>
    <row r="51" spans="1:11" ht="14.25">
      <c r="A51" s="108"/>
      <c r="B51" s="109"/>
      <c r="C51" s="110">
        <v>333</v>
      </c>
      <c r="D51" s="111" t="s">
        <v>98</v>
      </c>
      <c r="E51" s="112" t="s">
        <v>29</v>
      </c>
      <c r="F51" s="113">
        <v>522</v>
      </c>
      <c r="G51" s="114">
        <v>37</v>
      </c>
      <c r="H51" s="138"/>
      <c r="I51" s="138"/>
      <c r="J51" s="138"/>
      <c r="K51" s="128"/>
    </row>
    <row r="52" spans="1:11" ht="15.75">
      <c r="A52" s="108">
        <v>12</v>
      </c>
      <c r="B52" s="109" t="s">
        <v>97</v>
      </c>
      <c r="C52" s="110">
        <v>334</v>
      </c>
      <c r="D52" s="111" t="s">
        <v>99</v>
      </c>
      <c r="E52" s="112" t="s">
        <v>29</v>
      </c>
      <c r="F52" s="113" t="s">
        <v>118</v>
      </c>
      <c r="G52" s="114" t="s">
        <v>120</v>
      </c>
      <c r="H52" s="123">
        <v>123</v>
      </c>
      <c r="I52" s="123">
        <v>124.0044</v>
      </c>
      <c r="J52" s="94">
        <v>0</v>
      </c>
      <c r="K52" s="123">
        <v>247.0044</v>
      </c>
    </row>
    <row r="53" spans="1:11" ht="14.25">
      <c r="A53" s="108"/>
      <c r="B53" s="109"/>
      <c r="C53" s="110">
        <v>335</v>
      </c>
      <c r="D53" s="111" t="s">
        <v>100</v>
      </c>
      <c r="E53" s="112" t="s">
        <v>29</v>
      </c>
      <c r="F53" s="113">
        <v>538</v>
      </c>
      <c r="G53" s="114">
        <v>43</v>
      </c>
      <c r="H53" s="138"/>
      <c r="I53" s="138"/>
      <c r="J53" s="138"/>
      <c r="K53" s="128"/>
    </row>
    <row r="54" spans="1:11" ht="14.25">
      <c r="A54" s="101"/>
      <c r="B54" s="102"/>
      <c r="C54" s="103">
        <v>328</v>
      </c>
      <c r="D54" s="104" t="s">
        <v>92</v>
      </c>
      <c r="E54" s="105" t="s">
        <v>29</v>
      </c>
      <c r="F54" s="106">
        <v>613</v>
      </c>
      <c r="G54" s="107">
        <v>49</v>
      </c>
      <c r="H54" s="137"/>
      <c r="I54" s="137"/>
      <c r="J54" s="137"/>
      <c r="K54" s="127"/>
    </row>
    <row r="55" spans="1:11" ht="14.25">
      <c r="A55" s="108"/>
      <c r="B55" s="109"/>
      <c r="C55" s="110">
        <v>329</v>
      </c>
      <c r="D55" s="111" t="s">
        <v>94</v>
      </c>
      <c r="E55" s="112" t="s">
        <v>29</v>
      </c>
      <c r="F55" s="113">
        <v>605</v>
      </c>
      <c r="G55" s="114">
        <v>47</v>
      </c>
      <c r="H55" s="138"/>
      <c r="I55" s="138"/>
      <c r="J55" s="138"/>
      <c r="K55" s="128"/>
    </row>
    <row r="56" spans="1:11" ht="15.75">
      <c r="A56" s="108">
        <v>13</v>
      </c>
      <c r="B56" s="109" t="s">
        <v>93</v>
      </c>
      <c r="C56" s="110">
        <v>330</v>
      </c>
      <c r="D56" s="111" t="s">
        <v>95</v>
      </c>
      <c r="E56" s="112" t="s">
        <v>29</v>
      </c>
      <c r="F56" s="113">
        <v>615</v>
      </c>
      <c r="G56" s="114">
        <v>50</v>
      </c>
      <c r="H56" s="123">
        <v>147</v>
      </c>
      <c r="I56" s="123">
        <v>135.0049</v>
      </c>
      <c r="J56" s="94">
        <v>0</v>
      </c>
      <c r="K56" s="123">
        <v>282.0049</v>
      </c>
    </row>
    <row r="57" spans="1:11" ht="14.25">
      <c r="A57" s="108"/>
      <c r="B57" s="109"/>
      <c r="C57" s="110">
        <v>331</v>
      </c>
      <c r="D57" s="111" t="s">
        <v>105</v>
      </c>
      <c r="E57" s="112" t="s">
        <v>29</v>
      </c>
      <c r="F57" s="113">
        <v>525</v>
      </c>
      <c r="G57" s="114">
        <v>39</v>
      </c>
      <c r="H57" s="138"/>
      <c r="I57" s="138"/>
      <c r="J57" s="138"/>
      <c r="K57" s="128"/>
    </row>
    <row r="58" spans="1:11" ht="14.25">
      <c r="A58" s="101"/>
      <c r="B58" s="102"/>
      <c r="C58" s="103">
        <v>314</v>
      </c>
      <c r="D58" s="104" t="s">
        <v>77</v>
      </c>
      <c r="E58" s="105" t="s">
        <v>29</v>
      </c>
      <c r="F58" s="106">
        <v>617</v>
      </c>
      <c r="G58" s="107">
        <v>52</v>
      </c>
      <c r="H58" s="137"/>
      <c r="I58" s="137"/>
      <c r="J58" s="137"/>
      <c r="K58" s="127"/>
    </row>
    <row r="59" spans="1:11" ht="14.25">
      <c r="A59" s="108"/>
      <c r="B59" s="109"/>
      <c r="C59" s="110">
        <v>315</v>
      </c>
      <c r="D59" s="111" t="s">
        <v>79</v>
      </c>
      <c r="E59" s="112" t="s">
        <v>29</v>
      </c>
      <c r="F59" s="113">
        <v>628</v>
      </c>
      <c r="G59" s="114">
        <v>54</v>
      </c>
      <c r="H59" s="138"/>
      <c r="I59" s="138"/>
      <c r="J59" s="138"/>
      <c r="K59" s="128"/>
    </row>
    <row r="60" spans="1:11" ht="15.75">
      <c r="A60" s="108">
        <v>14</v>
      </c>
      <c r="B60" s="109" t="s">
        <v>78</v>
      </c>
      <c r="C60" s="110">
        <v>316</v>
      </c>
      <c r="D60" s="111" t="s">
        <v>80</v>
      </c>
      <c r="E60" s="112" t="s">
        <v>29</v>
      </c>
      <c r="F60" s="113">
        <v>610</v>
      </c>
      <c r="G60" s="114">
        <v>48</v>
      </c>
      <c r="H60" s="123">
        <v>147</v>
      </c>
      <c r="I60" s="123">
        <v>154.0054</v>
      </c>
      <c r="J60" s="94">
        <v>0</v>
      </c>
      <c r="K60" s="123">
        <v>301.0054</v>
      </c>
    </row>
    <row r="61" spans="1:11" ht="14.25">
      <c r="A61" s="108"/>
      <c r="B61" s="109"/>
      <c r="C61" s="110">
        <v>366</v>
      </c>
      <c r="D61" s="111" t="s">
        <v>81</v>
      </c>
      <c r="E61" s="112" t="s">
        <v>29</v>
      </c>
      <c r="F61" s="113">
        <v>652</v>
      </c>
      <c r="G61" s="114">
        <v>58</v>
      </c>
      <c r="H61" s="138"/>
      <c r="I61" s="138"/>
      <c r="J61" s="138"/>
      <c r="K61" s="128"/>
    </row>
    <row r="62" spans="1:11" ht="14.25">
      <c r="A62" s="101"/>
      <c r="B62" s="102"/>
      <c r="C62" s="103">
        <v>317</v>
      </c>
      <c r="D62" s="104" t="s">
        <v>82</v>
      </c>
      <c r="E62" s="105" t="s">
        <v>29</v>
      </c>
      <c r="F62" s="106">
        <v>636</v>
      </c>
      <c r="G62" s="107">
        <v>55</v>
      </c>
      <c r="H62" s="137"/>
      <c r="I62" s="137"/>
      <c r="J62" s="137"/>
      <c r="K62" s="127"/>
    </row>
    <row r="63" spans="1:11" ht="14.25">
      <c r="A63" s="108"/>
      <c r="B63" s="109"/>
      <c r="C63" s="110">
        <v>318</v>
      </c>
      <c r="D63" s="111" t="s">
        <v>114</v>
      </c>
      <c r="E63" s="112" t="s">
        <v>29</v>
      </c>
      <c r="F63" s="113">
        <v>621</v>
      </c>
      <c r="G63" s="114">
        <v>53</v>
      </c>
      <c r="H63" s="138"/>
      <c r="I63" s="138"/>
      <c r="J63" s="138"/>
      <c r="K63" s="128"/>
    </row>
    <row r="64" spans="1:11" ht="15.75">
      <c r="A64" s="108">
        <v>15</v>
      </c>
      <c r="B64" s="109" t="s">
        <v>83</v>
      </c>
      <c r="C64" s="110">
        <v>319</v>
      </c>
      <c r="D64" s="111" t="s">
        <v>84</v>
      </c>
      <c r="E64" s="112" t="s">
        <v>29</v>
      </c>
      <c r="F64" s="113">
        <v>706</v>
      </c>
      <c r="G64" s="114">
        <v>61</v>
      </c>
      <c r="H64" s="123">
        <v>159</v>
      </c>
      <c r="I64" s="123">
        <v>169.0061</v>
      </c>
      <c r="J64" s="94">
        <v>0</v>
      </c>
      <c r="K64" s="123">
        <v>328.0061</v>
      </c>
    </row>
    <row r="65" spans="1:11" ht="14.25">
      <c r="A65" s="108"/>
      <c r="B65" s="109"/>
      <c r="C65" s="110">
        <v>367</v>
      </c>
      <c r="D65" s="111" t="s">
        <v>115</v>
      </c>
      <c r="E65" s="112" t="s">
        <v>29</v>
      </c>
      <c r="F65" s="113">
        <v>710</v>
      </c>
      <c r="G65" s="114">
        <v>62</v>
      </c>
      <c r="H65" s="138"/>
      <c r="I65" s="138"/>
      <c r="J65" s="138"/>
      <c r="K65" s="128"/>
    </row>
    <row r="66" spans="1:11" ht="14.25">
      <c r="A66" s="101"/>
      <c r="B66" s="102"/>
      <c r="C66" s="103">
        <v>295</v>
      </c>
      <c r="D66" s="104" t="s">
        <v>54</v>
      </c>
      <c r="E66" s="105" t="s">
        <v>29</v>
      </c>
      <c r="F66" s="106">
        <v>642</v>
      </c>
      <c r="G66" s="107">
        <v>56</v>
      </c>
      <c r="H66" s="137"/>
      <c r="I66" s="137"/>
      <c r="J66" s="137"/>
      <c r="K66" s="127"/>
    </row>
    <row r="67" spans="1:11" ht="14.25">
      <c r="A67" s="108"/>
      <c r="B67" s="109"/>
      <c r="C67" s="110">
        <v>296</v>
      </c>
      <c r="D67" s="111" t="s">
        <v>56</v>
      </c>
      <c r="E67" s="112" t="s">
        <v>29</v>
      </c>
      <c r="F67" s="113">
        <v>656</v>
      </c>
      <c r="G67" s="114">
        <v>59</v>
      </c>
      <c r="H67" s="138"/>
      <c r="I67" s="138"/>
      <c r="J67" s="138"/>
      <c r="K67" s="128"/>
    </row>
    <row r="68" spans="1:11" ht="15.75">
      <c r="A68" s="108">
        <v>16</v>
      </c>
      <c r="B68" s="109" t="s">
        <v>55</v>
      </c>
      <c r="C68" s="110">
        <v>297</v>
      </c>
      <c r="D68" s="111" t="s">
        <v>57</v>
      </c>
      <c r="E68" s="112" t="s">
        <v>29</v>
      </c>
      <c r="F68" s="113">
        <v>835</v>
      </c>
      <c r="G68" s="114">
        <v>68</v>
      </c>
      <c r="H68" s="123">
        <v>191</v>
      </c>
      <c r="I68" s="123">
        <v>178.0063</v>
      </c>
      <c r="J68" s="94">
        <v>0</v>
      </c>
      <c r="K68" s="123">
        <v>369.0063</v>
      </c>
    </row>
    <row r="69" spans="1:11" ht="14.25">
      <c r="A69" s="108"/>
      <c r="B69" s="109"/>
      <c r="C69" s="110">
        <v>298</v>
      </c>
      <c r="D69" s="111" t="s">
        <v>58</v>
      </c>
      <c r="E69" s="112" t="s">
        <v>29</v>
      </c>
      <c r="F69" s="113">
        <v>714</v>
      </c>
      <c r="G69" s="114">
        <v>63</v>
      </c>
      <c r="H69" s="138"/>
      <c r="I69" s="138"/>
      <c r="J69" s="138"/>
      <c r="K69" s="128"/>
    </row>
    <row r="70" spans="1:11" ht="14.25">
      <c r="A70" s="101"/>
      <c r="B70" s="102"/>
      <c r="C70" s="103">
        <v>291</v>
      </c>
      <c r="D70" s="104" t="s">
        <v>49</v>
      </c>
      <c r="E70" s="105" t="s">
        <v>29</v>
      </c>
      <c r="F70" s="106">
        <v>616</v>
      </c>
      <c r="G70" s="107">
        <v>51</v>
      </c>
      <c r="H70" s="137"/>
      <c r="I70" s="137"/>
      <c r="J70" s="137"/>
      <c r="K70" s="127"/>
    </row>
    <row r="71" spans="1:11" ht="14.25">
      <c r="A71" s="108"/>
      <c r="B71" s="109"/>
      <c r="C71" s="110">
        <v>292</v>
      </c>
      <c r="D71" s="111" t="s">
        <v>51</v>
      </c>
      <c r="E71" s="112" t="s">
        <v>29</v>
      </c>
      <c r="F71" s="113">
        <v>836</v>
      </c>
      <c r="G71" s="114">
        <v>69</v>
      </c>
      <c r="H71" s="138"/>
      <c r="I71" s="138"/>
      <c r="J71" s="138"/>
      <c r="K71" s="128"/>
    </row>
    <row r="72" spans="1:11" ht="15.75">
      <c r="A72" s="108">
        <v>17</v>
      </c>
      <c r="B72" s="109" t="s">
        <v>50</v>
      </c>
      <c r="C72" s="110">
        <v>293</v>
      </c>
      <c r="D72" s="111" t="s">
        <v>52</v>
      </c>
      <c r="E72" s="112" t="s">
        <v>29</v>
      </c>
      <c r="F72" s="113" t="s">
        <v>117</v>
      </c>
      <c r="G72" s="114" t="s">
        <v>120</v>
      </c>
      <c r="H72" s="123">
        <v>185</v>
      </c>
      <c r="I72" s="123">
        <v>184.0069</v>
      </c>
      <c r="J72" s="94">
        <v>0</v>
      </c>
      <c r="K72" s="123">
        <v>369.0069</v>
      </c>
    </row>
    <row r="73" spans="1:11" ht="14.25">
      <c r="A73" s="108"/>
      <c r="B73" s="109"/>
      <c r="C73" s="110">
        <v>294</v>
      </c>
      <c r="D73" s="111" t="s">
        <v>53</v>
      </c>
      <c r="E73" s="112" t="s">
        <v>29</v>
      </c>
      <c r="F73" s="113">
        <v>723</v>
      </c>
      <c r="G73" s="114">
        <v>64</v>
      </c>
      <c r="H73" s="138"/>
      <c r="I73" s="138"/>
      <c r="J73" s="138"/>
      <c r="K73" s="128"/>
    </row>
    <row r="74" spans="1:11" ht="14.25">
      <c r="A74" s="101"/>
      <c r="B74" s="102"/>
      <c r="C74" s="103">
        <v>310</v>
      </c>
      <c r="D74" s="104" t="s">
        <v>73</v>
      </c>
      <c r="E74" s="105" t="s">
        <v>29</v>
      </c>
      <c r="F74" s="106">
        <v>819</v>
      </c>
      <c r="G74" s="107">
        <v>67</v>
      </c>
      <c r="H74" s="137"/>
      <c r="I74" s="137"/>
      <c r="J74" s="137"/>
      <c r="K74" s="127"/>
    </row>
    <row r="75" spans="1:11" ht="14.25">
      <c r="A75" s="108"/>
      <c r="B75" s="109"/>
      <c r="C75" s="110">
        <v>311</v>
      </c>
      <c r="D75" s="111" t="s">
        <v>75</v>
      </c>
      <c r="E75" s="112" t="s">
        <v>29</v>
      </c>
      <c r="F75" s="113">
        <v>700</v>
      </c>
      <c r="G75" s="114">
        <v>60</v>
      </c>
      <c r="H75" s="138"/>
      <c r="I75" s="138"/>
      <c r="J75" s="138"/>
      <c r="K75" s="128"/>
    </row>
    <row r="76" spans="1:11" ht="15.75">
      <c r="A76" s="108">
        <v>18</v>
      </c>
      <c r="B76" s="109" t="s">
        <v>74</v>
      </c>
      <c r="C76" s="110">
        <v>312</v>
      </c>
      <c r="D76" s="111" t="s">
        <v>76</v>
      </c>
      <c r="E76" s="112" t="s">
        <v>29</v>
      </c>
      <c r="F76" s="113">
        <v>731</v>
      </c>
      <c r="G76" s="114">
        <v>66</v>
      </c>
      <c r="H76" s="123">
        <v>183</v>
      </c>
      <c r="I76" s="123">
        <v>191.0066</v>
      </c>
      <c r="J76" s="94">
        <v>0</v>
      </c>
      <c r="K76" s="123">
        <v>374.0066</v>
      </c>
    </row>
    <row r="77" spans="1:11" ht="14.25">
      <c r="A77" s="108"/>
      <c r="B77" s="109"/>
      <c r="C77" s="110">
        <v>313</v>
      </c>
      <c r="D77" s="111" t="s">
        <v>116</v>
      </c>
      <c r="E77" s="112" t="s">
        <v>29</v>
      </c>
      <c r="F77" s="113">
        <v>730</v>
      </c>
      <c r="G77" s="114">
        <v>65</v>
      </c>
      <c r="H77" s="138"/>
      <c r="I77" s="138"/>
      <c r="J77" s="138"/>
      <c r="K77" s="128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159" stopIfTrue="1">
      <formula>AND(COUNTIF($B$5:$B$5,B5)&gt;1,NOT(ISBLANK(B5)))</formula>
    </cfRule>
  </conditionalFormatting>
  <conditionalFormatting sqref="A6:A7 A9:A77">
    <cfRule type="cellIs" priority="134" dxfId="160" operator="greaterThan">
      <formula>1000</formula>
    </cfRule>
    <cfRule type="cellIs" priority="135" dxfId="159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160" operator="greaterThan">
      <formula>1000</formula>
    </cfRule>
    <cfRule type="cellIs" priority="31" dxfId="159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0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0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0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0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0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0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0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0" stopIfTrue="1">
      <formula>AND(COUNTIF($K$56:$K$56,K40)+COUNTIF($K$52:$K$52,K40)+COUNTIF($K$48:$K$48,K40)+COUNTIF($K$44:$K$44,K40)+COUNTIF($K$40:$K$40,K40)&gt;1,NOT(ISBLANK(K40)))</formula>
    </cfRule>
  </conditionalFormatting>
  <conditionalFormatting sqref="H76 H72 H68 H64 H60">
    <cfRule type="duplicateValues" priority="16" dxfId="0" stopIfTrue="1">
      <formula>AND(COUNTIF($H$76:$H$76,H60)+COUNTIF($H$72:$H$72,H60)+COUNTIF($H$68:$H$68,H60)+COUNTIF($H$64:$H$64,H60)+COUNTIF($H$60:$H$60,H60)&gt;1,NOT(ISBLANK(H60)))</formula>
    </cfRule>
  </conditionalFormatting>
  <conditionalFormatting sqref="I76 I72 I68 I64 I60">
    <cfRule type="duplicateValues" priority="15" dxfId="0" stopIfTrue="1">
      <formula>AND(COUNTIF($I$76:$I$76,I60)+COUNTIF($I$72:$I$72,I60)+COUNTIF($I$68:$I$68,I60)+COUNTIF($I$64:$I$64,I60)+COUNTIF($I$60:$I$60,I60)&gt;1,NOT(ISBLANK(I60)))</formula>
    </cfRule>
  </conditionalFormatting>
  <conditionalFormatting sqref="J76 J72 J68 J64 J60">
    <cfRule type="duplicateValues" priority="14" dxfId="0" stopIfTrue="1">
      <formula>AND(COUNTIF($J$76:$J$76,J60)+COUNTIF($J$72:$J$72,J60)+COUNTIF($J$68:$J$68,J60)+COUNTIF($J$64:$J$64,J60)+COUNTIF($J$60:$J$60,J60)&gt;1,NOT(ISBLANK(J60)))</formula>
    </cfRule>
  </conditionalFormatting>
  <conditionalFormatting sqref="K76 K72 K68 K64 K60">
    <cfRule type="duplicateValues" priority="17" dxfId="0" stopIfTrue="1">
      <formula>AND(COUNTIF($K$76:$K$76,K60)+COUNTIF($K$72:$K$72,K60)+COUNTIF($K$68:$K$68,K60)+COUNTIF($K$64:$K$64,K60)+COUNTIF($K$60:$K$60,K60)&gt;1,NOT(ISBLANK(K60)))</formula>
    </cfRule>
  </conditionalFormatting>
  <conditionalFormatting sqref="K6:K11 K13:K15 K17:K19 K21:K23 K25:K27 K29:K31 K33:K35 K37:K39 K41:K43 K45:K47 K49:K51 K53:K55 K57:K59 K61:K63 K65:K67 K69:K71 K73:K75 K77">
    <cfRule type="duplicateValues" priority="652" dxfId="0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$75,K6)+COUNTIF($K$77:$K$77,K6)&gt;1,NOT(ISBLANK(K6)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2014-10-26T08:41:07Z</cp:lastPrinted>
  <dcterms:created xsi:type="dcterms:W3CDTF">2008-08-11T14:10:37Z</dcterms:created>
  <dcterms:modified xsi:type="dcterms:W3CDTF">2014-10-26T13:45:02Z</dcterms:modified>
  <cp:category/>
  <cp:version/>
  <cp:contentType/>
  <cp:contentStatus/>
</cp:coreProperties>
</file>