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480" yWindow="60" windowWidth="11355" windowHeight="5520" tabRatio="894" activeTab="2"/>
  </bookViews>
  <sheets>
    <sheet name="KAPAK" sheetId="107" r:id="rId1"/>
    <sheet name="START LİSTE" sheetId="66" r:id="rId2"/>
    <sheet name="FERDİ SONUÇ" sheetId="67" r:id="rId3"/>
    <sheet name="FİNAL SONUÇ" sheetId="111" r:id="rId4"/>
    <sheet name="TOPLAM PUAN" sheetId="115" r:id="rId5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 localSheetId="4">#REF!</definedName>
    <definedName name="EsasPuan">#REF!</definedName>
    <definedName name="Kodlama" localSheetId="0">#REF!</definedName>
    <definedName name="Kodlama" localSheetId="4">#REF!</definedName>
    <definedName name="Kodlama">#REF!</definedName>
    <definedName name="Puanlama" localSheetId="0">#REF!</definedName>
    <definedName name="Puanlama" localSheetId="4">#REF!</definedName>
    <definedName name="Puanlama">#REF!</definedName>
    <definedName name="Sonuc" localSheetId="0">#REF!</definedName>
    <definedName name="Sonuc" localSheetId="4">#REF!</definedName>
    <definedName name="Sonuc">#REF!</definedName>
    <definedName name="Sporcular" localSheetId="0">#REF!</definedName>
    <definedName name="Sporcular" localSheetId="4">#REF!</definedName>
    <definedName name="Sporcular">#REF!</definedName>
    <definedName name="TakımData" localSheetId="0">#REF!</definedName>
    <definedName name="TakımData" localSheetId="4">#REF!</definedName>
    <definedName name="TakımData">#REF!</definedName>
    <definedName name="TakımKod" localSheetId="0">#REF!</definedName>
    <definedName name="TakımKod" localSheetId="4">#REF!</definedName>
    <definedName name="TakımKod">#REF!</definedName>
    <definedName name="TakımKod2" localSheetId="0">#REF!</definedName>
    <definedName name="TakımKod2" localSheetId="4">#REF!</definedName>
    <definedName name="TakımKod2">#REF!</definedName>
    <definedName name="TakımPuan" localSheetId="0">#REF!</definedName>
    <definedName name="TakımPuan" localSheetId="4">#REF!</definedName>
    <definedName name="TakımPuan">#REF!</definedName>
    <definedName name="ToplamPuanlar" localSheetId="0">#REF!</definedName>
    <definedName name="ToplamPuanlar" localSheetId="4">#REF!</definedName>
    <definedName name="ToplamPuanlar">#REF!</definedName>
    <definedName name="_xlnm.Print_Area" localSheetId="2">'FERDİ SONUÇ'!$A$1:$H$47</definedName>
    <definedName name="_xlnm.Print_Area" localSheetId="3">'FİNAL SONUÇ'!$A$1:$K$47</definedName>
    <definedName name="_xlnm.Print_Area" localSheetId="1">'START LİSTE'!$A$1:$F$50</definedName>
    <definedName name="_xlnm.Print_Area" localSheetId="4">'TOPLAM PUAN'!$A$1:$L$47</definedName>
    <definedName name="_xlnm.Print_Titles" localSheetId="2">'FERDİ SONUÇ'!$1:$5</definedName>
    <definedName name="_xlnm.Print_Titles" localSheetId="3">'FİNAL SONUÇ'!$4:$5</definedName>
    <definedName name="_xlnm.Print_Titles" localSheetId="1">'START LİSTE'!$4:$5</definedName>
    <definedName name="_xlnm.Print_Titles" localSheetId="4">'TOPLAM PUAN'!$4:$5</definedName>
  </definedNames>
  <calcPr calcId="144525"/>
</workbook>
</file>

<file path=xl/calcChain.xml><?xml version="1.0" encoding="utf-8"?>
<calcChain xmlns="http://schemas.openxmlformats.org/spreadsheetml/2006/main">
  <c r="N7" i="66" l="1"/>
  <c r="N8" i="66"/>
  <c r="N9" i="66"/>
  <c r="N10" i="66"/>
  <c r="N11" i="66"/>
  <c r="N14" i="66"/>
  <c r="N15" i="66"/>
  <c r="N16" i="66"/>
  <c r="N17" i="66"/>
  <c r="N19" i="66"/>
  <c r="N20" i="66"/>
  <c r="N21" i="66"/>
  <c r="N22" i="66"/>
  <c r="N23" i="66"/>
  <c r="N25" i="66"/>
  <c r="N26" i="66"/>
  <c r="N27" i="66"/>
  <c r="N28" i="66"/>
  <c r="N29" i="66"/>
  <c r="N31" i="66"/>
  <c r="N32" i="66"/>
  <c r="N33" i="66"/>
  <c r="N34" i="66"/>
  <c r="N35" i="66"/>
  <c r="N37" i="66"/>
  <c r="N38" i="66"/>
  <c r="N39" i="66"/>
  <c r="N40" i="66"/>
  <c r="N41" i="66"/>
  <c r="N43" i="66"/>
  <c r="N44" i="66"/>
  <c r="N45" i="66"/>
  <c r="N46" i="66"/>
  <c r="N47" i="66"/>
  <c r="N62" i="66"/>
  <c r="N64" i="66"/>
  <c r="N67" i="66"/>
  <c r="N69" i="66"/>
  <c r="N71" i="66"/>
  <c r="N75" i="66"/>
  <c r="N76" i="66"/>
  <c r="N77" i="66"/>
  <c r="N78" i="66"/>
  <c r="N79" i="66"/>
  <c r="N80" i="66"/>
  <c r="N81" i="66"/>
  <c r="N82" i="66"/>
  <c r="N83" i="66"/>
  <c r="N84" i="66"/>
  <c r="N85" i="66"/>
  <c r="N86" i="66"/>
  <c r="N87" i="66"/>
  <c r="N88" i="66"/>
  <c r="N89" i="66"/>
  <c r="N90" i="66"/>
  <c r="N91" i="66"/>
  <c r="N92" i="66"/>
  <c r="N93" i="66"/>
  <c r="N94" i="66"/>
  <c r="N95" i="66"/>
  <c r="N96" i="66"/>
  <c r="N97" i="66"/>
  <c r="N98" i="66"/>
  <c r="N99" i="66"/>
  <c r="N100" i="66"/>
  <c r="N101" i="66"/>
  <c r="N102" i="66"/>
  <c r="N103" i="66"/>
  <c r="N104" i="66"/>
  <c r="N105" i="66"/>
  <c r="N106" i="66"/>
  <c r="N107" i="66"/>
  <c r="N108" i="66"/>
  <c r="N109" i="66"/>
  <c r="N110" i="66"/>
  <c r="N111" i="66"/>
  <c r="N112" i="66"/>
  <c r="N113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6" i="66"/>
  <c r="A19" i="107"/>
  <c r="B21" i="107"/>
  <c r="A1" i="66"/>
  <c r="E4" i="66"/>
  <c r="D4" i="66"/>
  <c r="A2" i="66"/>
  <c r="A3" i="66"/>
  <c r="A4" i="66"/>
  <c r="N12" i="66" l="1"/>
  <c r="N13" i="66" s="1"/>
  <c r="N18" i="66" l="1"/>
  <c r="N24" i="66"/>
  <c r="N30" i="66" l="1"/>
  <c r="N36" i="66" l="1"/>
  <c r="N42" i="66" l="1"/>
  <c r="N53" i="66"/>
  <c r="N66" i="66"/>
  <c r="N48" i="66" l="1"/>
  <c r="N49" i="66" s="1"/>
  <c r="N55" i="66"/>
  <c r="N56" i="66" s="1"/>
  <c r="N59" i="66"/>
  <c r="N50" i="66" l="1"/>
  <c r="N52" i="66" s="1"/>
  <c r="N51" i="66"/>
  <c r="N54" i="66" s="1"/>
  <c r="N63" i="66"/>
  <c r="N65" i="66" s="1"/>
  <c r="N60" i="66" l="1"/>
  <c r="N57" i="66"/>
  <c r="N58" i="66" s="1"/>
  <c r="N61" i="66" s="1"/>
  <c r="N68" i="66" s="1"/>
  <c r="N70" i="66" l="1"/>
  <c r="N72" i="66" s="1"/>
  <c r="N73" i="66" s="1"/>
  <c r="N74" i="66" l="1"/>
  <c r="O5" i="66" l="1"/>
  <c r="O16" i="66" s="1"/>
  <c r="O39" i="66" l="1"/>
  <c r="O41" i="66"/>
  <c r="O101" i="66"/>
  <c r="O93" i="66"/>
  <c r="O55" i="66"/>
  <c r="O71" i="66"/>
  <c r="O96" i="66"/>
  <c r="O30" i="66"/>
  <c r="O85" i="66"/>
  <c r="O103" i="66"/>
  <c r="O12" i="66"/>
  <c r="O82" i="66"/>
  <c r="O86" i="66"/>
  <c r="O117" i="66"/>
  <c r="O19" i="66"/>
  <c r="O133" i="66"/>
  <c r="O90" i="66"/>
  <c r="O135" i="66"/>
  <c r="O102" i="66"/>
  <c r="O31" i="66"/>
  <c r="O81" i="66"/>
  <c r="O60" i="66"/>
  <c r="O132" i="66"/>
  <c r="O109" i="66"/>
  <c r="O11" i="66"/>
  <c r="O49" i="66"/>
  <c r="O88" i="66"/>
  <c r="O69" i="66"/>
  <c r="O13" i="66"/>
  <c r="O79" i="66"/>
  <c r="O65" i="66"/>
  <c r="O97" i="66"/>
  <c r="O50" i="66"/>
  <c r="O40" i="66"/>
  <c r="O33" i="66"/>
  <c r="O114" i="66"/>
  <c r="O61" i="66"/>
  <c r="O100" i="66"/>
  <c r="O94" i="66"/>
  <c r="O29" i="66"/>
  <c r="O87" i="66"/>
  <c r="O116" i="66"/>
  <c r="O105" i="66"/>
  <c r="O58" i="66"/>
  <c r="O7" i="66"/>
  <c r="O120" i="66"/>
  <c r="O77" i="66"/>
  <c r="O59" i="66"/>
  <c r="O118" i="66"/>
  <c r="O125" i="66"/>
  <c r="O27" i="66"/>
  <c r="O108" i="66"/>
  <c r="O67" i="66"/>
  <c r="O119" i="66"/>
  <c r="O134" i="66"/>
  <c r="O136" i="66"/>
  <c r="O6" i="66"/>
  <c r="O38" i="66"/>
  <c r="O18" i="66"/>
  <c r="O83" i="66"/>
  <c r="O84" i="66"/>
  <c r="O98" i="66"/>
  <c r="O104" i="66"/>
  <c r="O45" i="66"/>
  <c r="O129" i="66"/>
  <c r="O54" i="66"/>
  <c r="O122" i="66"/>
  <c r="O21" i="66"/>
  <c r="O51" i="66"/>
  <c r="O8" i="66"/>
  <c r="O23" i="66"/>
  <c r="O113" i="66"/>
  <c r="O70" i="66"/>
  <c r="O126" i="66"/>
  <c r="O127" i="66"/>
  <c r="O20" i="66"/>
  <c r="O63" i="66"/>
  <c r="O131" i="66"/>
  <c r="O62" i="66"/>
  <c r="O22" i="66"/>
  <c r="O34" i="66"/>
  <c r="O57" i="66"/>
  <c r="O106" i="66"/>
  <c r="O73" i="66"/>
  <c r="O99" i="66"/>
  <c r="O72" i="66"/>
  <c r="O130" i="66"/>
  <c r="O15" i="66"/>
  <c r="O121" i="66"/>
  <c r="O89" i="66"/>
  <c r="O46" i="66"/>
  <c r="O14" i="66"/>
  <c r="O66" i="66"/>
  <c r="O26" i="66"/>
  <c r="O76" i="66"/>
  <c r="O95" i="66"/>
  <c r="O28" i="66"/>
  <c r="O124" i="66"/>
  <c r="O112" i="66"/>
  <c r="O9" i="66"/>
  <c r="O56" i="66"/>
  <c r="O74" i="66"/>
  <c r="O42" i="66"/>
  <c r="O10" i="66"/>
  <c r="O47" i="66"/>
  <c r="O37" i="66"/>
  <c r="O52" i="66"/>
  <c r="O92" i="66"/>
  <c r="O35" i="66"/>
  <c r="O107" i="66"/>
  <c r="O32" i="66"/>
  <c r="O44" i="66"/>
  <c r="O78" i="66"/>
  <c r="O80" i="66"/>
  <c r="O25" i="66"/>
  <c r="O115" i="66"/>
  <c r="O75" i="66"/>
  <c r="O64" i="66"/>
  <c r="O24" i="66"/>
  <c r="O128" i="66"/>
  <c r="O43" i="66"/>
  <c r="O111" i="66"/>
  <c r="O68" i="66"/>
  <c r="O36" i="66"/>
  <c r="O110" i="66"/>
  <c r="O53" i="66"/>
  <c r="O17" i="66"/>
  <c r="O123" i="66"/>
  <c r="O91" i="66"/>
  <c r="O48" i="66"/>
</calcChain>
</file>

<file path=xl/sharedStrings.xml><?xml version="1.0" encoding="utf-8"?>
<sst xmlns="http://schemas.openxmlformats.org/spreadsheetml/2006/main" count="696" uniqueCount="90">
  <si>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</si>
  <si>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</si>
  <si>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</si>
  <si>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</si>
  <si>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</si>
  <si>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</si>
  <si>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</si>
  <si>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</si>
  <si>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</si>
  <si>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</si>
  <si>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</si>
  <si>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</si>
  <si>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</si>
  <si>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</si>
  <si>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</si>
  <si>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</si>
  <si>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</si>
  <si>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FORMÜL</t>
  </si>
  <si>
    <t>Genç Kadınlar</t>
  </si>
  <si>
    <t>4 km.</t>
  </si>
  <si>
    <t>Sporcu Sayısı  :</t>
  </si>
  <si>
    <t>Takım Sayısı :</t>
  </si>
  <si>
    <t>PINAR DEMİRTAŞ</t>
  </si>
  <si>
    <t>İSTANBUL-FENERBAHÇE</t>
  </si>
  <si>
    <t>T</t>
  </si>
  <si>
    <t>FATMA ARIK</t>
  </si>
  <si>
    <t>BÜŞRA NUR KOKU</t>
  </si>
  <si>
    <t>GÜLŞEN KARATAŞ</t>
  </si>
  <si>
    <t>FATMA DEMİR</t>
  </si>
  <si>
    <t>NURAN SATILMIŞ</t>
  </si>
  <si>
    <t>NAZLI ÇAVUŞOĞLU</t>
  </si>
  <si>
    <t>AYŞE ŞİŞİK</t>
  </si>
  <si>
    <t>ELİF ŞEN</t>
  </si>
  <si>
    <t>BAŞAK ŞANLİ</t>
  </si>
  <si>
    <t>SEVİLAY ÖZDEMİR</t>
  </si>
  <si>
    <t>İREM SİREKBASAN</t>
  </si>
  <si>
    <t>SONGÜL ARSLAN</t>
  </si>
  <si>
    <t>İSTANBUL-BEŞİKTAŞ J.K</t>
  </si>
  <si>
    <t>FATMANUR ULUDAĞ</t>
  </si>
  <si>
    <t>SÜMEYYE ELİF TUNA</t>
  </si>
  <si>
    <t>AYŞENUR KARAKOÇ</t>
  </si>
  <si>
    <t>GAMZE YUMAK</t>
  </si>
  <si>
    <t>GİZEM YUMAK</t>
  </si>
  <si>
    <t>GAZİANTEP ŞÖLEN SPOR</t>
  </si>
  <si>
    <t>HAFİZE ÜNALER</t>
  </si>
  <si>
    <t>ÜMRAN SEDEF KANTEKİN</t>
  </si>
  <si>
    <t>BURCU SUBATAN</t>
  </si>
  <si>
    <t>LATİFE GÜNEŞ</t>
  </si>
  <si>
    <t>YAYLA KILIÇ</t>
  </si>
  <si>
    <t xml:space="preserve">BAHAR ATALAY </t>
  </si>
  <si>
    <t xml:space="preserve">BURSA BÜYÜKŞEHİR </t>
  </si>
  <si>
    <t>KÜBRA YEMİŞLİ</t>
  </si>
  <si>
    <t xml:space="preserve">EKİN ESRA KALIR </t>
  </si>
  <si>
    <t>SÜMEYYE EROL</t>
  </si>
  <si>
    <t>BATMAN-PETROLSPOR</t>
  </si>
  <si>
    <t>FATMA AYÇİÇEK</t>
  </si>
  <si>
    <t>EMİNE GEZİCİ</t>
  </si>
  <si>
    <t>GÜLİSTAN BEKMEZ</t>
  </si>
  <si>
    <t>-</t>
  </si>
  <si>
    <t>BERİVA BİRSEN</t>
  </si>
  <si>
    <t>DİYARBAKIR ATLETİZM</t>
  </si>
  <si>
    <t>GÜLTEN GÜLSÜM KUZU</t>
  </si>
  <si>
    <t>SEVİM BATURAY</t>
  </si>
  <si>
    <t>LEYLA BATURAY</t>
  </si>
  <si>
    <t>ASLI ARIK</t>
  </si>
  <si>
    <t>HATİCE ADIBELLİ</t>
  </si>
  <si>
    <t>TUBAY ERDAL</t>
  </si>
  <si>
    <t>İSTANBUL-VELİBABA MESLEKİ VE TEKNİK AND LİS. GSK</t>
  </si>
  <si>
    <t>Kuşadası</t>
  </si>
  <si>
    <r>
      <rPr>
        <b/>
        <i/>
        <sz val="14"/>
        <color indexed="10"/>
        <rFont val="Cambria"/>
        <family val="1"/>
        <charset val="162"/>
      </rPr>
      <t xml:space="preserve">Türkiye Atletizm Federasyonu
Aydın </t>
    </r>
    <r>
      <rPr>
        <b/>
        <i/>
        <sz val="12"/>
        <rFont val="Cambria"/>
        <family val="1"/>
        <charset val="162"/>
      </rPr>
      <t>Atletizm İl Temsilciliği</t>
    </r>
  </si>
  <si>
    <t>5. kademe</t>
  </si>
  <si>
    <t>6. kademe</t>
  </si>
  <si>
    <t>7. kademe</t>
  </si>
  <si>
    <t>8. kademe</t>
  </si>
  <si>
    <t>Türkiye Türkcell Gençler ve Büyükler Kros Ligi Finali</t>
  </si>
  <si>
    <t>SARA AKKOYUN</t>
  </si>
  <si>
    <t>SÜMEYYE ADIYAMAN</t>
  </si>
  <si>
    <t>RÜMEYSA ARICI</t>
  </si>
  <si>
    <t>ÇORUM</t>
  </si>
  <si>
    <t>F</t>
  </si>
  <si>
    <t>DERYA ÖZŞAHİN</t>
  </si>
  <si>
    <t>FİLİZ ARSLAN</t>
  </si>
  <si>
    <t>İSTANBUL</t>
  </si>
  <si>
    <t>DNS</t>
  </si>
  <si>
    <t>Toplam Takım Puanı</t>
  </si>
  <si>
    <t>DNF</t>
  </si>
  <si>
    <t>Türkiye Atletizm Federasyonu
Aydın Atletizm İl Temsilciliği</t>
  </si>
  <si>
    <t/>
  </si>
  <si>
    <t>DQ</t>
  </si>
  <si>
    <t>Kuşadası-Türkiye Türkcell Gençler ve Büyükler Kros Ligi Finali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</si>
</sst>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7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BF38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3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2" fillId="0" borderId="0"/>
    <xf numFmtId="0" fontId="47" fillId="0" borderId="0"/>
    <xf numFmtId="0" fontId="1" fillId="0" borderId="0"/>
  </cellStyleXfs>
  <cellXfs count="175">
    <xf numFmtId="0" fontId="0" fillId="0" borderId="0" xfId="0"/>
    <xf numFmtId="0" fontId="31" fillId="24" borderId="11" xfId="0" applyFont="1" applyFill="1" applyBorder="1" applyAlignment="1" applyProtection="1">
      <alignment horizontal="center" vertical="center"/>
      <protection hidden="1"/>
    </xf>
    <xf numFmtId="0" fontId="30" fillId="24" borderId="12" xfId="0" applyFont="1" applyFill="1" applyBorder="1" applyAlignment="1" applyProtection="1">
      <alignment horizontal="left" vertical="center" shrinkToFit="1"/>
      <protection hidden="1"/>
    </xf>
    <xf numFmtId="0" fontId="30" fillId="24" borderId="12" xfId="0" applyFont="1" applyFill="1" applyBorder="1" applyAlignment="1" applyProtection="1">
      <alignment horizontal="center" vertical="center"/>
      <protection hidden="1"/>
    </xf>
    <xf numFmtId="14" fontId="30" fillId="24" borderId="12" xfId="0" applyNumberFormat="1" applyFont="1" applyFill="1" applyBorder="1" applyAlignment="1" applyProtection="1">
      <alignment horizontal="center" vertical="center"/>
      <protection hidden="1"/>
    </xf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/>
    </xf>
    <xf numFmtId="14" fontId="30" fillId="0" borderId="14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center" vertical="center" wrapText="1"/>
    </xf>
    <xf numFmtId="14" fontId="30" fillId="0" borderId="12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center" vertical="center" wrapText="1"/>
    </xf>
    <xf numFmtId="14" fontId="30" fillId="0" borderId="15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14" fontId="30" fillId="0" borderId="0" xfId="0" applyNumberFormat="1" applyFont="1" applyFill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 wrapText="1"/>
      <protection hidden="1"/>
    </xf>
    <xf numFmtId="0" fontId="33" fillId="24" borderId="18" xfId="0" applyFont="1" applyFill="1" applyBorder="1" applyAlignment="1" applyProtection="1">
      <alignment horizontal="center" vertical="center"/>
      <protection hidden="1"/>
    </xf>
    <xf numFmtId="0" fontId="33" fillId="24" borderId="19" xfId="0" applyFont="1" applyFill="1" applyBorder="1" applyAlignment="1" applyProtection="1">
      <alignment horizontal="center" vertical="center"/>
      <protection hidden="1"/>
    </xf>
    <xf numFmtId="0" fontId="30" fillId="26" borderId="19" xfId="0" applyFont="1" applyFill="1" applyBorder="1" applyAlignment="1" applyProtection="1">
      <alignment horizontal="left" vertical="center" shrinkToFit="1"/>
      <protection hidden="1"/>
    </xf>
    <xf numFmtId="0" fontId="30" fillId="24" borderId="20" xfId="0" applyFont="1" applyFill="1" applyBorder="1" applyAlignment="1" applyProtection="1">
      <alignment horizontal="left" vertical="center" shrinkToFit="1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30" fillId="24" borderId="21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3" fillId="24" borderId="22" xfId="0" applyFont="1" applyFill="1" applyBorder="1" applyAlignment="1" applyProtection="1">
      <alignment horizontal="center" vertical="center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30" fillId="26" borderId="23" xfId="0" applyFont="1" applyFill="1" applyBorder="1" applyAlignment="1" applyProtection="1">
      <alignment horizontal="left" vertical="center" shrinkToFit="1"/>
      <protection hidden="1"/>
    </xf>
    <xf numFmtId="0" fontId="30" fillId="24" borderId="24" xfId="0" applyFont="1" applyFill="1" applyBorder="1" applyAlignment="1" applyProtection="1">
      <alignment horizontal="left" vertical="center" shrinkToFit="1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30" fillId="24" borderId="25" xfId="0" applyFont="1" applyFill="1" applyBorder="1" applyAlignment="1" applyProtection="1">
      <alignment horizontal="center" vertical="center"/>
      <protection hidden="1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30" fillId="26" borderId="27" xfId="0" applyFont="1" applyFill="1" applyBorder="1" applyAlignment="1" applyProtection="1">
      <alignment horizontal="left" vertical="center" shrinkToFit="1"/>
      <protection hidden="1"/>
    </xf>
    <xf numFmtId="0" fontId="30" fillId="24" borderId="28" xfId="0" applyFont="1" applyFill="1" applyBorder="1" applyAlignment="1" applyProtection="1">
      <alignment horizontal="left" vertical="center" shrinkToFit="1"/>
      <protection hidden="1"/>
    </xf>
    <xf numFmtId="0" fontId="30" fillId="24" borderId="28" xfId="0" applyFont="1" applyFill="1" applyBorder="1" applyAlignment="1" applyProtection="1">
      <alignment horizontal="center" vertical="center"/>
      <protection hidden="1"/>
    </xf>
    <xf numFmtId="0" fontId="30" fillId="24" borderId="29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34" fillId="24" borderId="23" xfId="0" applyFont="1" applyFill="1" applyBorder="1" applyAlignment="1" applyProtection="1">
      <alignment horizontal="center" vertical="center"/>
      <protection hidden="1"/>
    </xf>
    <xf numFmtId="0" fontId="30" fillId="24" borderId="21" xfId="0" applyNumberFormat="1" applyFont="1" applyFill="1" applyBorder="1" applyAlignment="1" applyProtection="1">
      <alignment horizontal="center" vertical="center"/>
      <protection hidden="1"/>
    </xf>
    <xf numFmtId="0" fontId="30" fillId="24" borderId="25" xfId="0" applyNumberFormat="1" applyFont="1" applyFill="1" applyBorder="1" applyAlignment="1" applyProtection="1">
      <alignment horizontal="center" vertical="center"/>
      <protection hidden="1"/>
    </xf>
    <xf numFmtId="0" fontId="30" fillId="24" borderId="29" xfId="0" applyNumberFormat="1" applyFont="1" applyFill="1" applyBorder="1" applyAlignment="1" applyProtection="1">
      <alignment horizontal="center" vertical="center"/>
      <protection hidden="1"/>
    </xf>
    <xf numFmtId="0" fontId="34" fillId="24" borderId="22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vertical="center"/>
      <protection hidden="1"/>
    </xf>
    <xf numFmtId="164" fontId="30" fillId="0" borderId="0" xfId="0" applyNumberFormat="1" applyFont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 wrapText="1"/>
      <protection hidden="1"/>
    </xf>
    <xf numFmtId="0" fontId="30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24" fillId="27" borderId="35" xfId="0" applyFont="1" applyFill="1" applyBorder="1" applyAlignment="1" applyProtection="1">
      <alignment vertical="center"/>
      <protection hidden="1"/>
    </xf>
    <xf numFmtId="0" fontId="24" fillId="27" borderId="0" xfId="0" applyFont="1" applyFill="1" applyBorder="1" applyAlignment="1" applyProtection="1">
      <alignment vertical="center"/>
      <protection hidden="1"/>
    </xf>
    <xf numFmtId="0" fontId="24" fillId="27" borderId="36" xfId="0" applyFont="1" applyFill="1" applyBorder="1" applyAlignment="1" applyProtection="1">
      <alignment vertical="center"/>
      <protection hidden="1"/>
    </xf>
    <xf numFmtId="0" fontId="36" fillId="27" borderId="35" xfId="0" applyFont="1" applyFill="1" applyBorder="1" applyAlignment="1" applyProtection="1">
      <alignment vertical="center"/>
      <protection hidden="1"/>
    </xf>
    <xf numFmtId="0" fontId="37" fillId="27" borderId="0" xfId="0" applyFont="1" applyFill="1" applyBorder="1" applyAlignment="1" applyProtection="1">
      <alignment horizontal="center" vertical="center"/>
      <protection hidden="1"/>
    </xf>
    <xf numFmtId="0" fontId="36" fillId="27" borderId="36" xfId="0" applyFont="1" applyFill="1" applyBorder="1" applyAlignment="1" applyProtection="1">
      <alignment vertical="center"/>
      <protection hidden="1"/>
    </xf>
    <xf numFmtId="0" fontId="24" fillId="27" borderId="0" xfId="0" applyFont="1" applyFill="1" applyBorder="1" applyAlignment="1" applyProtection="1">
      <alignment horizontal="center" vertical="center"/>
      <protection hidden="1"/>
    </xf>
    <xf numFmtId="0" fontId="24" fillId="27" borderId="37" xfId="0" applyFont="1" applyFill="1" applyBorder="1" applyAlignment="1" applyProtection="1">
      <alignment vertical="center"/>
      <protection hidden="1"/>
    </xf>
    <xf numFmtId="0" fontId="24" fillId="27" borderId="38" xfId="0" applyFont="1" applyFill="1" applyBorder="1" applyAlignment="1" applyProtection="1">
      <alignment vertical="center"/>
      <protection hidden="1"/>
    </xf>
    <xf numFmtId="0" fontId="24" fillId="27" borderId="39" xfId="0" applyFont="1" applyFill="1" applyBorder="1" applyAlignment="1" applyProtection="1">
      <alignment vertical="center"/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Fill="1" applyAlignment="1" applyProtection="1">
      <protection hidden="1"/>
    </xf>
    <xf numFmtId="165" fontId="23" fillId="0" borderId="0" xfId="0" applyNumberFormat="1" applyFont="1" applyFill="1" applyAlignment="1" applyProtection="1"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38" fillId="28" borderId="35" xfId="0" applyFont="1" applyFill="1" applyBorder="1" applyAlignment="1" applyProtection="1">
      <alignment horizontal="right" vertical="center" wrapText="1"/>
      <protection hidden="1"/>
    </xf>
    <xf numFmtId="0" fontId="38" fillId="28" borderId="35" xfId="0" applyFont="1" applyFill="1" applyBorder="1" applyAlignment="1" applyProtection="1">
      <alignment horizontal="right" vertical="center"/>
      <protection hidden="1"/>
    </xf>
    <xf numFmtId="0" fontId="38" fillId="28" borderId="37" xfId="0" applyFont="1" applyFill="1" applyBorder="1" applyAlignment="1" applyProtection="1">
      <alignment horizontal="right" vertical="center" wrapText="1"/>
      <protection hidden="1"/>
    </xf>
    <xf numFmtId="0" fontId="39" fillId="27" borderId="35" xfId="0" applyFont="1" applyFill="1" applyBorder="1" applyAlignment="1" applyProtection="1">
      <alignment horizontal="right" vertical="center" wrapText="1"/>
      <protection hidden="1"/>
    </xf>
    <xf numFmtId="165" fontId="40" fillId="27" borderId="0" xfId="0" applyNumberFormat="1" applyFont="1" applyFill="1" applyBorder="1" applyAlignment="1" applyProtection="1">
      <alignment horizontal="left" vertical="center" wrapText="1"/>
      <protection hidden="1"/>
    </xf>
    <xf numFmtId="165" fontId="40" fillId="27" borderId="36" xfId="0" applyNumberFormat="1" applyFont="1" applyFill="1" applyBorder="1" applyAlignment="1" applyProtection="1">
      <alignment horizontal="left" vertical="center" wrapText="1"/>
      <protection hidden="1"/>
    </xf>
    <xf numFmtId="0" fontId="26" fillId="27" borderId="40" xfId="0" applyFont="1" applyFill="1" applyBorder="1" applyAlignment="1" applyProtection="1">
      <alignment horizontal="left" vertical="center"/>
      <protection hidden="1"/>
    </xf>
    <xf numFmtId="0" fontId="26" fillId="27" borderId="41" xfId="0" applyFont="1" applyFill="1" applyBorder="1" applyAlignment="1" applyProtection="1">
      <alignment vertical="center" wrapText="1"/>
      <protection hidden="1"/>
    </xf>
    <xf numFmtId="0" fontId="27" fillId="27" borderId="42" xfId="0" applyFont="1" applyFill="1" applyBorder="1" applyAlignment="1" applyProtection="1">
      <alignment vertical="center"/>
      <protection hidden="1"/>
    </xf>
    <xf numFmtId="0" fontId="0" fillId="0" borderId="0" xfId="0" quotePrefix="1"/>
    <xf numFmtId="166" fontId="0" fillId="0" borderId="0" xfId="0" quotePrefix="1" applyNumberFormat="1"/>
    <xf numFmtId="0" fontId="48" fillId="0" borderId="0" xfId="43" quotePrefix="1" applyFont="1"/>
    <xf numFmtId="0" fontId="48" fillId="0" borderId="0" xfId="0" quotePrefix="1" applyFont="1"/>
    <xf numFmtId="0" fontId="49" fillId="0" borderId="0" xfId="0" applyFont="1" applyFill="1" applyAlignment="1">
      <alignment vertical="center"/>
    </xf>
    <xf numFmtId="0" fontId="50" fillId="0" borderId="0" xfId="43" applyFont="1" applyFill="1" applyBorder="1" applyAlignment="1">
      <alignment horizontal="right" wrapText="1"/>
    </xf>
    <xf numFmtId="0" fontId="51" fillId="0" borderId="0" xfId="43" quotePrefix="1" applyFont="1"/>
    <xf numFmtId="0" fontId="51" fillId="0" borderId="0" xfId="0" quotePrefix="1" applyFont="1"/>
    <xf numFmtId="0" fontId="30" fillId="24" borderId="49" xfId="0" applyFont="1" applyFill="1" applyBorder="1" applyAlignment="1" applyProtection="1">
      <alignment horizontal="center" vertical="center"/>
      <protection hidden="1"/>
    </xf>
    <xf numFmtId="0" fontId="30" fillId="24" borderId="50" xfId="0" applyFont="1" applyFill="1" applyBorder="1" applyAlignment="1" applyProtection="1">
      <alignment horizontal="center" vertical="center"/>
      <protection hidden="1"/>
    </xf>
    <xf numFmtId="0" fontId="30" fillId="24" borderId="51" xfId="0" applyFont="1" applyFill="1" applyBorder="1" applyAlignment="1" applyProtection="1">
      <alignment horizontal="center" vertical="center"/>
      <protection hidden="1"/>
    </xf>
    <xf numFmtId="0" fontId="30" fillId="24" borderId="49" xfId="0" applyNumberFormat="1" applyFont="1" applyFill="1" applyBorder="1" applyAlignment="1" applyProtection="1">
      <alignment horizontal="center" vertical="center"/>
      <protection hidden="1"/>
    </xf>
    <xf numFmtId="0" fontId="30" fillId="24" borderId="50" xfId="0" applyNumberFormat="1" applyFont="1" applyFill="1" applyBorder="1" applyAlignment="1" applyProtection="1">
      <alignment horizontal="center" vertical="center"/>
      <protection hidden="1"/>
    </xf>
    <xf numFmtId="0" fontId="30" fillId="24" borderId="51" xfId="0" applyNumberFormat="1" applyFont="1" applyFill="1" applyBorder="1" applyAlignment="1" applyProtection="1">
      <alignment horizontal="center" vertical="center"/>
      <protection hidden="1"/>
    </xf>
    <xf numFmtId="0" fontId="34" fillId="24" borderId="23" xfId="0" quotePrefix="1" applyFont="1" applyFill="1" applyBorder="1" applyAlignment="1" applyProtection="1">
      <alignment horizontal="center" vertical="center"/>
      <protection hidden="1"/>
    </xf>
    <xf numFmtId="0" fontId="53" fillId="0" borderId="14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/>
    </xf>
    <xf numFmtId="166" fontId="41" fillId="28" borderId="44" xfId="0" applyNumberFormat="1" applyFont="1" applyFill="1" applyBorder="1" applyAlignment="1" applyProtection="1">
      <alignment vertical="center" wrapText="1"/>
      <protection locked="0"/>
    </xf>
    <xf numFmtId="0" fontId="41" fillId="28" borderId="43" xfId="0" applyNumberFormat="1" applyFont="1" applyFill="1" applyBorder="1" applyAlignment="1" applyProtection="1">
      <alignment horizontal="left" vertical="center" wrapText="1"/>
      <protection locked="0"/>
    </xf>
    <xf numFmtId="167" fontId="30" fillId="24" borderId="20" xfId="0" applyNumberFormat="1" applyFont="1" applyFill="1" applyBorder="1" applyAlignment="1" applyProtection="1">
      <alignment horizontal="center" vertical="center"/>
      <protection hidden="1"/>
    </xf>
    <xf numFmtId="167" fontId="30" fillId="24" borderId="24" xfId="0" applyNumberFormat="1" applyFont="1" applyFill="1" applyBorder="1" applyAlignment="1" applyProtection="1">
      <alignment horizontal="center" vertical="center"/>
      <protection hidden="1"/>
    </xf>
    <xf numFmtId="167" fontId="30" fillId="24" borderId="28" xfId="0" applyNumberFormat="1" applyFont="1" applyFill="1" applyBorder="1" applyAlignment="1" applyProtection="1">
      <alignment horizontal="center" vertical="center"/>
      <protection hidden="1"/>
    </xf>
    <xf numFmtId="165" fontId="32" fillId="29" borderId="0" xfId="0" applyNumberFormat="1" applyFont="1" applyFill="1" applyBorder="1" applyAlignment="1">
      <alignment horizontal="left" vertical="center"/>
    </xf>
    <xf numFmtId="165" fontId="32" fillId="29" borderId="30" xfId="0" applyNumberFormat="1" applyFont="1" applyFill="1" applyBorder="1" applyAlignment="1" applyProtection="1">
      <alignment horizontal="center" vertical="center"/>
      <protection hidden="1"/>
    </xf>
    <xf numFmtId="165" fontId="32" fillId="29" borderId="30" xfId="0" applyNumberFormat="1" applyFont="1" applyFill="1" applyBorder="1" applyAlignment="1" applyProtection="1">
      <alignment vertical="center"/>
      <protection hidden="1"/>
    </xf>
    <xf numFmtId="0" fontId="35" fillId="29" borderId="30" xfId="0" applyFont="1" applyFill="1" applyBorder="1" applyAlignment="1" applyProtection="1">
      <alignment vertical="center"/>
      <protection hidden="1"/>
    </xf>
    <xf numFmtId="0" fontId="33" fillId="30" borderId="32" xfId="0" applyFont="1" applyFill="1" applyBorder="1" applyAlignment="1">
      <alignment horizontal="center" vertical="center" wrapText="1"/>
    </xf>
    <xf numFmtId="0" fontId="33" fillId="30" borderId="33" xfId="0" applyFont="1" applyFill="1" applyBorder="1" applyAlignment="1">
      <alignment horizontal="center" vertical="center" wrapText="1"/>
    </xf>
    <xf numFmtId="14" fontId="33" fillId="30" borderId="32" xfId="0" applyNumberFormat="1" applyFont="1" applyFill="1" applyBorder="1" applyAlignment="1">
      <alignment horizontal="center" vertical="center" wrapText="1"/>
    </xf>
    <xf numFmtId="0" fontId="33" fillId="30" borderId="10" xfId="0" applyFont="1" applyFill="1" applyBorder="1" applyAlignment="1" applyProtection="1">
      <alignment horizontal="center" vertical="center" wrapText="1"/>
      <protection hidden="1"/>
    </xf>
    <xf numFmtId="0" fontId="33" fillId="30" borderId="34" xfId="0" applyFont="1" applyFill="1" applyBorder="1" applyAlignment="1" applyProtection="1">
      <alignment horizontal="center" vertical="center" wrapText="1"/>
      <protection hidden="1"/>
    </xf>
    <xf numFmtId="14" fontId="33" fillId="30" borderId="34" xfId="0" applyNumberFormat="1" applyFont="1" applyFill="1" applyBorder="1" applyAlignment="1" applyProtection="1">
      <alignment horizontal="center" vertical="center" wrapText="1"/>
      <protection hidden="1"/>
    </xf>
    <xf numFmtId="0" fontId="33" fillId="30" borderId="31" xfId="0" applyFont="1" applyFill="1" applyBorder="1" applyAlignment="1" applyProtection="1">
      <alignment horizontal="center" vertical="center" wrapText="1"/>
      <protection hidden="1"/>
    </xf>
    <xf numFmtId="0" fontId="33" fillId="30" borderId="16" xfId="0" applyFont="1" applyFill="1" applyBorder="1" applyAlignment="1" applyProtection="1">
      <alignment horizontal="center" vertical="center" wrapText="1"/>
      <protection hidden="1"/>
    </xf>
    <xf numFmtId="14" fontId="33" fillId="30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30" borderId="17" xfId="0" applyFont="1" applyFill="1" applyBorder="1" applyAlignment="1" applyProtection="1">
      <alignment horizontal="center" vertical="center" wrapText="1"/>
      <protection hidden="1"/>
    </xf>
    <xf numFmtId="0" fontId="33" fillId="30" borderId="48" xfId="0" applyFont="1" applyFill="1" applyBorder="1" applyAlignment="1" applyProtection="1">
      <alignment horizontal="center" vertical="center" textRotation="90" wrapText="1"/>
      <protection hidden="1"/>
    </xf>
    <xf numFmtId="0" fontId="33" fillId="0" borderId="1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30" borderId="12" xfId="0" applyFont="1" applyFill="1" applyBorder="1" applyAlignment="1" applyProtection="1">
      <alignment horizontal="center" vertical="center"/>
      <protection locked="0"/>
    </xf>
    <xf numFmtId="1" fontId="30" fillId="30" borderId="20" xfId="0" applyNumberFormat="1" applyFont="1" applyFill="1" applyBorder="1" applyAlignment="1" applyProtection="1">
      <alignment horizontal="center" vertical="center"/>
      <protection hidden="1"/>
    </xf>
    <xf numFmtId="1" fontId="30" fillId="30" borderId="24" xfId="0" applyNumberFormat="1" applyFont="1" applyFill="1" applyBorder="1" applyAlignment="1" applyProtection="1">
      <alignment horizontal="center" vertical="center"/>
      <protection hidden="1"/>
    </xf>
    <xf numFmtId="1" fontId="30" fillId="30" borderId="28" xfId="0" applyNumberFormat="1" applyFont="1" applyFill="1" applyBorder="1" applyAlignment="1" applyProtection="1">
      <alignment horizontal="center" vertical="center"/>
      <protection hidden="1"/>
    </xf>
    <xf numFmtId="0" fontId="54" fillId="0" borderId="14" xfId="0" applyFont="1" applyFill="1" applyBorder="1" applyAlignment="1">
      <alignment horizontal="center" vertical="center"/>
    </xf>
    <xf numFmtId="0" fontId="55" fillId="0" borderId="14" xfId="0" applyFont="1" applyFill="1" applyBorder="1" applyAlignment="1">
      <alignment horizontal="left" vertical="center"/>
    </xf>
    <xf numFmtId="0" fontId="55" fillId="0" borderId="14" xfId="0" applyFont="1" applyFill="1" applyBorder="1" applyAlignment="1">
      <alignment horizontal="center" vertical="center"/>
    </xf>
    <xf numFmtId="14" fontId="55" fillId="0" borderId="14" xfId="0" applyNumberFormat="1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left" vertical="center"/>
    </xf>
    <xf numFmtId="0" fontId="55" fillId="0" borderId="12" xfId="0" applyFont="1" applyFill="1" applyBorder="1" applyAlignment="1">
      <alignment horizontal="center" vertical="center"/>
    </xf>
    <xf numFmtId="14" fontId="55" fillId="0" borderId="12" xfId="0" applyNumberFormat="1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center" vertical="center"/>
    </xf>
    <xf numFmtId="0" fontId="55" fillId="0" borderId="15" xfId="0" applyFont="1" applyFill="1" applyBorder="1" applyAlignment="1">
      <alignment horizontal="left" vertical="center"/>
    </xf>
    <xf numFmtId="0" fontId="55" fillId="0" borderId="15" xfId="0" applyFont="1" applyFill="1" applyBorder="1" applyAlignment="1">
      <alignment horizontal="center" vertical="center"/>
    </xf>
    <xf numFmtId="14" fontId="55" fillId="0" borderId="15" xfId="0" applyNumberFormat="1" applyFont="1" applyFill="1" applyBorder="1" applyAlignment="1">
      <alignment horizontal="center" vertical="center"/>
    </xf>
    <xf numFmtId="167" fontId="33" fillId="25" borderId="12" xfId="0" applyNumberFormat="1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0" fillId="0" borderId="11" xfId="0" quotePrefix="1" applyFont="1" applyFill="1" applyBorder="1" applyAlignment="1" applyProtection="1">
      <alignment horizontal="center" vertical="center"/>
      <protection hidden="1"/>
    </xf>
    <xf numFmtId="0" fontId="56" fillId="30" borderId="16" xfId="0" applyFont="1" applyFill="1" applyBorder="1" applyAlignment="1" applyProtection="1">
      <alignment horizontal="center" vertical="center" wrapText="1"/>
      <protection hidden="1"/>
    </xf>
    <xf numFmtId="0" fontId="41" fillId="28" borderId="43" xfId="0" applyFont="1" applyFill="1" applyBorder="1" applyAlignment="1" applyProtection="1">
      <alignment horizontal="left" vertical="center" wrapText="1"/>
      <protection locked="0"/>
    </xf>
    <xf numFmtId="0" fontId="41" fillId="28" borderId="44" xfId="0" applyFont="1" applyFill="1" applyBorder="1" applyAlignment="1" applyProtection="1">
      <alignment horizontal="left" vertical="center" wrapText="1"/>
      <protection locked="0"/>
    </xf>
    <xf numFmtId="166" fontId="41" fillId="28" borderId="43" xfId="0" applyNumberFormat="1" applyFont="1" applyFill="1" applyBorder="1" applyAlignment="1" applyProtection="1">
      <alignment horizontal="left" vertical="center" wrapText="1"/>
      <protection locked="0"/>
    </xf>
    <xf numFmtId="166" fontId="41" fillId="28" borderId="44" xfId="0" applyNumberFormat="1" applyFont="1" applyFill="1" applyBorder="1" applyAlignment="1" applyProtection="1">
      <alignment horizontal="left" vertical="center" wrapText="1"/>
      <protection locked="0"/>
    </xf>
    <xf numFmtId="0" fontId="22" fillId="27" borderId="45" xfId="0" applyFont="1" applyFill="1" applyBorder="1" applyAlignment="1" applyProtection="1">
      <alignment horizontal="center" wrapText="1"/>
      <protection hidden="1"/>
    </xf>
    <xf numFmtId="0" fontId="22" fillId="27" borderId="46" xfId="0" applyFont="1" applyFill="1" applyBorder="1" applyAlignment="1" applyProtection="1">
      <alignment horizontal="center" wrapText="1"/>
      <protection hidden="1"/>
    </xf>
    <xf numFmtId="0" fontId="22" fillId="27" borderId="47" xfId="0" applyFont="1" applyFill="1" applyBorder="1" applyAlignment="1" applyProtection="1">
      <alignment horizontal="center" wrapText="1"/>
      <protection hidden="1"/>
    </xf>
    <xf numFmtId="0" fontId="25" fillId="27" borderId="35" xfId="0" applyFont="1" applyFill="1" applyBorder="1" applyAlignment="1" applyProtection="1">
      <alignment horizontal="center" vertical="center" wrapText="1"/>
      <protection locked="0"/>
    </xf>
    <xf numFmtId="0" fontId="39" fillId="27" borderId="0" xfId="0" applyFont="1" applyFill="1" applyBorder="1" applyAlignment="1" applyProtection="1">
      <alignment horizontal="center" vertical="center"/>
      <protection locked="0"/>
    </xf>
    <xf numFmtId="0" fontId="39" fillId="27" borderId="36" xfId="0" applyFont="1" applyFill="1" applyBorder="1" applyAlignment="1" applyProtection="1">
      <alignment horizontal="center" vertical="center"/>
      <protection locked="0"/>
    </xf>
    <xf numFmtId="0" fontId="42" fillId="27" borderId="35" xfId="0" applyFont="1" applyFill="1" applyBorder="1" applyAlignment="1" applyProtection="1">
      <alignment horizontal="center" vertical="center"/>
      <protection hidden="1"/>
    </xf>
    <xf numFmtId="0" fontId="42" fillId="27" borderId="0" xfId="0" applyFont="1" applyFill="1" applyBorder="1" applyAlignment="1" applyProtection="1">
      <alignment horizontal="center" vertical="center"/>
      <protection hidden="1"/>
    </xf>
    <xf numFmtId="0" fontId="42" fillId="27" borderId="36" xfId="0" applyFont="1" applyFill="1" applyBorder="1" applyAlignment="1" applyProtection="1">
      <alignment horizontal="center" vertical="center"/>
      <protection hidden="1"/>
    </xf>
    <xf numFmtId="0" fontId="37" fillId="27" borderId="35" xfId="0" applyFont="1" applyFill="1" applyBorder="1" applyAlignment="1" applyProtection="1">
      <alignment horizontal="center" vertical="center" wrapText="1"/>
      <protection hidden="1"/>
    </xf>
    <xf numFmtId="0" fontId="37" fillId="27" borderId="0" xfId="0" applyFont="1" applyFill="1" applyBorder="1" applyAlignment="1" applyProtection="1">
      <alignment horizontal="center" vertical="center"/>
      <protection hidden="1"/>
    </xf>
    <xf numFmtId="0" fontId="37" fillId="27" borderId="36" xfId="0" applyFont="1" applyFill="1" applyBorder="1" applyAlignment="1" applyProtection="1">
      <alignment horizontal="center" vertical="center"/>
      <protection hidden="1"/>
    </xf>
    <xf numFmtId="0" fontId="37" fillId="27" borderId="35" xfId="0" applyFont="1" applyFill="1" applyBorder="1" applyAlignment="1" applyProtection="1">
      <alignment horizontal="center" vertical="center"/>
      <protection hidden="1"/>
    </xf>
    <xf numFmtId="0" fontId="52" fillId="28" borderId="43" xfId="0" applyFont="1" applyFill="1" applyBorder="1" applyAlignment="1" applyProtection="1">
      <alignment horizontal="left" vertical="center" wrapText="1"/>
      <protection locked="0"/>
    </xf>
    <xf numFmtId="0" fontId="52" fillId="28" borderId="44" xfId="0" applyFont="1" applyFill="1" applyBorder="1" applyAlignment="1" applyProtection="1">
      <alignment horizontal="left" vertical="center" wrapText="1"/>
      <protection locked="0"/>
    </xf>
    <xf numFmtId="0" fontId="35" fillId="29" borderId="0" xfId="0" applyFont="1" applyFill="1" applyBorder="1" applyAlignment="1">
      <alignment horizontal="left" vertical="center"/>
    </xf>
    <xf numFmtId="0" fontId="43" fillId="29" borderId="0" xfId="0" applyFont="1" applyFill="1" applyAlignment="1">
      <alignment horizontal="center" vertical="center" wrapText="1"/>
    </xf>
    <xf numFmtId="0" fontId="43" fillId="29" borderId="0" xfId="0" applyFont="1" applyFill="1" applyAlignment="1">
      <alignment horizontal="center" vertical="center"/>
    </xf>
    <xf numFmtId="0" fontId="44" fillId="30" borderId="0" xfId="0" applyFont="1" applyFill="1" applyAlignment="1">
      <alignment horizontal="center" vertical="center" wrapText="1"/>
    </xf>
    <xf numFmtId="164" fontId="45" fillId="29" borderId="0" xfId="0" applyNumberFormat="1" applyFont="1" applyFill="1" applyAlignment="1">
      <alignment horizontal="center" vertical="center" wrapText="1"/>
    </xf>
    <xf numFmtId="166" fontId="32" fillId="29" borderId="30" xfId="0" applyNumberFormat="1" applyFont="1" applyFill="1" applyBorder="1" applyAlignment="1">
      <alignment horizontal="left" vertical="center"/>
    </xf>
    <xf numFmtId="0" fontId="35" fillId="29" borderId="0" xfId="0" applyFont="1" applyFill="1" applyBorder="1" applyAlignment="1" applyProtection="1">
      <alignment horizontal="left" vertical="center"/>
      <protection hidden="1"/>
    </xf>
    <xf numFmtId="0" fontId="34" fillId="29" borderId="0" xfId="0" applyFont="1" applyFill="1" applyAlignment="1" applyProtection="1">
      <alignment horizontal="center" vertical="center" wrapText="1"/>
      <protection hidden="1"/>
    </xf>
    <xf numFmtId="0" fontId="44" fillId="30" borderId="0" xfId="0" applyNumberFormat="1" applyFont="1" applyFill="1" applyAlignment="1" applyProtection="1">
      <alignment horizontal="center" vertical="center" wrapText="1"/>
      <protection hidden="1"/>
    </xf>
    <xf numFmtId="0" fontId="45" fillId="29" borderId="0" xfId="0" applyNumberFormat="1" applyFont="1" applyFill="1" applyAlignment="1" applyProtection="1">
      <alignment horizontal="center" vertical="center" wrapText="1"/>
      <protection hidden="1"/>
    </xf>
    <xf numFmtId="166" fontId="32" fillId="29" borderId="30" xfId="0" applyNumberFormat="1" applyFont="1" applyFill="1" applyBorder="1" applyAlignment="1" applyProtection="1">
      <alignment horizontal="center" vertical="center"/>
      <protection hidden="1"/>
    </xf>
    <xf numFmtId="0" fontId="43" fillId="29" borderId="0" xfId="0" applyFont="1" applyFill="1" applyAlignment="1" applyProtection="1">
      <alignment horizontal="center" vertical="center" wrapText="1"/>
      <protection hidden="1"/>
    </xf>
    <xf numFmtId="0" fontId="44" fillId="30" borderId="0" xfId="0" applyFont="1" applyFill="1" applyAlignment="1" applyProtection="1">
      <alignment horizontal="center" vertical="center" wrapText="1"/>
      <protection hidden="1"/>
    </xf>
    <xf numFmtId="165" fontId="46" fillId="29" borderId="0" xfId="0" applyNumberFormat="1" applyFont="1" applyFill="1" applyAlignment="1" applyProtection="1">
      <alignment horizontal="center" vertical="center" wrapText="1"/>
      <protection hidden="1"/>
    </xf>
  </cellXfs>
  <cellStyles count="45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2 2" xfId="44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5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38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57148</xdr:rowOff>
    </xdr:from>
    <xdr:to>
      <xdr:col>2</xdr:col>
      <xdr:colOff>47625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6</xdr:col>
      <xdr:colOff>24092</xdr:colOff>
      <xdr:row>1</xdr:row>
      <xdr:rowOff>9525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1125" y="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38099</xdr:rowOff>
    </xdr:from>
    <xdr:to>
      <xdr:col>2</xdr:col>
      <xdr:colOff>180976</xdr:colOff>
      <xdr:row>2</xdr:row>
      <xdr:rowOff>190500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809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657225</xdr:colOff>
      <xdr:row>0</xdr:row>
      <xdr:rowOff>19050</xdr:rowOff>
    </xdr:from>
    <xdr:to>
      <xdr:col>7</xdr:col>
      <xdr:colOff>323849</xdr:colOff>
      <xdr:row>1</xdr:row>
      <xdr:rowOff>28575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8775" y="19050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43293</xdr:colOff>
      <xdr:row>0</xdr:row>
      <xdr:rowOff>8659</xdr:rowOff>
    </xdr:from>
    <xdr:to>
      <xdr:col>1</xdr:col>
      <xdr:colOff>294407</xdr:colOff>
      <xdr:row>2</xdr:row>
      <xdr:rowOff>121227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293" y="8659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346363</xdr:colOff>
      <xdr:row>0</xdr:row>
      <xdr:rowOff>0</xdr:rowOff>
    </xdr:from>
    <xdr:to>
      <xdr:col>11</xdr:col>
      <xdr:colOff>180820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6908" y="0"/>
          <a:ext cx="1271867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207818</xdr:colOff>
      <xdr:row>0</xdr:row>
      <xdr:rowOff>0</xdr:rowOff>
    </xdr:from>
    <xdr:to>
      <xdr:col>10</xdr:col>
      <xdr:colOff>345344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5159" y="0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4"/>
  <sheetViews>
    <sheetView view="pageBreakPreview" topLeftCell="A22" zoomScale="110" zoomScaleSheetLayoutView="110" workbookViewId="0">
      <selection activeCell="B31" sqref="B31"/>
    </sheetView>
  </sheetViews>
  <sheetFormatPr defaultRowHeight="18" x14ac:dyDescent="0.25"/>
  <cols>
    <col min="1" max="2" width="30.42578125" style="67" customWidth="1"/>
    <col min="3" max="3" width="30.85546875" style="67" customWidth="1"/>
    <col min="4" max="12" width="6.7109375" style="67" customWidth="1"/>
    <col min="13" max="16384" width="9.140625" style="67"/>
  </cols>
  <sheetData>
    <row r="1" spans="1:5" ht="24" customHeight="1" x14ac:dyDescent="0.3">
      <c r="A1" s="146"/>
      <c r="B1" s="147"/>
      <c r="C1" s="148"/>
    </row>
    <row r="2" spans="1:5" ht="42.75" customHeight="1" x14ac:dyDescent="0.25">
      <c r="A2" s="149" t="s">
        <v>69</v>
      </c>
      <c r="B2" s="150"/>
      <c r="C2" s="151"/>
      <c r="D2" s="68"/>
      <c r="E2" s="68"/>
    </row>
    <row r="3" spans="1:5" ht="24.75" customHeight="1" x14ac:dyDescent="0.25">
      <c r="A3" s="152"/>
      <c r="B3" s="153"/>
      <c r="C3" s="154"/>
      <c r="D3" s="69"/>
      <c r="E3" s="69"/>
    </row>
    <row r="4" spans="1:5" s="70" customFormat="1" ht="24.95" customHeight="1" x14ac:dyDescent="0.2">
      <c r="A4" s="57"/>
      <c r="B4" s="58"/>
      <c r="C4" s="59"/>
    </row>
    <row r="5" spans="1:5" s="70" customFormat="1" ht="24.95" customHeight="1" x14ac:dyDescent="0.2">
      <c r="A5" s="57"/>
      <c r="B5" s="58"/>
      <c r="C5" s="59"/>
    </row>
    <row r="6" spans="1:5" s="70" customFormat="1" ht="24.95" customHeight="1" x14ac:dyDescent="0.2">
      <c r="A6" s="57"/>
      <c r="B6" s="58"/>
      <c r="C6" s="59"/>
    </row>
    <row r="7" spans="1:5" s="70" customFormat="1" ht="24.95" customHeight="1" x14ac:dyDescent="0.2">
      <c r="A7" s="57"/>
      <c r="B7" s="58"/>
      <c r="C7" s="59"/>
    </row>
    <row r="8" spans="1:5" s="70" customFormat="1" ht="24.95" customHeight="1" x14ac:dyDescent="0.2">
      <c r="A8" s="57"/>
      <c r="B8" s="58"/>
      <c r="C8" s="59"/>
    </row>
    <row r="9" spans="1:5" ht="22.5" x14ac:dyDescent="0.25">
      <c r="A9" s="57"/>
      <c r="B9" s="58"/>
      <c r="C9" s="59"/>
    </row>
    <row r="10" spans="1:5" ht="22.5" x14ac:dyDescent="0.25">
      <c r="A10" s="57"/>
      <c r="B10" s="58"/>
      <c r="C10" s="59"/>
    </row>
    <row r="11" spans="1:5" ht="22.5" x14ac:dyDescent="0.25">
      <c r="A11" s="57"/>
      <c r="B11" s="58"/>
      <c r="C11" s="59"/>
    </row>
    <row r="12" spans="1:5" ht="22.5" x14ac:dyDescent="0.25">
      <c r="A12" s="57"/>
      <c r="B12" s="58"/>
      <c r="C12" s="59"/>
    </row>
    <row r="13" spans="1:5" ht="22.5" x14ac:dyDescent="0.25">
      <c r="A13" s="57"/>
      <c r="B13" s="58"/>
      <c r="C13" s="59"/>
    </row>
    <row r="14" spans="1:5" ht="22.5" x14ac:dyDescent="0.25">
      <c r="A14" s="57"/>
      <c r="B14" s="58"/>
      <c r="C14" s="59"/>
    </row>
    <row r="15" spans="1:5" ht="22.5" x14ac:dyDescent="0.25">
      <c r="A15" s="57"/>
      <c r="B15" s="58"/>
      <c r="C15" s="59"/>
    </row>
    <row r="16" spans="1:5" ht="22.5" x14ac:dyDescent="0.25">
      <c r="A16" s="57"/>
      <c r="B16" s="58"/>
      <c r="C16" s="59"/>
    </row>
    <row r="17" spans="1:3" ht="22.5" x14ac:dyDescent="0.25">
      <c r="A17" s="57"/>
      <c r="B17" s="58"/>
      <c r="C17" s="59"/>
    </row>
    <row r="18" spans="1:3" ht="22.5" x14ac:dyDescent="0.25">
      <c r="A18" s="57"/>
      <c r="B18" s="58"/>
      <c r="C18" s="59"/>
    </row>
    <row r="19" spans="1:3" ht="18" customHeight="1" x14ac:dyDescent="0.25">
      <c r="A19" s="155" t="str">
        <f>B26</f>
        <v>Türkiye Türkcell Gençler ve Büyükler Kros Ligi Finali</v>
      </c>
      <c r="B19" s="156"/>
      <c r="C19" s="157"/>
    </row>
    <row r="20" spans="1:3" ht="42" customHeight="1" x14ac:dyDescent="0.25">
      <c r="A20" s="158"/>
      <c r="B20" s="156"/>
      <c r="C20" s="157"/>
    </row>
    <row r="21" spans="1:3" ht="27" x14ac:dyDescent="0.25">
      <c r="A21" s="60"/>
      <c r="B21" s="61" t="str">
        <f>B29</f>
        <v>Kuşadası</v>
      </c>
      <c r="C21" s="62"/>
    </row>
    <row r="22" spans="1:3" ht="22.5" x14ac:dyDescent="0.25">
      <c r="A22" s="57"/>
      <c r="B22" s="63"/>
      <c r="C22" s="59"/>
    </row>
    <row r="23" spans="1:3" ht="22.5" x14ac:dyDescent="0.25">
      <c r="A23" s="57"/>
      <c r="B23" s="63"/>
      <c r="C23" s="59"/>
    </row>
    <row r="24" spans="1:3" ht="22.5" x14ac:dyDescent="0.25">
      <c r="A24" s="57"/>
      <c r="B24" s="63"/>
      <c r="C24" s="59"/>
    </row>
    <row r="25" spans="1:3" ht="22.5" x14ac:dyDescent="0.25">
      <c r="A25" s="64"/>
      <c r="B25" s="65"/>
      <c r="C25" s="66"/>
    </row>
    <row r="26" spans="1:3" ht="35.25" customHeight="1" x14ac:dyDescent="0.25">
      <c r="A26" s="71" t="s">
        <v>9</v>
      </c>
      <c r="B26" s="159" t="s">
        <v>74</v>
      </c>
      <c r="C26" s="160"/>
    </row>
    <row r="27" spans="1:3" ht="25.5" customHeight="1" x14ac:dyDescent="0.25">
      <c r="A27" s="71" t="s">
        <v>10</v>
      </c>
      <c r="B27" s="142" t="s">
        <v>19</v>
      </c>
      <c r="C27" s="143"/>
    </row>
    <row r="28" spans="1:3" ht="25.5" customHeight="1" x14ac:dyDescent="0.25">
      <c r="A28" s="72" t="s">
        <v>11</v>
      </c>
      <c r="B28" s="142" t="s">
        <v>18</v>
      </c>
      <c r="C28" s="143"/>
    </row>
    <row r="29" spans="1:3" ht="25.5" customHeight="1" x14ac:dyDescent="0.25">
      <c r="A29" s="71" t="s">
        <v>12</v>
      </c>
      <c r="B29" s="142" t="s">
        <v>68</v>
      </c>
      <c r="C29" s="143"/>
    </row>
    <row r="30" spans="1:3" ht="25.5" customHeight="1" x14ac:dyDescent="0.25">
      <c r="A30" s="73" t="s">
        <v>13</v>
      </c>
      <c r="B30" s="144">
        <v>41973.447916666664</v>
      </c>
      <c r="C30" s="145"/>
    </row>
    <row r="31" spans="1:3" x14ac:dyDescent="0.25">
      <c r="A31" s="73" t="s">
        <v>20</v>
      </c>
      <c r="B31" s="100">
        <v>42</v>
      </c>
      <c r="C31" s="99"/>
    </row>
    <row r="32" spans="1:3" x14ac:dyDescent="0.25">
      <c r="A32" s="73" t="s">
        <v>21</v>
      </c>
      <c r="B32" s="100">
        <v>7</v>
      </c>
      <c r="C32" s="99"/>
    </row>
    <row r="33" spans="1:3" x14ac:dyDescent="0.25">
      <c r="A33" s="74"/>
      <c r="B33" s="75"/>
      <c r="C33" s="76"/>
    </row>
    <row r="34" spans="1:3" ht="9" customHeight="1" thickBot="1" x14ac:dyDescent="0.3">
      <c r="A34" s="77"/>
      <c r="B34" s="78"/>
      <c r="C34" s="79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AA136"/>
  <sheetViews>
    <sheetView view="pageBreakPreview" topLeftCell="A31" zoomScaleSheetLayoutView="100" workbookViewId="0">
      <selection activeCell="A51" sqref="A51:A74"/>
    </sheetView>
  </sheetViews>
  <sheetFormatPr defaultRowHeight="12.75" x14ac:dyDescent="0.2"/>
  <cols>
    <col min="1" max="1" width="4.28515625" style="22" bestFit="1" customWidth="1"/>
    <col min="2" max="2" width="6.42578125" style="22" bestFit="1" customWidth="1"/>
    <col min="3" max="3" width="28.85546875" style="23" customWidth="1"/>
    <col min="4" max="4" width="41.7109375" style="23" customWidth="1"/>
    <col min="5" max="5" width="6.7109375" style="22" customWidth="1"/>
    <col min="6" max="6" width="12.7109375" style="24" customWidth="1"/>
    <col min="7" max="7" width="37.5703125" style="6" customWidth="1"/>
    <col min="8" max="8" width="39.5703125" style="6" customWidth="1"/>
    <col min="9" max="13" width="9.140625" style="6"/>
    <col min="14" max="14" width="0" style="6" hidden="1" customWidth="1"/>
    <col min="15" max="15" width="42.28515625" style="6" hidden="1" customWidth="1"/>
    <col min="16" max="16384" width="9.140625" style="6"/>
  </cols>
  <sheetData>
    <row r="1" spans="1:27" ht="31.5" customHeight="1" x14ac:dyDescent="0.2">
      <c r="A1" s="162" t="str">
        <f>KAPAK!A2</f>
        <v>Türkiye Atletizm Federasyonu
Aydın Atletizm İl Temsilciliği</v>
      </c>
      <c r="B1" s="163"/>
      <c r="C1" s="163"/>
      <c r="D1" s="163"/>
      <c r="E1" s="163"/>
      <c r="F1" s="163"/>
    </row>
    <row r="2" spans="1:27" ht="15.75" x14ac:dyDescent="0.2">
      <c r="A2" s="164" t="str">
        <f>KAPAK!B26</f>
        <v>Türkiye Türkcell Gençler ve Büyükler Kros Ligi Finali</v>
      </c>
      <c r="B2" s="164"/>
      <c r="C2" s="164"/>
      <c r="D2" s="164"/>
      <c r="E2" s="164"/>
      <c r="F2" s="164"/>
    </row>
    <row r="3" spans="1:27" ht="15.75" x14ac:dyDescent="0.2">
      <c r="A3" s="165" t="str">
        <f>KAPAK!B29</f>
        <v>Kuşadası</v>
      </c>
      <c r="B3" s="165"/>
      <c r="C3" s="165"/>
      <c r="D3" s="165"/>
      <c r="E3" s="165"/>
      <c r="F3" s="165"/>
    </row>
    <row r="4" spans="1:27" x14ac:dyDescent="0.2">
      <c r="A4" s="161" t="str">
        <f>KAPAK!B28</f>
        <v>Genç Kadınlar</v>
      </c>
      <c r="B4" s="161"/>
      <c r="C4" s="161"/>
      <c r="D4" s="104" t="str">
        <f>KAPAK!B27</f>
        <v>4 km.</v>
      </c>
      <c r="E4" s="166">
        <f>KAPAK!B30</f>
        <v>41973.447916666664</v>
      </c>
      <c r="F4" s="166"/>
      <c r="N4" s="84"/>
      <c r="O4" s="84" t="s">
        <v>17</v>
      </c>
    </row>
    <row r="5" spans="1:27" s="7" customFormat="1" ht="31.5" customHeight="1" thickBot="1" x14ac:dyDescent="0.25">
      <c r="A5" s="108" t="s">
        <v>0</v>
      </c>
      <c r="B5" s="108" t="s">
        <v>1</v>
      </c>
      <c r="C5" s="109" t="s">
        <v>3</v>
      </c>
      <c r="D5" s="108" t="s">
        <v>15</v>
      </c>
      <c r="E5" s="108" t="s">
        <v>8</v>
      </c>
      <c r="F5" s="110" t="s">
        <v>2</v>
      </c>
      <c r="H5" s="8"/>
      <c r="I5" s="8"/>
      <c r="J5" s="8"/>
      <c r="K5" s="8"/>
      <c r="L5" s="8"/>
      <c r="N5" s="85">
        <v>0</v>
      </c>
      <c r="O5" s="86">
        <f>LOOKUP(9.99999999999999E+307,N5:N831)</f>
        <v>9</v>
      </c>
      <c r="AA5" s="82"/>
    </row>
    <row r="6" spans="1:27" ht="18" customHeight="1" x14ac:dyDescent="0.15">
      <c r="A6" s="9">
        <v>1</v>
      </c>
      <c r="B6" s="119">
        <v>31</v>
      </c>
      <c r="C6" s="11" t="s">
        <v>22</v>
      </c>
      <c r="D6" s="95" t="s">
        <v>23</v>
      </c>
      <c r="E6" s="10" t="s">
        <v>24</v>
      </c>
      <c r="F6" s="12">
        <v>35980</v>
      </c>
      <c r="M6" s="83"/>
      <c r="N6" s="87">
        <f>IF(D6&lt;&gt;"",IF(ISNUMBER(MATCH(D6,$D$5:D5,0)),"",LOOKUP(9.99999999999999E+307,$N$1:N5)+1),"")</f>
        <v>1</v>
      </c>
      <c r="O6" s="86" t="str">
        <f>IF(ROWS($O$6:O6)&lt;=$O$5,LOOKUP(ROWS($O$6:O6),$N$6:$N$827,$D$6:$D$827),"")</f>
        <v>İSTANBUL-FENERBAHÇE</v>
      </c>
      <c r="Z6" s="83"/>
      <c r="AA6" s="82"/>
    </row>
    <row r="7" spans="1:27" ht="18" customHeight="1" x14ac:dyDescent="0.15">
      <c r="A7" s="13">
        <v>2</v>
      </c>
      <c r="B7" s="120">
        <v>32</v>
      </c>
      <c r="C7" s="15" t="s">
        <v>25</v>
      </c>
      <c r="D7" s="97" t="s">
        <v>23</v>
      </c>
      <c r="E7" s="16" t="s">
        <v>24</v>
      </c>
      <c r="F7" s="17">
        <v>35599</v>
      </c>
      <c r="N7" s="87" t="str">
        <f>IF(D7&lt;&gt;"",IF(ISNUMBER(MATCH(D7,$D$5:D6,0)),"",LOOKUP(9.99999999999999E+307,$N$1:N6)+1),"")</f>
        <v/>
      </c>
      <c r="O7" s="86" t="str">
        <f>IF(ROWS($O$6:O7)&lt;=$O$5,LOOKUP(ROWS($O$6:O7),$N$6:$N$827,$D$6:$D$827),"")</f>
        <v>İSTANBUL-VELİBABA MESLEKİ VE TEKNİK AND LİS. GSK</v>
      </c>
    </row>
    <row r="8" spans="1:27" ht="18" customHeight="1" x14ac:dyDescent="0.15">
      <c r="A8" s="13">
        <v>3</v>
      </c>
      <c r="B8" s="120">
        <v>33</v>
      </c>
      <c r="C8" s="15" t="s">
        <v>26</v>
      </c>
      <c r="D8" s="97" t="s">
        <v>23</v>
      </c>
      <c r="E8" s="16" t="s">
        <v>24</v>
      </c>
      <c r="F8" s="17">
        <v>35235</v>
      </c>
      <c r="N8" s="87" t="str">
        <f>IF(D8&lt;&gt;"",IF(ISNUMBER(MATCH(D8,$D$5:D7,0)),"",LOOKUP(9.99999999999999E+307,$N$1:N7)+1),"")</f>
        <v/>
      </c>
      <c r="O8" s="86" t="str">
        <f>IF(ROWS($O$6:O8)&lt;=$O$5,LOOKUP(ROWS($O$6:O8),$N$6:$N$827,$D$6:$D$827),"")</f>
        <v>İSTANBUL-BEŞİKTAŞ J.K</v>
      </c>
    </row>
    <row r="9" spans="1:27" ht="18" customHeight="1" x14ac:dyDescent="0.15">
      <c r="A9" s="13">
        <v>4</v>
      </c>
      <c r="B9" s="120">
        <v>34</v>
      </c>
      <c r="C9" s="15" t="s">
        <v>27</v>
      </c>
      <c r="D9" s="97" t="s">
        <v>23</v>
      </c>
      <c r="E9" s="16" t="s">
        <v>24</v>
      </c>
      <c r="F9" s="17">
        <v>35712</v>
      </c>
      <c r="N9" s="87" t="str">
        <f>IF(D9&lt;&gt;"",IF(ISNUMBER(MATCH(D9,$D$5:D8,0)),"",LOOKUP(9.99999999999999E+307,$N$1:N8)+1),"")</f>
        <v/>
      </c>
      <c r="O9" s="86" t="str">
        <f>IF(ROWS($O$6:O9)&lt;=$O$5,LOOKUP(ROWS($O$6:O9),$N$6:$N$827,$D$6:$D$827),"")</f>
        <v>GAZİANTEP ŞÖLEN SPOR</v>
      </c>
    </row>
    <row r="10" spans="1:27" ht="18" customHeight="1" x14ac:dyDescent="0.15">
      <c r="A10" s="13">
        <v>5</v>
      </c>
      <c r="B10" s="120">
        <v>35</v>
      </c>
      <c r="C10" s="15" t="s">
        <v>28</v>
      </c>
      <c r="D10" s="97" t="s">
        <v>23</v>
      </c>
      <c r="E10" s="16" t="s">
        <v>24</v>
      </c>
      <c r="F10" s="17">
        <v>35247</v>
      </c>
      <c r="N10" s="87" t="str">
        <f>IF(D10&lt;&gt;"",IF(ISNUMBER(MATCH(D10,$D$5:D9,0)),"",LOOKUP(9.99999999999999E+307,$N$1:N9)+1),"")</f>
        <v/>
      </c>
      <c r="O10" s="86" t="str">
        <f>IF(ROWS($O$6:O10)&lt;=$O$5,LOOKUP(ROWS($O$6:O10),$N$6:$N$827,$D$6:$D$827),"")</f>
        <v xml:space="preserve">BURSA BÜYÜKŞEHİR </v>
      </c>
    </row>
    <row r="11" spans="1:27" ht="18" customHeight="1" thickBot="1" x14ac:dyDescent="0.2">
      <c r="A11" s="13">
        <v>6</v>
      </c>
      <c r="B11" s="121">
        <v>36</v>
      </c>
      <c r="C11" s="19" t="s">
        <v>29</v>
      </c>
      <c r="D11" s="98" t="s">
        <v>23</v>
      </c>
      <c r="E11" s="20" t="s">
        <v>24</v>
      </c>
      <c r="F11" s="21">
        <v>35431</v>
      </c>
      <c r="N11" s="87" t="str">
        <f>IF(D11&lt;&gt;"",IF(ISNUMBER(MATCH(D11,$D$5:D10,0)),"",LOOKUP(9.99999999999999E+307,$N$1:N10)+1),"")</f>
        <v/>
      </c>
      <c r="O11" s="86" t="str">
        <f>IF(ROWS($O$6:O11)&lt;=$O$5,LOOKUP(ROWS($O$6:O11),$N$6:$N$827,$D$6:$D$827),"")</f>
        <v>BATMAN-PETROLSPOR</v>
      </c>
    </row>
    <row r="12" spans="1:27" ht="18" customHeight="1" x14ac:dyDescent="0.15">
      <c r="A12" s="13">
        <v>7</v>
      </c>
      <c r="B12" s="119">
        <v>37</v>
      </c>
      <c r="C12" s="11" t="s">
        <v>30</v>
      </c>
      <c r="D12" s="95" t="s">
        <v>67</v>
      </c>
      <c r="E12" s="96" t="s">
        <v>24</v>
      </c>
      <c r="F12" s="12">
        <v>35465</v>
      </c>
      <c r="N12" s="87">
        <f>IF(D12&lt;&gt;"",IF(ISNUMBER(MATCH(D12,$D$5:D11,0)),"",LOOKUP(9.99999999999999E+307,$N$1:N11)+1),"")</f>
        <v>2</v>
      </c>
      <c r="O12" s="86" t="str">
        <f>IF(ROWS($O$6:O12)&lt;=$O$5,LOOKUP(ROWS($O$6:O12),$N$6:$N$827,$D$6:$D$827),"")</f>
        <v>DİYARBAKIR ATLETİZM</v>
      </c>
    </row>
    <row r="13" spans="1:27" ht="18" customHeight="1" x14ac:dyDescent="0.15">
      <c r="A13" s="13">
        <v>8</v>
      </c>
      <c r="B13" s="120">
        <v>38</v>
      </c>
      <c r="C13" s="15" t="s">
        <v>31</v>
      </c>
      <c r="D13" s="97" t="s">
        <v>67</v>
      </c>
      <c r="E13" s="16" t="s">
        <v>24</v>
      </c>
      <c r="F13" s="17">
        <v>35451</v>
      </c>
      <c r="N13" s="87" t="str">
        <f>IF(D13&lt;&gt;"",IF(ISNUMBER(MATCH(D13,$D$5:D12,0)),"",LOOKUP(9.99999999999999E+307,$N$1:N12)+1),"")</f>
        <v/>
      </c>
      <c r="O13" s="86" t="str">
        <f>IF(ROWS($O$6:O13)&lt;=$O$5,LOOKUP(ROWS($O$6:O13),$N$6:$N$827,$D$6:$D$827),"")</f>
        <v>ÇORUM</v>
      </c>
    </row>
    <row r="14" spans="1:27" ht="18" customHeight="1" x14ac:dyDescent="0.15">
      <c r="A14" s="13">
        <v>9</v>
      </c>
      <c r="B14" s="120">
        <v>39</v>
      </c>
      <c r="C14" s="15" t="s">
        <v>32</v>
      </c>
      <c r="D14" s="97" t="s">
        <v>67</v>
      </c>
      <c r="E14" s="16" t="s">
        <v>24</v>
      </c>
      <c r="F14" s="17">
        <v>35662</v>
      </c>
      <c r="N14" s="87" t="str">
        <f>IF(D14&lt;&gt;"",IF(ISNUMBER(MATCH(D14,$D$5:D13,0)),"",LOOKUP(9.99999999999999E+307,$N$1:N13)+1),"")</f>
        <v/>
      </c>
      <c r="O14" s="86" t="str">
        <f>IF(ROWS($O$6:O14)&lt;=$O$5,LOOKUP(ROWS($O$6:O14),$N$6:$N$827,$D$6:$D$827),"")</f>
        <v>İSTANBUL</v>
      </c>
    </row>
    <row r="15" spans="1:27" ht="18" customHeight="1" x14ac:dyDescent="0.15">
      <c r="A15" s="13">
        <v>10</v>
      </c>
      <c r="B15" s="120">
        <v>40</v>
      </c>
      <c r="C15" s="15" t="s">
        <v>33</v>
      </c>
      <c r="D15" s="97" t="s">
        <v>67</v>
      </c>
      <c r="E15" s="16" t="s">
        <v>24</v>
      </c>
      <c r="F15" s="17">
        <v>35728</v>
      </c>
      <c r="N15" s="87" t="str">
        <f>IF(D15&lt;&gt;"",IF(ISNUMBER(MATCH(D15,$D$5:D14,0)),"",LOOKUP(9.99999999999999E+307,$N$1:N14)+1),"")</f>
        <v/>
      </c>
      <c r="O15" s="86" t="str">
        <f>IF(ROWS($O$6:O15)&lt;=$O$5,LOOKUP(ROWS($O$6:O15),$N$6:$N$827,$D$6:$D$827),"")</f>
        <v/>
      </c>
    </row>
    <row r="16" spans="1:27" ht="18" customHeight="1" x14ac:dyDescent="0.15">
      <c r="A16" s="13">
        <v>11</v>
      </c>
      <c r="B16" s="120">
        <v>41</v>
      </c>
      <c r="C16" s="15" t="s">
        <v>34</v>
      </c>
      <c r="D16" s="97" t="s">
        <v>67</v>
      </c>
      <c r="E16" s="16" t="s">
        <v>24</v>
      </c>
      <c r="F16" s="17">
        <v>35951</v>
      </c>
      <c r="N16" s="87" t="str">
        <f>IF(D16&lt;&gt;"",IF(ISNUMBER(MATCH(D16,$D$5:D15,0)),"",LOOKUP(9.99999999999999E+307,$N$1:N15)+1),"")</f>
        <v/>
      </c>
      <c r="O16" s="86" t="str">
        <f>IF(ROWS($O$6:O16)&lt;=$O$5,LOOKUP(ROWS($O$6:O16),$N$6:$N$827,$D$6:$D$827),"")</f>
        <v/>
      </c>
    </row>
    <row r="17" spans="1:15" ht="18" customHeight="1" thickBot="1" x14ac:dyDescent="0.2">
      <c r="A17" s="13">
        <v>12</v>
      </c>
      <c r="B17" s="121">
        <v>42</v>
      </c>
      <c r="C17" s="19" t="s">
        <v>35</v>
      </c>
      <c r="D17" s="98" t="s">
        <v>67</v>
      </c>
      <c r="E17" s="20" t="s">
        <v>24</v>
      </c>
      <c r="F17" s="21">
        <v>35744</v>
      </c>
      <c r="N17" s="87" t="str">
        <f>IF(D17&lt;&gt;"",IF(ISNUMBER(MATCH(D17,$D$5:D16,0)),"",LOOKUP(9.99999999999999E+307,$N$1:N16)+1),"")</f>
        <v/>
      </c>
      <c r="O17" s="86" t="str">
        <f>IF(ROWS($O$6:O17)&lt;=$O$5,LOOKUP(ROWS($O$6:O17),$N$6:$N$827,$D$6:$D$827),"")</f>
        <v/>
      </c>
    </row>
    <row r="18" spans="1:15" ht="18" customHeight="1" x14ac:dyDescent="0.15">
      <c r="A18" s="13">
        <v>13</v>
      </c>
      <c r="B18" s="119">
        <v>25</v>
      </c>
      <c r="C18" s="11" t="s">
        <v>36</v>
      </c>
      <c r="D18" s="11" t="s">
        <v>37</v>
      </c>
      <c r="E18" s="96" t="s">
        <v>24</v>
      </c>
      <c r="F18" s="12">
        <v>35591</v>
      </c>
      <c r="N18" s="87">
        <f>IF(D18&lt;&gt;"",IF(ISNUMBER(MATCH(D18,$D$5:D17,0)),"",LOOKUP(9.99999999999999E+307,$N$1:N17)+1),"")</f>
        <v>3</v>
      </c>
      <c r="O18" s="86" t="str">
        <f>IF(ROWS($O$6:O18)&lt;=$O$5,LOOKUP(ROWS($O$6:O18),$N$6:$N$827,$D$6:$D$827),"")</f>
        <v/>
      </c>
    </row>
    <row r="19" spans="1:15" ht="18" customHeight="1" x14ac:dyDescent="0.15">
      <c r="A19" s="13">
        <v>14</v>
      </c>
      <c r="B19" s="120">
        <v>26</v>
      </c>
      <c r="C19" s="15" t="s">
        <v>38</v>
      </c>
      <c r="D19" s="15" t="s">
        <v>37</v>
      </c>
      <c r="E19" s="14" t="s">
        <v>24</v>
      </c>
      <c r="F19" s="17">
        <v>35538</v>
      </c>
      <c r="N19" s="87" t="str">
        <f>IF(D19&lt;&gt;"",IF(ISNUMBER(MATCH(D19,$D$5:D18,0)),"",LOOKUP(9.99999999999999E+307,$N$1:N18)+1),"")</f>
        <v/>
      </c>
      <c r="O19" s="86" t="str">
        <f>IF(ROWS($O$6:O19)&lt;=$O$5,LOOKUP(ROWS($O$6:O19),$N$6:$N$827,$D$6:$D$827),"")</f>
        <v/>
      </c>
    </row>
    <row r="20" spans="1:15" ht="18" customHeight="1" x14ac:dyDescent="0.15">
      <c r="A20" s="13">
        <v>15</v>
      </c>
      <c r="B20" s="120">
        <v>27</v>
      </c>
      <c r="C20" s="15" t="s">
        <v>39</v>
      </c>
      <c r="D20" s="15" t="s">
        <v>37</v>
      </c>
      <c r="E20" s="14" t="s">
        <v>24</v>
      </c>
      <c r="F20" s="17">
        <v>35492</v>
      </c>
      <c r="N20" s="87" t="str">
        <f>IF(D20&lt;&gt;"",IF(ISNUMBER(MATCH(D20,$D$5:D19,0)),"",LOOKUP(9.99999999999999E+307,$N$1:N19)+1),"")</f>
        <v/>
      </c>
      <c r="O20" s="86" t="str">
        <f>IF(ROWS($O$6:O20)&lt;=$O$5,LOOKUP(ROWS($O$6:O20),$N$6:$N$827,$D$6:$D$827),"")</f>
        <v/>
      </c>
    </row>
    <row r="21" spans="1:15" ht="18" customHeight="1" x14ac:dyDescent="0.15">
      <c r="A21" s="13">
        <v>16</v>
      </c>
      <c r="B21" s="120">
        <v>28</v>
      </c>
      <c r="C21" s="15" t="s">
        <v>40</v>
      </c>
      <c r="D21" s="15" t="s">
        <v>37</v>
      </c>
      <c r="E21" s="14" t="s">
        <v>24</v>
      </c>
      <c r="F21" s="17">
        <v>35606</v>
      </c>
      <c r="N21" s="87" t="str">
        <f>IF(D21&lt;&gt;"",IF(ISNUMBER(MATCH(D21,$D$5:D20,0)),"",LOOKUP(9.99999999999999E+307,$N$1:N20)+1),"")</f>
        <v/>
      </c>
      <c r="O21" s="86" t="str">
        <f>IF(ROWS($O$6:O21)&lt;=$O$5,LOOKUP(ROWS($O$6:O21),$N$6:$N$827,$D$6:$D$827),"")</f>
        <v/>
      </c>
    </row>
    <row r="22" spans="1:15" ht="18" customHeight="1" x14ac:dyDescent="0.15">
      <c r="A22" s="13">
        <v>17</v>
      </c>
      <c r="B22" s="120">
        <v>29</v>
      </c>
      <c r="C22" s="15" t="s">
        <v>41</v>
      </c>
      <c r="D22" s="15" t="s">
        <v>37</v>
      </c>
      <c r="E22" s="14" t="s">
        <v>24</v>
      </c>
      <c r="F22" s="17">
        <v>35236</v>
      </c>
      <c r="N22" s="87" t="str">
        <f>IF(D22&lt;&gt;"",IF(ISNUMBER(MATCH(D22,$D$5:D21,0)),"",LOOKUP(9.99999999999999E+307,$N$1:N21)+1),"")</f>
        <v/>
      </c>
      <c r="O22" s="86" t="str">
        <f>IF(ROWS($O$6:O22)&lt;=$O$5,LOOKUP(ROWS($O$6:O22),$N$6:$N$827,$D$6:$D$827),"")</f>
        <v/>
      </c>
    </row>
    <row r="23" spans="1:15" ht="18" customHeight="1" thickBot="1" x14ac:dyDescent="0.2">
      <c r="A23" s="13">
        <v>18</v>
      </c>
      <c r="B23" s="121">
        <v>30</v>
      </c>
      <c r="C23" s="19" t="s">
        <v>42</v>
      </c>
      <c r="D23" s="19" t="s">
        <v>37</v>
      </c>
      <c r="E23" s="20" t="s">
        <v>24</v>
      </c>
      <c r="F23" s="21">
        <v>35236</v>
      </c>
      <c r="N23" s="87" t="str">
        <f>IF(D23&lt;&gt;"",IF(ISNUMBER(MATCH(D23,$D$5:D22,0)),"",LOOKUP(9.99999999999999E+307,$N$1:N22)+1),"")</f>
        <v/>
      </c>
      <c r="O23" s="86" t="str">
        <f>IF(ROWS($O$6:O23)&lt;=$O$5,LOOKUP(ROWS($O$6:O23),$N$6:$N$827,$D$6:$D$827),"")</f>
        <v/>
      </c>
    </row>
    <row r="24" spans="1:15" ht="18" customHeight="1" x14ac:dyDescent="0.15">
      <c r="A24" s="13">
        <v>19</v>
      </c>
      <c r="B24" s="119">
        <v>19</v>
      </c>
      <c r="C24" s="11" t="s">
        <v>76</v>
      </c>
      <c r="D24" s="11" t="s">
        <v>43</v>
      </c>
      <c r="E24" s="96" t="s">
        <v>24</v>
      </c>
      <c r="F24" s="12">
        <v>35431</v>
      </c>
      <c r="N24" s="87">
        <f>IF(D24&lt;&gt;"",IF(ISNUMBER(MATCH(D24,$D$5:D23,0)),"",LOOKUP(9.99999999999999E+307,$N$1:N23)+1),"")</f>
        <v>4</v>
      </c>
      <c r="O24" s="86" t="str">
        <f>IF(ROWS($O$6:O24)&lt;=$O$5,LOOKUP(ROWS($O$6:O24),$N$6:$N$827,$D$6:$D$827),"")</f>
        <v/>
      </c>
    </row>
    <row r="25" spans="1:15" ht="18" customHeight="1" x14ac:dyDescent="0.15">
      <c r="A25" s="13">
        <v>20</v>
      </c>
      <c r="B25" s="120">
        <v>20</v>
      </c>
      <c r="C25" s="15" t="s">
        <v>44</v>
      </c>
      <c r="D25" s="15" t="s">
        <v>43</v>
      </c>
      <c r="E25" s="16" t="s">
        <v>24</v>
      </c>
      <c r="F25" s="17">
        <v>35065</v>
      </c>
      <c r="N25" s="87" t="str">
        <f>IF(D25&lt;&gt;"",IF(ISNUMBER(MATCH(D25,$D$5:D24,0)),"",LOOKUP(9.99999999999999E+307,$N$1:N24)+1),"")</f>
        <v/>
      </c>
      <c r="O25" s="86" t="str">
        <f>IF(ROWS($O$6:O25)&lt;=$O$5,LOOKUP(ROWS($O$6:O25),$N$6:$N$827,$D$6:$D$827),"")</f>
        <v/>
      </c>
    </row>
    <row r="26" spans="1:15" ht="18" customHeight="1" x14ac:dyDescent="0.15">
      <c r="A26" s="13">
        <v>21</v>
      </c>
      <c r="B26" s="120">
        <v>21</v>
      </c>
      <c r="C26" s="15" t="s">
        <v>45</v>
      </c>
      <c r="D26" s="15" t="s">
        <v>43</v>
      </c>
      <c r="E26" s="16" t="s">
        <v>24</v>
      </c>
      <c r="F26" s="17">
        <v>35065</v>
      </c>
      <c r="N26" s="87" t="str">
        <f>IF(D26&lt;&gt;"",IF(ISNUMBER(MATCH(D26,$D$5:D25,0)),"",LOOKUP(9.99999999999999E+307,$N$1:N25)+1),"")</f>
        <v/>
      </c>
      <c r="O26" s="86" t="str">
        <f>IF(ROWS($O$6:O26)&lt;=$O$5,LOOKUP(ROWS($O$6:O26),$N$6:$N$827,$D$6:$D$827),"")</f>
        <v/>
      </c>
    </row>
    <row r="27" spans="1:15" ht="18" customHeight="1" x14ac:dyDescent="0.15">
      <c r="A27" s="13">
        <v>22</v>
      </c>
      <c r="B27" s="120">
        <v>22</v>
      </c>
      <c r="C27" s="15" t="s">
        <v>46</v>
      </c>
      <c r="D27" s="15" t="s">
        <v>43</v>
      </c>
      <c r="E27" s="16" t="s">
        <v>24</v>
      </c>
      <c r="F27" s="17">
        <v>35431</v>
      </c>
      <c r="N27" s="87" t="str">
        <f>IF(D27&lt;&gt;"",IF(ISNUMBER(MATCH(D27,$D$5:D26,0)),"",LOOKUP(9.99999999999999E+307,$N$1:N26)+1),"")</f>
        <v/>
      </c>
      <c r="O27" s="86" t="str">
        <f>IF(ROWS($O$6:O27)&lt;=$O$5,LOOKUP(ROWS($O$6:O27),$N$6:$N$827,$D$6:$D$827),"")</f>
        <v/>
      </c>
    </row>
    <row r="28" spans="1:15" ht="18" customHeight="1" x14ac:dyDescent="0.15">
      <c r="A28" s="13">
        <v>23</v>
      </c>
      <c r="B28" s="120">
        <v>23</v>
      </c>
      <c r="C28" s="15" t="s">
        <v>47</v>
      </c>
      <c r="D28" s="15" t="s">
        <v>43</v>
      </c>
      <c r="E28" s="16" t="s">
        <v>24</v>
      </c>
      <c r="F28" s="17">
        <v>35796</v>
      </c>
      <c r="N28" s="87" t="str">
        <f>IF(D28&lt;&gt;"",IF(ISNUMBER(MATCH(D28,$D$5:D27,0)),"",LOOKUP(9.99999999999999E+307,$N$1:N27)+1),"")</f>
        <v/>
      </c>
      <c r="O28" s="86" t="str">
        <f>IF(ROWS($O$6:O28)&lt;=$O$5,LOOKUP(ROWS($O$6:O28),$N$6:$N$827,$D$6:$D$827),"")</f>
        <v/>
      </c>
    </row>
    <row r="29" spans="1:15" ht="18" customHeight="1" thickBot="1" x14ac:dyDescent="0.2">
      <c r="A29" s="13">
        <v>24</v>
      </c>
      <c r="B29" s="121">
        <v>24</v>
      </c>
      <c r="C29" s="19" t="s">
        <v>48</v>
      </c>
      <c r="D29" s="19" t="s">
        <v>43</v>
      </c>
      <c r="E29" s="18" t="s">
        <v>24</v>
      </c>
      <c r="F29" s="21">
        <v>35431</v>
      </c>
      <c r="N29" s="87" t="str">
        <f>IF(D29&lt;&gt;"",IF(ISNUMBER(MATCH(D29,$D$5:D28,0)),"",LOOKUP(9.99999999999999E+307,$N$1:N28)+1),"")</f>
        <v/>
      </c>
      <c r="O29" s="86" t="str">
        <f>IF(ROWS($O$6:O29)&lt;=$O$5,LOOKUP(ROWS($O$6:O29),$N$6:$N$827,$D$6:$D$827),"")</f>
        <v/>
      </c>
    </row>
    <row r="30" spans="1:15" ht="18" customHeight="1" x14ac:dyDescent="0.15">
      <c r="A30" s="13">
        <v>25</v>
      </c>
      <c r="B30" s="119">
        <v>346</v>
      </c>
      <c r="C30" s="11" t="s">
        <v>49</v>
      </c>
      <c r="D30" s="11" t="s">
        <v>50</v>
      </c>
      <c r="E30" s="10" t="s">
        <v>24</v>
      </c>
      <c r="F30" s="12">
        <v>35796</v>
      </c>
      <c r="N30" s="87">
        <f>IF(D30&lt;&gt;"",IF(ISNUMBER(MATCH(D30,$D$5:D29,0)),"",LOOKUP(9.99999999999999E+307,$N$1:N29)+1),"")</f>
        <v>5</v>
      </c>
      <c r="O30" s="86" t="str">
        <f>IF(ROWS($O$6:O30)&lt;=$O$5,LOOKUP(ROWS($O$6:O30),$N$6:$N$827,$D$6:$D$827),"")</f>
        <v/>
      </c>
    </row>
    <row r="31" spans="1:15" ht="18" customHeight="1" x14ac:dyDescent="0.15">
      <c r="A31" s="13">
        <v>26</v>
      </c>
      <c r="B31" s="120">
        <v>347</v>
      </c>
      <c r="C31" s="15" t="s">
        <v>66</v>
      </c>
      <c r="D31" s="15" t="s">
        <v>50</v>
      </c>
      <c r="E31" s="14" t="s">
        <v>24</v>
      </c>
      <c r="F31" s="17">
        <v>35553</v>
      </c>
      <c r="N31" s="87" t="str">
        <f>IF(D31&lt;&gt;"",IF(ISNUMBER(MATCH(D31,$D$5:D30,0)),"",LOOKUP(9.99999999999999E+307,$N$1:N30)+1),"")</f>
        <v/>
      </c>
      <c r="O31" s="86" t="str">
        <f>IF(ROWS($O$6:O31)&lt;=$O$5,LOOKUP(ROWS($O$6:O31),$N$6:$N$827,$D$6:$D$827),"")</f>
        <v/>
      </c>
    </row>
    <row r="32" spans="1:15" ht="18" customHeight="1" x14ac:dyDescent="0.15">
      <c r="A32" s="13">
        <v>27</v>
      </c>
      <c r="B32" s="120">
        <v>348</v>
      </c>
      <c r="C32" s="15" t="s">
        <v>51</v>
      </c>
      <c r="D32" s="15" t="s">
        <v>50</v>
      </c>
      <c r="E32" s="14" t="s">
        <v>24</v>
      </c>
      <c r="F32" s="17">
        <v>35152</v>
      </c>
      <c r="N32" s="87" t="str">
        <f>IF(D32&lt;&gt;"",IF(ISNUMBER(MATCH(D32,$D$5:D31,0)),"",LOOKUP(9.99999999999999E+307,$N$1:N31)+1),"")</f>
        <v/>
      </c>
      <c r="O32" s="86" t="str">
        <f>IF(ROWS($O$6:O32)&lt;=$O$5,LOOKUP(ROWS($O$6:O32),$N$6:$N$827,$D$6:$D$827),"")</f>
        <v/>
      </c>
    </row>
    <row r="33" spans="1:15" ht="18" customHeight="1" x14ac:dyDescent="0.15">
      <c r="A33" s="13">
        <v>28</v>
      </c>
      <c r="B33" s="120">
        <v>349</v>
      </c>
      <c r="C33" s="15" t="s">
        <v>52</v>
      </c>
      <c r="D33" s="15" t="s">
        <v>50</v>
      </c>
      <c r="E33" s="14" t="s">
        <v>24</v>
      </c>
      <c r="F33" s="17">
        <v>35255</v>
      </c>
      <c r="N33" s="87" t="str">
        <f>IF(D33&lt;&gt;"",IF(ISNUMBER(MATCH(D33,$D$5:D32,0)),"",LOOKUP(9.99999999999999E+307,$N$1:N32)+1),"")</f>
        <v/>
      </c>
      <c r="O33" s="86" t="str">
        <f>IF(ROWS($O$6:O33)&lt;=$O$5,LOOKUP(ROWS($O$6:O33),$N$6:$N$827,$D$6:$D$827),"")</f>
        <v/>
      </c>
    </row>
    <row r="34" spans="1:15" ht="18" customHeight="1" x14ac:dyDescent="0.15">
      <c r="A34" s="13">
        <v>29</v>
      </c>
      <c r="B34" s="120">
        <v>350</v>
      </c>
      <c r="C34" s="15" t="s">
        <v>53</v>
      </c>
      <c r="D34" s="15" t="s">
        <v>50</v>
      </c>
      <c r="E34" s="14" t="s">
        <v>24</v>
      </c>
      <c r="F34" s="17">
        <v>35617</v>
      </c>
      <c r="N34" s="87" t="str">
        <f>IF(D34&lt;&gt;"",IF(ISNUMBER(MATCH(D34,$D$5:D33,0)),"",LOOKUP(9.99999999999999E+307,$N$1:N33)+1),"")</f>
        <v/>
      </c>
      <c r="O34" s="86" t="str">
        <f>IF(ROWS($O$6:O34)&lt;=$O$5,LOOKUP(ROWS($O$6:O34),$N$6:$N$827,$D$6:$D$827),"")</f>
        <v/>
      </c>
    </row>
    <row r="35" spans="1:15" ht="18" customHeight="1" thickBot="1" x14ac:dyDescent="0.2">
      <c r="A35" s="13">
        <v>30</v>
      </c>
      <c r="B35" s="121">
        <v>351</v>
      </c>
      <c r="C35" s="19" t="s">
        <v>64</v>
      </c>
      <c r="D35" s="19" t="s">
        <v>50</v>
      </c>
      <c r="E35" s="18" t="s">
        <v>24</v>
      </c>
      <c r="F35" s="21">
        <v>34973</v>
      </c>
      <c r="N35" s="87" t="str">
        <f>IF(D35&lt;&gt;"",IF(ISNUMBER(MATCH(D35,$D$5:D34,0)),"",LOOKUP(9.99999999999999E+307,$N$1:N34)+1),"")</f>
        <v/>
      </c>
      <c r="O35" s="86" t="str">
        <f>IF(ROWS($O$6:O35)&lt;=$O$5,LOOKUP(ROWS($O$6:O35),$N$6:$N$827,$D$6:$D$827),"")</f>
        <v/>
      </c>
    </row>
    <row r="36" spans="1:15" ht="18" customHeight="1" x14ac:dyDescent="0.15">
      <c r="A36" s="13">
        <v>31</v>
      </c>
      <c r="B36" s="119">
        <v>1</v>
      </c>
      <c r="C36" s="11" t="s">
        <v>65</v>
      </c>
      <c r="D36" s="11" t="s">
        <v>54</v>
      </c>
      <c r="E36" s="10" t="s">
        <v>24</v>
      </c>
      <c r="F36" s="12">
        <v>34700</v>
      </c>
      <c r="N36" s="87">
        <f>IF(D36&lt;&gt;"",IF(ISNUMBER(MATCH(D36,$D$5:D35,0)),"",LOOKUP(9.99999999999999E+307,$N$1:N35)+1),"")</f>
        <v>6</v>
      </c>
      <c r="O36" s="86" t="str">
        <f>IF(ROWS($O$6:O36)&lt;=$O$5,LOOKUP(ROWS($O$6:O36),$N$6:$N$827,$D$6:$D$827),"")</f>
        <v/>
      </c>
    </row>
    <row r="37" spans="1:15" ht="18" customHeight="1" x14ac:dyDescent="0.15">
      <c r="A37" s="13">
        <v>32</v>
      </c>
      <c r="B37" s="120">
        <v>2</v>
      </c>
      <c r="C37" s="15" t="s">
        <v>57</v>
      </c>
      <c r="D37" s="15" t="s">
        <v>54</v>
      </c>
      <c r="E37" s="14" t="s">
        <v>24</v>
      </c>
      <c r="F37" s="17">
        <v>35065</v>
      </c>
      <c r="N37" s="87" t="str">
        <f>IF(D37&lt;&gt;"",IF(ISNUMBER(MATCH(D37,$D$5:D36,0)),"",LOOKUP(9.99999999999999E+307,$N$1:N36)+1),"")</f>
        <v/>
      </c>
      <c r="O37" s="86" t="str">
        <f>IF(ROWS($O$6:O37)&lt;=$O$5,LOOKUP(ROWS($O$6:O37),$N$6:$N$827,$D$6:$D$827),"")</f>
        <v/>
      </c>
    </row>
    <row r="38" spans="1:15" ht="18" customHeight="1" x14ac:dyDescent="0.15">
      <c r="A38" s="13">
        <v>33</v>
      </c>
      <c r="B38" s="120">
        <v>3</v>
      </c>
      <c r="C38" s="15" t="s">
        <v>55</v>
      </c>
      <c r="D38" s="15" t="s">
        <v>54</v>
      </c>
      <c r="E38" s="14" t="s">
        <v>24</v>
      </c>
      <c r="F38" s="17">
        <v>34700</v>
      </c>
      <c r="N38" s="87" t="str">
        <f>IF(D38&lt;&gt;"",IF(ISNUMBER(MATCH(D38,$D$5:D37,0)),"",LOOKUP(9.99999999999999E+307,$N$1:N37)+1),"")</f>
        <v/>
      </c>
      <c r="O38" s="86" t="str">
        <f>IF(ROWS($O$6:O38)&lt;=$O$5,LOOKUP(ROWS($O$6:O38),$N$6:$N$827,$D$6:$D$827),"")</f>
        <v/>
      </c>
    </row>
    <row r="39" spans="1:15" ht="18" customHeight="1" x14ac:dyDescent="0.15">
      <c r="A39" s="13">
        <v>34</v>
      </c>
      <c r="B39" s="120">
        <v>4</v>
      </c>
      <c r="C39" s="15" t="s">
        <v>56</v>
      </c>
      <c r="D39" s="15" t="s">
        <v>54</v>
      </c>
      <c r="E39" s="14" t="s">
        <v>24</v>
      </c>
      <c r="F39" s="17">
        <v>35431</v>
      </c>
      <c r="N39" s="87" t="str">
        <f>IF(D39&lt;&gt;"",IF(ISNUMBER(MATCH(D39,$D$5:D38,0)),"",LOOKUP(9.99999999999999E+307,$N$1:N38)+1),"")</f>
        <v/>
      </c>
      <c r="O39" s="86" t="str">
        <f>IF(ROWS($O$6:O39)&lt;=$O$5,LOOKUP(ROWS($O$6:O39),$N$6:$N$827,$D$6:$D$827),"")</f>
        <v/>
      </c>
    </row>
    <row r="40" spans="1:15" ht="18" customHeight="1" x14ac:dyDescent="0.15">
      <c r="A40" s="13" t="s">
        <v>58</v>
      </c>
      <c r="B40" s="120">
        <v>5</v>
      </c>
      <c r="C40" s="15" t="s">
        <v>58</v>
      </c>
      <c r="D40" s="15" t="s">
        <v>54</v>
      </c>
      <c r="E40" s="14" t="s">
        <v>24</v>
      </c>
      <c r="F40" s="17" t="s">
        <v>58</v>
      </c>
      <c r="N40" s="87" t="str">
        <f>IF(D40&lt;&gt;"",IF(ISNUMBER(MATCH(D40,$D$5:D39,0)),"",LOOKUP(9.99999999999999E+307,$N$1:N39)+1),"")</f>
        <v/>
      </c>
      <c r="O40" s="86" t="str">
        <f>IF(ROWS($O$6:O40)&lt;=$O$5,LOOKUP(ROWS($O$6:O40),$N$6:$N$827,$D$6:$D$827),"")</f>
        <v/>
      </c>
    </row>
    <row r="41" spans="1:15" ht="18" customHeight="1" thickBot="1" x14ac:dyDescent="0.2">
      <c r="A41" s="13" t="s">
        <v>58</v>
      </c>
      <c r="B41" s="121">
        <v>6</v>
      </c>
      <c r="C41" s="19" t="s">
        <v>58</v>
      </c>
      <c r="D41" s="19" t="s">
        <v>54</v>
      </c>
      <c r="E41" s="18" t="s">
        <v>24</v>
      </c>
      <c r="F41" s="21" t="s">
        <v>58</v>
      </c>
      <c r="N41" s="87" t="str">
        <f>IF(D41&lt;&gt;"",IF(ISNUMBER(MATCH(D41,$D$5:D40,0)),"",LOOKUP(9.99999999999999E+307,$N$1:N40)+1),"")</f>
        <v/>
      </c>
      <c r="O41" s="86" t="str">
        <f>IF(ROWS($O$6:O41)&lt;=$O$5,LOOKUP(ROWS($O$6:O41),$N$6:$N$827,$D$6:$D$827),"")</f>
        <v/>
      </c>
    </row>
    <row r="42" spans="1:15" ht="18" customHeight="1" x14ac:dyDescent="0.15">
      <c r="A42" s="13">
        <v>35</v>
      </c>
      <c r="B42" s="119">
        <v>13</v>
      </c>
      <c r="C42" s="11" t="s">
        <v>59</v>
      </c>
      <c r="D42" s="11" t="s">
        <v>60</v>
      </c>
      <c r="E42" s="10" t="s">
        <v>24</v>
      </c>
      <c r="F42" s="12">
        <v>35796</v>
      </c>
      <c r="N42" s="87">
        <f>IF(D42&lt;&gt;"",IF(ISNUMBER(MATCH(D42,$D$5:D41,0)),"",LOOKUP(9.99999999999999E+307,$N$1:N41)+1),"")</f>
        <v>7</v>
      </c>
      <c r="O42" s="86" t="str">
        <f>IF(ROWS($O$6:O42)&lt;=$O$5,LOOKUP(ROWS($O$6:O42),$N$6:$N$827,$D$6:$D$827),"")</f>
        <v/>
      </c>
    </row>
    <row r="43" spans="1:15" ht="18" customHeight="1" x14ac:dyDescent="0.15">
      <c r="A43" s="13">
        <v>36</v>
      </c>
      <c r="B43" s="120">
        <v>14</v>
      </c>
      <c r="C43" s="15" t="s">
        <v>61</v>
      </c>
      <c r="D43" s="15" t="s">
        <v>60</v>
      </c>
      <c r="E43" s="14" t="s">
        <v>24</v>
      </c>
      <c r="F43" s="17">
        <v>35796</v>
      </c>
      <c r="N43" s="87" t="str">
        <f>IF(D43&lt;&gt;"",IF(ISNUMBER(MATCH(D43,$D$5:D42,0)),"",LOOKUP(9.99999999999999E+307,$N$1:N42)+1),"")</f>
        <v/>
      </c>
      <c r="O43" s="86" t="str">
        <f>IF(ROWS($O$6:O43)&lt;=$O$5,LOOKUP(ROWS($O$6:O43),$N$6:$N$827,$D$6:$D$827),"")</f>
        <v/>
      </c>
    </row>
    <row r="44" spans="1:15" ht="18" customHeight="1" x14ac:dyDescent="0.15">
      <c r="A44" s="13">
        <v>37</v>
      </c>
      <c r="B44" s="120">
        <v>15</v>
      </c>
      <c r="C44" s="15" t="s">
        <v>62</v>
      </c>
      <c r="D44" s="15" t="s">
        <v>60</v>
      </c>
      <c r="E44" s="14" t="s">
        <v>24</v>
      </c>
      <c r="F44" s="17">
        <v>35796</v>
      </c>
      <c r="N44" s="87" t="str">
        <f>IF(D44&lt;&gt;"",IF(ISNUMBER(MATCH(D44,$D$5:D43,0)),"",LOOKUP(9.99999999999999E+307,$N$1:N43)+1),"")</f>
        <v/>
      </c>
      <c r="O44" s="86" t="str">
        <f>IF(ROWS($O$6:O44)&lt;=$O$5,LOOKUP(ROWS($O$6:O44),$N$6:$N$827,$D$6:$D$827),"")</f>
        <v/>
      </c>
    </row>
    <row r="45" spans="1:15" ht="18" customHeight="1" x14ac:dyDescent="0.15">
      <c r="A45" s="13">
        <v>38</v>
      </c>
      <c r="B45" s="120">
        <v>16</v>
      </c>
      <c r="C45" s="15" t="s">
        <v>63</v>
      </c>
      <c r="D45" s="15" t="s">
        <v>60</v>
      </c>
      <c r="E45" s="14" t="s">
        <v>24</v>
      </c>
      <c r="F45" s="17">
        <v>35796</v>
      </c>
      <c r="N45" s="87" t="str">
        <f>IF(D45&lt;&gt;"",IF(ISNUMBER(MATCH(D45,$D$5:D44,0)),"",LOOKUP(9.99999999999999E+307,$N$1:N44)+1),"")</f>
        <v/>
      </c>
      <c r="O45" s="86" t="str">
        <f>IF(ROWS($O$6:O45)&lt;=$O$5,LOOKUP(ROWS($O$6:O45),$N$6:$N$827,$D$6:$D$827),"")</f>
        <v/>
      </c>
    </row>
    <row r="46" spans="1:15" ht="18" customHeight="1" x14ac:dyDescent="0.15">
      <c r="A46" s="13">
        <v>39</v>
      </c>
      <c r="B46" s="120">
        <v>18</v>
      </c>
      <c r="C46" s="15" t="s">
        <v>75</v>
      </c>
      <c r="D46" s="15" t="s">
        <v>60</v>
      </c>
      <c r="E46" s="14" t="s">
        <v>24</v>
      </c>
      <c r="F46" s="17">
        <v>35796</v>
      </c>
      <c r="N46" s="87" t="str">
        <f>IF(D46&lt;&gt;"",IF(ISNUMBER(MATCH(D46,$D$5:D45,0)),"",LOOKUP(9.99999999999999E+307,$N$1:N45)+1),"")</f>
        <v/>
      </c>
      <c r="O46" s="86" t="str">
        <f>IF(ROWS($O$6:O46)&lt;=$O$5,LOOKUP(ROWS($O$6:O46),$N$6:$N$827,$D$6:$D$827),"")</f>
        <v/>
      </c>
    </row>
    <row r="47" spans="1:15" ht="18" customHeight="1" thickBot="1" x14ac:dyDescent="0.2">
      <c r="A47" s="13" t="s">
        <v>58</v>
      </c>
      <c r="B47" s="121">
        <v>17</v>
      </c>
      <c r="C47" s="19" t="s">
        <v>58</v>
      </c>
      <c r="D47" s="19" t="s">
        <v>60</v>
      </c>
      <c r="E47" s="18" t="s">
        <v>24</v>
      </c>
      <c r="F47" s="21" t="s">
        <v>58</v>
      </c>
      <c r="N47" s="87" t="str">
        <f>IF(D47&lt;&gt;"",IF(ISNUMBER(MATCH(D47,$D$5:D46,0)),"",LOOKUP(9.99999999999999E+307,$N$1:N46)+1),"")</f>
        <v/>
      </c>
      <c r="O47" s="86" t="str">
        <f>IF(ROWS($O$6:O47)&lt;=$O$5,LOOKUP(ROWS($O$6:O47),$N$6:$N$827,$D$6:$D$827),"")</f>
        <v/>
      </c>
    </row>
    <row r="48" spans="1:15" ht="18" customHeight="1" x14ac:dyDescent="0.15">
      <c r="A48" s="13">
        <v>40</v>
      </c>
      <c r="B48" s="119">
        <v>43</v>
      </c>
      <c r="C48" s="11" t="s">
        <v>77</v>
      </c>
      <c r="D48" s="11" t="s">
        <v>78</v>
      </c>
      <c r="E48" s="10" t="s">
        <v>79</v>
      </c>
      <c r="F48" s="12">
        <v>35332</v>
      </c>
      <c r="N48" s="87">
        <f>IF(D48&lt;&gt;"",IF(ISNUMBER(MATCH(D48,$D$5:D47,0)),"",LOOKUP(9.99999999999999E+307,$N$1:N47)+1),"")</f>
        <v>8</v>
      </c>
      <c r="O48" s="86" t="str">
        <f>IF(ROWS($O$6:O48)&lt;=$O$5,LOOKUP(ROWS($O$6:O48),$N$6:$N$827,$D$6:$D$827),"")</f>
        <v/>
      </c>
    </row>
    <row r="49" spans="1:15" ht="18" customHeight="1" x14ac:dyDescent="0.15">
      <c r="A49" s="13">
        <v>41</v>
      </c>
      <c r="B49" s="120">
        <v>44</v>
      </c>
      <c r="C49" s="15" t="s">
        <v>80</v>
      </c>
      <c r="D49" s="15" t="s">
        <v>78</v>
      </c>
      <c r="E49" s="14" t="s">
        <v>79</v>
      </c>
      <c r="F49" s="17">
        <v>35039</v>
      </c>
      <c r="N49" s="87" t="str">
        <f>IF(D49&lt;&gt;"",IF(ISNUMBER(MATCH(D49,$D$5:D48,0)),"",LOOKUP(9.99999999999999E+307,$N$1:N48)+1),"")</f>
        <v/>
      </c>
      <c r="O49" s="86" t="str">
        <f>IF(ROWS($O$6:O49)&lt;=$O$5,LOOKUP(ROWS($O$6:O49),$N$6:$N$827,$D$6:$D$827),"")</f>
        <v/>
      </c>
    </row>
    <row r="50" spans="1:15" ht="18" customHeight="1" x14ac:dyDescent="0.15">
      <c r="A50" s="13">
        <v>42</v>
      </c>
      <c r="B50" s="120">
        <v>375</v>
      </c>
      <c r="C50" s="15" t="s">
        <v>81</v>
      </c>
      <c r="D50" s="15" t="s">
        <v>82</v>
      </c>
      <c r="E50" s="14" t="s">
        <v>79</v>
      </c>
      <c r="F50" s="17">
        <v>35065</v>
      </c>
      <c r="N50" s="87">
        <f>IF(D50&lt;&gt;"",IF(ISNUMBER(MATCH(D50,$D$5:D49,0)),"",LOOKUP(9.99999999999999E+307,$N$1:N49)+1),"")</f>
        <v>9</v>
      </c>
      <c r="O50" s="86" t="str">
        <f>IF(ROWS($O$6:O50)&lt;=$O$5,LOOKUP(ROWS($O$6:O50),$N$6:$N$827,$D$6:$D$827),"")</f>
        <v/>
      </c>
    </row>
    <row r="51" spans="1:15" ht="18" customHeight="1" x14ac:dyDescent="0.15">
      <c r="A51" s="13"/>
      <c r="B51" s="120"/>
      <c r="C51" s="15"/>
      <c r="D51" s="15"/>
      <c r="E51" s="14"/>
      <c r="F51" s="17"/>
      <c r="N51" s="87" t="str">
        <f>IF(D51&lt;&gt;"",IF(ISNUMBER(MATCH(D51,$D$5:D50,0)),"",LOOKUP(9.99999999999999E+307,$N$1:N50)+1),"")</f>
        <v/>
      </c>
      <c r="O51" s="86" t="str">
        <f>IF(ROWS($O$6:O51)&lt;=$O$5,LOOKUP(ROWS($O$6:O51),$N$6:$N$827,$D$6:$D$827),"")</f>
        <v/>
      </c>
    </row>
    <row r="52" spans="1:15" ht="18" customHeight="1" x14ac:dyDescent="0.15">
      <c r="A52" s="13"/>
      <c r="B52" s="120"/>
      <c r="C52" s="15"/>
      <c r="D52" s="15"/>
      <c r="E52" s="14"/>
      <c r="F52" s="17"/>
      <c r="N52" s="87" t="str">
        <f>IF(D52&lt;&gt;"",IF(ISNUMBER(MATCH(D52,$D$5:D51,0)),"",LOOKUP(9.99999999999999E+307,$N$1:N51)+1),"")</f>
        <v/>
      </c>
      <c r="O52" s="86" t="str">
        <f>IF(ROWS($O$6:O52)&lt;=$O$5,LOOKUP(ROWS($O$6:O52),$N$6:$N$827,$D$6:$D$827),"")</f>
        <v/>
      </c>
    </row>
    <row r="53" spans="1:15" ht="18" customHeight="1" thickBot="1" x14ac:dyDescent="0.2">
      <c r="A53" s="13"/>
      <c r="B53" s="121"/>
      <c r="C53" s="19"/>
      <c r="D53" s="19"/>
      <c r="E53" s="18"/>
      <c r="F53" s="21"/>
      <c r="N53" s="87" t="str">
        <f>IF(D53&lt;&gt;"",IF(ISNUMBER(MATCH(D53,$D$5:D52,0)),"",LOOKUP(9.99999999999999E+307,$N$1:N52)+1),"")</f>
        <v/>
      </c>
      <c r="O53" s="86" t="str">
        <f>IF(ROWS($O$6:O53)&lt;=$O$5,LOOKUP(ROWS($O$6:O53),$N$6:$N$827,$D$6:$D$827),"")</f>
        <v/>
      </c>
    </row>
    <row r="54" spans="1:15" ht="18" customHeight="1" x14ac:dyDescent="0.15">
      <c r="A54" s="13"/>
      <c r="B54" s="119"/>
      <c r="C54" s="11"/>
      <c r="D54" s="11"/>
      <c r="E54" s="10"/>
      <c r="F54" s="12"/>
      <c r="N54" s="87" t="str">
        <f>IF(D54&lt;&gt;"",IF(ISNUMBER(MATCH(D54,$D$5:D53,0)),"",LOOKUP(9.99999999999999E+307,$N$1:N53)+1),"")</f>
        <v/>
      </c>
      <c r="O54" s="86" t="str">
        <f>IF(ROWS($O$6:O54)&lt;=$O$5,LOOKUP(ROWS($O$6:O54),$N$6:$N$827,$D$6:$D$827),"")</f>
        <v/>
      </c>
    </row>
    <row r="55" spans="1:15" ht="18" customHeight="1" x14ac:dyDescent="0.15">
      <c r="A55" s="13"/>
      <c r="B55" s="120"/>
      <c r="C55" s="15"/>
      <c r="D55" s="15"/>
      <c r="E55" s="14"/>
      <c r="F55" s="17"/>
      <c r="N55" s="87" t="str">
        <f>IF(D55&lt;&gt;"",IF(ISNUMBER(MATCH(D55,$D$5:D54,0)),"",LOOKUP(9.99999999999999E+307,$N$1:N54)+1),"")</f>
        <v/>
      </c>
      <c r="O55" s="86" t="str">
        <f>IF(ROWS($O$6:O55)&lt;=$O$5,LOOKUP(ROWS($O$6:O55),$N$6:$N$827,$D$6:$D$827),"")</f>
        <v/>
      </c>
    </row>
    <row r="56" spans="1:15" ht="18" customHeight="1" x14ac:dyDescent="0.15">
      <c r="A56" s="13"/>
      <c r="B56" s="120"/>
      <c r="C56" s="15"/>
      <c r="D56" s="15"/>
      <c r="E56" s="14"/>
      <c r="F56" s="17"/>
      <c r="N56" s="87" t="str">
        <f>IF(D56&lt;&gt;"",IF(ISNUMBER(MATCH(D56,$D$5:D55,0)),"",LOOKUP(9.99999999999999E+307,$N$1:N55)+1),"")</f>
        <v/>
      </c>
      <c r="O56" s="86" t="str">
        <f>IF(ROWS($O$6:O56)&lt;=$O$5,LOOKUP(ROWS($O$6:O56),$N$6:$N$827,$D$6:$D$827),"")</f>
        <v/>
      </c>
    </row>
    <row r="57" spans="1:15" ht="18" customHeight="1" x14ac:dyDescent="0.15">
      <c r="A57" s="13"/>
      <c r="B57" s="120"/>
      <c r="C57" s="15"/>
      <c r="D57" s="15"/>
      <c r="E57" s="14"/>
      <c r="F57" s="17"/>
      <c r="N57" s="87" t="str">
        <f>IF(D57&lt;&gt;"",IF(ISNUMBER(MATCH(D57,$D$5:D56,0)),"",LOOKUP(9.99999999999999E+307,$N$1:N56)+1),"")</f>
        <v/>
      </c>
      <c r="O57" s="86" t="str">
        <f>IF(ROWS($O$6:O57)&lt;=$O$5,LOOKUP(ROWS($O$6:O57),$N$6:$N$827,$D$6:$D$827),"")</f>
        <v/>
      </c>
    </row>
    <row r="58" spans="1:15" ht="18" customHeight="1" x14ac:dyDescent="0.15">
      <c r="A58" s="13"/>
      <c r="B58" s="120"/>
      <c r="C58" s="15"/>
      <c r="D58" s="15"/>
      <c r="E58" s="14"/>
      <c r="F58" s="17"/>
      <c r="N58" s="87" t="str">
        <f>IF(D58&lt;&gt;"",IF(ISNUMBER(MATCH(D58,$D$5:D57,0)),"",LOOKUP(9.99999999999999E+307,$N$1:N57)+1),"")</f>
        <v/>
      </c>
      <c r="O58" s="86" t="str">
        <f>IF(ROWS($O$6:O58)&lt;=$O$5,LOOKUP(ROWS($O$6:O58),$N$6:$N$827,$D$6:$D$827),"")</f>
        <v/>
      </c>
    </row>
    <row r="59" spans="1:15" ht="18" customHeight="1" thickBot="1" x14ac:dyDescent="0.2">
      <c r="A59" s="13"/>
      <c r="B59" s="121"/>
      <c r="C59" s="19"/>
      <c r="D59" s="19"/>
      <c r="E59" s="18"/>
      <c r="F59" s="21"/>
      <c r="N59" s="87" t="str">
        <f>IF(D59&lt;&gt;"",IF(ISNUMBER(MATCH(D59,$D$5:D58,0)),"",LOOKUP(9.99999999999999E+307,$N$1:N58)+1),"")</f>
        <v/>
      </c>
      <c r="O59" s="86" t="str">
        <f>IF(ROWS($O$6:O59)&lt;=$O$5,LOOKUP(ROWS($O$6:O59),$N$6:$N$827,$D$6:$D$827),"")</f>
        <v/>
      </c>
    </row>
    <row r="60" spans="1:15" ht="18" customHeight="1" x14ac:dyDescent="0.15">
      <c r="A60" s="13"/>
      <c r="B60" s="119"/>
      <c r="C60" s="11"/>
      <c r="D60" s="11"/>
      <c r="E60" s="10"/>
      <c r="F60" s="12"/>
      <c r="N60" s="87" t="str">
        <f>IF(D60&lt;&gt;"",IF(ISNUMBER(MATCH(D60,$D$5:D59,0)),"",LOOKUP(9.99999999999999E+307,$N$1:N59)+1),"")</f>
        <v/>
      </c>
      <c r="O60" s="86" t="str">
        <f>IF(ROWS($O$6:O60)&lt;=$O$5,LOOKUP(ROWS($O$6:O60),$N$6:$N$827,$D$6:$D$827),"")</f>
        <v/>
      </c>
    </row>
    <row r="61" spans="1:15" ht="18" customHeight="1" x14ac:dyDescent="0.15">
      <c r="A61" s="13"/>
      <c r="B61" s="120"/>
      <c r="C61" s="15"/>
      <c r="D61" s="15"/>
      <c r="E61" s="14"/>
      <c r="F61" s="17"/>
      <c r="N61" s="87" t="str">
        <f>IF(D61&lt;&gt;"",IF(ISNUMBER(MATCH(D61,$D$5:D60,0)),"",LOOKUP(9.99999999999999E+307,$N$1:N60)+1),"")</f>
        <v/>
      </c>
      <c r="O61" s="86" t="str">
        <f>IF(ROWS($O$6:O61)&lt;=$O$5,LOOKUP(ROWS($O$6:O61),$N$6:$N$827,$D$6:$D$827),"")</f>
        <v/>
      </c>
    </row>
    <row r="62" spans="1:15" ht="18" customHeight="1" x14ac:dyDescent="0.15">
      <c r="A62" s="13"/>
      <c r="B62" s="120"/>
      <c r="C62" s="15"/>
      <c r="D62" s="15"/>
      <c r="E62" s="14"/>
      <c r="F62" s="17"/>
      <c r="N62" s="87" t="str">
        <f>IF(D62&lt;&gt;"",IF(ISNUMBER(MATCH(D62,$D$5:D61,0)),"",LOOKUP(9.99999999999999E+307,$N$1:N61)+1),"")</f>
        <v/>
      </c>
      <c r="O62" s="86" t="str">
        <f>IF(ROWS($O$6:O62)&lt;=$O$5,LOOKUP(ROWS($O$6:O62),$N$6:$N$827,$D$6:$D$827),"")</f>
        <v/>
      </c>
    </row>
    <row r="63" spans="1:15" ht="18" customHeight="1" x14ac:dyDescent="0.15">
      <c r="A63" s="13"/>
      <c r="B63" s="120"/>
      <c r="C63" s="15"/>
      <c r="D63" s="15"/>
      <c r="E63" s="14"/>
      <c r="F63" s="17"/>
      <c r="N63" s="87" t="str">
        <f>IF(D63&lt;&gt;"",IF(ISNUMBER(MATCH(D63,$D$5:D62,0)),"",LOOKUP(9.99999999999999E+307,$N$1:N62)+1),"")</f>
        <v/>
      </c>
      <c r="O63" s="86" t="str">
        <f>IF(ROWS($O$6:O63)&lt;=$O$5,LOOKUP(ROWS($O$6:O63),$N$6:$N$827,$D$6:$D$827),"")</f>
        <v/>
      </c>
    </row>
    <row r="64" spans="1:15" ht="18" customHeight="1" x14ac:dyDescent="0.15">
      <c r="A64" s="13"/>
      <c r="B64" s="120"/>
      <c r="C64" s="15"/>
      <c r="D64" s="15"/>
      <c r="E64" s="14"/>
      <c r="F64" s="17"/>
      <c r="N64" s="87" t="str">
        <f>IF(D64&lt;&gt;"",IF(ISNUMBER(MATCH(D64,$D$5:D63,0)),"",LOOKUP(9.99999999999999E+307,$N$1:N63)+1),"")</f>
        <v/>
      </c>
      <c r="O64" s="86" t="str">
        <f>IF(ROWS($O$6:O64)&lt;=$O$5,LOOKUP(ROWS($O$6:O64),$N$6:$N$827,$D$6:$D$827),"")</f>
        <v/>
      </c>
    </row>
    <row r="65" spans="1:15" ht="18" customHeight="1" thickBot="1" x14ac:dyDescent="0.2">
      <c r="A65" s="13"/>
      <c r="B65" s="121"/>
      <c r="C65" s="19"/>
      <c r="D65" s="19"/>
      <c r="E65" s="18"/>
      <c r="F65" s="21"/>
      <c r="N65" s="87" t="str">
        <f>IF(D65&lt;&gt;"",IF(ISNUMBER(MATCH(D65,$D$5:D64,0)),"",LOOKUP(9.99999999999999E+307,$N$1:N64)+1),"")</f>
        <v/>
      </c>
      <c r="O65" s="86" t="str">
        <f>IF(ROWS($O$6:O65)&lt;=$O$5,LOOKUP(ROWS($O$6:O65),$N$6:$N$827,$D$6:$D$827),"")</f>
        <v/>
      </c>
    </row>
    <row r="66" spans="1:15" ht="18" customHeight="1" x14ac:dyDescent="0.15">
      <c r="A66" s="13"/>
      <c r="B66" s="126"/>
      <c r="C66" s="127"/>
      <c r="D66" s="127"/>
      <c r="E66" s="128"/>
      <c r="F66" s="129"/>
      <c r="N66" s="87" t="str">
        <f>IF(D66&lt;&gt;"",IF(ISNUMBER(MATCH(D66,$D$5:D65,0)),"",LOOKUP(9.99999999999999E+307,$N$1:N65)+1),"")</f>
        <v/>
      </c>
      <c r="O66" s="86" t="str">
        <f>IF(ROWS($O$6:O66)&lt;=$O$5,LOOKUP(ROWS($O$6:O66),$N$6:$N$827,$D$6:$D$827),"")</f>
        <v/>
      </c>
    </row>
    <row r="67" spans="1:15" ht="18" customHeight="1" x14ac:dyDescent="0.15">
      <c r="A67" s="13"/>
      <c r="B67" s="130"/>
      <c r="C67" s="131"/>
      <c r="D67" s="131"/>
      <c r="E67" s="132"/>
      <c r="F67" s="133"/>
      <c r="N67" s="87" t="str">
        <f>IF(D67&lt;&gt;"",IF(ISNUMBER(MATCH(D67,$D$5:D66,0)),"",LOOKUP(9.99999999999999E+307,$N$1:N66)+1),"")</f>
        <v/>
      </c>
      <c r="O67" s="86" t="str">
        <f>IF(ROWS($O$6:O67)&lt;=$O$5,LOOKUP(ROWS($O$6:O67),$N$6:$N$827,$D$6:$D$827),"")</f>
        <v/>
      </c>
    </row>
    <row r="68" spans="1:15" ht="18" customHeight="1" x14ac:dyDescent="0.15">
      <c r="A68" s="13"/>
      <c r="B68" s="130"/>
      <c r="C68" s="131"/>
      <c r="D68" s="131"/>
      <c r="E68" s="132"/>
      <c r="F68" s="133"/>
      <c r="N68" s="87" t="str">
        <f>IF(D68&lt;&gt;"",IF(ISNUMBER(MATCH(D68,$D$5:D67,0)),"",LOOKUP(9.99999999999999E+307,$N$1:N67)+1),"")</f>
        <v/>
      </c>
      <c r="O68" s="86" t="str">
        <f>IF(ROWS($O$6:O68)&lt;=$O$5,LOOKUP(ROWS($O$6:O68),$N$6:$N$827,$D$6:$D$827),"")</f>
        <v/>
      </c>
    </row>
    <row r="69" spans="1:15" ht="18" customHeight="1" x14ac:dyDescent="0.15">
      <c r="A69" s="13"/>
      <c r="B69" s="130"/>
      <c r="C69" s="131"/>
      <c r="D69" s="131"/>
      <c r="E69" s="132"/>
      <c r="F69" s="133"/>
      <c r="N69" s="87" t="str">
        <f>IF(D69&lt;&gt;"",IF(ISNUMBER(MATCH(D69,$D$5:D68,0)),"",LOOKUP(9.99999999999999E+307,$N$1:N68)+1),"")</f>
        <v/>
      </c>
      <c r="O69" s="86" t="str">
        <f>IF(ROWS($O$6:O69)&lt;=$O$5,LOOKUP(ROWS($O$6:O69),$N$6:$N$827,$D$6:$D$827),"")</f>
        <v/>
      </c>
    </row>
    <row r="70" spans="1:15" ht="18" customHeight="1" x14ac:dyDescent="0.15">
      <c r="A70" s="13"/>
      <c r="B70" s="130"/>
      <c r="C70" s="131"/>
      <c r="D70" s="131"/>
      <c r="E70" s="132"/>
      <c r="F70" s="133"/>
      <c r="N70" s="87" t="str">
        <f>IF(D70&lt;&gt;"",IF(ISNUMBER(MATCH(D70,$D$5:D69,0)),"",LOOKUP(9.99999999999999E+307,$N$1:N69)+1),"")</f>
        <v/>
      </c>
      <c r="O70" s="86" t="str">
        <f>IF(ROWS($O$6:O70)&lt;=$O$5,LOOKUP(ROWS($O$6:O70),$N$6:$N$827,$D$6:$D$827),"")</f>
        <v/>
      </c>
    </row>
    <row r="71" spans="1:15" ht="18" customHeight="1" thickBot="1" x14ac:dyDescent="0.2">
      <c r="A71" s="13"/>
      <c r="B71" s="134"/>
      <c r="C71" s="135"/>
      <c r="D71" s="135"/>
      <c r="E71" s="136"/>
      <c r="F71" s="137"/>
      <c r="N71" s="87" t="str">
        <f>IF(D71&lt;&gt;"",IF(ISNUMBER(MATCH(D71,$D$5:D70,0)),"",LOOKUP(9.99999999999999E+307,$N$1:N70)+1),"")</f>
        <v/>
      </c>
      <c r="O71" s="86" t="str">
        <f>IF(ROWS($O$6:O71)&lt;=$O$5,LOOKUP(ROWS($O$6:O71),$N$6:$N$827,$D$6:$D$827),"")</f>
        <v/>
      </c>
    </row>
    <row r="72" spans="1:15" ht="18" customHeight="1" x14ac:dyDescent="0.15">
      <c r="A72" s="13"/>
      <c r="B72" s="119"/>
      <c r="C72" s="11"/>
      <c r="D72" s="11"/>
      <c r="E72" s="10"/>
      <c r="F72" s="12"/>
      <c r="N72" s="87" t="str">
        <f>IF(D72&lt;&gt;"",IF(ISNUMBER(MATCH(D72,$D$5:D71,0)),"",LOOKUP(9.99999999999999E+307,$N$1:N71)+1),"")</f>
        <v/>
      </c>
      <c r="O72" s="86" t="str">
        <f>IF(ROWS($O$6:O72)&lt;=$O$5,LOOKUP(ROWS($O$6:O72),$N$6:$N$827,$D$6:$D$827),"")</f>
        <v/>
      </c>
    </row>
    <row r="73" spans="1:15" ht="18" customHeight="1" x14ac:dyDescent="0.15">
      <c r="A73" s="13"/>
      <c r="B73" s="120"/>
      <c r="C73" s="15"/>
      <c r="D73" s="15"/>
      <c r="E73" s="14"/>
      <c r="F73" s="17"/>
      <c r="N73" s="87" t="str">
        <f>IF(D73&lt;&gt;"",IF(ISNUMBER(MATCH(D73,$D$5:D72,0)),"",LOOKUP(9.99999999999999E+307,$N$1:N72)+1),"")</f>
        <v/>
      </c>
      <c r="O73" s="86" t="str">
        <f>IF(ROWS($O$6:O73)&lt;=$O$5,LOOKUP(ROWS($O$6:O73),$N$6:$N$827,$D$6:$D$827),"")</f>
        <v/>
      </c>
    </row>
    <row r="74" spans="1:15" ht="18" customHeight="1" x14ac:dyDescent="0.15">
      <c r="A74" s="13"/>
      <c r="B74" s="120"/>
      <c r="C74" s="15"/>
      <c r="D74" s="15"/>
      <c r="E74" s="14"/>
      <c r="F74" s="17"/>
      <c r="N74" s="87" t="str">
        <f>IF(D74&lt;&gt;"",IF(ISNUMBER(MATCH(D74,$D$5:D73,0)),"",LOOKUP(9.99999999999999E+307,$N$1:N73)+1),"")</f>
        <v/>
      </c>
      <c r="O74" s="86" t="str">
        <f>IF(ROWS($O$6:O74)&lt;=$O$5,LOOKUP(ROWS($O$6:O74),$N$6:$N$827,$D$6:$D$827),"")</f>
        <v/>
      </c>
    </row>
    <row r="75" spans="1:15" x14ac:dyDescent="0.15">
      <c r="N75" s="83" t="str">
        <f>IF(D75&lt;&gt;"",IF(ISNUMBER(MATCH(D75,$D$5:D74,0)),"",LOOKUP(9.99999999999999E+307,$N$1:N74)+1),"")</f>
        <v/>
      </c>
      <c r="O75" s="82" t="str">
        <f>IF(ROWS($O$6:O75)&lt;=$O$5,LOOKUP(ROWS($O$6:O75),$N$6:$N$827,$D$6:$D$827),"")</f>
        <v/>
      </c>
    </row>
    <row r="76" spans="1:15" x14ac:dyDescent="0.15">
      <c r="N76" s="83" t="str">
        <f>IF(D76&lt;&gt;"",IF(ISNUMBER(MATCH(D76,$D$5:D75,0)),"",LOOKUP(9.99999999999999E+307,$N$1:N75)+1),"")</f>
        <v/>
      </c>
      <c r="O76" s="82" t="str">
        <f>IF(ROWS($O$6:O76)&lt;=$O$5,LOOKUP(ROWS($O$6:O76),$N$6:$N$827,$D$6:$D$827),"")</f>
        <v/>
      </c>
    </row>
    <row r="77" spans="1:15" x14ac:dyDescent="0.15">
      <c r="N77" s="83" t="str">
        <f>IF(D77&lt;&gt;"",IF(ISNUMBER(MATCH(D77,$D$5:D76,0)),"",LOOKUP(9.99999999999999E+307,$N$1:N76)+1),"")</f>
        <v/>
      </c>
      <c r="O77" s="82" t="str">
        <f>IF(ROWS($O$6:O77)&lt;=$O$5,LOOKUP(ROWS($O$6:O77),$N$6:$N$827,$D$6:$D$827),"")</f>
        <v/>
      </c>
    </row>
    <row r="78" spans="1:15" x14ac:dyDescent="0.15">
      <c r="N78" s="83" t="str">
        <f>IF(D78&lt;&gt;"",IF(ISNUMBER(MATCH(D78,$D$5:D77,0)),"",LOOKUP(9.99999999999999E+307,$N$1:N77)+1),"")</f>
        <v/>
      </c>
      <c r="O78" s="82" t="str">
        <f>IF(ROWS($O$6:O78)&lt;=$O$5,LOOKUP(ROWS($O$6:O78),$N$6:$N$827,$D$6:$D$827),"")</f>
        <v/>
      </c>
    </row>
    <row r="79" spans="1:15" x14ac:dyDescent="0.15">
      <c r="N79" s="83" t="str">
        <f>IF(D79&lt;&gt;"",IF(ISNUMBER(MATCH(D79,$D$5:D78,0)),"",LOOKUP(9.99999999999999E+307,$N$1:N78)+1),"")</f>
        <v/>
      </c>
      <c r="O79" s="82" t="str">
        <f>IF(ROWS($O$6:O79)&lt;=$O$5,LOOKUP(ROWS($O$6:O79),$N$6:$N$827,$D$6:$D$827),"")</f>
        <v/>
      </c>
    </row>
    <row r="80" spans="1:15" x14ac:dyDescent="0.15">
      <c r="N80" s="83" t="str">
        <f>IF(D80&lt;&gt;"",IF(ISNUMBER(MATCH(D80,$D$5:D79,0)),"",LOOKUP(9.99999999999999E+307,$N$1:N79)+1),"")</f>
        <v/>
      </c>
      <c r="O80" s="82" t="str">
        <f>IF(ROWS($O$6:O80)&lt;=$O$5,LOOKUP(ROWS($O$6:O80),$N$6:$N$827,$D$6:$D$827),"")</f>
        <v/>
      </c>
    </row>
    <row r="81" spans="14:15" x14ac:dyDescent="0.15">
      <c r="N81" s="83" t="str">
        <f>IF(D81&lt;&gt;"",IF(ISNUMBER(MATCH(D81,$D$5:D80,0)),"",LOOKUP(9.99999999999999E+307,$N$1:N80)+1),"")</f>
        <v/>
      </c>
      <c r="O81" s="82" t="str">
        <f>IF(ROWS($O$6:O81)&lt;=$O$5,LOOKUP(ROWS($O$6:O81),$N$6:$N$827,$D$6:$D$827),"")</f>
        <v/>
      </c>
    </row>
    <row r="82" spans="14:15" x14ac:dyDescent="0.15">
      <c r="N82" s="83" t="str">
        <f>IF(D82&lt;&gt;"",IF(ISNUMBER(MATCH(D82,$D$5:D81,0)),"",LOOKUP(9.99999999999999E+307,$N$1:N81)+1),"")</f>
        <v/>
      </c>
      <c r="O82" s="82" t="str">
        <f>IF(ROWS($O$6:O82)&lt;=$O$5,LOOKUP(ROWS($O$6:O82),$N$6:$N$827,$D$6:$D$827),"")</f>
        <v/>
      </c>
    </row>
    <row r="83" spans="14:15" x14ac:dyDescent="0.15">
      <c r="N83" s="83" t="str">
        <f>IF(D83&lt;&gt;"",IF(ISNUMBER(MATCH(D83,$D$5:D82,0)),"",LOOKUP(9.99999999999999E+307,$N$1:N82)+1),"")</f>
        <v/>
      </c>
      <c r="O83" s="82" t="str">
        <f>IF(ROWS($O$6:O83)&lt;=$O$5,LOOKUP(ROWS($O$6:O83),$N$6:$N$827,$D$6:$D$827),"")</f>
        <v/>
      </c>
    </row>
    <row r="84" spans="14:15" x14ac:dyDescent="0.15">
      <c r="N84" s="83" t="str">
        <f>IF(D84&lt;&gt;"",IF(ISNUMBER(MATCH(D84,$D$5:D83,0)),"",LOOKUP(9.99999999999999E+307,$N$1:N83)+1),"")</f>
        <v/>
      </c>
      <c r="O84" s="82" t="str">
        <f>IF(ROWS($O$6:O84)&lt;=$O$5,LOOKUP(ROWS($O$6:O84),$N$6:$N$827,$D$6:$D$827),"")</f>
        <v/>
      </c>
    </row>
    <row r="85" spans="14:15" x14ac:dyDescent="0.15">
      <c r="N85" s="83" t="str">
        <f>IF(D85&lt;&gt;"",IF(ISNUMBER(MATCH(D85,$D$5:D84,0)),"",LOOKUP(9.99999999999999E+307,$N$1:N84)+1),"")</f>
        <v/>
      </c>
      <c r="O85" s="82" t="str">
        <f>IF(ROWS($O$6:O85)&lt;=$O$5,LOOKUP(ROWS($O$6:O85),$N$6:$N$827,$D$6:$D$827),"")</f>
        <v/>
      </c>
    </row>
    <row r="86" spans="14:15" x14ac:dyDescent="0.15">
      <c r="N86" s="83" t="str">
        <f>IF(D86&lt;&gt;"",IF(ISNUMBER(MATCH(D86,$D$5:D85,0)),"",LOOKUP(9.99999999999999E+307,$N$1:N85)+1),"")</f>
        <v/>
      </c>
      <c r="O86" s="82" t="str">
        <f>IF(ROWS($O$6:O86)&lt;=$O$5,LOOKUP(ROWS($O$6:O86),$N$6:$N$827,$D$6:$D$827),"")</f>
        <v/>
      </c>
    </row>
    <row r="87" spans="14:15" x14ac:dyDescent="0.15">
      <c r="N87" s="83" t="str">
        <f>IF(D87&lt;&gt;"",IF(ISNUMBER(MATCH(D87,$D$5:D86,0)),"",LOOKUP(9.99999999999999E+307,$N$1:N86)+1),"")</f>
        <v/>
      </c>
      <c r="O87" s="82" t="str">
        <f>IF(ROWS($O$6:O87)&lt;=$O$5,LOOKUP(ROWS($O$6:O87),$N$6:$N$827,$D$6:$D$827),"")</f>
        <v/>
      </c>
    </row>
    <row r="88" spans="14:15" x14ac:dyDescent="0.15">
      <c r="N88" s="83" t="str">
        <f>IF(D88&lt;&gt;"",IF(ISNUMBER(MATCH(D88,$D$5:D87,0)),"",LOOKUP(9.99999999999999E+307,$N$1:N87)+1),"")</f>
        <v/>
      </c>
      <c r="O88" s="82" t="str">
        <f>IF(ROWS($O$6:O88)&lt;=$O$5,LOOKUP(ROWS($O$6:O88),$N$6:$N$827,$D$6:$D$827),"")</f>
        <v/>
      </c>
    </row>
    <row r="89" spans="14:15" x14ac:dyDescent="0.15">
      <c r="N89" s="83" t="str">
        <f>IF(D89&lt;&gt;"",IF(ISNUMBER(MATCH(D89,$D$5:D88,0)),"",LOOKUP(9.99999999999999E+307,$N$1:N88)+1),"")</f>
        <v/>
      </c>
      <c r="O89" s="82" t="str">
        <f>IF(ROWS($O$6:O89)&lt;=$O$5,LOOKUP(ROWS($O$6:O89),$N$6:$N$827,$D$6:$D$827),"")</f>
        <v/>
      </c>
    </row>
    <row r="90" spans="14:15" x14ac:dyDescent="0.15">
      <c r="N90" s="83" t="str">
        <f>IF(D90&lt;&gt;"",IF(ISNUMBER(MATCH(D90,$D$5:D89,0)),"",LOOKUP(9.99999999999999E+307,$N$1:N89)+1),"")</f>
        <v/>
      </c>
      <c r="O90" s="82" t="str">
        <f>IF(ROWS($O$6:O90)&lt;=$O$5,LOOKUP(ROWS($O$6:O90),$N$6:$N$827,$D$6:$D$827),"")</f>
        <v/>
      </c>
    </row>
    <row r="91" spans="14:15" x14ac:dyDescent="0.15">
      <c r="N91" s="83" t="str">
        <f>IF(D91&lt;&gt;"",IF(ISNUMBER(MATCH(D91,$D$5:D90,0)),"",LOOKUP(9.99999999999999E+307,$N$1:N90)+1),"")</f>
        <v/>
      </c>
      <c r="O91" s="82" t="str">
        <f>IF(ROWS($O$6:O91)&lt;=$O$5,LOOKUP(ROWS($O$6:O91),$N$6:$N$827,$D$6:$D$827),"")</f>
        <v/>
      </c>
    </row>
    <row r="92" spans="14:15" x14ac:dyDescent="0.15">
      <c r="N92" s="83" t="str">
        <f>IF(D92&lt;&gt;"",IF(ISNUMBER(MATCH(D92,$D$5:D91,0)),"",LOOKUP(9.99999999999999E+307,$N$1:N91)+1),"")</f>
        <v/>
      </c>
      <c r="O92" s="82" t="str">
        <f>IF(ROWS($O$6:O92)&lt;=$O$5,LOOKUP(ROWS($O$6:O92),$N$6:$N$827,$D$6:$D$827),"")</f>
        <v/>
      </c>
    </row>
    <row r="93" spans="14:15" x14ac:dyDescent="0.15">
      <c r="N93" s="83" t="str">
        <f>IF(D93&lt;&gt;"",IF(ISNUMBER(MATCH(D93,$D$5:D92,0)),"",LOOKUP(9.99999999999999E+307,$N$1:N92)+1),"")</f>
        <v/>
      </c>
      <c r="O93" s="82" t="str">
        <f>IF(ROWS($O$6:O93)&lt;=$O$5,LOOKUP(ROWS($O$6:O93),$N$6:$N$827,$D$6:$D$827),"")</f>
        <v/>
      </c>
    </row>
    <row r="94" spans="14:15" x14ac:dyDescent="0.15">
      <c r="N94" s="83" t="str">
        <f>IF(D94&lt;&gt;"",IF(ISNUMBER(MATCH(D94,$D$5:D93,0)),"",LOOKUP(9.99999999999999E+307,$N$1:N93)+1),"")</f>
        <v/>
      </c>
      <c r="O94" s="82" t="str">
        <f>IF(ROWS($O$6:O94)&lt;=$O$5,LOOKUP(ROWS($O$6:O94),$N$6:$N$827,$D$6:$D$827),"")</f>
        <v/>
      </c>
    </row>
    <row r="95" spans="14:15" x14ac:dyDescent="0.15">
      <c r="N95" s="83" t="str">
        <f>IF(D95&lt;&gt;"",IF(ISNUMBER(MATCH(D95,$D$5:D94,0)),"",LOOKUP(9.99999999999999E+307,$N$1:N94)+1),"")</f>
        <v/>
      </c>
      <c r="O95" s="82" t="str">
        <f>IF(ROWS($O$6:O95)&lt;=$O$5,LOOKUP(ROWS($O$6:O95),$N$6:$N$827,$D$6:$D$827),"")</f>
        <v/>
      </c>
    </row>
    <row r="96" spans="14:15" x14ac:dyDescent="0.15">
      <c r="N96" s="83" t="str">
        <f>IF(D96&lt;&gt;"",IF(ISNUMBER(MATCH(D96,$D$5:D95,0)),"",LOOKUP(9.99999999999999E+307,$N$1:N95)+1),"")</f>
        <v/>
      </c>
      <c r="O96" s="82" t="str">
        <f>IF(ROWS($O$6:O96)&lt;=$O$5,LOOKUP(ROWS($O$6:O96),$N$6:$N$827,$D$6:$D$827),"")</f>
        <v/>
      </c>
    </row>
    <row r="97" spans="14:15" x14ac:dyDescent="0.15">
      <c r="N97" s="83" t="str">
        <f>IF(D97&lt;&gt;"",IF(ISNUMBER(MATCH(D97,$D$5:D96,0)),"",LOOKUP(9.99999999999999E+307,$N$1:N96)+1),"")</f>
        <v/>
      </c>
      <c r="O97" s="82" t="str">
        <f>IF(ROWS($O$6:O97)&lt;=$O$5,LOOKUP(ROWS($O$6:O97),$N$6:$N$827,$D$6:$D$827),"")</f>
        <v/>
      </c>
    </row>
    <row r="98" spans="14:15" x14ac:dyDescent="0.15">
      <c r="N98" s="83" t="str">
        <f>IF(D98&lt;&gt;"",IF(ISNUMBER(MATCH(D98,$D$5:D97,0)),"",LOOKUP(9.99999999999999E+307,$N$1:N97)+1),"")</f>
        <v/>
      </c>
      <c r="O98" s="82" t="str">
        <f>IF(ROWS($O$6:O98)&lt;=$O$5,LOOKUP(ROWS($O$6:O98),$N$6:$N$827,$D$6:$D$827),"")</f>
        <v/>
      </c>
    </row>
    <row r="99" spans="14:15" x14ac:dyDescent="0.15">
      <c r="N99" s="83" t="str">
        <f>IF(D99&lt;&gt;"",IF(ISNUMBER(MATCH(D99,$D$5:D98,0)),"",LOOKUP(9.99999999999999E+307,$N$1:N98)+1),"")</f>
        <v/>
      </c>
      <c r="O99" s="82" t="str">
        <f>IF(ROWS($O$6:O99)&lt;=$O$5,LOOKUP(ROWS($O$6:O99),$N$6:$N$827,$D$6:$D$827),"")</f>
        <v/>
      </c>
    </row>
    <row r="100" spans="14:15" x14ac:dyDescent="0.15">
      <c r="N100" s="83" t="str">
        <f>IF(D100&lt;&gt;"",IF(ISNUMBER(MATCH(D100,$D$5:D99,0)),"",LOOKUP(9.99999999999999E+307,$N$1:N99)+1),"")</f>
        <v/>
      </c>
      <c r="O100" s="82" t="str">
        <f>IF(ROWS($O$6:O100)&lt;=$O$5,LOOKUP(ROWS($O$6:O100),$N$6:$N$827,$D$6:$D$827),"")</f>
        <v/>
      </c>
    </row>
    <row r="101" spans="14:15" x14ac:dyDescent="0.15">
      <c r="N101" s="83" t="str">
        <f>IF(D101&lt;&gt;"",IF(ISNUMBER(MATCH(D101,$D$5:D100,0)),"",LOOKUP(9.99999999999999E+307,$N$1:N100)+1),"")</f>
        <v/>
      </c>
      <c r="O101" s="82" t="str">
        <f>IF(ROWS($O$6:O101)&lt;=$O$5,LOOKUP(ROWS($O$6:O101),$N$6:$N$827,$D$6:$D$827),"")</f>
        <v/>
      </c>
    </row>
    <row r="102" spans="14:15" x14ac:dyDescent="0.15">
      <c r="N102" s="83" t="str">
        <f>IF(D102&lt;&gt;"",IF(ISNUMBER(MATCH(D102,$D$5:D101,0)),"",LOOKUP(9.99999999999999E+307,$N$1:N101)+1),"")</f>
        <v/>
      </c>
      <c r="O102" s="82" t="str">
        <f>IF(ROWS($O$6:O102)&lt;=$O$5,LOOKUP(ROWS($O$6:O102),$N$6:$N$827,$D$6:$D$827),"")</f>
        <v/>
      </c>
    </row>
    <row r="103" spans="14:15" x14ac:dyDescent="0.15">
      <c r="N103" s="83" t="str">
        <f>IF(D103&lt;&gt;"",IF(ISNUMBER(MATCH(D103,$D$5:D102,0)),"",LOOKUP(9.99999999999999E+307,$N$1:N102)+1),"")</f>
        <v/>
      </c>
      <c r="O103" s="82" t="str">
        <f>IF(ROWS($O$6:O103)&lt;=$O$5,LOOKUP(ROWS($O$6:O103),$N$6:$N$827,$D$6:$D$827),"")</f>
        <v/>
      </c>
    </row>
    <row r="104" spans="14:15" x14ac:dyDescent="0.15">
      <c r="N104" s="83" t="str">
        <f>IF(D104&lt;&gt;"",IF(ISNUMBER(MATCH(D104,$D$5:D103,0)),"",LOOKUP(9.99999999999999E+307,$N$1:N103)+1),"")</f>
        <v/>
      </c>
      <c r="O104" s="82" t="str">
        <f>IF(ROWS($O$6:O104)&lt;=$O$5,LOOKUP(ROWS($O$6:O104),$N$6:$N$827,$D$6:$D$827),"")</f>
        <v/>
      </c>
    </row>
    <row r="105" spans="14:15" x14ac:dyDescent="0.15">
      <c r="N105" s="83" t="str">
        <f>IF(D105&lt;&gt;"",IF(ISNUMBER(MATCH(D105,$D$5:D104,0)),"",LOOKUP(9.99999999999999E+307,$N$1:N104)+1),"")</f>
        <v/>
      </c>
      <c r="O105" s="82" t="str">
        <f>IF(ROWS($O$6:O105)&lt;=$O$5,LOOKUP(ROWS($O$6:O105),$N$6:$N$827,$D$6:$D$827),"")</f>
        <v/>
      </c>
    </row>
    <row r="106" spans="14:15" x14ac:dyDescent="0.15">
      <c r="N106" s="83" t="str">
        <f>IF(D106&lt;&gt;"",IF(ISNUMBER(MATCH(D106,$D$5:D105,0)),"",LOOKUP(9.99999999999999E+307,$N$1:N105)+1),"")</f>
        <v/>
      </c>
      <c r="O106" s="82" t="str">
        <f>IF(ROWS($O$6:O106)&lt;=$O$5,LOOKUP(ROWS($O$6:O106),$N$6:$N$827,$D$6:$D$827),"")</f>
        <v/>
      </c>
    </row>
    <row r="107" spans="14:15" x14ac:dyDescent="0.15">
      <c r="N107" s="83" t="str">
        <f>IF(D107&lt;&gt;"",IF(ISNUMBER(MATCH(D107,$D$5:D106,0)),"",LOOKUP(9.99999999999999E+307,$N$1:N106)+1),"")</f>
        <v/>
      </c>
      <c r="O107" s="82" t="str">
        <f>IF(ROWS($O$6:O107)&lt;=$O$5,LOOKUP(ROWS($O$6:O107),$N$6:$N$827,$D$6:$D$827),"")</f>
        <v/>
      </c>
    </row>
    <row r="108" spans="14:15" x14ac:dyDescent="0.15">
      <c r="N108" s="83" t="str">
        <f>IF(D108&lt;&gt;"",IF(ISNUMBER(MATCH(D108,$D$5:D107,0)),"",LOOKUP(9.99999999999999E+307,$N$1:N107)+1),"")</f>
        <v/>
      </c>
      <c r="O108" s="82" t="str">
        <f>IF(ROWS($O$6:O108)&lt;=$O$5,LOOKUP(ROWS($O$6:O108),$N$6:$N$827,$D$6:$D$827),"")</f>
        <v/>
      </c>
    </row>
    <row r="109" spans="14:15" x14ac:dyDescent="0.15">
      <c r="N109" s="83" t="str">
        <f>IF(D109&lt;&gt;"",IF(ISNUMBER(MATCH(D109,$D$5:D108,0)),"",LOOKUP(9.99999999999999E+307,$N$1:N108)+1),"")</f>
        <v/>
      </c>
      <c r="O109" s="82" t="str">
        <f>IF(ROWS($O$6:O109)&lt;=$O$5,LOOKUP(ROWS($O$6:O109),$N$6:$N$827,$D$6:$D$827),"")</f>
        <v/>
      </c>
    </row>
    <row r="110" spans="14:15" x14ac:dyDescent="0.15">
      <c r="N110" s="83" t="str">
        <f>IF(D110&lt;&gt;"",IF(ISNUMBER(MATCH(D110,$D$5:D109,0)),"",LOOKUP(9.99999999999999E+307,$N$1:N109)+1),"")</f>
        <v/>
      </c>
      <c r="O110" s="82" t="str">
        <f>IF(ROWS($O$6:O110)&lt;=$O$5,LOOKUP(ROWS($O$6:O110),$N$6:$N$827,$D$6:$D$827),"")</f>
        <v/>
      </c>
    </row>
    <row r="111" spans="14:15" x14ac:dyDescent="0.15">
      <c r="N111" s="83" t="str">
        <f>IF(D111&lt;&gt;"",IF(ISNUMBER(MATCH(D111,$D$5:D110,0)),"",LOOKUP(9.99999999999999E+307,$N$1:N110)+1),"")</f>
        <v/>
      </c>
      <c r="O111" s="82" t="str">
        <f>IF(ROWS($O$6:O111)&lt;=$O$5,LOOKUP(ROWS($O$6:O111),$N$6:$N$827,$D$6:$D$827),"")</f>
        <v/>
      </c>
    </row>
    <row r="112" spans="14:15" x14ac:dyDescent="0.15">
      <c r="N112" s="83" t="str">
        <f>IF(D112&lt;&gt;"",IF(ISNUMBER(MATCH(D112,$D$5:D111,0)),"",LOOKUP(9.99999999999999E+307,$N$1:N111)+1),"")</f>
        <v/>
      </c>
      <c r="O112" s="82" t="str">
        <f>IF(ROWS($O$6:O112)&lt;=$O$5,LOOKUP(ROWS($O$6:O112),$N$6:$N$827,$D$6:$D$827),"")</f>
        <v/>
      </c>
    </row>
    <row r="113" spans="14:15" x14ac:dyDescent="0.15">
      <c r="N113" s="83" t="str">
        <f>IF(D113&lt;&gt;"",IF(ISNUMBER(MATCH(D113,$D$5:D112,0)),"",LOOKUP(9.99999999999999E+307,$N$1:N112)+1),"")</f>
        <v/>
      </c>
      <c r="O113" s="82" t="str">
        <f>IF(ROWS($O$6:O113)&lt;=$O$5,LOOKUP(ROWS($O$6:O113),$N$6:$N$827,$D$6:$D$827),"")</f>
        <v/>
      </c>
    </row>
    <row r="114" spans="14:15" x14ac:dyDescent="0.15">
      <c r="N114" s="83" t="str">
        <f>IF(D114&lt;&gt;"",IF(ISNUMBER(MATCH(D114,$D$5:D113,0)),"",LOOKUP(9.99999999999999E+307,$N$1:N113)+1),"")</f>
        <v/>
      </c>
      <c r="O114" s="82" t="str">
        <f>IF(ROWS($O$6:O114)&lt;=$O$5,LOOKUP(ROWS($O$6:O114),$N$6:$N$827,$D$6:$D$827),"")</f>
        <v/>
      </c>
    </row>
    <row r="115" spans="14:15" x14ac:dyDescent="0.15">
      <c r="N115" s="83" t="str">
        <f>IF(D115&lt;&gt;"",IF(ISNUMBER(MATCH(D115,$D$5:D114,0)),"",LOOKUP(9.99999999999999E+307,$N$1:N114)+1),"")</f>
        <v/>
      </c>
      <c r="O115" s="82" t="str">
        <f>IF(ROWS($O$6:O115)&lt;=$O$5,LOOKUP(ROWS($O$6:O115),$N$6:$N$827,$D$6:$D$827),"")</f>
        <v/>
      </c>
    </row>
    <row r="116" spans="14:15" x14ac:dyDescent="0.15">
      <c r="N116" s="83" t="str">
        <f>IF(D116&lt;&gt;"",IF(ISNUMBER(MATCH(D116,$D$5:D115,0)),"",LOOKUP(9.99999999999999E+307,$N$1:N115)+1),"")</f>
        <v/>
      </c>
      <c r="O116" s="82" t="str">
        <f>IF(ROWS($O$6:O116)&lt;=$O$5,LOOKUP(ROWS($O$6:O116),$N$6:$N$827,$D$6:$D$827),"")</f>
        <v/>
      </c>
    </row>
    <row r="117" spans="14:15" x14ac:dyDescent="0.15">
      <c r="N117" s="83" t="str">
        <f>IF(D117&lt;&gt;"",IF(ISNUMBER(MATCH(D117,$D$5:D116,0)),"",LOOKUP(9.99999999999999E+307,$N$1:N116)+1),"")</f>
        <v/>
      </c>
      <c r="O117" s="82" t="str">
        <f>IF(ROWS($O$6:O117)&lt;=$O$5,LOOKUP(ROWS($O$6:O117),$N$6:$N$827,$D$6:$D$827),"")</f>
        <v/>
      </c>
    </row>
    <row r="118" spans="14:15" x14ac:dyDescent="0.15">
      <c r="N118" s="83" t="str">
        <f>IF(D118&lt;&gt;"",IF(ISNUMBER(MATCH(D118,$D$5:D117,0)),"",LOOKUP(9.99999999999999E+307,$N$1:N117)+1),"")</f>
        <v/>
      </c>
      <c r="O118" s="82" t="str">
        <f>IF(ROWS($O$6:O118)&lt;=$O$5,LOOKUP(ROWS($O$6:O118),$N$6:$N$827,$D$6:$D$827),"")</f>
        <v/>
      </c>
    </row>
    <row r="119" spans="14:15" x14ac:dyDescent="0.15">
      <c r="N119" s="83" t="str">
        <f>IF(D119&lt;&gt;"",IF(ISNUMBER(MATCH(D119,$D$5:D118,0)),"",LOOKUP(9.99999999999999E+307,$N$1:N118)+1),"")</f>
        <v/>
      </c>
      <c r="O119" s="82" t="str">
        <f>IF(ROWS($O$6:O119)&lt;=$O$5,LOOKUP(ROWS($O$6:O119),$N$6:$N$827,$D$6:$D$827),"")</f>
        <v/>
      </c>
    </row>
    <row r="120" spans="14:15" x14ac:dyDescent="0.15">
      <c r="N120" s="83" t="str">
        <f>IF(D120&lt;&gt;"",IF(ISNUMBER(MATCH(D120,$D$5:D119,0)),"",LOOKUP(9.99999999999999E+307,$N$1:N119)+1),"")</f>
        <v/>
      </c>
      <c r="O120" s="82" t="str">
        <f>IF(ROWS($O$6:O120)&lt;=$O$5,LOOKUP(ROWS($O$6:O120),$N$6:$N$827,$D$6:$D$827),"")</f>
        <v/>
      </c>
    </row>
    <row r="121" spans="14:15" x14ac:dyDescent="0.15">
      <c r="N121" s="83" t="str">
        <f>IF(D121&lt;&gt;"",IF(ISNUMBER(MATCH(D121,$D$5:D120,0)),"",LOOKUP(9.99999999999999E+307,$N$1:N120)+1),"")</f>
        <v/>
      </c>
      <c r="O121" s="82" t="str">
        <f>IF(ROWS($O$6:O121)&lt;=$O$5,LOOKUP(ROWS($O$6:O121),$N$6:$N$827,$D$6:$D$827),"")</f>
        <v/>
      </c>
    </row>
    <row r="122" spans="14:15" x14ac:dyDescent="0.15">
      <c r="N122" s="83" t="str">
        <f>IF(D122&lt;&gt;"",IF(ISNUMBER(MATCH(D122,$D$5:D121,0)),"",LOOKUP(9.99999999999999E+307,$N$1:N121)+1),"")</f>
        <v/>
      </c>
      <c r="O122" s="82" t="str">
        <f>IF(ROWS($O$6:O122)&lt;=$O$5,LOOKUP(ROWS($O$6:O122),$N$6:$N$827,$D$6:$D$827),"")</f>
        <v/>
      </c>
    </row>
    <row r="123" spans="14:15" x14ac:dyDescent="0.15">
      <c r="N123" s="83" t="str">
        <f>IF(D123&lt;&gt;"",IF(ISNUMBER(MATCH(D123,$D$5:D122,0)),"",LOOKUP(9.99999999999999E+307,$N$1:N122)+1),"")</f>
        <v/>
      </c>
      <c r="O123" s="82" t="str">
        <f>IF(ROWS($O$6:O123)&lt;=$O$5,LOOKUP(ROWS($O$6:O123),$N$6:$N$827,$D$6:$D$827),"")</f>
        <v/>
      </c>
    </row>
    <row r="124" spans="14:15" x14ac:dyDescent="0.15">
      <c r="N124" s="83" t="str">
        <f>IF(D124&lt;&gt;"",IF(ISNUMBER(MATCH(D124,$D$5:D123,0)),"",LOOKUP(9.99999999999999E+307,$N$1:N123)+1),"")</f>
        <v/>
      </c>
      <c r="O124" s="82" t="str">
        <f>IF(ROWS($O$6:O124)&lt;=$O$5,LOOKUP(ROWS($O$6:O124),$N$6:$N$827,$D$6:$D$827),"")</f>
        <v/>
      </c>
    </row>
    <row r="125" spans="14:15" x14ac:dyDescent="0.15">
      <c r="N125" s="83" t="str">
        <f>IF(D125&lt;&gt;"",IF(ISNUMBER(MATCH(D125,$D$5:D124,0)),"",LOOKUP(9.99999999999999E+307,$N$1:N124)+1),"")</f>
        <v/>
      </c>
      <c r="O125" s="82" t="str">
        <f>IF(ROWS($O$6:O125)&lt;=$O$5,LOOKUP(ROWS($O$6:O125),$N$6:$N$827,$D$6:$D$827),"")</f>
        <v/>
      </c>
    </row>
    <row r="126" spans="14:15" x14ac:dyDescent="0.15">
      <c r="N126" s="83" t="str">
        <f>IF(D126&lt;&gt;"",IF(ISNUMBER(MATCH(D126,$D$5:D125,0)),"",LOOKUP(9.99999999999999E+307,$N$1:N125)+1),"")</f>
        <v/>
      </c>
      <c r="O126" s="82" t="str">
        <f>IF(ROWS($O$6:O126)&lt;=$O$5,LOOKUP(ROWS($O$6:O126),$N$6:$N$827,$D$6:$D$827),"")</f>
        <v/>
      </c>
    </row>
    <row r="127" spans="14:15" x14ac:dyDescent="0.15">
      <c r="N127" s="83" t="str">
        <f>IF(D127&lt;&gt;"",IF(ISNUMBER(MATCH(D127,$D$5:D126,0)),"",LOOKUP(9.99999999999999E+307,$N$1:N126)+1),"")</f>
        <v/>
      </c>
      <c r="O127" s="82" t="str">
        <f>IF(ROWS($O$6:O127)&lt;=$O$5,LOOKUP(ROWS($O$6:O127),$N$6:$N$827,$D$6:$D$827),"")</f>
        <v/>
      </c>
    </row>
    <row r="128" spans="14:15" x14ac:dyDescent="0.15">
      <c r="N128" s="83" t="str">
        <f>IF(D128&lt;&gt;"",IF(ISNUMBER(MATCH(D128,$D$5:D127,0)),"",LOOKUP(9.99999999999999E+307,$N$1:N127)+1),"")</f>
        <v/>
      </c>
      <c r="O128" s="82" t="str">
        <f>IF(ROWS($O$6:O128)&lt;=$O$5,LOOKUP(ROWS($O$6:O128),$N$6:$N$827,$D$6:$D$827),"")</f>
        <v/>
      </c>
    </row>
    <row r="129" spans="14:15" x14ac:dyDescent="0.15">
      <c r="N129" s="83" t="str">
        <f>IF(D129&lt;&gt;"",IF(ISNUMBER(MATCH(D129,$D$5:D128,0)),"",LOOKUP(9.99999999999999E+307,$N$1:N128)+1),"")</f>
        <v/>
      </c>
      <c r="O129" s="82" t="str">
        <f>IF(ROWS($O$6:O129)&lt;=$O$5,LOOKUP(ROWS($O$6:O129),$N$6:$N$827,$D$6:$D$827),"")</f>
        <v/>
      </c>
    </row>
    <row r="130" spans="14:15" x14ac:dyDescent="0.15">
      <c r="N130" s="83" t="str">
        <f>IF(D130&lt;&gt;"",IF(ISNUMBER(MATCH(D130,$D$5:D129,0)),"",LOOKUP(9.99999999999999E+307,$N$1:N129)+1),"")</f>
        <v/>
      </c>
      <c r="O130" s="82" t="str">
        <f>IF(ROWS($O$6:O130)&lt;=$O$5,LOOKUP(ROWS($O$6:O130),$N$6:$N$827,$D$6:$D$827),"")</f>
        <v/>
      </c>
    </row>
    <row r="131" spans="14:15" x14ac:dyDescent="0.15">
      <c r="N131" s="83" t="str">
        <f>IF(D131&lt;&gt;"",IF(ISNUMBER(MATCH(D131,$D$5:D130,0)),"",LOOKUP(9.99999999999999E+307,$N$1:N130)+1),"")</f>
        <v/>
      </c>
      <c r="O131" s="82" t="str">
        <f>IF(ROWS($O$6:O131)&lt;=$O$5,LOOKUP(ROWS($O$6:O131),$N$6:$N$827,$D$6:$D$827),"")</f>
        <v/>
      </c>
    </row>
    <row r="132" spans="14:15" x14ac:dyDescent="0.15">
      <c r="N132" s="83" t="str">
        <f>IF(D132&lt;&gt;"",IF(ISNUMBER(MATCH(D132,$D$5:D131,0)),"",LOOKUP(9.99999999999999E+307,$N$1:N131)+1),"")</f>
        <v/>
      </c>
      <c r="O132" s="82" t="str">
        <f>IF(ROWS($O$6:O132)&lt;=$O$5,LOOKUP(ROWS($O$6:O132),$N$6:$N$827,$D$6:$D$827),"")</f>
        <v/>
      </c>
    </row>
    <row r="133" spans="14:15" x14ac:dyDescent="0.15">
      <c r="N133" s="83" t="str">
        <f>IF(D133&lt;&gt;"",IF(ISNUMBER(MATCH(D133,$D$5:D132,0)),"",LOOKUP(9.99999999999999E+307,$N$1:N132)+1),"")</f>
        <v/>
      </c>
      <c r="O133" s="82" t="str">
        <f>IF(ROWS($O$6:O133)&lt;=$O$5,LOOKUP(ROWS($O$6:O133),$N$6:$N$827,$D$6:$D$827),"")</f>
        <v/>
      </c>
    </row>
    <row r="134" spans="14:15" x14ac:dyDescent="0.15">
      <c r="N134" s="83" t="str">
        <f>IF(D134&lt;&gt;"",IF(ISNUMBER(MATCH(D134,$D$5:D133,0)),"",LOOKUP(9.99999999999999E+307,$N$1:N133)+1),"")</f>
        <v/>
      </c>
      <c r="O134" s="82" t="str">
        <f>IF(ROWS($O$6:O134)&lt;=$O$5,LOOKUP(ROWS($O$6:O134),$N$6:$N$827,$D$6:$D$827),"")</f>
        <v/>
      </c>
    </row>
    <row r="135" spans="14:15" x14ac:dyDescent="0.15">
      <c r="N135" s="83" t="str">
        <f>IF(D135&lt;&gt;"",IF(ISNUMBER(MATCH(D135,$D$5:D134,0)),"",LOOKUP(9.99999999999999E+307,$N$1:N134)+1),"")</f>
        <v/>
      </c>
      <c r="O135" s="82" t="str">
        <f>IF(ROWS($O$6:O135)&lt;=$O$5,LOOKUP(ROWS($O$6:O135),$N$6:$N$827,$D$6:$D$827),"")</f>
        <v/>
      </c>
    </row>
    <row r="136" spans="14:15" x14ac:dyDescent="0.15">
      <c r="N136" s="83" t="str">
        <f>IF(D136&lt;&gt;"",IF(ISNUMBER(MATCH(D136,$D$5:D135,0)),"",LOOKUP(9.99999999999999E+307,$N$1:N135)+1),"")</f>
        <v/>
      </c>
      <c r="O136" s="82" t="str">
        <f>IF(ROWS($O$6:O136)&lt;=$O$5,LOOKUP(ROWS($O$6:O136),$N$6:$N$827,$D$6:$D$827),"")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4" type="noConversion"/>
  <conditionalFormatting sqref="A1:A1048576">
    <cfRule type="duplicateValues" dxfId="55" priority="1"/>
    <cfRule type="duplicateValues" dxfId="54" priority="2"/>
  </conditionalFormatting>
  <conditionalFormatting sqref="B6:B74">
    <cfRule type="duplicateValues" dxfId="53" priority="1771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81" orientation="portrait" horizontalDpi="300" verticalDpi="300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71"/>
  <sheetViews>
    <sheetView tabSelected="1" view="pageBreakPreview" topLeftCell="A22" zoomScaleSheetLayoutView="100" workbookViewId="0">
      <selection sqref="A1:H1"/>
    </sheetView>
  </sheetViews>
  <sheetFormatPr defaultRowHeight="12.75" x14ac:dyDescent="0.2"/>
  <cols>
    <col min="1" max="1" width="4.28515625" style="32" bestFit="1" customWidth="1"/>
    <col min="2" max="2" width="6.42578125" style="32" bestFit="1" customWidth="1"/>
    <col min="3" max="3" width="24.42578125" style="56" customWidth="1"/>
    <col min="4" max="4" width="30" style="56" customWidth="1"/>
    <col min="5" max="5" width="6.5703125" style="52" customWidth="1"/>
    <col min="6" max="6" width="10.140625" style="32" bestFit="1" customWidth="1"/>
    <col min="7" max="7" width="9.42578125" style="32" customWidth="1"/>
    <col min="8" max="8" width="7.42578125" style="52" customWidth="1"/>
    <col min="9" max="9" width="45.85546875" style="52" hidden="1" customWidth="1"/>
    <col min="10" max="10" width="10.28515625" style="52" hidden="1" customWidth="1"/>
    <col min="11" max="11" width="22" style="52" hidden="1" customWidth="1"/>
    <col min="12" max="16384" width="9.140625" style="52"/>
  </cols>
  <sheetData>
    <row r="1" spans="1:16" ht="32.25" customHeight="1" x14ac:dyDescent="0.2">
      <c r="A1" s="168" t="s">
        <v>86</v>
      </c>
      <c r="B1" s="168"/>
      <c r="C1" s="168"/>
      <c r="D1" s="168"/>
      <c r="E1" s="168"/>
      <c r="F1" s="168"/>
      <c r="G1" s="168"/>
      <c r="H1" s="168"/>
      <c r="J1" s="32"/>
    </row>
    <row r="2" spans="1:16" ht="15.75" x14ac:dyDescent="0.2">
      <c r="A2" s="169" t="s">
        <v>74</v>
      </c>
      <c r="B2" s="169"/>
      <c r="C2" s="169"/>
      <c r="D2" s="169"/>
      <c r="E2" s="169"/>
      <c r="F2" s="169"/>
      <c r="G2" s="169"/>
      <c r="H2" s="169"/>
    </row>
    <row r="3" spans="1:16" ht="15.75" x14ac:dyDescent="0.2">
      <c r="A3" s="170" t="s">
        <v>68</v>
      </c>
      <c r="B3" s="170"/>
      <c r="C3" s="170"/>
      <c r="D3" s="170"/>
      <c r="E3" s="170"/>
      <c r="F3" s="170"/>
      <c r="G3" s="170"/>
      <c r="H3" s="170"/>
      <c r="I3" s="53"/>
    </row>
    <row r="4" spans="1:16" x14ac:dyDescent="0.2">
      <c r="A4" s="167" t="s">
        <v>18</v>
      </c>
      <c r="B4" s="167"/>
      <c r="C4" s="167"/>
      <c r="D4" s="105" t="s">
        <v>19</v>
      </c>
      <c r="E4" s="106"/>
      <c r="F4" s="171">
        <v>41973.447916666664</v>
      </c>
      <c r="G4" s="171"/>
      <c r="H4" s="171"/>
    </row>
    <row r="5" spans="1:16" s="54" customFormat="1" ht="33.75" customHeight="1" x14ac:dyDescent="0.2">
      <c r="A5" s="111" t="s">
        <v>0</v>
      </c>
      <c r="B5" s="112" t="s">
        <v>1</v>
      </c>
      <c r="C5" s="112" t="s">
        <v>3</v>
      </c>
      <c r="D5" s="112" t="s">
        <v>15</v>
      </c>
      <c r="E5" s="112" t="s">
        <v>8</v>
      </c>
      <c r="F5" s="113" t="s">
        <v>2</v>
      </c>
      <c r="G5" s="112" t="s">
        <v>4</v>
      </c>
      <c r="H5" s="112" t="s">
        <v>14</v>
      </c>
      <c r="L5" s="55"/>
      <c r="M5" s="55"/>
      <c r="N5" s="55"/>
      <c r="O5" s="55"/>
      <c r="P5" s="55"/>
    </row>
    <row r="6" spans="1:16" ht="18" customHeight="1" x14ac:dyDescent="0.2">
      <c r="A6" s="140">
        <v>1</v>
      </c>
      <c r="B6" s="139">
        <v>351</v>
      </c>
      <c r="C6" s="2" t="s">
        <v>64</v>
      </c>
      <c r="D6" s="2" t="s">
        <v>50</v>
      </c>
      <c r="E6" s="3" t="s">
        <v>24</v>
      </c>
      <c r="F6" s="4">
        <v>34973</v>
      </c>
      <c r="G6" s="138">
        <v>1318</v>
      </c>
      <c r="H6" s="5">
        <v>1</v>
      </c>
      <c r="I6" s="80" t="s">
        <v>89</v>
      </c>
      <c r="J6" s="80" t="s">
        <v>19</v>
      </c>
      <c r="K6" s="81">
        <v>41973.447916666664</v>
      </c>
    </row>
    <row r="7" spans="1:16" ht="18" customHeight="1" x14ac:dyDescent="0.2">
      <c r="A7" s="140">
        <v>2</v>
      </c>
      <c r="B7" s="139">
        <v>31</v>
      </c>
      <c r="C7" s="2" t="s">
        <v>22</v>
      </c>
      <c r="D7" s="2" t="s">
        <v>23</v>
      </c>
      <c r="E7" s="3" t="s">
        <v>24</v>
      </c>
      <c r="F7" s="4">
        <v>35980</v>
      </c>
      <c r="G7" s="138">
        <v>1324</v>
      </c>
      <c r="H7" s="5">
        <v>2</v>
      </c>
      <c r="J7" s="32"/>
    </row>
    <row r="8" spans="1:16" ht="18" customHeight="1" x14ac:dyDescent="0.2">
      <c r="A8" s="140">
        <v>3</v>
      </c>
      <c r="B8" s="139">
        <v>350</v>
      </c>
      <c r="C8" s="2" t="s">
        <v>53</v>
      </c>
      <c r="D8" s="2" t="s">
        <v>50</v>
      </c>
      <c r="E8" s="3" t="s">
        <v>24</v>
      </c>
      <c r="F8" s="4">
        <v>35617</v>
      </c>
      <c r="G8" s="138">
        <v>1328</v>
      </c>
      <c r="H8" s="5">
        <v>3</v>
      </c>
      <c r="J8" s="32"/>
    </row>
    <row r="9" spans="1:16" ht="18" customHeight="1" x14ac:dyDescent="0.2">
      <c r="A9" s="140">
        <v>4</v>
      </c>
      <c r="B9" s="139">
        <v>34</v>
      </c>
      <c r="C9" s="2" t="s">
        <v>27</v>
      </c>
      <c r="D9" s="2" t="s">
        <v>23</v>
      </c>
      <c r="E9" s="3" t="s">
        <v>24</v>
      </c>
      <c r="F9" s="4">
        <v>35712</v>
      </c>
      <c r="G9" s="138">
        <v>1332</v>
      </c>
      <c r="H9" s="5">
        <v>4</v>
      </c>
    </row>
    <row r="10" spans="1:16" ht="18" customHeight="1" x14ac:dyDescent="0.2">
      <c r="A10" s="140">
        <v>5</v>
      </c>
      <c r="B10" s="139">
        <v>33</v>
      </c>
      <c r="C10" s="2" t="s">
        <v>26</v>
      </c>
      <c r="D10" s="2" t="s">
        <v>23</v>
      </c>
      <c r="E10" s="3" t="s">
        <v>24</v>
      </c>
      <c r="F10" s="4">
        <v>35235</v>
      </c>
      <c r="G10" s="138">
        <v>1334</v>
      </c>
      <c r="H10" s="5">
        <v>5</v>
      </c>
    </row>
    <row r="11" spans="1:16" ht="18" customHeight="1" x14ac:dyDescent="0.2">
      <c r="A11" s="140">
        <v>6</v>
      </c>
      <c r="B11" s="139">
        <v>349</v>
      </c>
      <c r="C11" s="2" t="s">
        <v>52</v>
      </c>
      <c r="D11" s="2" t="s">
        <v>50</v>
      </c>
      <c r="E11" s="3" t="s">
        <v>24</v>
      </c>
      <c r="F11" s="4">
        <v>35255</v>
      </c>
      <c r="G11" s="138">
        <v>1336</v>
      </c>
      <c r="H11" s="5">
        <v>6</v>
      </c>
    </row>
    <row r="12" spans="1:16" ht="18" customHeight="1" x14ac:dyDescent="0.2">
      <c r="A12" s="140">
        <v>7</v>
      </c>
      <c r="B12" s="139">
        <v>20</v>
      </c>
      <c r="C12" s="2" t="s">
        <v>44</v>
      </c>
      <c r="D12" s="2" t="s">
        <v>43</v>
      </c>
      <c r="E12" s="3" t="s">
        <v>24</v>
      </c>
      <c r="F12" s="4">
        <v>35065</v>
      </c>
      <c r="G12" s="138">
        <v>1337</v>
      </c>
      <c r="H12" s="5">
        <v>7</v>
      </c>
    </row>
    <row r="13" spans="1:16" ht="18" customHeight="1" x14ac:dyDescent="0.2">
      <c r="A13" s="140">
        <v>8</v>
      </c>
      <c r="B13" s="139">
        <v>346</v>
      </c>
      <c r="C13" s="2" t="s">
        <v>49</v>
      </c>
      <c r="D13" s="2" t="s">
        <v>50</v>
      </c>
      <c r="E13" s="3" t="s">
        <v>24</v>
      </c>
      <c r="F13" s="4">
        <v>35796</v>
      </c>
      <c r="G13" s="138">
        <v>1339</v>
      </c>
      <c r="H13" s="5">
        <v>8</v>
      </c>
    </row>
    <row r="14" spans="1:16" ht="18" customHeight="1" x14ac:dyDescent="0.2">
      <c r="A14" s="140">
        <v>9</v>
      </c>
      <c r="B14" s="139">
        <v>24</v>
      </c>
      <c r="C14" s="2" t="s">
        <v>48</v>
      </c>
      <c r="D14" s="2" t="s">
        <v>43</v>
      </c>
      <c r="E14" s="3" t="s">
        <v>24</v>
      </c>
      <c r="F14" s="4">
        <v>35431</v>
      </c>
      <c r="G14" s="138">
        <v>1344</v>
      </c>
      <c r="H14" s="5">
        <v>9</v>
      </c>
    </row>
    <row r="15" spans="1:16" ht="18" customHeight="1" x14ac:dyDescent="0.2">
      <c r="A15" s="140">
        <v>10</v>
      </c>
      <c r="B15" s="139">
        <v>347</v>
      </c>
      <c r="C15" s="2" t="s">
        <v>66</v>
      </c>
      <c r="D15" s="2" t="s">
        <v>50</v>
      </c>
      <c r="E15" s="3" t="s">
        <v>24</v>
      </c>
      <c r="F15" s="4">
        <v>35553</v>
      </c>
      <c r="G15" s="138">
        <v>1346</v>
      </c>
      <c r="H15" s="5">
        <v>10</v>
      </c>
    </row>
    <row r="16" spans="1:16" ht="18" customHeight="1" x14ac:dyDescent="0.2">
      <c r="A16" s="140">
        <v>11</v>
      </c>
      <c r="B16" s="139">
        <v>36</v>
      </c>
      <c r="C16" s="2" t="s">
        <v>29</v>
      </c>
      <c r="D16" s="2" t="s">
        <v>23</v>
      </c>
      <c r="E16" s="3" t="s">
        <v>24</v>
      </c>
      <c r="F16" s="4">
        <v>35431</v>
      </c>
      <c r="G16" s="138">
        <v>1348</v>
      </c>
      <c r="H16" s="5">
        <v>11</v>
      </c>
    </row>
    <row r="17" spans="1:8" ht="18" customHeight="1" x14ac:dyDescent="0.2">
      <c r="A17" s="140">
        <v>12</v>
      </c>
      <c r="B17" s="139">
        <v>35</v>
      </c>
      <c r="C17" s="2" t="s">
        <v>28</v>
      </c>
      <c r="D17" s="2" t="s">
        <v>23</v>
      </c>
      <c r="E17" s="3" t="s">
        <v>24</v>
      </c>
      <c r="F17" s="4">
        <v>35247</v>
      </c>
      <c r="G17" s="138">
        <v>1350</v>
      </c>
      <c r="H17" s="5">
        <v>12</v>
      </c>
    </row>
    <row r="18" spans="1:8" ht="18" customHeight="1" x14ac:dyDescent="0.2">
      <c r="A18" s="140">
        <v>13</v>
      </c>
      <c r="B18" s="139">
        <v>43</v>
      </c>
      <c r="C18" s="2" t="s">
        <v>77</v>
      </c>
      <c r="D18" s="2" t="s">
        <v>78</v>
      </c>
      <c r="E18" s="3" t="s">
        <v>79</v>
      </c>
      <c r="F18" s="4">
        <v>35332</v>
      </c>
      <c r="G18" s="138">
        <v>1350</v>
      </c>
      <c r="H18" s="5">
        <v>12</v>
      </c>
    </row>
    <row r="19" spans="1:8" ht="18" customHeight="1" x14ac:dyDescent="0.2">
      <c r="A19" s="140">
        <v>14</v>
      </c>
      <c r="B19" s="139">
        <v>348</v>
      </c>
      <c r="C19" s="2" t="s">
        <v>51</v>
      </c>
      <c r="D19" s="2" t="s">
        <v>50</v>
      </c>
      <c r="E19" s="3" t="s">
        <v>24</v>
      </c>
      <c r="F19" s="4">
        <v>35152</v>
      </c>
      <c r="G19" s="138">
        <v>1353</v>
      </c>
      <c r="H19" s="5">
        <v>13</v>
      </c>
    </row>
    <row r="20" spans="1:8" ht="18" customHeight="1" x14ac:dyDescent="0.2">
      <c r="A20" s="140">
        <v>15</v>
      </c>
      <c r="B20" s="139">
        <v>21</v>
      </c>
      <c r="C20" s="2" t="s">
        <v>45</v>
      </c>
      <c r="D20" s="2" t="s">
        <v>43</v>
      </c>
      <c r="E20" s="3" t="s">
        <v>24</v>
      </c>
      <c r="F20" s="4">
        <v>35065</v>
      </c>
      <c r="G20" s="138">
        <v>1400</v>
      </c>
      <c r="H20" s="5">
        <v>14</v>
      </c>
    </row>
    <row r="21" spans="1:8" ht="18" customHeight="1" x14ac:dyDescent="0.2">
      <c r="A21" s="140">
        <v>16</v>
      </c>
      <c r="B21" s="139">
        <v>22</v>
      </c>
      <c r="C21" s="2" t="s">
        <v>46</v>
      </c>
      <c r="D21" s="2" t="s">
        <v>43</v>
      </c>
      <c r="E21" s="3" t="s">
        <v>24</v>
      </c>
      <c r="F21" s="4">
        <v>35431</v>
      </c>
      <c r="G21" s="138">
        <v>1403</v>
      </c>
      <c r="H21" s="5">
        <v>15</v>
      </c>
    </row>
    <row r="22" spans="1:8" ht="18" customHeight="1" x14ac:dyDescent="0.2">
      <c r="A22" s="140">
        <v>17</v>
      </c>
      <c r="B22" s="139">
        <v>26</v>
      </c>
      <c r="C22" s="2" t="s">
        <v>38</v>
      </c>
      <c r="D22" s="2" t="s">
        <v>37</v>
      </c>
      <c r="E22" s="3" t="s">
        <v>24</v>
      </c>
      <c r="F22" s="4">
        <v>35538</v>
      </c>
      <c r="G22" s="138">
        <v>1404</v>
      </c>
      <c r="H22" s="5">
        <v>16</v>
      </c>
    </row>
    <row r="23" spans="1:8" ht="18" customHeight="1" x14ac:dyDescent="0.2">
      <c r="A23" s="140">
        <v>18</v>
      </c>
      <c r="B23" s="139">
        <v>30</v>
      </c>
      <c r="C23" s="2" t="s">
        <v>42</v>
      </c>
      <c r="D23" s="2" t="s">
        <v>37</v>
      </c>
      <c r="E23" s="3" t="s">
        <v>24</v>
      </c>
      <c r="F23" s="4">
        <v>35236</v>
      </c>
      <c r="G23" s="138">
        <v>1410</v>
      </c>
      <c r="H23" s="5">
        <v>17</v>
      </c>
    </row>
    <row r="24" spans="1:8" ht="18" customHeight="1" x14ac:dyDescent="0.2">
      <c r="A24" s="140">
        <v>19</v>
      </c>
      <c r="B24" s="139">
        <v>23</v>
      </c>
      <c r="C24" s="2" t="s">
        <v>47</v>
      </c>
      <c r="D24" s="2" t="s">
        <v>43</v>
      </c>
      <c r="E24" s="3" t="s">
        <v>24</v>
      </c>
      <c r="F24" s="4">
        <v>35796</v>
      </c>
      <c r="G24" s="138">
        <v>1414</v>
      </c>
      <c r="H24" s="5">
        <v>18</v>
      </c>
    </row>
    <row r="25" spans="1:8" ht="18" customHeight="1" x14ac:dyDescent="0.2">
      <c r="A25" s="140">
        <v>20</v>
      </c>
      <c r="B25" s="139">
        <v>27</v>
      </c>
      <c r="C25" s="2" t="s">
        <v>39</v>
      </c>
      <c r="D25" s="2" t="s">
        <v>37</v>
      </c>
      <c r="E25" s="3" t="s">
        <v>24</v>
      </c>
      <c r="F25" s="4">
        <v>35492</v>
      </c>
      <c r="G25" s="138">
        <v>1420</v>
      </c>
      <c r="H25" s="5">
        <v>19</v>
      </c>
    </row>
    <row r="26" spans="1:8" ht="18" customHeight="1" x14ac:dyDescent="0.2">
      <c r="A26" s="140">
        <v>21</v>
      </c>
      <c r="B26" s="139">
        <v>44</v>
      </c>
      <c r="C26" s="2" t="s">
        <v>80</v>
      </c>
      <c r="D26" s="2" t="s">
        <v>78</v>
      </c>
      <c r="E26" s="3" t="s">
        <v>79</v>
      </c>
      <c r="F26" s="4">
        <v>35039</v>
      </c>
      <c r="G26" s="138">
        <v>1507</v>
      </c>
      <c r="H26" s="5">
        <v>19</v>
      </c>
    </row>
    <row r="27" spans="1:8" ht="18" customHeight="1" x14ac:dyDescent="0.2">
      <c r="A27" s="140">
        <v>22</v>
      </c>
      <c r="B27" s="139">
        <v>25</v>
      </c>
      <c r="C27" s="2" t="s">
        <v>36</v>
      </c>
      <c r="D27" s="2" t="s">
        <v>37</v>
      </c>
      <c r="E27" s="3" t="s">
        <v>24</v>
      </c>
      <c r="F27" s="4">
        <v>35591</v>
      </c>
      <c r="G27" s="138">
        <v>1508</v>
      </c>
      <c r="H27" s="5">
        <v>20</v>
      </c>
    </row>
    <row r="28" spans="1:8" ht="18" customHeight="1" x14ac:dyDescent="0.2">
      <c r="A28" s="140">
        <v>23</v>
      </c>
      <c r="B28" s="139">
        <v>28</v>
      </c>
      <c r="C28" s="2" t="s">
        <v>40</v>
      </c>
      <c r="D28" s="2" t="s">
        <v>37</v>
      </c>
      <c r="E28" s="3" t="s">
        <v>24</v>
      </c>
      <c r="F28" s="4">
        <v>35606</v>
      </c>
      <c r="G28" s="138">
        <v>1509</v>
      </c>
      <c r="H28" s="5">
        <v>21</v>
      </c>
    </row>
    <row r="29" spans="1:8" ht="18" customHeight="1" x14ac:dyDescent="0.2">
      <c r="A29" s="140">
        <v>24</v>
      </c>
      <c r="B29" s="139">
        <v>39</v>
      </c>
      <c r="C29" s="2" t="s">
        <v>32</v>
      </c>
      <c r="D29" s="2" t="s">
        <v>67</v>
      </c>
      <c r="E29" s="3" t="s">
        <v>24</v>
      </c>
      <c r="F29" s="4">
        <v>35662</v>
      </c>
      <c r="G29" s="138">
        <v>1516</v>
      </c>
      <c r="H29" s="5">
        <v>22</v>
      </c>
    </row>
    <row r="30" spans="1:8" ht="18" customHeight="1" x14ac:dyDescent="0.2">
      <c r="A30" s="140">
        <v>25</v>
      </c>
      <c r="B30" s="139">
        <v>2</v>
      </c>
      <c r="C30" s="2" t="s">
        <v>57</v>
      </c>
      <c r="D30" s="2" t="s">
        <v>54</v>
      </c>
      <c r="E30" s="3" t="s">
        <v>24</v>
      </c>
      <c r="F30" s="4">
        <v>35065</v>
      </c>
      <c r="G30" s="138">
        <v>1539</v>
      </c>
      <c r="H30" s="5">
        <v>23</v>
      </c>
    </row>
    <row r="31" spans="1:8" ht="18" customHeight="1" x14ac:dyDescent="0.2">
      <c r="A31" s="140">
        <v>26</v>
      </c>
      <c r="B31" s="139">
        <v>29</v>
      </c>
      <c r="C31" s="2" t="s">
        <v>41</v>
      </c>
      <c r="D31" s="2" t="s">
        <v>37</v>
      </c>
      <c r="E31" s="3" t="s">
        <v>24</v>
      </c>
      <c r="F31" s="4">
        <v>35236</v>
      </c>
      <c r="G31" s="138">
        <v>1540</v>
      </c>
      <c r="H31" s="5">
        <v>24</v>
      </c>
    </row>
    <row r="32" spans="1:8" ht="18" customHeight="1" x14ac:dyDescent="0.2">
      <c r="A32" s="140">
        <v>27</v>
      </c>
      <c r="B32" s="139">
        <v>37</v>
      </c>
      <c r="C32" s="2" t="s">
        <v>30</v>
      </c>
      <c r="D32" s="2" t="s">
        <v>67</v>
      </c>
      <c r="E32" s="3" t="s">
        <v>24</v>
      </c>
      <c r="F32" s="4">
        <v>35465</v>
      </c>
      <c r="G32" s="138">
        <v>1541</v>
      </c>
      <c r="H32" s="5">
        <v>25</v>
      </c>
    </row>
    <row r="33" spans="1:8" ht="18" customHeight="1" x14ac:dyDescent="0.2">
      <c r="A33" s="140">
        <v>28</v>
      </c>
      <c r="B33" s="139">
        <v>40</v>
      </c>
      <c r="C33" s="2" t="s">
        <v>33</v>
      </c>
      <c r="D33" s="2" t="s">
        <v>67</v>
      </c>
      <c r="E33" s="3" t="s">
        <v>24</v>
      </c>
      <c r="F33" s="4">
        <v>35728</v>
      </c>
      <c r="G33" s="138">
        <v>1546</v>
      </c>
      <c r="H33" s="5">
        <v>26</v>
      </c>
    </row>
    <row r="34" spans="1:8" ht="18" customHeight="1" x14ac:dyDescent="0.2">
      <c r="A34" s="140">
        <v>29</v>
      </c>
      <c r="B34" s="139">
        <v>19</v>
      </c>
      <c r="C34" s="2" t="s">
        <v>76</v>
      </c>
      <c r="D34" s="2" t="s">
        <v>43</v>
      </c>
      <c r="E34" s="3" t="s">
        <v>24</v>
      </c>
      <c r="F34" s="4">
        <v>35431</v>
      </c>
      <c r="G34" s="138">
        <v>1558</v>
      </c>
      <c r="H34" s="5">
        <v>27</v>
      </c>
    </row>
    <row r="35" spans="1:8" ht="18" customHeight="1" x14ac:dyDescent="0.2">
      <c r="A35" s="140">
        <v>30</v>
      </c>
      <c r="B35" s="139">
        <v>375</v>
      </c>
      <c r="C35" s="2" t="s">
        <v>81</v>
      </c>
      <c r="D35" s="2" t="s">
        <v>82</v>
      </c>
      <c r="E35" s="3" t="s">
        <v>79</v>
      </c>
      <c r="F35" s="4">
        <v>35065</v>
      </c>
      <c r="G35" s="138">
        <v>1621</v>
      </c>
      <c r="H35" s="5">
        <v>27</v>
      </c>
    </row>
    <row r="36" spans="1:8" ht="18" customHeight="1" x14ac:dyDescent="0.2">
      <c r="A36" s="140">
        <v>31</v>
      </c>
      <c r="B36" s="139">
        <v>38</v>
      </c>
      <c r="C36" s="2" t="s">
        <v>31</v>
      </c>
      <c r="D36" s="2" t="s">
        <v>67</v>
      </c>
      <c r="E36" s="3" t="s">
        <v>24</v>
      </c>
      <c r="F36" s="4">
        <v>35451</v>
      </c>
      <c r="G36" s="138">
        <v>1643</v>
      </c>
      <c r="H36" s="5">
        <v>28</v>
      </c>
    </row>
    <row r="37" spans="1:8" ht="18" customHeight="1" x14ac:dyDescent="0.2">
      <c r="A37" s="140">
        <v>32</v>
      </c>
      <c r="B37" s="139">
        <v>14</v>
      </c>
      <c r="C37" s="2" t="s">
        <v>61</v>
      </c>
      <c r="D37" s="2" t="s">
        <v>60</v>
      </c>
      <c r="E37" s="3" t="s">
        <v>24</v>
      </c>
      <c r="F37" s="4">
        <v>35796</v>
      </c>
      <c r="G37" s="138">
        <v>1708</v>
      </c>
      <c r="H37" s="5">
        <v>29</v>
      </c>
    </row>
    <row r="38" spans="1:8" ht="18" customHeight="1" x14ac:dyDescent="0.2">
      <c r="A38" s="140">
        <v>33</v>
      </c>
      <c r="B38" s="139">
        <v>15</v>
      </c>
      <c r="C38" s="2" t="s">
        <v>62</v>
      </c>
      <c r="D38" s="2" t="s">
        <v>60</v>
      </c>
      <c r="E38" s="3" t="s">
        <v>24</v>
      </c>
      <c r="F38" s="4">
        <v>35796</v>
      </c>
      <c r="G38" s="138">
        <v>1716</v>
      </c>
      <c r="H38" s="5">
        <v>30</v>
      </c>
    </row>
    <row r="39" spans="1:8" ht="18" customHeight="1" x14ac:dyDescent="0.2">
      <c r="A39" s="140">
        <v>34</v>
      </c>
      <c r="B39" s="139">
        <v>4</v>
      </c>
      <c r="C39" s="2" t="s">
        <v>56</v>
      </c>
      <c r="D39" s="2" t="s">
        <v>54</v>
      </c>
      <c r="E39" s="3" t="s">
        <v>24</v>
      </c>
      <c r="F39" s="4">
        <v>35431</v>
      </c>
      <c r="G39" s="138">
        <v>1720</v>
      </c>
      <c r="H39" s="5">
        <v>31</v>
      </c>
    </row>
    <row r="40" spans="1:8" ht="18" customHeight="1" x14ac:dyDescent="0.2">
      <c r="A40" s="140">
        <v>35</v>
      </c>
      <c r="B40" s="139">
        <v>1</v>
      </c>
      <c r="C40" s="2" t="s">
        <v>65</v>
      </c>
      <c r="D40" s="2" t="s">
        <v>54</v>
      </c>
      <c r="E40" s="3" t="s">
        <v>24</v>
      </c>
      <c r="F40" s="4">
        <v>34700</v>
      </c>
      <c r="G40" s="138">
        <v>1720</v>
      </c>
      <c r="H40" s="5">
        <v>32</v>
      </c>
    </row>
    <row r="41" spans="1:8" ht="18" customHeight="1" x14ac:dyDescent="0.2">
      <c r="A41" s="140">
        <v>36</v>
      </c>
      <c r="B41" s="139">
        <v>18</v>
      </c>
      <c r="C41" s="2" t="s">
        <v>75</v>
      </c>
      <c r="D41" s="2" t="s">
        <v>60</v>
      </c>
      <c r="E41" s="3" t="s">
        <v>24</v>
      </c>
      <c r="F41" s="4">
        <v>35796</v>
      </c>
      <c r="G41" s="138">
        <v>1721</v>
      </c>
      <c r="H41" s="5">
        <v>33</v>
      </c>
    </row>
    <row r="42" spans="1:8" ht="18" customHeight="1" x14ac:dyDescent="0.2">
      <c r="A42" s="140">
        <v>37</v>
      </c>
      <c r="B42" s="139">
        <v>42</v>
      </c>
      <c r="C42" s="2" t="s">
        <v>35</v>
      </c>
      <c r="D42" s="2" t="s">
        <v>67</v>
      </c>
      <c r="E42" s="3" t="s">
        <v>24</v>
      </c>
      <c r="F42" s="4">
        <v>35744</v>
      </c>
      <c r="G42" s="138">
        <v>1837</v>
      </c>
      <c r="H42" s="5">
        <v>34</v>
      </c>
    </row>
    <row r="43" spans="1:8" ht="18" customHeight="1" x14ac:dyDescent="0.2">
      <c r="A43" s="140">
        <v>38</v>
      </c>
      <c r="B43" s="139">
        <v>41</v>
      </c>
      <c r="C43" s="2" t="s">
        <v>34</v>
      </c>
      <c r="D43" s="2" t="s">
        <v>67</v>
      </c>
      <c r="E43" s="3" t="s">
        <v>24</v>
      </c>
      <c r="F43" s="4">
        <v>35951</v>
      </c>
      <c r="G43" s="138">
        <v>1859</v>
      </c>
      <c r="H43" s="5">
        <v>35</v>
      </c>
    </row>
    <row r="44" spans="1:8" ht="18" customHeight="1" x14ac:dyDescent="0.2">
      <c r="A44" s="140">
        <v>39</v>
      </c>
      <c r="B44" s="139">
        <v>13</v>
      </c>
      <c r="C44" s="2" t="s">
        <v>59</v>
      </c>
      <c r="D44" s="2" t="s">
        <v>60</v>
      </c>
      <c r="E44" s="3" t="s">
        <v>24</v>
      </c>
      <c r="F44" s="4">
        <v>35796</v>
      </c>
      <c r="G44" s="138">
        <v>1932</v>
      </c>
      <c r="H44" s="5">
        <v>36</v>
      </c>
    </row>
    <row r="45" spans="1:8" ht="18" customHeight="1" x14ac:dyDescent="0.2">
      <c r="A45" s="140" t="s">
        <v>58</v>
      </c>
      <c r="B45" s="139">
        <v>3</v>
      </c>
      <c r="C45" s="2" t="s">
        <v>55</v>
      </c>
      <c r="D45" s="2" t="s">
        <v>54</v>
      </c>
      <c r="E45" s="3" t="s">
        <v>24</v>
      </c>
      <c r="F45" s="4">
        <v>34700</v>
      </c>
      <c r="G45" s="138" t="s">
        <v>85</v>
      </c>
      <c r="H45" s="5" t="s">
        <v>58</v>
      </c>
    </row>
    <row r="46" spans="1:8" ht="18" customHeight="1" x14ac:dyDescent="0.2">
      <c r="A46" s="140" t="s">
        <v>58</v>
      </c>
      <c r="B46" s="139">
        <v>16</v>
      </c>
      <c r="C46" s="2" t="s">
        <v>63</v>
      </c>
      <c r="D46" s="2" t="s">
        <v>60</v>
      </c>
      <c r="E46" s="3" t="s">
        <v>24</v>
      </c>
      <c r="F46" s="4">
        <v>35796</v>
      </c>
      <c r="G46" s="138" t="s">
        <v>83</v>
      </c>
      <c r="H46" s="5" t="s">
        <v>58</v>
      </c>
    </row>
    <row r="47" spans="1:8" ht="18" customHeight="1" x14ac:dyDescent="0.2">
      <c r="A47" s="140" t="s">
        <v>58</v>
      </c>
      <c r="B47" s="139">
        <v>32</v>
      </c>
      <c r="C47" s="2" t="s">
        <v>25</v>
      </c>
      <c r="D47" s="2" t="s">
        <v>23</v>
      </c>
      <c r="E47" s="3" t="s">
        <v>24</v>
      </c>
      <c r="F47" s="4">
        <v>35599</v>
      </c>
      <c r="G47" s="138" t="s">
        <v>83</v>
      </c>
      <c r="H47" s="5" t="s">
        <v>58</v>
      </c>
    </row>
    <row r="48" spans="1:8" ht="18" customHeight="1" x14ac:dyDescent="0.2">
      <c r="A48" s="140" t="s">
        <v>87</v>
      </c>
      <c r="B48" s="139"/>
      <c r="C48" s="2" t="s">
        <v>87</v>
      </c>
      <c r="D48" s="2" t="s">
        <v>87</v>
      </c>
      <c r="E48" s="3" t="s">
        <v>87</v>
      </c>
      <c r="F48" s="4" t="s">
        <v>87</v>
      </c>
      <c r="G48" s="138"/>
      <c r="H48" s="5" t="s">
        <v>87</v>
      </c>
    </row>
    <row r="49" spans="1:8" ht="18" customHeight="1" x14ac:dyDescent="0.2">
      <c r="A49" s="140" t="s">
        <v>87</v>
      </c>
      <c r="B49" s="139"/>
      <c r="C49" s="2" t="s">
        <v>87</v>
      </c>
      <c r="D49" s="2" t="s">
        <v>87</v>
      </c>
      <c r="E49" s="3" t="s">
        <v>87</v>
      </c>
      <c r="F49" s="4" t="s">
        <v>87</v>
      </c>
      <c r="G49" s="138"/>
      <c r="H49" s="5" t="s">
        <v>87</v>
      </c>
    </row>
    <row r="50" spans="1:8" ht="18" customHeight="1" x14ac:dyDescent="0.2">
      <c r="A50" s="140" t="s">
        <v>87</v>
      </c>
      <c r="B50" s="139"/>
      <c r="C50" s="2" t="s">
        <v>87</v>
      </c>
      <c r="D50" s="2" t="s">
        <v>87</v>
      </c>
      <c r="E50" s="3" t="s">
        <v>87</v>
      </c>
      <c r="F50" s="4" t="s">
        <v>87</v>
      </c>
      <c r="G50" s="138"/>
      <c r="H50" s="5" t="s">
        <v>87</v>
      </c>
    </row>
    <row r="51" spans="1:8" ht="18" customHeight="1" x14ac:dyDescent="0.2">
      <c r="A51" s="1" t="s">
        <v>87</v>
      </c>
      <c r="B51" s="139"/>
      <c r="C51" s="2" t="s">
        <v>87</v>
      </c>
      <c r="D51" s="2" t="s">
        <v>87</v>
      </c>
      <c r="E51" s="3" t="s">
        <v>87</v>
      </c>
      <c r="F51" s="4" t="s">
        <v>87</v>
      </c>
      <c r="G51" s="138"/>
      <c r="H51" s="5" t="s">
        <v>87</v>
      </c>
    </row>
    <row r="52" spans="1:8" ht="18" customHeight="1" x14ac:dyDescent="0.2">
      <c r="A52" s="1" t="s">
        <v>87</v>
      </c>
      <c r="B52" s="139"/>
      <c r="C52" s="2" t="s">
        <v>87</v>
      </c>
      <c r="D52" s="2" t="s">
        <v>87</v>
      </c>
      <c r="E52" s="3" t="s">
        <v>87</v>
      </c>
      <c r="F52" s="4" t="s">
        <v>87</v>
      </c>
      <c r="G52" s="138"/>
      <c r="H52" s="5" t="s">
        <v>87</v>
      </c>
    </row>
    <row r="53" spans="1:8" ht="18" customHeight="1" x14ac:dyDescent="0.2">
      <c r="A53" s="1" t="s">
        <v>87</v>
      </c>
      <c r="B53" s="139"/>
      <c r="C53" s="2" t="s">
        <v>87</v>
      </c>
      <c r="D53" s="2" t="s">
        <v>87</v>
      </c>
      <c r="E53" s="3" t="s">
        <v>87</v>
      </c>
      <c r="F53" s="4" t="s">
        <v>87</v>
      </c>
      <c r="G53" s="138"/>
      <c r="H53" s="5" t="s">
        <v>87</v>
      </c>
    </row>
    <row r="54" spans="1:8" ht="18" customHeight="1" x14ac:dyDescent="0.2">
      <c r="A54" s="1" t="s">
        <v>87</v>
      </c>
      <c r="B54" s="139"/>
      <c r="C54" s="2" t="s">
        <v>87</v>
      </c>
      <c r="D54" s="2" t="s">
        <v>87</v>
      </c>
      <c r="E54" s="3" t="s">
        <v>87</v>
      </c>
      <c r="F54" s="4" t="s">
        <v>87</v>
      </c>
      <c r="G54" s="138"/>
      <c r="H54" s="5" t="s">
        <v>87</v>
      </c>
    </row>
    <row r="55" spans="1:8" ht="18" customHeight="1" x14ac:dyDescent="0.2">
      <c r="A55" s="1" t="s">
        <v>87</v>
      </c>
      <c r="B55" s="139"/>
      <c r="C55" s="2" t="s">
        <v>87</v>
      </c>
      <c r="D55" s="2" t="s">
        <v>87</v>
      </c>
      <c r="E55" s="3" t="s">
        <v>87</v>
      </c>
      <c r="F55" s="4" t="s">
        <v>87</v>
      </c>
      <c r="G55" s="138"/>
      <c r="H55" s="5" t="s">
        <v>87</v>
      </c>
    </row>
    <row r="56" spans="1:8" ht="18" customHeight="1" x14ac:dyDescent="0.2">
      <c r="A56" s="1" t="s">
        <v>87</v>
      </c>
      <c r="B56" s="139"/>
      <c r="C56" s="2" t="s">
        <v>87</v>
      </c>
      <c r="D56" s="2" t="s">
        <v>87</v>
      </c>
      <c r="E56" s="3" t="s">
        <v>87</v>
      </c>
      <c r="F56" s="4" t="s">
        <v>87</v>
      </c>
      <c r="G56" s="138"/>
      <c r="H56" s="5" t="s">
        <v>87</v>
      </c>
    </row>
    <row r="57" spans="1:8" ht="18" customHeight="1" x14ac:dyDescent="0.2">
      <c r="A57" s="1" t="s">
        <v>87</v>
      </c>
      <c r="B57" s="139"/>
      <c r="C57" s="2" t="s">
        <v>87</v>
      </c>
      <c r="D57" s="2" t="s">
        <v>87</v>
      </c>
      <c r="E57" s="3" t="s">
        <v>87</v>
      </c>
      <c r="F57" s="4" t="s">
        <v>87</v>
      </c>
      <c r="G57" s="138"/>
      <c r="H57" s="5" t="s">
        <v>87</v>
      </c>
    </row>
    <row r="58" spans="1:8" ht="18" customHeight="1" x14ac:dyDescent="0.2">
      <c r="A58" s="1" t="s">
        <v>87</v>
      </c>
      <c r="B58" s="139"/>
      <c r="C58" s="2" t="s">
        <v>87</v>
      </c>
      <c r="D58" s="2" t="s">
        <v>87</v>
      </c>
      <c r="E58" s="3" t="s">
        <v>87</v>
      </c>
      <c r="F58" s="4" t="s">
        <v>87</v>
      </c>
      <c r="G58" s="138"/>
      <c r="H58" s="5" t="s">
        <v>87</v>
      </c>
    </row>
    <row r="59" spans="1:8" ht="18" customHeight="1" x14ac:dyDescent="0.2">
      <c r="A59" s="1" t="s">
        <v>87</v>
      </c>
      <c r="B59" s="139"/>
      <c r="C59" s="2" t="s">
        <v>87</v>
      </c>
      <c r="D59" s="2" t="s">
        <v>87</v>
      </c>
      <c r="E59" s="3" t="s">
        <v>87</v>
      </c>
      <c r="F59" s="4" t="s">
        <v>87</v>
      </c>
      <c r="G59" s="138"/>
      <c r="H59" s="5" t="s">
        <v>87</v>
      </c>
    </row>
    <row r="60" spans="1:8" ht="18" customHeight="1" x14ac:dyDescent="0.2">
      <c r="A60" s="1" t="s">
        <v>87</v>
      </c>
      <c r="B60" s="139"/>
      <c r="C60" s="2" t="s">
        <v>87</v>
      </c>
      <c r="D60" s="2" t="s">
        <v>87</v>
      </c>
      <c r="E60" s="3" t="s">
        <v>87</v>
      </c>
      <c r="F60" s="4" t="s">
        <v>87</v>
      </c>
      <c r="G60" s="138"/>
      <c r="H60" s="5" t="s">
        <v>87</v>
      </c>
    </row>
    <row r="61" spans="1:8" ht="18" customHeight="1" x14ac:dyDescent="0.2">
      <c r="A61" s="1" t="s">
        <v>87</v>
      </c>
      <c r="B61" s="139"/>
      <c r="C61" s="2" t="s">
        <v>87</v>
      </c>
      <c r="D61" s="2" t="s">
        <v>87</v>
      </c>
      <c r="E61" s="3" t="s">
        <v>87</v>
      </c>
      <c r="F61" s="4" t="s">
        <v>87</v>
      </c>
      <c r="G61" s="138"/>
      <c r="H61" s="5" t="s">
        <v>87</v>
      </c>
    </row>
    <row r="62" spans="1:8" ht="18" customHeight="1" x14ac:dyDescent="0.2">
      <c r="A62" s="1" t="s">
        <v>58</v>
      </c>
      <c r="B62" s="139"/>
      <c r="C62" s="2" t="s">
        <v>87</v>
      </c>
      <c r="D62" s="2" t="s">
        <v>87</v>
      </c>
      <c r="E62" s="3" t="s">
        <v>87</v>
      </c>
      <c r="F62" s="4" t="s">
        <v>87</v>
      </c>
      <c r="G62" s="138"/>
      <c r="H62" s="5" t="s">
        <v>87</v>
      </c>
    </row>
    <row r="63" spans="1:8" ht="18" customHeight="1" x14ac:dyDescent="0.2">
      <c r="A63" s="1" t="s">
        <v>58</v>
      </c>
      <c r="B63" s="139"/>
      <c r="C63" s="2" t="s">
        <v>87</v>
      </c>
      <c r="D63" s="2" t="s">
        <v>87</v>
      </c>
      <c r="E63" s="3" t="s">
        <v>87</v>
      </c>
      <c r="F63" s="4" t="s">
        <v>87</v>
      </c>
      <c r="G63" s="138"/>
      <c r="H63" s="5" t="s">
        <v>87</v>
      </c>
    </row>
    <row r="64" spans="1:8" ht="18" customHeight="1" x14ac:dyDescent="0.2">
      <c r="A64" s="1" t="s">
        <v>58</v>
      </c>
      <c r="B64" s="139"/>
      <c r="C64" s="2" t="s">
        <v>87</v>
      </c>
      <c r="D64" s="2" t="s">
        <v>87</v>
      </c>
      <c r="E64" s="3" t="s">
        <v>87</v>
      </c>
      <c r="F64" s="4" t="s">
        <v>87</v>
      </c>
      <c r="G64" s="138"/>
      <c r="H64" s="5" t="s">
        <v>87</v>
      </c>
    </row>
    <row r="65" spans="1:8" ht="18" customHeight="1" x14ac:dyDescent="0.2">
      <c r="A65" s="1" t="s">
        <v>58</v>
      </c>
      <c r="B65" s="139"/>
      <c r="C65" s="2" t="s">
        <v>87</v>
      </c>
      <c r="D65" s="2" t="s">
        <v>87</v>
      </c>
      <c r="E65" s="3" t="s">
        <v>87</v>
      </c>
      <c r="F65" s="4" t="s">
        <v>87</v>
      </c>
      <c r="G65" s="138"/>
      <c r="H65" s="5" t="s">
        <v>87</v>
      </c>
    </row>
    <row r="66" spans="1:8" ht="18" customHeight="1" x14ac:dyDescent="0.2">
      <c r="A66" s="1" t="s">
        <v>58</v>
      </c>
      <c r="B66" s="139"/>
      <c r="C66" s="2" t="s">
        <v>87</v>
      </c>
      <c r="D66" s="2" t="s">
        <v>87</v>
      </c>
      <c r="E66" s="3" t="s">
        <v>87</v>
      </c>
      <c r="F66" s="4" t="s">
        <v>87</v>
      </c>
      <c r="G66" s="138"/>
      <c r="H66" s="5" t="s">
        <v>87</v>
      </c>
    </row>
    <row r="67" spans="1:8" ht="18" customHeight="1" x14ac:dyDescent="0.2">
      <c r="A67" s="1" t="s">
        <v>58</v>
      </c>
      <c r="B67" s="139"/>
      <c r="C67" s="2" t="s">
        <v>87</v>
      </c>
      <c r="D67" s="2" t="s">
        <v>87</v>
      </c>
      <c r="E67" s="3" t="s">
        <v>87</v>
      </c>
      <c r="F67" s="4" t="s">
        <v>87</v>
      </c>
      <c r="G67" s="138"/>
      <c r="H67" s="5" t="s">
        <v>87</v>
      </c>
    </row>
    <row r="68" spans="1:8" ht="18" customHeight="1" x14ac:dyDescent="0.2">
      <c r="A68" s="1" t="s">
        <v>58</v>
      </c>
      <c r="B68" s="122"/>
      <c r="C68" s="2" t="s">
        <v>87</v>
      </c>
      <c r="D68" s="2" t="s">
        <v>87</v>
      </c>
      <c r="E68" s="3" t="s">
        <v>87</v>
      </c>
      <c r="F68" s="4" t="s">
        <v>87</v>
      </c>
      <c r="G68" s="138"/>
      <c r="H68" s="5" t="s">
        <v>87</v>
      </c>
    </row>
    <row r="69" spans="1:8" ht="18" customHeight="1" x14ac:dyDescent="0.2">
      <c r="A69" s="1" t="s">
        <v>58</v>
      </c>
      <c r="B69" s="122"/>
      <c r="C69" s="2" t="s">
        <v>87</v>
      </c>
      <c r="D69" s="2" t="s">
        <v>87</v>
      </c>
      <c r="E69" s="3" t="s">
        <v>87</v>
      </c>
      <c r="F69" s="4" t="s">
        <v>87</v>
      </c>
      <c r="G69" s="138"/>
      <c r="H69" s="5" t="s">
        <v>87</v>
      </c>
    </row>
    <row r="70" spans="1:8" ht="18" customHeight="1" x14ac:dyDescent="0.2">
      <c r="A70" s="1" t="s">
        <v>58</v>
      </c>
      <c r="B70" s="122"/>
      <c r="C70" s="2" t="s">
        <v>87</v>
      </c>
      <c r="D70" s="2" t="s">
        <v>87</v>
      </c>
      <c r="E70" s="3" t="s">
        <v>87</v>
      </c>
      <c r="F70" s="4" t="s">
        <v>87</v>
      </c>
      <c r="G70" s="138"/>
      <c r="H70" s="5" t="s">
        <v>87</v>
      </c>
    </row>
    <row r="71" spans="1:8" ht="18" customHeight="1" x14ac:dyDescent="0.2">
      <c r="A71" s="1" t="s">
        <v>58</v>
      </c>
      <c r="B71" s="122"/>
      <c r="C71" s="2" t="s">
        <v>87</v>
      </c>
      <c r="D71" s="2" t="s">
        <v>87</v>
      </c>
      <c r="E71" s="3" t="s">
        <v>87</v>
      </c>
      <c r="F71" s="4" t="s">
        <v>87</v>
      </c>
      <c r="G71" s="138"/>
      <c r="H71" s="5" t="s">
        <v>87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4" type="noConversion"/>
  <conditionalFormatting sqref="H6:H71">
    <cfRule type="containsText" dxfId="52" priority="4" stopIfTrue="1" operator="containsText" text="$E$7=&quot;F&quot;">
      <formula>NOT(ISERROR(SEARCH("$E$7=""F""",H6)))</formula>
    </cfRule>
    <cfRule type="containsText" dxfId="51" priority="6" stopIfTrue="1" operator="containsText" text="F=E7">
      <formula>NOT(ISERROR(SEARCH("F=E7",H6)))</formula>
    </cfRule>
  </conditionalFormatting>
  <conditionalFormatting sqref="B6:B71">
    <cfRule type="duplicateValues" dxfId="50" priority="1750" stopIfTrue="1"/>
  </conditionalFormatting>
  <conditionalFormatting sqref="A6:A50">
    <cfRule type="containsText" dxfId="49" priority="1" stopIfTrue="1" operator="containsText" text="$E$7=&quot;F&quot;">
      <formula>NOT(ISERROR(SEARCH("$E$7=""F""",A6)))</formula>
    </cfRule>
    <cfRule type="containsText" dxfId="48" priority="2" stopIfTrue="1" operator="containsText" text="F=E7">
      <formula>NOT(ISERROR(SEARCH("F=E7",A6)))</formula>
    </cfRule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76" orientation="portrait" horizontalDpi="300" verticalDpi="300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K47"/>
  <sheetViews>
    <sheetView view="pageBreakPreview" zoomScale="110" zoomScaleSheetLayoutView="110" workbookViewId="0">
      <selection activeCell="D19" sqref="D19"/>
    </sheetView>
  </sheetViews>
  <sheetFormatPr defaultRowHeight="12.75" x14ac:dyDescent="0.2"/>
  <cols>
    <col min="1" max="1" width="6.7109375" style="46" customWidth="1"/>
    <col min="2" max="2" width="30.7109375" style="45" customWidth="1"/>
    <col min="3" max="3" width="6.42578125" style="45" customWidth="1"/>
    <col min="4" max="4" width="26.5703125" style="45" customWidth="1"/>
    <col min="5" max="5" width="7" style="45" hidden="1" customWidth="1"/>
    <col min="6" max="6" width="8.28515625" style="45" customWidth="1"/>
    <col min="7" max="7" width="6" style="45" bestFit="1" customWidth="1"/>
    <col min="8" max="9" width="6" style="45" hidden="1" customWidth="1"/>
    <col min="10" max="10" width="12.5703125" style="45" hidden="1" customWidth="1"/>
    <col min="11" max="11" width="7.28515625" style="46" customWidth="1"/>
    <col min="12" max="16384" width="9.140625" style="45"/>
  </cols>
  <sheetData>
    <row r="1" spans="1:11" s="32" customFormat="1" ht="30" customHeight="1" x14ac:dyDescent="0.2">
      <c r="A1" s="172" t="s">
        <v>86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s="32" customFormat="1" ht="15.75" x14ac:dyDescent="0.2">
      <c r="A2" s="173" t="s">
        <v>74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s="32" customFormat="1" ht="14.25" x14ac:dyDescent="0.2">
      <c r="A3" s="174" t="s">
        <v>68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s="32" customFormat="1" ht="16.5" customHeight="1" x14ac:dyDescent="0.2">
      <c r="A4" s="107" t="s">
        <v>18</v>
      </c>
      <c r="B4" s="107"/>
      <c r="C4" s="106" t="s">
        <v>19</v>
      </c>
      <c r="D4" s="106"/>
      <c r="E4" s="106"/>
      <c r="F4" s="171">
        <v>41973.447916666664</v>
      </c>
      <c r="G4" s="171"/>
      <c r="H4" s="171"/>
      <c r="I4" s="171"/>
      <c r="J4" s="171"/>
      <c r="K4" s="171"/>
    </row>
    <row r="5" spans="1:11" s="25" customFormat="1" ht="51.75" customHeight="1" x14ac:dyDescent="0.2">
      <c r="A5" s="114" t="s">
        <v>5</v>
      </c>
      <c r="B5" s="115" t="s">
        <v>16</v>
      </c>
      <c r="C5" s="116" t="s">
        <v>1</v>
      </c>
      <c r="D5" s="115" t="s">
        <v>3</v>
      </c>
      <c r="E5" s="115" t="s">
        <v>8</v>
      </c>
      <c r="F5" s="115" t="s">
        <v>7</v>
      </c>
      <c r="G5" s="117" t="s">
        <v>14</v>
      </c>
      <c r="H5" s="118" t="s">
        <v>70</v>
      </c>
      <c r="I5" s="118" t="s">
        <v>71</v>
      </c>
      <c r="J5" s="118" t="s">
        <v>72</v>
      </c>
      <c r="K5" s="115" t="s">
        <v>6</v>
      </c>
    </row>
    <row r="6" spans="1:11" s="32" customFormat="1" ht="12.75" customHeight="1" x14ac:dyDescent="0.2">
      <c r="A6" s="26"/>
      <c r="B6" s="28"/>
      <c r="C6" s="123">
        <v>346</v>
      </c>
      <c r="D6" s="29" t="s">
        <v>49</v>
      </c>
      <c r="E6" s="30" t="s">
        <v>24</v>
      </c>
      <c r="F6" s="101">
        <v>1339</v>
      </c>
      <c r="G6" s="48">
        <v>8</v>
      </c>
      <c r="H6" s="91"/>
      <c r="I6" s="91"/>
      <c r="J6" s="91"/>
      <c r="K6" s="27"/>
    </row>
    <row r="7" spans="1:11" s="32" customFormat="1" ht="12.75" customHeight="1" x14ac:dyDescent="0.2">
      <c r="A7" s="33"/>
      <c r="B7" s="35"/>
      <c r="C7" s="124">
        <v>347</v>
      </c>
      <c r="D7" s="36" t="s">
        <v>66</v>
      </c>
      <c r="E7" s="37" t="s">
        <v>24</v>
      </c>
      <c r="F7" s="102">
        <v>1346</v>
      </c>
      <c r="G7" s="49">
        <v>10</v>
      </c>
      <c r="H7" s="92"/>
      <c r="I7" s="92"/>
      <c r="J7" s="92"/>
      <c r="K7" s="34"/>
    </row>
    <row r="8" spans="1:11" s="32" customFormat="1" ht="12.75" customHeight="1" x14ac:dyDescent="0.2">
      <c r="A8" s="51">
        <v>1</v>
      </c>
      <c r="B8" s="35" t="s">
        <v>50</v>
      </c>
      <c r="C8" s="124">
        <v>348</v>
      </c>
      <c r="D8" s="36" t="s">
        <v>51</v>
      </c>
      <c r="E8" s="37" t="s">
        <v>24</v>
      </c>
      <c r="F8" s="102">
        <v>1353</v>
      </c>
      <c r="G8" s="49">
        <v>13</v>
      </c>
      <c r="H8" s="94">
        <v>14</v>
      </c>
      <c r="I8" s="94">
        <v>30</v>
      </c>
      <c r="J8" s="94">
        <v>10.000400000000001</v>
      </c>
      <c r="K8" s="94">
        <v>18.000800000000002</v>
      </c>
    </row>
    <row r="9" spans="1:11" s="32" customFormat="1" ht="12.75" customHeight="1" x14ac:dyDescent="0.2">
      <c r="A9" s="33"/>
      <c r="B9" s="35"/>
      <c r="C9" s="124">
        <v>349</v>
      </c>
      <c r="D9" s="36" t="s">
        <v>52</v>
      </c>
      <c r="E9" s="37" t="s">
        <v>24</v>
      </c>
      <c r="F9" s="102">
        <v>1336</v>
      </c>
      <c r="G9" s="49">
        <v>6</v>
      </c>
      <c r="H9" s="92"/>
      <c r="I9" s="92"/>
      <c r="J9" s="92"/>
      <c r="K9" s="34"/>
    </row>
    <row r="10" spans="1:11" s="32" customFormat="1" ht="12.75" customHeight="1" x14ac:dyDescent="0.2">
      <c r="A10" s="33"/>
      <c r="B10" s="35"/>
      <c r="C10" s="124">
        <v>350</v>
      </c>
      <c r="D10" s="36" t="s">
        <v>53</v>
      </c>
      <c r="E10" s="37" t="s">
        <v>24</v>
      </c>
      <c r="F10" s="102">
        <v>1328</v>
      </c>
      <c r="G10" s="49">
        <v>3</v>
      </c>
      <c r="H10" s="92"/>
      <c r="I10" s="92"/>
      <c r="J10" s="92"/>
      <c r="K10" s="34"/>
    </row>
    <row r="11" spans="1:11" s="32" customFormat="1" ht="12.75" customHeight="1" x14ac:dyDescent="0.2">
      <c r="A11" s="39"/>
      <c r="B11" s="41"/>
      <c r="C11" s="125">
        <v>351</v>
      </c>
      <c r="D11" s="42" t="s">
        <v>64</v>
      </c>
      <c r="E11" s="43" t="s">
        <v>24</v>
      </c>
      <c r="F11" s="103">
        <v>1318</v>
      </c>
      <c r="G11" s="50">
        <v>1</v>
      </c>
      <c r="H11" s="93"/>
      <c r="I11" s="93"/>
      <c r="J11" s="93"/>
      <c r="K11" s="40"/>
    </row>
    <row r="12" spans="1:11" ht="12.75" customHeight="1" x14ac:dyDescent="0.2">
      <c r="A12" s="26"/>
      <c r="B12" s="28"/>
      <c r="C12" s="123">
        <v>31</v>
      </c>
      <c r="D12" s="29" t="s">
        <v>22</v>
      </c>
      <c r="E12" s="30" t="s">
        <v>24</v>
      </c>
      <c r="F12" s="101">
        <v>1324</v>
      </c>
      <c r="G12" s="48">
        <v>2</v>
      </c>
      <c r="H12" s="91"/>
      <c r="I12" s="91"/>
      <c r="J12" s="91"/>
      <c r="K12" s="27"/>
    </row>
    <row r="13" spans="1:11" ht="12.75" customHeight="1" x14ac:dyDescent="0.2">
      <c r="A13" s="33"/>
      <c r="B13" s="35"/>
      <c r="C13" s="124">
        <v>32</v>
      </c>
      <c r="D13" s="36" t="s">
        <v>25</v>
      </c>
      <c r="E13" s="37" t="s">
        <v>24</v>
      </c>
      <c r="F13" s="102" t="s">
        <v>83</v>
      </c>
      <c r="G13" s="49" t="s">
        <v>58</v>
      </c>
      <c r="H13" s="92"/>
      <c r="I13" s="92"/>
      <c r="J13" s="92"/>
      <c r="K13" s="34"/>
    </row>
    <row r="14" spans="1:11" ht="12.75" customHeight="1" x14ac:dyDescent="0.2">
      <c r="A14" s="51">
        <v>2</v>
      </c>
      <c r="B14" s="35" t="s">
        <v>23</v>
      </c>
      <c r="C14" s="124">
        <v>33</v>
      </c>
      <c r="D14" s="36" t="s">
        <v>26</v>
      </c>
      <c r="E14" s="37" t="s">
        <v>24</v>
      </c>
      <c r="F14" s="102">
        <v>1334</v>
      </c>
      <c r="G14" s="49">
        <v>5</v>
      </c>
      <c r="H14" s="94">
        <v>49</v>
      </c>
      <c r="I14" s="94">
        <v>21</v>
      </c>
      <c r="J14" s="94">
        <v>35.001199999999997</v>
      </c>
      <c r="K14" s="47">
        <v>22.001100000000001</v>
      </c>
    </row>
    <row r="15" spans="1:11" ht="12.75" customHeight="1" x14ac:dyDescent="0.2">
      <c r="A15" s="33"/>
      <c r="B15" s="35"/>
      <c r="C15" s="124">
        <v>34</v>
      </c>
      <c r="D15" s="36" t="s">
        <v>27</v>
      </c>
      <c r="E15" s="37" t="s">
        <v>24</v>
      </c>
      <c r="F15" s="102">
        <v>1332</v>
      </c>
      <c r="G15" s="49">
        <v>4</v>
      </c>
      <c r="H15" s="92"/>
      <c r="I15" s="92"/>
      <c r="J15" s="92"/>
      <c r="K15" s="34"/>
    </row>
    <row r="16" spans="1:11" ht="12.75" customHeight="1" x14ac:dyDescent="0.2">
      <c r="A16" s="33"/>
      <c r="B16" s="35"/>
      <c r="C16" s="124">
        <v>35</v>
      </c>
      <c r="D16" s="36" t="s">
        <v>28</v>
      </c>
      <c r="E16" s="37" t="s">
        <v>24</v>
      </c>
      <c r="F16" s="102">
        <v>1350</v>
      </c>
      <c r="G16" s="49">
        <v>12</v>
      </c>
      <c r="H16" s="92"/>
      <c r="I16" s="92"/>
      <c r="J16" s="92"/>
      <c r="K16" s="34"/>
    </row>
    <row r="17" spans="1:11" ht="12.75" customHeight="1" x14ac:dyDescent="0.2">
      <c r="A17" s="39"/>
      <c r="B17" s="41"/>
      <c r="C17" s="125">
        <v>36</v>
      </c>
      <c r="D17" s="42" t="s">
        <v>29</v>
      </c>
      <c r="E17" s="43" t="s">
        <v>24</v>
      </c>
      <c r="F17" s="103">
        <v>1348</v>
      </c>
      <c r="G17" s="50">
        <v>11</v>
      </c>
      <c r="H17" s="93"/>
      <c r="I17" s="93"/>
      <c r="J17" s="93"/>
      <c r="K17" s="40"/>
    </row>
    <row r="18" spans="1:11" ht="12.75" customHeight="1" x14ac:dyDescent="0.2">
      <c r="A18" s="26"/>
      <c r="B18" s="28"/>
      <c r="C18" s="123">
        <v>19</v>
      </c>
      <c r="D18" s="29" t="s">
        <v>76</v>
      </c>
      <c r="E18" s="30" t="s">
        <v>24</v>
      </c>
      <c r="F18" s="101">
        <v>1558</v>
      </c>
      <c r="G18" s="48">
        <v>27</v>
      </c>
      <c r="H18" s="91"/>
      <c r="I18" s="91"/>
      <c r="J18" s="91"/>
      <c r="K18" s="27"/>
    </row>
    <row r="19" spans="1:11" ht="12.75" customHeight="1" x14ac:dyDescent="0.2">
      <c r="A19" s="33"/>
      <c r="B19" s="35"/>
      <c r="C19" s="124">
        <v>20</v>
      </c>
      <c r="D19" s="36" t="s">
        <v>44</v>
      </c>
      <c r="E19" s="37" t="s">
        <v>24</v>
      </c>
      <c r="F19" s="102">
        <v>1337</v>
      </c>
      <c r="G19" s="49">
        <v>7</v>
      </c>
      <c r="H19" s="92"/>
      <c r="I19" s="92"/>
      <c r="J19" s="92"/>
      <c r="K19" s="34"/>
    </row>
    <row r="20" spans="1:11" ht="12.75" customHeight="1" x14ac:dyDescent="0.2">
      <c r="A20" s="51">
        <v>3</v>
      </c>
      <c r="B20" s="35" t="s">
        <v>43</v>
      </c>
      <c r="C20" s="124">
        <v>21</v>
      </c>
      <c r="D20" s="36" t="s">
        <v>45</v>
      </c>
      <c r="E20" s="37" t="s">
        <v>24</v>
      </c>
      <c r="F20" s="102">
        <v>1400</v>
      </c>
      <c r="G20" s="49">
        <v>14</v>
      </c>
      <c r="H20" s="94">
        <v>24</v>
      </c>
      <c r="I20" s="94">
        <v>30</v>
      </c>
      <c r="J20" s="94">
        <v>44.001399999999997</v>
      </c>
      <c r="K20" s="47">
        <v>45.0015</v>
      </c>
    </row>
    <row r="21" spans="1:11" ht="12.75" customHeight="1" x14ac:dyDescent="0.2">
      <c r="A21" s="33"/>
      <c r="B21" s="35"/>
      <c r="C21" s="124">
        <v>22</v>
      </c>
      <c r="D21" s="36" t="s">
        <v>46</v>
      </c>
      <c r="E21" s="37" t="s">
        <v>24</v>
      </c>
      <c r="F21" s="102">
        <v>1403</v>
      </c>
      <c r="G21" s="49">
        <v>15</v>
      </c>
      <c r="H21" s="92"/>
      <c r="I21" s="92"/>
      <c r="J21" s="92"/>
      <c r="K21" s="34"/>
    </row>
    <row r="22" spans="1:11" ht="12.75" customHeight="1" x14ac:dyDescent="0.2">
      <c r="A22" s="33"/>
      <c r="B22" s="35"/>
      <c r="C22" s="124">
        <v>23</v>
      </c>
      <c r="D22" s="36" t="s">
        <v>47</v>
      </c>
      <c r="E22" s="37" t="s">
        <v>24</v>
      </c>
      <c r="F22" s="102">
        <v>1414</v>
      </c>
      <c r="G22" s="49">
        <v>18</v>
      </c>
      <c r="H22" s="92"/>
      <c r="I22" s="92"/>
      <c r="J22" s="92"/>
      <c r="K22" s="34"/>
    </row>
    <row r="23" spans="1:11" ht="12.75" customHeight="1" x14ac:dyDescent="0.2">
      <c r="A23" s="39"/>
      <c r="B23" s="41"/>
      <c r="C23" s="125">
        <v>24</v>
      </c>
      <c r="D23" s="42" t="s">
        <v>48</v>
      </c>
      <c r="E23" s="43" t="s">
        <v>24</v>
      </c>
      <c r="F23" s="103">
        <v>1344</v>
      </c>
      <c r="G23" s="50">
        <v>9</v>
      </c>
      <c r="H23" s="93"/>
      <c r="I23" s="93"/>
      <c r="J23" s="93"/>
      <c r="K23" s="40"/>
    </row>
    <row r="24" spans="1:11" ht="12.75" customHeight="1" x14ac:dyDescent="0.2">
      <c r="A24" s="26"/>
      <c r="B24" s="28"/>
      <c r="C24" s="123">
        <v>25</v>
      </c>
      <c r="D24" s="29" t="s">
        <v>36</v>
      </c>
      <c r="E24" s="30" t="s">
        <v>24</v>
      </c>
      <c r="F24" s="101">
        <v>1508</v>
      </c>
      <c r="G24" s="31">
        <v>20</v>
      </c>
      <c r="H24" s="91"/>
      <c r="I24" s="91"/>
      <c r="J24" s="91"/>
      <c r="K24" s="27"/>
    </row>
    <row r="25" spans="1:11" ht="12.75" customHeight="1" x14ac:dyDescent="0.2">
      <c r="A25" s="33"/>
      <c r="B25" s="35"/>
      <c r="C25" s="124">
        <v>26</v>
      </c>
      <c r="D25" s="36" t="s">
        <v>38</v>
      </c>
      <c r="E25" s="37" t="s">
        <v>24</v>
      </c>
      <c r="F25" s="102">
        <v>1404</v>
      </c>
      <c r="G25" s="38">
        <v>16</v>
      </c>
      <c r="H25" s="92"/>
      <c r="I25" s="92"/>
      <c r="J25" s="92"/>
      <c r="K25" s="34"/>
    </row>
    <row r="26" spans="1:11" ht="12.75" customHeight="1" x14ac:dyDescent="0.2">
      <c r="A26" s="51">
        <v>4</v>
      </c>
      <c r="B26" s="35" t="s">
        <v>37</v>
      </c>
      <c r="C26" s="124">
        <v>27</v>
      </c>
      <c r="D26" s="36" t="s">
        <v>39</v>
      </c>
      <c r="E26" s="37" t="s">
        <v>24</v>
      </c>
      <c r="F26" s="102">
        <v>1420</v>
      </c>
      <c r="G26" s="38">
        <v>19</v>
      </c>
      <c r="H26" s="94">
        <v>62</v>
      </c>
      <c r="I26" s="94">
        <v>64</v>
      </c>
      <c r="J26" s="94">
        <v>72.001999999999995</v>
      </c>
      <c r="K26" s="47">
        <v>72.001999999999995</v>
      </c>
    </row>
    <row r="27" spans="1:11" ht="12.75" customHeight="1" x14ac:dyDescent="0.2">
      <c r="A27" s="33"/>
      <c r="B27" s="35"/>
      <c r="C27" s="124">
        <v>28</v>
      </c>
      <c r="D27" s="36" t="s">
        <v>40</v>
      </c>
      <c r="E27" s="37" t="s">
        <v>24</v>
      </c>
      <c r="F27" s="102">
        <v>1509</v>
      </c>
      <c r="G27" s="38">
        <v>21</v>
      </c>
      <c r="H27" s="92"/>
      <c r="I27" s="92"/>
      <c r="J27" s="92"/>
      <c r="K27" s="34"/>
    </row>
    <row r="28" spans="1:11" ht="12.75" customHeight="1" x14ac:dyDescent="0.2">
      <c r="A28" s="33"/>
      <c r="B28" s="35"/>
      <c r="C28" s="124">
        <v>29</v>
      </c>
      <c r="D28" s="36" t="s">
        <v>41</v>
      </c>
      <c r="E28" s="37" t="s">
        <v>24</v>
      </c>
      <c r="F28" s="102">
        <v>1540</v>
      </c>
      <c r="G28" s="38">
        <v>24</v>
      </c>
      <c r="H28" s="92"/>
      <c r="I28" s="92"/>
      <c r="J28" s="92"/>
      <c r="K28" s="34"/>
    </row>
    <row r="29" spans="1:11" ht="12.75" customHeight="1" x14ac:dyDescent="0.2">
      <c r="A29" s="39"/>
      <c r="B29" s="41"/>
      <c r="C29" s="125">
        <v>30</v>
      </c>
      <c r="D29" s="42" t="s">
        <v>42</v>
      </c>
      <c r="E29" s="43" t="s">
        <v>24</v>
      </c>
      <c r="F29" s="103">
        <v>1410</v>
      </c>
      <c r="G29" s="44">
        <v>17</v>
      </c>
      <c r="H29" s="93"/>
      <c r="I29" s="93"/>
      <c r="J29" s="93"/>
      <c r="K29" s="40"/>
    </row>
    <row r="30" spans="1:11" ht="12.75" customHeight="1" x14ac:dyDescent="0.2">
      <c r="A30" s="26"/>
      <c r="B30" s="28"/>
      <c r="C30" s="123">
        <v>37</v>
      </c>
      <c r="D30" s="29" t="s">
        <v>30</v>
      </c>
      <c r="E30" s="30" t="s">
        <v>24</v>
      </c>
      <c r="F30" s="101">
        <v>1541</v>
      </c>
      <c r="G30" s="31">
        <v>25</v>
      </c>
      <c r="H30" s="91"/>
      <c r="I30" s="91"/>
      <c r="J30" s="91"/>
      <c r="K30" s="27"/>
    </row>
    <row r="31" spans="1:11" ht="12.75" customHeight="1" x14ac:dyDescent="0.2">
      <c r="A31" s="33"/>
      <c r="B31" s="35"/>
      <c r="C31" s="124">
        <v>38</v>
      </c>
      <c r="D31" s="36" t="s">
        <v>31</v>
      </c>
      <c r="E31" s="37" t="s">
        <v>24</v>
      </c>
      <c r="F31" s="102">
        <v>1643</v>
      </c>
      <c r="G31" s="38">
        <v>28</v>
      </c>
      <c r="H31" s="92"/>
      <c r="I31" s="92"/>
      <c r="J31" s="92"/>
      <c r="K31" s="34"/>
    </row>
    <row r="32" spans="1:11" ht="12.75" customHeight="1" x14ac:dyDescent="0.2">
      <c r="A32" s="51">
        <v>5</v>
      </c>
      <c r="B32" s="35" t="s">
        <v>67</v>
      </c>
      <c r="C32" s="124">
        <v>39</v>
      </c>
      <c r="D32" s="36" t="s">
        <v>32</v>
      </c>
      <c r="E32" s="37" t="s">
        <v>24</v>
      </c>
      <c r="F32" s="102">
        <v>1516</v>
      </c>
      <c r="G32" s="38">
        <v>22</v>
      </c>
      <c r="H32" s="94">
        <v>95</v>
      </c>
      <c r="I32" s="94">
        <v>114</v>
      </c>
      <c r="J32" s="94">
        <v>96.002600000000001</v>
      </c>
      <c r="K32" s="47">
        <v>101.00279999999999</v>
      </c>
    </row>
    <row r="33" spans="1:11" ht="12.75" customHeight="1" x14ac:dyDescent="0.2">
      <c r="A33" s="33"/>
      <c r="B33" s="35"/>
      <c r="C33" s="124">
        <v>40</v>
      </c>
      <c r="D33" s="36" t="s">
        <v>33</v>
      </c>
      <c r="E33" s="37" t="s">
        <v>24</v>
      </c>
      <c r="F33" s="102">
        <v>1546</v>
      </c>
      <c r="G33" s="38">
        <v>26</v>
      </c>
      <c r="H33" s="92"/>
      <c r="I33" s="92"/>
      <c r="J33" s="92"/>
      <c r="K33" s="34"/>
    </row>
    <row r="34" spans="1:11" ht="12.75" customHeight="1" x14ac:dyDescent="0.2">
      <c r="A34" s="33"/>
      <c r="B34" s="35"/>
      <c r="C34" s="124">
        <v>41</v>
      </c>
      <c r="D34" s="36" t="s">
        <v>34</v>
      </c>
      <c r="E34" s="37" t="s">
        <v>24</v>
      </c>
      <c r="F34" s="102">
        <v>1859</v>
      </c>
      <c r="G34" s="38">
        <v>35</v>
      </c>
      <c r="H34" s="92"/>
      <c r="I34" s="92"/>
      <c r="J34" s="92"/>
      <c r="K34" s="34"/>
    </row>
    <row r="35" spans="1:11" ht="12.75" customHeight="1" x14ac:dyDescent="0.2">
      <c r="A35" s="39"/>
      <c r="B35" s="41"/>
      <c r="C35" s="125">
        <v>42</v>
      </c>
      <c r="D35" s="42" t="s">
        <v>35</v>
      </c>
      <c r="E35" s="43" t="s">
        <v>24</v>
      </c>
      <c r="F35" s="103">
        <v>1837</v>
      </c>
      <c r="G35" s="44">
        <v>34</v>
      </c>
      <c r="H35" s="93"/>
      <c r="I35" s="93"/>
      <c r="J35" s="93"/>
      <c r="K35" s="40"/>
    </row>
    <row r="36" spans="1:11" ht="12.75" customHeight="1" x14ac:dyDescent="0.2">
      <c r="A36" s="26"/>
      <c r="B36" s="28"/>
      <c r="C36" s="123">
        <v>13</v>
      </c>
      <c r="D36" s="29" t="s">
        <v>59</v>
      </c>
      <c r="E36" s="30" t="s">
        <v>24</v>
      </c>
      <c r="F36" s="101">
        <v>1932</v>
      </c>
      <c r="G36" s="31">
        <v>36</v>
      </c>
      <c r="H36" s="91"/>
      <c r="I36" s="91"/>
      <c r="J36" s="91"/>
      <c r="K36" s="27"/>
    </row>
    <row r="37" spans="1:11" ht="12.75" customHeight="1" x14ac:dyDescent="0.2">
      <c r="A37" s="33"/>
      <c r="B37" s="35"/>
      <c r="C37" s="124">
        <v>14</v>
      </c>
      <c r="D37" s="36" t="s">
        <v>61</v>
      </c>
      <c r="E37" s="37" t="s">
        <v>24</v>
      </c>
      <c r="F37" s="102">
        <v>1708</v>
      </c>
      <c r="G37" s="38">
        <v>29</v>
      </c>
      <c r="H37" s="92"/>
      <c r="I37" s="92"/>
      <c r="J37" s="92"/>
      <c r="K37" s="34"/>
    </row>
    <row r="38" spans="1:11" ht="12.75" customHeight="1" x14ac:dyDescent="0.2">
      <c r="A38" s="51">
        <v>6</v>
      </c>
      <c r="B38" s="35" t="s">
        <v>60</v>
      </c>
      <c r="C38" s="124">
        <v>15</v>
      </c>
      <c r="D38" s="36" t="s">
        <v>62</v>
      </c>
      <c r="E38" s="37" t="s">
        <v>24</v>
      </c>
      <c r="F38" s="102">
        <v>1716</v>
      </c>
      <c r="G38" s="38">
        <v>30</v>
      </c>
      <c r="H38" s="94">
        <v>136</v>
      </c>
      <c r="I38" s="94">
        <v>144</v>
      </c>
      <c r="J38" s="94">
        <v>129.0035</v>
      </c>
      <c r="K38" s="47">
        <v>128.00360000000001</v>
      </c>
    </row>
    <row r="39" spans="1:11" ht="12.75" customHeight="1" x14ac:dyDescent="0.2">
      <c r="A39" s="33"/>
      <c r="B39" s="35"/>
      <c r="C39" s="124">
        <v>16</v>
      </c>
      <c r="D39" s="36" t="s">
        <v>63</v>
      </c>
      <c r="E39" s="37" t="s">
        <v>24</v>
      </c>
      <c r="F39" s="102" t="s">
        <v>83</v>
      </c>
      <c r="G39" s="38" t="s">
        <v>58</v>
      </c>
      <c r="H39" s="92"/>
      <c r="I39" s="92"/>
      <c r="J39" s="92"/>
      <c r="K39" s="34"/>
    </row>
    <row r="40" spans="1:11" ht="12.75" customHeight="1" x14ac:dyDescent="0.2">
      <c r="A40" s="33"/>
      <c r="B40" s="35"/>
      <c r="C40" s="124">
        <v>18</v>
      </c>
      <c r="D40" s="36" t="s">
        <v>75</v>
      </c>
      <c r="E40" s="37" t="s">
        <v>24</v>
      </c>
      <c r="F40" s="102">
        <v>1721</v>
      </c>
      <c r="G40" s="38">
        <v>33</v>
      </c>
      <c r="H40" s="92"/>
      <c r="I40" s="92"/>
      <c r="J40" s="92"/>
      <c r="K40" s="34"/>
    </row>
    <row r="41" spans="1:11" ht="12.75" customHeight="1" x14ac:dyDescent="0.2">
      <c r="A41" s="39"/>
      <c r="B41" s="41"/>
      <c r="C41" s="125">
        <v>17</v>
      </c>
      <c r="D41" s="42" t="s">
        <v>58</v>
      </c>
      <c r="E41" s="43" t="s">
        <v>24</v>
      </c>
      <c r="F41" s="103" t="s">
        <v>87</v>
      </c>
      <c r="G41" s="44" t="s">
        <v>58</v>
      </c>
      <c r="H41" s="93"/>
      <c r="I41" s="93"/>
      <c r="J41" s="93"/>
      <c r="K41" s="40"/>
    </row>
    <row r="42" spans="1:11" ht="12.75" customHeight="1" x14ac:dyDescent="0.2">
      <c r="A42" s="26"/>
      <c r="B42" s="28"/>
      <c r="C42" s="123">
        <v>1</v>
      </c>
      <c r="D42" s="29" t="s">
        <v>65</v>
      </c>
      <c r="E42" s="30" t="s">
        <v>24</v>
      </c>
      <c r="F42" s="101">
        <v>1720</v>
      </c>
      <c r="G42" s="31">
        <v>32</v>
      </c>
      <c r="H42" s="91"/>
      <c r="I42" s="91"/>
      <c r="J42" s="91"/>
      <c r="K42" s="27"/>
    </row>
    <row r="43" spans="1:11" ht="12.75" customHeight="1" x14ac:dyDescent="0.2">
      <c r="A43" s="33"/>
      <c r="B43" s="35"/>
      <c r="C43" s="124">
        <v>2</v>
      </c>
      <c r="D43" s="36" t="s">
        <v>57</v>
      </c>
      <c r="E43" s="37" t="s">
        <v>24</v>
      </c>
      <c r="F43" s="102">
        <v>1539</v>
      </c>
      <c r="G43" s="38">
        <v>23</v>
      </c>
      <c r="H43" s="92"/>
      <c r="I43" s="92"/>
      <c r="J43" s="92"/>
      <c r="K43" s="34"/>
    </row>
    <row r="44" spans="1:11" ht="12.75" customHeight="1" x14ac:dyDescent="0.2">
      <c r="A44" s="51">
        <v>1032</v>
      </c>
      <c r="B44" s="35" t="s">
        <v>54</v>
      </c>
      <c r="C44" s="124">
        <v>3</v>
      </c>
      <c r="D44" s="36" t="s">
        <v>55</v>
      </c>
      <c r="E44" s="37" t="s">
        <v>24</v>
      </c>
      <c r="F44" s="102" t="s">
        <v>85</v>
      </c>
      <c r="G44" s="38" t="s">
        <v>58</v>
      </c>
      <c r="H44" s="94">
        <v>106</v>
      </c>
      <c r="I44" s="94">
        <v>114</v>
      </c>
      <c r="J44" s="94">
        <v>111.00320000000001</v>
      </c>
      <c r="K44" s="47" t="s">
        <v>88</v>
      </c>
    </row>
    <row r="45" spans="1:11" ht="12.75" customHeight="1" x14ac:dyDescent="0.2">
      <c r="A45" s="33"/>
      <c r="B45" s="35"/>
      <c r="C45" s="124">
        <v>4</v>
      </c>
      <c r="D45" s="36" t="s">
        <v>56</v>
      </c>
      <c r="E45" s="37" t="s">
        <v>24</v>
      </c>
      <c r="F45" s="102">
        <v>1720</v>
      </c>
      <c r="G45" s="38">
        <v>31</v>
      </c>
      <c r="H45" s="92"/>
      <c r="I45" s="92"/>
      <c r="J45" s="92"/>
      <c r="K45" s="34"/>
    </row>
    <row r="46" spans="1:11" ht="12.75" customHeight="1" x14ac:dyDescent="0.2">
      <c r="A46" s="33"/>
      <c r="B46" s="35"/>
      <c r="C46" s="124">
        <v>5</v>
      </c>
      <c r="D46" s="36" t="s">
        <v>58</v>
      </c>
      <c r="E46" s="37" t="s">
        <v>24</v>
      </c>
      <c r="F46" s="102" t="s">
        <v>87</v>
      </c>
      <c r="G46" s="38" t="s">
        <v>58</v>
      </c>
      <c r="H46" s="92"/>
      <c r="I46" s="92"/>
      <c r="J46" s="92"/>
      <c r="K46" s="34"/>
    </row>
    <row r="47" spans="1:11" ht="12.75" customHeight="1" x14ac:dyDescent="0.2">
      <c r="A47" s="39"/>
      <c r="B47" s="41"/>
      <c r="C47" s="125">
        <v>6</v>
      </c>
      <c r="D47" s="42" t="s">
        <v>58</v>
      </c>
      <c r="E47" s="43" t="s">
        <v>24</v>
      </c>
      <c r="F47" s="103" t="s">
        <v>87</v>
      </c>
      <c r="G47" s="44" t="s">
        <v>58</v>
      </c>
      <c r="H47" s="93"/>
      <c r="I47" s="93"/>
      <c r="J47" s="93"/>
      <c r="K47" s="40"/>
    </row>
  </sheetData>
  <sheetProtection formatCells="0" formatColumns="0" formatRows="0" insertColumns="0" insertRows="0" insertHyperlinks="0" deleteColumns="0" deleteRows="0" sort="0" autoFilter="0" pivotTables="0"/>
  <mergeCells count="4">
    <mergeCell ref="F4:K4"/>
    <mergeCell ref="A1:K1"/>
    <mergeCell ref="A2:K2"/>
    <mergeCell ref="A3:K3"/>
  </mergeCells>
  <conditionalFormatting sqref="B5">
    <cfRule type="duplicateValues" dxfId="47" priority="12" stopIfTrue="1"/>
  </conditionalFormatting>
  <conditionalFormatting sqref="A6:A47">
    <cfRule type="cellIs" dxfId="46" priority="9" operator="greaterThan">
      <formula>1000</formula>
    </cfRule>
    <cfRule type="cellIs" dxfId="45" priority="10" operator="greaterThan">
      <formula>"&gt;1000"</formula>
    </cfRule>
  </conditionalFormatting>
  <conditionalFormatting sqref="H8">
    <cfRule type="duplicateValues" dxfId="44" priority="8" stopIfTrue="1"/>
  </conditionalFormatting>
  <conditionalFormatting sqref="H8">
    <cfRule type="duplicateValues" dxfId="43" priority="7" stopIfTrue="1"/>
  </conditionalFormatting>
  <conditionalFormatting sqref="I8">
    <cfRule type="duplicateValues" dxfId="42" priority="6" stopIfTrue="1"/>
  </conditionalFormatting>
  <conditionalFormatting sqref="J8">
    <cfRule type="duplicateValues" dxfId="41" priority="5" stopIfTrue="1"/>
  </conditionalFormatting>
  <conditionalFormatting sqref="K6:K47">
    <cfRule type="duplicateValues" dxfId="40" priority="1750" stopIfTrue="1"/>
  </conditionalFormatting>
  <conditionalFormatting sqref="H14 H20 H26 H32 H38 H44">
    <cfRule type="duplicateValues" dxfId="39" priority="1751" stopIfTrue="1"/>
  </conditionalFormatting>
  <conditionalFormatting sqref="I14 I20 I26 I32 I38 I44">
    <cfRule type="duplicateValues" dxfId="38" priority="1763" stopIfTrue="1"/>
  </conditionalFormatting>
  <conditionalFormatting sqref="J14 J20 J26 J32 J38 J44">
    <cfRule type="duplicateValues" dxfId="37" priority="1769" stopIfTrue="1"/>
  </conditionalFormatting>
  <printOptions horizontalCentered="1"/>
  <pageMargins left="0.51" right="0.12" top="0.62992125984251968" bottom="0.39370078740157483" header="0.39370078740157483" footer="0.23622047244094491"/>
  <pageSetup paperSize="9" scale="86" orientation="portrait" horizontalDpi="300" verticalDpi="300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FFFF"/>
  </sheetPr>
  <dimension ref="A1:L47"/>
  <sheetViews>
    <sheetView view="pageBreakPreview" zoomScale="110" zoomScaleSheetLayoutView="110" workbookViewId="0">
      <selection sqref="A1:XFD1048576"/>
    </sheetView>
  </sheetViews>
  <sheetFormatPr defaultRowHeight="12.75" x14ac:dyDescent="0.2"/>
  <cols>
    <col min="1" max="1" width="7.42578125" style="46" customWidth="1"/>
    <col min="2" max="2" width="30.7109375" style="45" customWidth="1"/>
    <col min="3" max="3" width="9.85546875" style="45" customWidth="1"/>
    <col min="4" max="4" width="26.5703125" style="45" customWidth="1"/>
    <col min="5" max="5" width="7" style="45" hidden="1" customWidth="1"/>
    <col min="6" max="7" width="8.28515625" style="45" customWidth="1"/>
    <col min="8" max="8" width="5.85546875" style="45" customWidth="1"/>
    <col min="9" max="9" width="6" style="45" customWidth="1"/>
    <col min="10" max="11" width="5.140625" style="45" customWidth="1"/>
    <col min="12" max="12" width="6.85546875" style="46" customWidth="1"/>
    <col min="13" max="16384" width="9.140625" style="45"/>
  </cols>
  <sheetData>
    <row r="1" spans="1:12" s="32" customFormat="1" ht="30" customHeight="1" x14ac:dyDescent="0.2">
      <c r="A1" s="172" t="s">
        <v>86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s="32" customFormat="1" ht="15.75" x14ac:dyDescent="0.2">
      <c r="A2" s="173" t="s">
        <v>74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s="32" customFormat="1" ht="14.25" x14ac:dyDescent="0.2">
      <c r="A3" s="174" t="s">
        <v>68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</row>
    <row r="4" spans="1:12" s="32" customFormat="1" ht="16.5" customHeight="1" x14ac:dyDescent="0.2">
      <c r="A4" s="107" t="s">
        <v>18</v>
      </c>
      <c r="B4" s="107"/>
      <c r="C4" s="106" t="s">
        <v>19</v>
      </c>
      <c r="D4" s="106"/>
      <c r="E4" s="106"/>
      <c r="F4" s="171">
        <v>41973.447916666664</v>
      </c>
      <c r="G4" s="171"/>
      <c r="H4" s="171"/>
      <c r="I4" s="171"/>
      <c r="J4" s="171"/>
      <c r="K4" s="171"/>
      <c r="L4" s="171"/>
    </row>
    <row r="5" spans="1:12" s="25" customFormat="1" ht="56.25" customHeight="1" x14ac:dyDescent="0.2">
      <c r="A5" s="114" t="s">
        <v>5</v>
      </c>
      <c r="B5" s="115" t="s">
        <v>16</v>
      </c>
      <c r="C5" s="116" t="s">
        <v>1</v>
      </c>
      <c r="D5" s="115" t="s">
        <v>3</v>
      </c>
      <c r="E5" s="115" t="s">
        <v>8</v>
      </c>
      <c r="F5" s="115" t="s">
        <v>7</v>
      </c>
      <c r="G5" s="117" t="s">
        <v>14</v>
      </c>
      <c r="H5" s="118" t="s">
        <v>70</v>
      </c>
      <c r="I5" s="118" t="s">
        <v>71</v>
      </c>
      <c r="J5" s="118" t="s">
        <v>72</v>
      </c>
      <c r="K5" s="118" t="s">
        <v>73</v>
      </c>
      <c r="L5" s="141" t="s">
        <v>84</v>
      </c>
    </row>
    <row r="6" spans="1:12" s="32" customFormat="1" ht="12.75" customHeight="1" x14ac:dyDescent="0.2">
      <c r="A6" s="26"/>
      <c r="B6" s="28"/>
      <c r="C6" s="123">
        <v>346</v>
      </c>
      <c r="D6" s="29" t="s">
        <v>49</v>
      </c>
      <c r="E6" s="30" t="s">
        <v>24</v>
      </c>
      <c r="F6" s="101">
        <v>1339</v>
      </c>
      <c r="G6" s="48">
        <v>8</v>
      </c>
      <c r="H6" s="91"/>
      <c r="I6" s="91"/>
      <c r="J6" s="91"/>
      <c r="K6" s="91"/>
      <c r="L6" s="27"/>
    </row>
    <row r="7" spans="1:12" s="32" customFormat="1" ht="12.75" customHeight="1" x14ac:dyDescent="0.2">
      <c r="A7" s="33"/>
      <c r="B7" s="35"/>
      <c r="C7" s="124">
        <v>347</v>
      </c>
      <c r="D7" s="36" t="s">
        <v>66</v>
      </c>
      <c r="E7" s="37" t="s">
        <v>24</v>
      </c>
      <c r="F7" s="102">
        <v>1346</v>
      </c>
      <c r="G7" s="49">
        <v>10</v>
      </c>
      <c r="H7" s="92"/>
      <c r="I7" s="92"/>
      <c r="J7" s="92"/>
      <c r="K7" s="92"/>
      <c r="L7" s="34"/>
    </row>
    <row r="8" spans="1:12" s="32" customFormat="1" ht="12.75" customHeight="1" x14ac:dyDescent="0.2">
      <c r="A8" s="51">
        <v>1</v>
      </c>
      <c r="B8" s="35" t="s">
        <v>50</v>
      </c>
      <c r="C8" s="124">
        <v>348</v>
      </c>
      <c r="D8" s="36" t="s">
        <v>51</v>
      </c>
      <c r="E8" s="37" t="s">
        <v>24</v>
      </c>
      <c r="F8" s="102">
        <v>1353</v>
      </c>
      <c r="G8" s="49">
        <v>13</v>
      </c>
      <c r="H8" s="47">
        <v>14</v>
      </c>
      <c r="I8" s="47">
        <v>30</v>
      </c>
      <c r="J8" s="94">
        <v>10.000400000000001</v>
      </c>
      <c r="K8" s="94">
        <v>18.000800000000002</v>
      </c>
      <c r="L8" s="47">
        <v>72.001199999999997</v>
      </c>
    </row>
    <row r="9" spans="1:12" s="32" customFormat="1" ht="12.75" customHeight="1" x14ac:dyDescent="0.2">
      <c r="A9" s="33"/>
      <c r="B9" s="35"/>
      <c r="C9" s="124">
        <v>349</v>
      </c>
      <c r="D9" s="36" t="s">
        <v>52</v>
      </c>
      <c r="E9" s="37" t="s">
        <v>24</v>
      </c>
      <c r="F9" s="102">
        <v>1336</v>
      </c>
      <c r="G9" s="49">
        <v>6</v>
      </c>
      <c r="H9" s="92"/>
      <c r="I9" s="92"/>
      <c r="J9" s="92"/>
      <c r="K9" s="92"/>
      <c r="L9" s="34"/>
    </row>
    <row r="10" spans="1:12" s="32" customFormat="1" ht="12.75" customHeight="1" x14ac:dyDescent="0.2">
      <c r="A10" s="33"/>
      <c r="B10" s="35"/>
      <c r="C10" s="124">
        <v>350</v>
      </c>
      <c r="D10" s="36" t="s">
        <v>53</v>
      </c>
      <c r="E10" s="37" t="s">
        <v>24</v>
      </c>
      <c r="F10" s="102">
        <v>1328</v>
      </c>
      <c r="G10" s="49">
        <v>3</v>
      </c>
      <c r="H10" s="92"/>
      <c r="I10" s="92"/>
      <c r="J10" s="92"/>
      <c r="K10" s="92"/>
      <c r="L10" s="34"/>
    </row>
    <row r="11" spans="1:12" s="32" customFormat="1" ht="12.75" customHeight="1" x14ac:dyDescent="0.2">
      <c r="A11" s="39"/>
      <c r="B11" s="41"/>
      <c r="C11" s="125">
        <v>351</v>
      </c>
      <c r="D11" s="42" t="s">
        <v>64</v>
      </c>
      <c r="E11" s="43" t="s">
        <v>24</v>
      </c>
      <c r="F11" s="103">
        <v>1318</v>
      </c>
      <c r="G11" s="50">
        <v>1</v>
      </c>
      <c r="H11" s="93"/>
      <c r="I11" s="93"/>
      <c r="J11" s="93"/>
      <c r="K11" s="93"/>
      <c r="L11" s="40"/>
    </row>
    <row r="12" spans="1:12" ht="12.75" customHeight="1" x14ac:dyDescent="0.2">
      <c r="A12" s="26"/>
      <c r="B12" s="28"/>
      <c r="C12" s="123">
        <v>31</v>
      </c>
      <c r="D12" s="29" t="s">
        <v>22</v>
      </c>
      <c r="E12" s="30" t="s">
        <v>24</v>
      </c>
      <c r="F12" s="101">
        <v>1324</v>
      </c>
      <c r="G12" s="48">
        <v>2</v>
      </c>
      <c r="H12" s="91"/>
      <c r="I12" s="91"/>
      <c r="J12" s="91"/>
      <c r="K12" s="91"/>
      <c r="L12" s="27"/>
    </row>
    <row r="13" spans="1:12" ht="12.75" customHeight="1" x14ac:dyDescent="0.2">
      <c r="A13" s="33"/>
      <c r="B13" s="35"/>
      <c r="C13" s="124">
        <v>32</v>
      </c>
      <c r="D13" s="36" t="s">
        <v>25</v>
      </c>
      <c r="E13" s="37" t="s">
        <v>24</v>
      </c>
      <c r="F13" s="102" t="s">
        <v>83</v>
      </c>
      <c r="G13" s="49" t="s">
        <v>58</v>
      </c>
      <c r="H13" s="92"/>
      <c r="I13" s="92"/>
      <c r="J13" s="92"/>
      <c r="K13" s="92"/>
      <c r="L13" s="34"/>
    </row>
    <row r="14" spans="1:12" ht="12.75" customHeight="1" x14ac:dyDescent="0.2">
      <c r="A14" s="51">
        <v>2</v>
      </c>
      <c r="B14" s="35" t="s">
        <v>23</v>
      </c>
      <c r="C14" s="124">
        <v>33</v>
      </c>
      <c r="D14" s="36" t="s">
        <v>26</v>
      </c>
      <c r="E14" s="37" t="s">
        <v>24</v>
      </c>
      <c r="F14" s="102">
        <v>1334</v>
      </c>
      <c r="G14" s="49">
        <v>5</v>
      </c>
      <c r="H14" s="47">
        <v>49</v>
      </c>
      <c r="I14" s="47">
        <v>21</v>
      </c>
      <c r="J14" s="94">
        <v>35.001199999999997</v>
      </c>
      <c r="K14" s="94">
        <v>22.001100000000001</v>
      </c>
      <c r="L14" s="47">
        <v>127.00229999999999</v>
      </c>
    </row>
    <row r="15" spans="1:12" ht="12.75" customHeight="1" x14ac:dyDescent="0.2">
      <c r="A15" s="33"/>
      <c r="B15" s="35"/>
      <c r="C15" s="124">
        <v>34</v>
      </c>
      <c r="D15" s="36" t="s">
        <v>27</v>
      </c>
      <c r="E15" s="37" t="s">
        <v>24</v>
      </c>
      <c r="F15" s="102">
        <v>1332</v>
      </c>
      <c r="G15" s="49">
        <v>4</v>
      </c>
      <c r="H15" s="92"/>
      <c r="I15" s="92"/>
      <c r="J15" s="92"/>
      <c r="K15" s="92"/>
      <c r="L15" s="34"/>
    </row>
    <row r="16" spans="1:12" ht="12.75" customHeight="1" x14ac:dyDescent="0.2">
      <c r="A16" s="33"/>
      <c r="B16" s="35"/>
      <c r="C16" s="124">
        <v>35</v>
      </c>
      <c r="D16" s="36" t="s">
        <v>28</v>
      </c>
      <c r="E16" s="37" t="s">
        <v>24</v>
      </c>
      <c r="F16" s="102">
        <v>1350</v>
      </c>
      <c r="G16" s="49">
        <v>12</v>
      </c>
      <c r="H16" s="92"/>
      <c r="I16" s="92"/>
      <c r="J16" s="92"/>
      <c r="K16" s="92"/>
      <c r="L16" s="34"/>
    </row>
    <row r="17" spans="1:12" ht="12.75" customHeight="1" x14ac:dyDescent="0.2">
      <c r="A17" s="39"/>
      <c r="B17" s="41"/>
      <c r="C17" s="125">
        <v>36</v>
      </c>
      <c r="D17" s="42" t="s">
        <v>29</v>
      </c>
      <c r="E17" s="43" t="s">
        <v>24</v>
      </c>
      <c r="F17" s="103">
        <v>1348</v>
      </c>
      <c r="G17" s="50">
        <v>11</v>
      </c>
      <c r="H17" s="93"/>
      <c r="I17" s="93"/>
      <c r="J17" s="93"/>
      <c r="K17" s="93"/>
      <c r="L17" s="40"/>
    </row>
    <row r="18" spans="1:12" ht="12.75" customHeight="1" x14ac:dyDescent="0.2">
      <c r="A18" s="26"/>
      <c r="B18" s="28"/>
      <c r="C18" s="123">
        <v>19</v>
      </c>
      <c r="D18" s="29" t="s">
        <v>76</v>
      </c>
      <c r="E18" s="30" t="s">
        <v>24</v>
      </c>
      <c r="F18" s="101">
        <v>1558</v>
      </c>
      <c r="G18" s="48">
        <v>27</v>
      </c>
      <c r="H18" s="91"/>
      <c r="I18" s="91"/>
      <c r="J18" s="91"/>
      <c r="K18" s="91"/>
      <c r="L18" s="27"/>
    </row>
    <row r="19" spans="1:12" ht="12.75" customHeight="1" x14ac:dyDescent="0.2">
      <c r="A19" s="33"/>
      <c r="B19" s="35"/>
      <c r="C19" s="124">
        <v>20</v>
      </c>
      <c r="D19" s="36" t="s">
        <v>44</v>
      </c>
      <c r="E19" s="37" t="s">
        <v>24</v>
      </c>
      <c r="F19" s="102">
        <v>1337</v>
      </c>
      <c r="G19" s="49">
        <v>7</v>
      </c>
      <c r="H19" s="92"/>
      <c r="I19" s="92"/>
      <c r="J19" s="92"/>
      <c r="K19" s="92"/>
      <c r="L19" s="34"/>
    </row>
    <row r="20" spans="1:12" ht="12.75" customHeight="1" x14ac:dyDescent="0.2">
      <c r="A20" s="51">
        <v>3</v>
      </c>
      <c r="B20" s="35" t="s">
        <v>43</v>
      </c>
      <c r="C20" s="124">
        <v>21</v>
      </c>
      <c r="D20" s="36" t="s">
        <v>45</v>
      </c>
      <c r="E20" s="37" t="s">
        <v>24</v>
      </c>
      <c r="F20" s="102">
        <v>1400</v>
      </c>
      <c r="G20" s="49">
        <v>14</v>
      </c>
      <c r="H20" s="47">
        <v>24</v>
      </c>
      <c r="I20" s="47">
        <v>30</v>
      </c>
      <c r="J20" s="94">
        <v>44.001399999999997</v>
      </c>
      <c r="K20" s="94">
        <v>45.0015</v>
      </c>
      <c r="L20" s="47">
        <v>143.00289999999998</v>
      </c>
    </row>
    <row r="21" spans="1:12" ht="12.75" customHeight="1" x14ac:dyDescent="0.2">
      <c r="A21" s="33"/>
      <c r="B21" s="35"/>
      <c r="C21" s="124">
        <v>22</v>
      </c>
      <c r="D21" s="36" t="s">
        <v>46</v>
      </c>
      <c r="E21" s="37" t="s">
        <v>24</v>
      </c>
      <c r="F21" s="102">
        <v>1403</v>
      </c>
      <c r="G21" s="49">
        <v>15</v>
      </c>
      <c r="H21" s="92"/>
      <c r="I21" s="92"/>
      <c r="J21" s="92"/>
      <c r="K21" s="92"/>
      <c r="L21" s="34"/>
    </row>
    <row r="22" spans="1:12" ht="12.75" customHeight="1" x14ac:dyDescent="0.2">
      <c r="A22" s="33"/>
      <c r="B22" s="35"/>
      <c r="C22" s="124">
        <v>23</v>
      </c>
      <c r="D22" s="36" t="s">
        <v>47</v>
      </c>
      <c r="E22" s="37" t="s">
        <v>24</v>
      </c>
      <c r="F22" s="102">
        <v>1414</v>
      </c>
      <c r="G22" s="49">
        <v>18</v>
      </c>
      <c r="H22" s="92"/>
      <c r="I22" s="92"/>
      <c r="J22" s="92"/>
      <c r="K22" s="92"/>
      <c r="L22" s="34"/>
    </row>
    <row r="23" spans="1:12" ht="12.75" customHeight="1" x14ac:dyDescent="0.2">
      <c r="A23" s="39"/>
      <c r="B23" s="41"/>
      <c r="C23" s="125">
        <v>24</v>
      </c>
      <c r="D23" s="42" t="s">
        <v>48</v>
      </c>
      <c r="E23" s="43" t="s">
        <v>24</v>
      </c>
      <c r="F23" s="103">
        <v>1344</v>
      </c>
      <c r="G23" s="50">
        <v>9</v>
      </c>
      <c r="H23" s="93"/>
      <c r="I23" s="93"/>
      <c r="J23" s="93"/>
      <c r="K23" s="93"/>
      <c r="L23" s="40"/>
    </row>
    <row r="24" spans="1:12" ht="12.75" customHeight="1" x14ac:dyDescent="0.2">
      <c r="A24" s="26"/>
      <c r="B24" s="28"/>
      <c r="C24" s="123">
        <v>25</v>
      </c>
      <c r="D24" s="29" t="s">
        <v>36</v>
      </c>
      <c r="E24" s="30" t="s">
        <v>24</v>
      </c>
      <c r="F24" s="101">
        <v>1508</v>
      </c>
      <c r="G24" s="31">
        <v>20</v>
      </c>
      <c r="H24" s="88"/>
      <c r="I24" s="88"/>
      <c r="J24" s="88"/>
      <c r="K24" s="88"/>
      <c r="L24" s="27"/>
    </row>
    <row r="25" spans="1:12" ht="12.75" customHeight="1" x14ac:dyDescent="0.2">
      <c r="A25" s="33"/>
      <c r="B25" s="35"/>
      <c r="C25" s="124">
        <v>26</v>
      </c>
      <c r="D25" s="36" t="s">
        <v>38</v>
      </c>
      <c r="E25" s="37" t="s">
        <v>24</v>
      </c>
      <c r="F25" s="102">
        <v>1404</v>
      </c>
      <c r="G25" s="38">
        <v>16</v>
      </c>
      <c r="H25" s="89"/>
      <c r="I25" s="89"/>
      <c r="J25" s="89"/>
      <c r="K25" s="89"/>
      <c r="L25" s="34"/>
    </row>
    <row r="26" spans="1:12" ht="12.75" customHeight="1" x14ac:dyDescent="0.2">
      <c r="A26" s="51">
        <v>4</v>
      </c>
      <c r="B26" s="35" t="s">
        <v>37</v>
      </c>
      <c r="C26" s="124">
        <v>27</v>
      </c>
      <c r="D26" s="36" t="s">
        <v>39</v>
      </c>
      <c r="E26" s="37" t="s">
        <v>24</v>
      </c>
      <c r="F26" s="102">
        <v>1420</v>
      </c>
      <c r="G26" s="38">
        <v>19</v>
      </c>
      <c r="H26" s="47">
        <v>62</v>
      </c>
      <c r="I26" s="47">
        <v>64</v>
      </c>
      <c r="J26" s="94">
        <v>72.001999999999995</v>
      </c>
      <c r="K26" s="94">
        <v>72.001999999999995</v>
      </c>
      <c r="L26" s="47">
        <v>270.00400000000002</v>
      </c>
    </row>
    <row r="27" spans="1:12" ht="12.75" customHeight="1" x14ac:dyDescent="0.2">
      <c r="A27" s="33"/>
      <c r="B27" s="35"/>
      <c r="C27" s="124">
        <v>28</v>
      </c>
      <c r="D27" s="36" t="s">
        <v>40</v>
      </c>
      <c r="E27" s="37" t="s">
        <v>24</v>
      </c>
      <c r="F27" s="102">
        <v>1509</v>
      </c>
      <c r="G27" s="38">
        <v>21</v>
      </c>
      <c r="H27" s="89"/>
      <c r="I27" s="89"/>
      <c r="J27" s="89"/>
      <c r="K27" s="89"/>
      <c r="L27" s="34"/>
    </row>
    <row r="28" spans="1:12" ht="12.75" customHeight="1" x14ac:dyDescent="0.2">
      <c r="A28" s="33"/>
      <c r="B28" s="35"/>
      <c r="C28" s="124">
        <v>29</v>
      </c>
      <c r="D28" s="36" t="s">
        <v>41</v>
      </c>
      <c r="E28" s="37" t="s">
        <v>24</v>
      </c>
      <c r="F28" s="102">
        <v>1540</v>
      </c>
      <c r="G28" s="38">
        <v>24</v>
      </c>
      <c r="H28" s="89"/>
      <c r="I28" s="89"/>
      <c r="J28" s="89"/>
      <c r="K28" s="89"/>
      <c r="L28" s="34"/>
    </row>
    <row r="29" spans="1:12" ht="12.75" customHeight="1" x14ac:dyDescent="0.2">
      <c r="A29" s="39"/>
      <c r="B29" s="41"/>
      <c r="C29" s="125">
        <v>30</v>
      </c>
      <c r="D29" s="42" t="s">
        <v>42</v>
      </c>
      <c r="E29" s="43" t="s">
        <v>24</v>
      </c>
      <c r="F29" s="103">
        <v>1410</v>
      </c>
      <c r="G29" s="44">
        <v>17</v>
      </c>
      <c r="H29" s="90"/>
      <c r="I29" s="90"/>
      <c r="J29" s="90"/>
      <c r="K29" s="90"/>
      <c r="L29" s="40"/>
    </row>
    <row r="30" spans="1:12" ht="12.75" customHeight="1" x14ac:dyDescent="0.2">
      <c r="A30" s="26"/>
      <c r="B30" s="28"/>
      <c r="C30" s="123">
        <v>37</v>
      </c>
      <c r="D30" s="29" t="s">
        <v>30</v>
      </c>
      <c r="E30" s="30" t="s">
        <v>24</v>
      </c>
      <c r="F30" s="101">
        <v>1541</v>
      </c>
      <c r="G30" s="31">
        <v>25</v>
      </c>
      <c r="H30" s="88"/>
      <c r="I30" s="88"/>
      <c r="J30" s="88"/>
      <c r="K30" s="88"/>
      <c r="L30" s="27"/>
    </row>
    <row r="31" spans="1:12" ht="12.75" customHeight="1" x14ac:dyDescent="0.2">
      <c r="A31" s="33"/>
      <c r="B31" s="35"/>
      <c r="C31" s="124">
        <v>38</v>
      </c>
      <c r="D31" s="36" t="s">
        <v>31</v>
      </c>
      <c r="E31" s="37" t="s">
        <v>24</v>
      </c>
      <c r="F31" s="102">
        <v>1643</v>
      </c>
      <c r="G31" s="38">
        <v>28</v>
      </c>
      <c r="H31" s="89"/>
      <c r="I31" s="89"/>
      <c r="J31" s="89"/>
      <c r="K31" s="89"/>
      <c r="L31" s="34"/>
    </row>
    <row r="32" spans="1:12" ht="12.75" customHeight="1" x14ac:dyDescent="0.2">
      <c r="A32" s="51">
        <v>5</v>
      </c>
      <c r="B32" s="35" t="s">
        <v>67</v>
      </c>
      <c r="C32" s="124">
        <v>39</v>
      </c>
      <c r="D32" s="36" t="s">
        <v>32</v>
      </c>
      <c r="E32" s="37" t="s">
        <v>24</v>
      </c>
      <c r="F32" s="102">
        <v>1516</v>
      </c>
      <c r="G32" s="38">
        <v>22</v>
      </c>
      <c r="H32" s="47">
        <v>95</v>
      </c>
      <c r="I32" s="47">
        <v>114</v>
      </c>
      <c r="J32" s="94">
        <v>96.002600000000001</v>
      </c>
      <c r="K32" s="94">
        <v>101.00279999999999</v>
      </c>
      <c r="L32" s="47">
        <v>406.00540000000001</v>
      </c>
    </row>
    <row r="33" spans="1:12" ht="12.75" customHeight="1" x14ac:dyDescent="0.2">
      <c r="A33" s="33"/>
      <c r="B33" s="35"/>
      <c r="C33" s="124">
        <v>40</v>
      </c>
      <c r="D33" s="36" t="s">
        <v>33</v>
      </c>
      <c r="E33" s="37" t="s">
        <v>24</v>
      </c>
      <c r="F33" s="102">
        <v>1546</v>
      </c>
      <c r="G33" s="38">
        <v>26</v>
      </c>
      <c r="H33" s="89"/>
      <c r="I33" s="89"/>
      <c r="J33" s="89"/>
      <c r="K33" s="89"/>
      <c r="L33" s="34"/>
    </row>
    <row r="34" spans="1:12" ht="12.75" customHeight="1" x14ac:dyDescent="0.2">
      <c r="A34" s="33"/>
      <c r="B34" s="35"/>
      <c r="C34" s="124">
        <v>41</v>
      </c>
      <c r="D34" s="36" t="s">
        <v>34</v>
      </c>
      <c r="E34" s="37" t="s">
        <v>24</v>
      </c>
      <c r="F34" s="102">
        <v>1859</v>
      </c>
      <c r="G34" s="38">
        <v>35</v>
      </c>
      <c r="H34" s="89"/>
      <c r="I34" s="89"/>
      <c r="J34" s="89"/>
      <c r="K34" s="89"/>
      <c r="L34" s="34"/>
    </row>
    <row r="35" spans="1:12" ht="12.75" customHeight="1" x14ac:dyDescent="0.2">
      <c r="A35" s="39"/>
      <c r="B35" s="41"/>
      <c r="C35" s="125">
        <v>42</v>
      </c>
      <c r="D35" s="42" t="s">
        <v>35</v>
      </c>
      <c r="E35" s="43" t="s">
        <v>24</v>
      </c>
      <c r="F35" s="103">
        <v>1837</v>
      </c>
      <c r="G35" s="44">
        <v>34</v>
      </c>
      <c r="H35" s="90"/>
      <c r="I35" s="90"/>
      <c r="J35" s="90"/>
      <c r="K35" s="90"/>
      <c r="L35" s="40"/>
    </row>
    <row r="36" spans="1:12" ht="12.75" customHeight="1" x14ac:dyDescent="0.2">
      <c r="A36" s="26"/>
      <c r="B36" s="28"/>
      <c r="C36" s="123">
        <v>13</v>
      </c>
      <c r="D36" s="29" t="s">
        <v>59</v>
      </c>
      <c r="E36" s="30" t="s">
        <v>24</v>
      </c>
      <c r="F36" s="101">
        <v>1932</v>
      </c>
      <c r="G36" s="31">
        <v>36</v>
      </c>
      <c r="H36" s="88"/>
      <c r="I36" s="88"/>
      <c r="J36" s="88"/>
      <c r="K36" s="88"/>
      <c r="L36" s="27"/>
    </row>
    <row r="37" spans="1:12" ht="12.75" customHeight="1" x14ac:dyDescent="0.2">
      <c r="A37" s="33"/>
      <c r="B37" s="35"/>
      <c r="C37" s="124">
        <v>14</v>
      </c>
      <c r="D37" s="36" t="s">
        <v>61</v>
      </c>
      <c r="E37" s="37" t="s">
        <v>24</v>
      </c>
      <c r="F37" s="102">
        <v>1708</v>
      </c>
      <c r="G37" s="38">
        <v>29</v>
      </c>
      <c r="H37" s="89"/>
      <c r="I37" s="89"/>
      <c r="J37" s="89"/>
      <c r="K37" s="89"/>
      <c r="L37" s="34"/>
    </row>
    <row r="38" spans="1:12" ht="12.75" customHeight="1" x14ac:dyDescent="0.2">
      <c r="A38" s="51">
        <v>6</v>
      </c>
      <c r="B38" s="35" t="s">
        <v>60</v>
      </c>
      <c r="C38" s="124">
        <v>15</v>
      </c>
      <c r="D38" s="36" t="s">
        <v>62</v>
      </c>
      <c r="E38" s="37" t="s">
        <v>24</v>
      </c>
      <c r="F38" s="102">
        <v>1716</v>
      </c>
      <c r="G38" s="38">
        <v>30</v>
      </c>
      <c r="H38" s="47">
        <v>136</v>
      </c>
      <c r="I38" s="47">
        <v>144</v>
      </c>
      <c r="J38" s="94">
        <v>129.0035</v>
      </c>
      <c r="K38" s="94">
        <v>128.00360000000001</v>
      </c>
      <c r="L38" s="47">
        <v>537.00710000000004</v>
      </c>
    </row>
    <row r="39" spans="1:12" ht="12.75" customHeight="1" x14ac:dyDescent="0.2">
      <c r="A39" s="33"/>
      <c r="B39" s="35"/>
      <c r="C39" s="124">
        <v>16</v>
      </c>
      <c r="D39" s="36" t="s">
        <v>63</v>
      </c>
      <c r="E39" s="37" t="s">
        <v>24</v>
      </c>
      <c r="F39" s="102" t="s">
        <v>83</v>
      </c>
      <c r="G39" s="38" t="s">
        <v>58</v>
      </c>
      <c r="H39" s="89"/>
      <c r="I39" s="89"/>
      <c r="J39" s="89"/>
      <c r="K39" s="89"/>
      <c r="L39" s="34"/>
    </row>
    <row r="40" spans="1:12" ht="12.75" customHeight="1" x14ac:dyDescent="0.2">
      <c r="A40" s="33"/>
      <c r="B40" s="35"/>
      <c r="C40" s="124">
        <v>18</v>
      </c>
      <c r="D40" s="36" t="s">
        <v>75</v>
      </c>
      <c r="E40" s="37" t="s">
        <v>24</v>
      </c>
      <c r="F40" s="102">
        <v>1721</v>
      </c>
      <c r="G40" s="38">
        <v>33</v>
      </c>
      <c r="H40" s="89"/>
      <c r="I40" s="89"/>
      <c r="J40" s="89"/>
      <c r="K40" s="89"/>
      <c r="L40" s="34"/>
    </row>
    <row r="41" spans="1:12" ht="12.75" customHeight="1" x14ac:dyDescent="0.2">
      <c r="A41" s="39"/>
      <c r="B41" s="41"/>
      <c r="C41" s="125">
        <v>17</v>
      </c>
      <c r="D41" s="42" t="s">
        <v>58</v>
      </c>
      <c r="E41" s="43" t="s">
        <v>24</v>
      </c>
      <c r="F41" s="103" t="s">
        <v>87</v>
      </c>
      <c r="G41" s="44" t="s">
        <v>58</v>
      </c>
      <c r="H41" s="90"/>
      <c r="I41" s="90"/>
      <c r="J41" s="90"/>
      <c r="K41" s="90"/>
      <c r="L41" s="40"/>
    </row>
    <row r="42" spans="1:12" ht="12.75" customHeight="1" x14ac:dyDescent="0.2">
      <c r="A42" s="26"/>
      <c r="B42" s="28"/>
      <c r="C42" s="123">
        <v>1</v>
      </c>
      <c r="D42" s="29" t="s">
        <v>65</v>
      </c>
      <c r="E42" s="30" t="s">
        <v>24</v>
      </c>
      <c r="F42" s="101">
        <v>1720</v>
      </c>
      <c r="G42" s="31">
        <v>32</v>
      </c>
      <c r="H42" s="88"/>
      <c r="I42" s="88"/>
      <c r="J42" s="88"/>
      <c r="K42" s="88"/>
      <c r="L42" s="27"/>
    </row>
    <row r="43" spans="1:12" ht="12.75" customHeight="1" x14ac:dyDescent="0.2">
      <c r="A43" s="33"/>
      <c r="B43" s="35"/>
      <c r="C43" s="124">
        <v>2</v>
      </c>
      <c r="D43" s="36" t="s">
        <v>57</v>
      </c>
      <c r="E43" s="37" t="s">
        <v>24</v>
      </c>
      <c r="F43" s="102">
        <v>1539</v>
      </c>
      <c r="G43" s="38">
        <v>23</v>
      </c>
      <c r="H43" s="89"/>
      <c r="I43" s="89"/>
      <c r="J43" s="89"/>
      <c r="K43" s="89"/>
      <c r="L43" s="34"/>
    </row>
    <row r="44" spans="1:12" ht="12.75" customHeight="1" x14ac:dyDescent="0.2">
      <c r="A44" s="51">
        <v>1032</v>
      </c>
      <c r="B44" s="35" t="s">
        <v>54</v>
      </c>
      <c r="C44" s="124">
        <v>3</v>
      </c>
      <c r="D44" s="36" t="s">
        <v>55</v>
      </c>
      <c r="E44" s="37" t="s">
        <v>24</v>
      </c>
      <c r="F44" s="102" t="s">
        <v>85</v>
      </c>
      <c r="G44" s="38" t="s">
        <v>58</v>
      </c>
      <c r="H44" s="47">
        <v>106</v>
      </c>
      <c r="I44" s="47">
        <v>114</v>
      </c>
      <c r="J44" s="94">
        <v>111.00320000000001</v>
      </c>
      <c r="K44" s="94" t="s">
        <v>88</v>
      </c>
      <c r="L44" s="47" t="s">
        <v>88</v>
      </c>
    </row>
    <row r="45" spans="1:12" ht="12.75" customHeight="1" x14ac:dyDescent="0.2">
      <c r="A45" s="33"/>
      <c r="B45" s="35"/>
      <c r="C45" s="124">
        <v>4</v>
      </c>
      <c r="D45" s="36" t="s">
        <v>56</v>
      </c>
      <c r="E45" s="37" t="s">
        <v>24</v>
      </c>
      <c r="F45" s="102">
        <v>1720</v>
      </c>
      <c r="G45" s="38">
        <v>31</v>
      </c>
      <c r="H45" s="89"/>
      <c r="I45" s="89"/>
      <c r="J45" s="89"/>
      <c r="K45" s="89"/>
      <c r="L45" s="34"/>
    </row>
    <row r="46" spans="1:12" ht="12.75" customHeight="1" x14ac:dyDescent="0.2">
      <c r="A46" s="33"/>
      <c r="B46" s="35"/>
      <c r="C46" s="124">
        <v>5</v>
      </c>
      <c r="D46" s="36" t="s">
        <v>58</v>
      </c>
      <c r="E46" s="37" t="s">
        <v>24</v>
      </c>
      <c r="F46" s="102" t="s">
        <v>87</v>
      </c>
      <c r="G46" s="38" t="s">
        <v>58</v>
      </c>
      <c r="H46" s="89"/>
      <c r="I46" s="89"/>
      <c r="J46" s="89"/>
      <c r="K46" s="89"/>
      <c r="L46" s="34"/>
    </row>
    <row r="47" spans="1:12" ht="12.75" customHeight="1" x14ac:dyDescent="0.2">
      <c r="A47" s="39"/>
      <c r="B47" s="41"/>
      <c r="C47" s="125">
        <v>6</v>
      </c>
      <c r="D47" s="42" t="s">
        <v>58</v>
      </c>
      <c r="E47" s="43" t="s">
        <v>24</v>
      </c>
      <c r="F47" s="103" t="s">
        <v>87</v>
      </c>
      <c r="G47" s="44" t="s">
        <v>58</v>
      </c>
      <c r="H47" s="90"/>
      <c r="I47" s="90"/>
      <c r="J47" s="90"/>
      <c r="K47" s="90"/>
      <c r="L47" s="40"/>
    </row>
  </sheetData>
  <sheetProtection formatCells="0" formatColumns="0" formatRows="0" insertColumns="0" insertRows="0" insertHyperlinks="0" deleteColumns="0" deleteRows="0" sort="0" autoFilter="0" pivotTables="0"/>
  <mergeCells count="4">
    <mergeCell ref="A1:L1"/>
    <mergeCell ref="A2:L2"/>
    <mergeCell ref="A3:L3"/>
    <mergeCell ref="F4:L4"/>
  </mergeCells>
  <conditionalFormatting sqref="B5">
    <cfRule type="duplicateValues" dxfId="36" priority="49" stopIfTrue="1"/>
  </conditionalFormatting>
  <conditionalFormatting sqref="A6:A47">
    <cfRule type="cellIs" dxfId="35" priority="46" operator="greaterThan">
      <formula>1000</formula>
    </cfRule>
    <cfRule type="cellIs" dxfId="34" priority="47" operator="greaterThan">
      <formula>"&gt;1000"</formula>
    </cfRule>
  </conditionalFormatting>
  <conditionalFormatting sqref="H8">
    <cfRule type="duplicateValues" dxfId="33" priority="45" stopIfTrue="1"/>
  </conditionalFormatting>
  <conditionalFormatting sqref="I8">
    <cfRule type="duplicateValues" dxfId="32" priority="44" stopIfTrue="1"/>
  </conditionalFormatting>
  <conditionalFormatting sqref="J8:K8">
    <cfRule type="duplicateValues" dxfId="31" priority="43" stopIfTrue="1"/>
  </conditionalFormatting>
  <conditionalFormatting sqref="H14">
    <cfRule type="duplicateValues" dxfId="30" priority="42" stopIfTrue="1"/>
  </conditionalFormatting>
  <conditionalFormatting sqref="I14">
    <cfRule type="duplicateValues" dxfId="29" priority="41" stopIfTrue="1"/>
  </conditionalFormatting>
  <conditionalFormatting sqref="J14:K14">
    <cfRule type="duplicateValues" dxfId="28" priority="40" stopIfTrue="1"/>
  </conditionalFormatting>
  <conditionalFormatting sqref="H20">
    <cfRule type="duplicateValues" dxfId="27" priority="39" stopIfTrue="1"/>
  </conditionalFormatting>
  <conditionalFormatting sqref="I20">
    <cfRule type="duplicateValues" dxfId="26" priority="38" stopIfTrue="1"/>
  </conditionalFormatting>
  <conditionalFormatting sqref="J20:K20">
    <cfRule type="duplicateValues" dxfId="25" priority="37" stopIfTrue="1"/>
  </conditionalFormatting>
  <conditionalFormatting sqref="H26">
    <cfRule type="duplicateValues" dxfId="24" priority="36" stopIfTrue="1"/>
  </conditionalFormatting>
  <conditionalFormatting sqref="I26">
    <cfRule type="duplicateValues" dxfId="23" priority="35" stopIfTrue="1"/>
  </conditionalFormatting>
  <conditionalFormatting sqref="J26:K26">
    <cfRule type="duplicateValues" dxfId="22" priority="34" stopIfTrue="1"/>
  </conditionalFormatting>
  <conditionalFormatting sqref="H32">
    <cfRule type="duplicateValues" dxfId="21" priority="33" stopIfTrue="1"/>
  </conditionalFormatting>
  <conditionalFormatting sqref="I32">
    <cfRule type="duplicateValues" dxfId="20" priority="32" stopIfTrue="1"/>
  </conditionalFormatting>
  <conditionalFormatting sqref="J32:K32">
    <cfRule type="duplicateValues" dxfId="19" priority="31" stopIfTrue="1"/>
  </conditionalFormatting>
  <conditionalFormatting sqref="H38">
    <cfRule type="duplicateValues" dxfId="18" priority="30" stopIfTrue="1"/>
  </conditionalFormatting>
  <conditionalFormatting sqref="I38">
    <cfRule type="duplicateValues" dxfId="17" priority="29" stopIfTrue="1"/>
  </conditionalFormatting>
  <conditionalFormatting sqref="J38:K38">
    <cfRule type="duplicateValues" dxfId="16" priority="28" stopIfTrue="1"/>
  </conditionalFormatting>
  <conditionalFormatting sqref="H44">
    <cfRule type="duplicateValues" dxfId="15" priority="27" stopIfTrue="1"/>
  </conditionalFormatting>
  <conditionalFormatting sqref="I44">
    <cfRule type="duplicateValues" dxfId="14" priority="26" stopIfTrue="1"/>
  </conditionalFormatting>
  <conditionalFormatting sqref="J44:K44">
    <cfRule type="duplicateValues" dxfId="13" priority="25" stopIfTrue="1"/>
  </conditionalFormatting>
  <conditionalFormatting sqref="L6:L47">
    <cfRule type="duplicateValues" dxfId="12" priority="1761" stopIfTrue="1"/>
  </conditionalFormatting>
  <conditionalFormatting sqref="J14">
    <cfRule type="duplicateValues" dxfId="11" priority="12" stopIfTrue="1"/>
  </conditionalFormatting>
  <conditionalFormatting sqref="J20">
    <cfRule type="duplicateValues" dxfId="10" priority="11" stopIfTrue="1"/>
  </conditionalFormatting>
  <conditionalFormatting sqref="J26">
    <cfRule type="duplicateValues" dxfId="9" priority="10" stopIfTrue="1"/>
  </conditionalFormatting>
  <conditionalFormatting sqref="J32">
    <cfRule type="duplicateValues" dxfId="8" priority="9" stopIfTrue="1"/>
  </conditionalFormatting>
  <conditionalFormatting sqref="J38">
    <cfRule type="duplicateValues" dxfId="7" priority="8" stopIfTrue="1"/>
  </conditionalFormatting>
  <conditionalFormatting sqref="J44">
    <cfRule type="duplicateValues" dxfId="6" priority="7" stopIfTrue="1"/>
  </conditionalFormatting>
  <conditionalFormatting sqref="K14">
    <cfRule type="duplicateValues" dxfId="5" priority="6" stopIfTrue="1"/>
  </conditionalFormatting>
  <conditionalFormatting sqref="K20">
    <cfRule type="duplicateValues" dxfId="4" priority="5" stopIfTrue="1"/>
  </conditionalFormatting>
  <conditionalFormatting sqref="K26">
    <cfRule type="duplicateValues" dxfId="3" priority="4" stopIfTrue="1"/>
  </conditionalFormatting>
  <conditionalFormatting sqref="K32">
    <cfRule type="duplicateValues" dxfId="2" priority="3" stopIfTrue="1"/>
  </conditionalFormatting>
  <conditionalFormatting sqref="K38">
    <cfRule type="duplicateValues" dxfId="1" priority="2" stopIfTrue="1"/>
  </conditionalFormatting>
  <conditionalFormatting sqref="K44">
    <cfRule type="duplicateValues" dxfId="0" priority="1" stopIfTrue="1"/>
  </conditionalFormatting>
  <printOptions horizont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8</vt:i4>
      </vt:variant>
    </vt:vector>
  </HeadingPairs>
  <TitlesOfParts>
    <vt:vector size="13" baseType="lpstr">
      <vt:lpstr>KAPAK</vt:lpstr>
      <vt:lpstr>START LİSTE</vt:lpstr>
      <vt:lpstr>FERDİ SONUÇ</vt:lpstr>
      <vt:lpstr>FİNAL SONUÇ</vt:lpstr>
      <vt:lpstr>TOPLAM PUAN</vt:lpstr>
      <vt:lpstr>'FERDİ SONUÇ'!Yazdırma_Alanı</vt:lpstr>
      <vt:lpstr>'FİNAL SONUÇ'!Yazdırma_Alanı</vt:lpstr>
      <vt:lpstr>'START LİSTE'!Yazdırma_Alanı</vt:lpstr>
      <vt:lpstr>'TOPLAM PUAN'!Yazdırma_Alanı</vt:lpstr>
      <vt:lpstr>'FERDİ SONUÇ'!Yazdırma_Başlıkları</vt:lpstr>
      <vt:lpstr>'FİNAL SONUÇ'!Yazdırma_Başlıkları</vt:lpstr>
      <vt:lpstr>'START LİSTE'!Yazdırma_Başlıkları</vt:lpstr>
      <vt:lpstr>'TOPLAM PUAN'!Yazdırma_Başlıkları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pc-bilgisayar</cp:lastModifiedBy>
  <cp:lastPrinted>2014-11-30T10:14:34Z</cp:lastPrinted>
  <dcterms:created xsi:type="dcterms:W3CDTF">2008-08-11T14:10:37Z</dcterms:created>
  <dcterms:modified xsi:type="dcterms:W3CDTF">2014-11-30T11:22:11Z</dcterms:modified>
</cp:coreProperties>
</file>