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0" windowHeight="8010" activeTab="0"/>
  </bookViews>
  <sheets>
    <sheet name="Kurs Sonuçları" sheetId="1" r:id="rId1"/>
  </sheets>
  <externalReferences>
    <externalReference r:id="rId4"/>
  </externalReferences>
  <definedNames>
    <definedName name="_xlfn.BAHTTEXT" hidden="1">#NAME?</definedName>
    <definedName name="_xlfn.SUMIFS" hidden="1">#NAME?</definedName>
    <definedName name="_xlnm.Print_Area" localSheetId="0">'Kurs Sonuçları'!$A$1:$L$45</definedName>
    <definedName name="_xlnm.Print_Titles" localSheetId="0">'Kurs Sonuçları'!$6:$7</definedName>
  </definedNames>
  <calcPr fullCalcOnLoad="1"/>
</workbook>
</file>

<file path=xl/sharedStrings.xml><?xml version="1.0" encoding="utf-8"?>
<sst xmlns="http://schemas.openxmlformats.org/spreadsheetml/2006/main" count="153" uniqueCount="20">
  <si>
    <t>İLİ</t>
  </si>
  <si>
    <t>KURS TARİHİ</t>
  </si>
  <si>
    <t>İl Temsilcisi</t>
  </si>
  <si>
    <t>KURSUN ADI</t>
  </si>
  <si>
    <t>Kurs Eğitmeni</t>
  </si>
  <si>
    <t>KURSİYER SAYISI</t>
  </si>
  <si>
    <t>S.N.</t>
  </si>
  <si>
    <t>HAKEM LİSANS NO</t>
  </si>
  <si>
    <t>HAKEMLİK KATEGORİSİ</t>
  </si>
  <si>
    <t>ADI SOYADI</t>
  </si>
  <si>
    <t>KURSA DEVAMI</t>
  </si>
  <si>
    <t>YAZILI 
SINAV NOTU</t>
  </si>
  <si>
    <t>SÖZLÜ SINAV NOTU</t>
  </si>
  <si>
    <t>UYGULAMA NOTU</t>
  </si>
  <si>
    <t>BAŞARI NOTU</t>
  </si>
  <si>
    <t>1.Gün</t>
  </si>
  <si>
    <t>2.Gün</t>
  </si>
  <si>
    <t>3.Gün</t>
  </si>
  <si>
    <t>4.Gün</t>
  </si>
  <si>
    <t>X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</si>
</sst>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Tur"/>
      <family val="0"/>
    </font>
    <font>
      <sz val="10"/>
      <name val="Arial Tur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sz val="11"/>
      <name val="Cambria"/>
      <family val="1"/>
    </font>
    <font>
      <u val="single"/>
      <sz val="9.35"/>
      <color indexed="12"/>
      <name val="Calibri"/>
      <family val="2"/>
    </font>
    <font>
      <b/>
      <i/>
      <sz val="11"/>
      <color indexed="10"/>
      <name val="Cambria"/>
      <family val="1"/>
    </font>
    <font>
      <b/>
      <i/>
      <sz val="11"/>
      <color indexed="8"/>
      <name val="Cambria"/>
      <family val="1"/>
    </font>
    <font>
      <b/>
      <i/>
      <sz val="13"/>
      <color indexed="12"/>
      <name val="Cambria"/>
      <family val="1"/>
    </font>
    <font>
      <i/>
      <sz val="10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3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FE8D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Dot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50" fillId="33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wrapText="1"/>
    </xf>
    <xf numFmtId="0" fontId="25" fillId="0" borderId="0" xfId="0" applyFont="1" applyFill="1" applyAlignment="1" applyProtection="1">
      <alignment vertical="center"/>
      <protection hidden="1"/>
    </xf>
    <xf numFmtId="0" fontId="24" fillId="34" borderId="13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Alignment="1" applyProtection="1">
      <alignment/>
      <protection hidden="1"/>
    </xf>
    <xf numFmtId="0" fontId="27" fillId="35" borderId="13" xfId="0" applyFont="1" applyFill="1" applyBorder="1" applyAlignment="1" applyProtection="1">
      <alignment horizontal="center" vertical="center"/>
      <protection hidden="1"/>
    </xf>
    <xf numFmtId="0" fontId="29" fillId="35" borderId="13" xfId="46" applyNumberFormat="1" applyFont="1" applyFill="1" applyBorder="1" applyAlignment="1" applyProtection="1">
      <alignment horizontal="center" vertical="center" wrapText="1"/>
      <protection hidden="1"/>
    </xf>
    <xf numFmtId="0" fontId="30" fillId="35" borderId="13" xfId="0" applyNumberFormat="1" applyFont="1" applyFill="1" applyBorder="1" applyAlignment="1" applyProtection="1">
      <alignment horizontal="center" vertical="center" wrapText="1"/>
      <protection hidden="1"/>
    </xf>
    <xf numFmtId="0" fontId="30" fillId="35" borderId="13" xfId="0" applyNumberFormat="1" applyFont="1" applyFill="1" applyBorder="1" applyAlignment="1" applyProtection="1">
      <alignment vertical="center" wrapText="1"/>
      <protection hidden="1"/>
    </xf>
    <xf numFmtId="0" fontId="27" fillId="35" borderId="13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vertical="center"/>
      <protection hidden="1"/>
    </xf>
    <xf numFmtId="0" fontId="27" fillId="36" borderId="13" xfId="0" applyFont="1" applyFill="1" applyBorder="1" applyAlignment="1" applyProtection="1">
      <alignment horizontal="center" vertical="center"/>
      <protection hidden="1"/>
    </xf>
    <xf numFmtId="0" fontId="29" fillId="36" borderId="13" xfId="46" applyNumberFormat="1" applyFont="1" applyFill="1" applyBorder="1" applyAlignment="1" applyProtection="1">
      <alignment horizontal="center" vertical="center" wrapText="1"/>
      <protection hidden="1"/>
    </xf>
    <xf numFmtId="0" fontId="27" fillId="36" borderId="13" xfId="46" applyNumberFormat="1" applyFont="1" applyFill="1" applyBorder="1" applyAlignment="1" applyProtection="1">
      <alignment horizontal="center" vertical="center" wrapText="1"/>
      <protection hidden="1"/>
    </xf>
    <xf numFmtId="0" fontId="30" fillId="36" borderId="13" xfId="0" applyNumberFormat="1" applyFont="1" applyFill="1" applyBorder="1" applyAlignment="1" applyProtection="1">
      <alignment vertical="center" wrapText="1"/>
      <protection hidden="1"/>
    </xf>
    <xf numFmtId="0" fontId="27" fillId="36" borderId="13" xfId="0" applyFont="1" applyFill="1" applyBorder="1" applyAlignment="1" applyProtection="1">
      <alignment horizontal="center" vertical="center"/>
      <protection locked="0"/>
    </xf>
    <xf numFmtId="0" fontId="27" fillId="35" borderId="13" xfId="46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Fill="1" applyAlignment="1" applyProtection="1">
      <alignment horizontal="center"/>
      <protection hidden="1"/>
    </xf>
    <xf numFmtId="0" fontId="32" fillId="0" borderId="0" xfId="0" applyFont="1" applyFill="1" applyAlignment="1" applyProtection="1">
      <alignment/>
      <protection hidden="1"/>
    </xf>
    <xf numFmtId="164" fontId="32" fillId="0" borderId="0" xfId="0" applyNumberFormat="1" applyFont="1" applyFill="1" applyAlignment="1" applyProtection="1">
      <alignment/>
      <protection hidden="1"/>
    </xf>
    <xf numFmtId="0" fontId="24" fillId="34" borderId="14" xfId="0" applyFont="1" applyFill="1" applyBorder="1" applyAlignment="1" applyProtection="1">
      <alignment horizontal="center" vertical="center" wrapText="1"/>
      <protection hidden="1"/>
    </xf>
    <xf numFmtId="0" fontId="24" fillId="34" borderId="15" xfId="0" applyFont="1" applyFill="1" applyBorder="1" applyAlignment="1" applyProtection="1">
      <alignment horizontal="center" vertical="center" wrapText="1"/>
      <protection hidden="1"/>
    </xf>
    <xf numFmtId="164" fontId="24" fillId="34" borderId="14" xfId="0" applyNumberFormat="1" applyFont="1" applyFill="1" applyBorder="1" applyAlignment="1" applyProtection="1">
      <alignment horizontal="center" vertical="center" wrapText="1"/>
      <protection hidden="1"/>
    </xf>
    <xf numFmtId="164" fontId="24" fillId="34" borderId="15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 applyProtection="1">
      <alignment horizontal="center" vertical="center"/>
      <protection hidden="1"/>
    </xf>
    <xf numFmtId="0" fontId="24" fillId="34" borderId="15" xfId="0" applyFont="1" applyFill="1" applyBorder="1" applyAlignment="1" applyProtection="1">
      <alignment horizontal="center" vertical="center"/>
      <protection hidden="1"/>
    </xf>
    <xf numFmtId="0" fontId="24" fillId="34" borderId="13" xfId="0" applyFont="1" applyFill="1" applyBorder="1" applyAlignment="1" applyProtection="1">
      <alignment horizontal="center" vertical="center"/>
      <protection hidden="1"/>
    </xf>
    <xf numFmtId="0" fontId="24" fillId="34" borderId="13" xfId="0" applyFont="1" applyFill="1" applyBorder="1" applyAlignment="1" applyProtection="1">
      <alignment horizontal="center" vertical="center" wrapText="1"/>
      <protection hidden="1"/>
    </xf>
    <xf numFmtId="0" fontId="51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left" vertical="center" wrapText="1"/>
    </xf>
    <xf numFmtId="1" fontId="50" fillId="33" borderId="10" xfId="0" applyNumberFormat="1" applyFont="1" applyFill="1" applyBorder="1" applyAlignment="1">
      <alignment horizontal="left" vertical="center" wrapText="1"/>
    </xf>
    <xf numFmtId="0" fontId="52" fillId="33" borderId="16" xfId="0" applyFont="1" applyFill="1" applyBorder="1" applyAlignment="1">
      <alignment horizontal="center" vertical="center" wrapText="1"/>
    </xf>
    <xf numFmtId="1" fontId="31" fillId="35" borderId="13" xfId="0" applyNumberFormat="1" applyFont="1" applyFill="1" applyBorder="1" applyAlignment="1" applyProtection="1">
      <alignment horizontal="center" vertical="center"/>
      <protection hidden="1"/>
    </xf>
    <xf numFmtId="1" fontId="31" fillId="36" borderId="13" xfId="0" applyNumberFormat="1" applyFont="1" applyFill="1" applyBorder="1" applyAlignment="1" applyProtection="1">
      <alignment horizontal="center" vertical="center"/>
      <protection hidden="1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prü 2" xfId="47"/>
    <cellStyle name="Kötü" xfId="48"/>
    <cellStyle name="Normal 2" xfId="49"/>
    <cellStyle name="Normal 2 2" xfId="50"/>
    <cellStyle name="Normal 3" xfId="51"/>
    <cellStyle name="Normal 4" xfId="52"/>
    <cellStyle name="Normal 5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ocaeli%20Hakem%20Kursu%2004-07%20Kas&#305;m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k1"/>
      <sheetName val="Kurs Bilgileri"/>
      <sheetName val="Terfi Sınavı"/>
      <sheetName val=" BOŞ KURS FORMU"/>
      <sheetName val="İMZA LİSTESİ"/>
      <sheetName val="Belgeler"/>
      <sheetName val="Kurs Sonuçları"/>
      <sheetName val="Hakem Bilgileri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TERFİ-1"/>
      <sheetName val="TERFİ-2"/>
      <sheetName val="TERFİ-3"/>
      <sheetName val="Belgeler (2)"/>
    </sheetNames>
    <sheetDataSet>
      <sheetData sheetId="1">
        <row r="22">
          <cell r="B22" t="str">
            <v>Atletizm Hakem Kursu</v>
          </cell>
        </row>
        <row r="23">
          <cell r="B23" t="str">
            <v>Kocaeli</v>
          </cell>
        </row>
        <row r="24">
          <cell r="B24" t="str">
            <v>04-07 KASIM 2014</v>
          </cell>
        </row>
        <row r="25">
          <cell r="A25" t="str">
            <v>Atletizm İl Temsilcisi</v>
          </cell>
          <cell r="B25" t="str">
            <v>Abdülkadir Karaosmanoğlu</v>
          </cell>
        </row>
        <row r="26">
          <cell r="A26" t="str">
            <v>MHK Üyesi / Kurs Eğitmeni</v>
          </cell>
          <cell r="B26" t="str">
            <v>Müslüm Aksakal</v>
          </cell>
        </row>
        <row r="27">
          <cell r="A27" t="str">
            <v>MHK Üyesi / Kurs Eğitmeni</v>
          </cell>
          <cell r="B27" t="str">
            <v>Zeynep Bediz Oyar</v>
          </cell>
        </row>
        <row r="29">
          <cell r="B29">
            <v>34</v>
          </cell>
        </row>
      </sheetData>
      <sheetData sheetId="7">
        <row r="7">
          <cell r="B7">
            <v>20117</v>
          </cell>
          <cell r="C7" t="str">
            <v>İL</v>
          </cell>
          <cell r="D7" t="str">
            <v>AHMET ÖZREK</v>
          </cell>
          <cell r="E7">
            <v>33007124066</v>
          </cell>
          <cell r="F7" t="str">
            <v>HİZAN</v>
          </cell>
          <cell r="G7">
            <v>34250</v>
          </cell>
          <cell r="H7" t="str">
            <v>ÖĞRENCİ</v>
          </cell>
          <cell r="I7" t="str">
            <v>HAMİT</v>
          </cell>
          <cell r="J7" t="str">
            <v>ÖĞRENCİ</v>
          </cell>
          <cell r="K7" t="str">
            <v>İNGİLİZCE</v>
          </cell>
          <cell r="L7" t="str">
            <v>sensiz-yasamak-1986@hd.ca</v>
          </cell>
          <cell r="O7" t="str">
            <v>sporcu kamp eğitim merkezi / kocaeli</v>
          </cell>
        </row>
        <row r="8">
          <cell r="B8">
            <v>20118</v>
          </cell>
          <cell r="C8" t="str">
            <v>İL</v>
          </cell>
          <cell r="D8" t="str">
            <v>AYBARS ALAGAŞ</v>
          </cell>
          <cell r="E8">
            <v>14147466766</v>
          </cell>
          <cell r="F8" t="str">
            <v>KONAK</v>
          </cell>
          <cell r="G8">
            <v>33239</v>
          </cell>
          <cell r="H8" t="str">
            <v>ÜNİVERSİTE</v>
          </cell>
          <cell r="I8" t="str">
            <v>NECMETDİN</v>
          </cell>
          <cell r="J8" t="str">
            <v>İNŞAAT MÜHENDİSİ</v>
          </cell>
          <cell r="K8" t="str">
            <v>İNGİLİZCE</v>
          </cell>
          <cell r="L8" t="str">
            <v>aybars_a@hotmail.com</v>
          </cell>
          <cell r="O8" t="str">
            <v>KARŞIYAKA/İZMİR</v>
          </cell>
        </row>
        <row r="9">
          <cell r="B9">
            <v>20119</v>
          </cell>
          <cell r="C9" t="str">
            <v>İL</v>
          </cell>
          <cell r="D9" t="str">
            <v>AYSUN SARAÇ</v>
          </cell>
          <cell r="E9">
            <v>14159210586</v>
          </cell>
          <cell r="F9" t="str">
            <v>GEBZE</v>
          </cell>
          <cell r="G9">
            <v>32152</v>
          </cell>
          <cell r="H9" t="str">
            <v>ÜNİVERSİTE</v>
          </cell>
          <cell r="I9" t="str">
            <v>MUSTAFA</v>
          </cell>
          <cell r="J9" t="str">
            <v>ÖĞRETMEN</v>
          </cell>
          <cell r="L9" t="str">
            <v>university41@hotmail.com</v>
          </cell>
          <cell r="O9" t="str">
            <v>KÖSKLÜ ÇEŞME MH. YENİ BAĞDAT C.</v>
          </cell>
        </row>
        <row r="10">
          <cell r="B10">
            <v>20120</v>
          </cell>
          <cell r="C10" t="str">
            <v>İL</v>
          </cell>
          <cell r="D10" t="str">
            <v>BAHAR TÜRKYILMAZ</v>
          </cell>
          <cell r="E10">
            <v>21533330280</v>
          </cell>
          <cell r="F10" t="str">
            <v>İZMİT</v>
          </cell>
          <cell r="G10">
            <v>34749</v>
          </cell>
          <cell r="H10" t="str">
            <v>LİSE</v>
          </cell>
          <cell r="I10" t="str">
            <v>ŞABAN</v>
          </cell>
          <cell r="L10" t="str">
            <v>bahar_2014@hotmail.com</v>
          </cell>
          <cell r="O10" t="str">
            <v>akpınar toki konutları</v>
          </cell>
        </row>
        <row r="11">
          <cell r="B11">
            <v>20121</v>
          </cell>
          <cell r="C11" t="str">
            <v>İL</v>
          </cell>
          <cell r="D11" t="str">
            <v>CANSU TÜRKMENOĞLU</v>
          </cell>
          <cell r="E11">
            <v>38335504528</v>
          </cell>
          <cell r="F11" t="str">
            <v>İZMİT</v>
          </cell>
          <cell r="G11">
            <v>34427</v>
          </cell>
          <cell r="H11" t="str">
            <v>LİSE</v>
          </cell>
          <cell r="I11" t="str">
            <v>BEKİR</v>
          </cell>
          <cell r="J11" t="str">
            <v>ÖĞRENCİ</v>
          </cell>
          <cell r="L11" t="str">
            <v>trkmncns@gmail.com</v>
          </cell>
          <cell r="O11" t="str">
            <v>izmit/kocaeli</v>
          </cell>
        </row>
        <row r="12">
          <cell r="B12">
            <v>20122</v>
          </cell>
          <cell r="C12" t="str">
            <v>İL</v>
          </cell>
          <cell r="D12" t="str">
            <v>DİLEK İPEK</v>
          </cell>
          <cell r="E12">
            <v>36533131690</v>
          </cell>
          <cell r="F12" t="str">
            <v>İSTANBUL</v>
          </cell>
          <cell r="G12">
            <v>30529</v>
          </cell>
          <cell r="H12" t="str">
            <v>ÜNİVERSİTE</v>
          </cell>
          <cell r="I12" t="str">
            <v>SAİT</v>
          </cell>
          <cell r="J12" t="str">
            <v>ÖĞRETMEN</v>
          </cell>
          <cell r="L12" t="str">
            <v>dilekipek83@hotmail.com</v>
          </cell>
          <cell r="O12" t="str">
            <v>HÜRRİYET MH. GAZİ SK. NO:31 YENİBOSNA/İSTANBUL</v>
          </cell>
        </row>
        <row r="13">
          <cell r="B13">
            <v>20123</v>
          </cell>
          <cell r="C13" t="str">
            <v>İL</v>
          </cell>
          <cell r="D13" t="str">
            <v>ELİF BERK</v>
          </cell>
          <cell r="E13">
            <v>58264255254</v>
          </cell>
          <cell r="F13" t="str">
            <v>hatay</v>
          </cell>
          <cell r="G13">
            <v>33811</v>
          </cell>
          <cell r="H13" t="str">
            <v>ÜNİVERSİTE</v>
          </cell>
          <cell r="I13" t="str">
            <v>İBRAHİM</v>
          </cell>
          <cell r="J13" t="str">
            <v>ÖĞRENCİ</v>
          </cell>
          <cell r="L13" t="str">
            <v>elif_berk_43@hotmail.com</v>
          </cell>
          <cell r="O13" t="str">
            <v>İZMİT/KOCAELİ</v>
          </cell>
        </row>
        <row r="14">
          <cell r="B14">
            <v>20124</v>
          </cell>
          <cell r="C14" t="str">
            <v>İL</v>
          </cell>
          <cell r="D14" t="str">
            <v>ELİF KOCA</v>
          </cell>
          <cell r="E14">
            <v>42394452980</v>
          </cell>
          <cell r="F14" t="str">
            <v>BEYKOZ/İSTANBUL</v>
          </cell>
          <cell r="G14">
            <v>34336</v>
          </cell>
          <cell r="H14" t="str">
            <v>LİSE</v>
          </cell>
          <cell r="I14" t="str">
            <v>CEVAT</v>
          </cell>
          <cell r="J14" t="str">
            <v>ÖĞRENCİ</v>
          </cell>
          <cell r="L14" t="str">
            <v>elfkoca94@gmail.com</v>
          </cell>
          <cell r="O14" t="str">
            <v>TEPEKÖY REŞADİYE BEĞLAR CAD NO: 17 BEYKOZ İSTANBUL</v>
          </cell>
        </row>
        <row r="15">
          <cell r="B15">
            <v>20125</v>
          </cell>
          <cell r="C15" t="str">
            <v>İL</v>
          </cell>
          <cell r="D15" t="str">
            <v>EMRECAN ERGÜN</v>
          </cell>
          <cell r="E15">
            <v>15775112278</v>
          </cell>
          <cell r="F15" t="str">
            <v>YENİMAHALLE</v>
          </cell>
          <cell r="G15">
            <v>33688</v>
          </cell>
          <cell r="H15" t="str">
            <v>ÜNİVERSİTE</v>
          </cell>
          <cell r="I15" t="str">
            <v>CEVAT</v>
          </cell>
          <cell r="J15" t="str">
            <v>ÖĞRENCİ</v>
          </cell>
          <cell r="L15" t="str">
            <v>emrecan_cn@hotmail.com</v>
          </cell>
        </row>
        <row r="16">
          <cell r="B16">
            <v>20126</v>
          </cell>
          <cell r="C16" t="str">
            <v>İL</v>
          </cell>
          <cell r="D16" t="str">
            <v>ERKAN GÜLER</v>
          </cell>
          <cell r="E16">
            <v>20052383686</v>
          </cell>
          <cell r="F16" t="str">
            <v>İZMİT</v>
          </cell>
          <cell r="G16">
            <v>32046</v>
          </cell>
          <cell r="H16" t="str">
            <v>ÜNİVERSİTE</v>
          </cell>
          <cell r="I16" t="str">
            <v>ABDULLAH</v>
          </cell>
          <cell r="J16" t="str">
            <v>MEMUR</v>
          </cell>
          <cell r="L16" t="str">
            <v>erkanguler@msn.com</v>
          </cell>
          <cell r="O16" t="str">
            <v>YENİMAHALLE/İZMİT</v>
          </cell>
        </row>
        <row r="17">
          <cell r="B17">
            <v>20127</v>
          </cell>
          <cell r="C17" t="str">
            <v>İL</v>
          </cell>
          <cell r="D17" t="str">
            <v>HABİP YILDIZ</v>
          </cell>
          <cell r="E17">
            <v>40528446508</v>
          </cell>
          <cell r="F17" t="str">
            <v>SİVAS</v>
          </cell>
          <cell r="G17">
            <v>29190</v>
          </cell>
          <cell r="H17" t="str">
            <v>ÜNİVERSİTE</v>
          </cell>
          <cell r="I17" t="str">
            <v>ÖMER</v>
          </cell>
          <cell r="J17" t="str">
            <v>MEMUR</v>
          </cell>
          <cell r="L17" t="str">
            <v>hbpyldz@hotmail.com</v>
          </cell>
          <cell r="O17" t="str">
            <v>YENİŞEHİR MH. MERSİN SK. NO:9 KATİL/İZMİT</v>
          </cell>
        </row>
        <row r="18">
          <cell r="B18">
            <v>20128</v>
          </cell>
          <cell r="C18" t="str">
            <v>İL</v>
          </cell>
          <cell r="D18" t="str">
            <v>HAKAN YİĞİT</v>
          </cell>
          <cell r="E18">
            <v>45310689040</v>
          </cell>
          <cell r="F18" t="str">
            <v>KADİRLİ</v>
          </cell>
          <cell r="G18">
            <v>32754</v>
          </cell>
          <cell r="H18" t="str">
            <v>ÜNİVERSİTE</v>
          </cell>
          <cell r="I18" t="str">
            <v>KADİR</v>
          </cell>
          <cell r="J18" t="str">
            <v>BEDEN EĞİTİMİ ÖĞRETMENİ</v>
          </cell>
          <cell r="L18" t="str">
            <v>hakanygt0114@gmail.com</v>
          </cell>
          <cell r="O18" t="str">
            <v>VARLIK MAH. YAKACIK SOK. 26/6 YENİMAHALLE/AKARA</v>
          </cell>
        </row>
        <row r="19">
          <cell r="B19">
            <v>20129</v>
          </cell>
          <cell r="C19" t="str">
            <v>İL</v>
          </cell>
          <cell r="D19" t="str">
            <v>HALİL YALÇIN</v>
          </cell>
          <cell r="E19">
            <v>46633089302</v>
          </cell>
          <cell r="F19" t="str">
            <v>ŞEHİTKAMİL</v>
          </cell>
          <cell r="G19">
            <v>34562</v>
          </cell>
          <cell r="H19" t="str">
            <v>LİSE</v>
          </cell>
          <cell r="I19" t="str">
            <v>MEHMET</v>
          </cell>
          <cell r="J19" t="str">
            <v>ÖĞRENCİ</v>
          </cell>
          <cell r="L19" t="str">
            <v>rey_halil@hotmail.com</v>
          </cell>
          <cell r="O19" t="str">
            <v>ÇUBUK MH. BOĞAZİÇİ NO:37/1 BEYKOZ</v>
          </cell>
        </row>
        <row r="20">
          <cell r="B20">
            <v>20130</v>
          </cell>
          <cell r="C20" t="str">
            <v>İL</v>
          </cell>
          <cell r="D20" t="str">
            <v>HASİBE KÖK</v>
          </cell>
          <cell r="E20">
            <v>47155495022</v>
          </cell>
          <cell r="F20" t="str">
            <v>KONYA</v>
          </cell>
          <cell r="G20">
            <v>32667</v>
          </cell>
          <cell r="H20" t="str">
            <v>ÜNİVERSİTE</v>
          </cell>
          <cell r="I20" t="str">
            <v>MAHMUT</v>
          </cell>
          <cell r="J20" t="str">
            <v>BANKACI</v>
          </cell>
          <cell r="K20" t="str">
            <v>İNGİLİZCE</v>
          </cell>
          <cell r="L20" t="str">
            <v>hasibe.kok@tcmb.gov.tr</v>
          </cell>
          <cell r="O20" t="str">
            <v>PEKER MH. 5077 SK NO:9 Karabağlar - izmir</v>
          </cell>
        </row>
        <row r="21">
          <cell r="B21">
            <v>20131</v>
          </cell>
          <cell r="C21" t="str">
            <v>İL</v>
          </cell>
          <cell r="D21" t="str">
            <v>HAYRUNNİSA KAZKAYASI</v>
          </cell>
          <cell r="E21">
            <v>12346045454</v>
          </cell>
          <cell r="F21" t="str">
            <v>ALTINDAĞ/ANKARA</v>
          </cell>
          <cell r="G21">
            <v>32940</v>
          </cell>
          <cell r="H21" t="str">
            <v>ÜNİVERSİTE</v>
          </cell>
          <cell r="I21" t="str">
            <v>ÖZLER</v>
          </cell>
          <cell r="J21" t="str">
            <v>ANTRENÖR</v>
          </cell>
          <cell r="L21" t="str">
            <v>hayrunnisakazkayasi@hotmail.com</v>
          </cell>
          <cell r="O21" t="str">
            <v>ETLİK YAYLA MAH. 1442. SK NO:3/12 KEÇİÖREN </v>
          </cell>
        </row>
        <row r="22">
          <cell r="B22">
            <v>20132</v>
          </cell>
          <cell r="C22" t="str">
            <v>İL</v>
          </cell>
          <cell r="D22" t="str">
            <v>KAĞAN MALKOÇ</v>
          </cell>
          <cell r="E22">
            <v>70720108768</v>
          </cell>
          <cell r="F22" t="str">
            <v>ZONGULDAK</v>
          </cell>
          <cell r="G22">
            <v>34825</v>
          </cell>
          <cell r="H22" t="str">
            <v>LİSE</v>
          </cell>
          <cell r="I22" t="str">
            <v>AHMET</v>
          </cell>
          <cell r="J22" t="str">
            <v>ÖĞRENCİ</v>
          </cell>
          <cell r="L22" t="str">
            <v>kagan_286@hotmail.com</v>
          </cell>
          <cell r="O22" t="str">
            <v>İZMİT</v>
          </cell>
        </row>
        <row r="23">
          <cell r="B23">
            <v>20133</v>
          </cell>
          <cell r="C23" t="str">
            <v>İL</v>
          </cell>
          <cell r="D23" t="str">
            <v>KEMAL BURAK YILMAZ</v>
          </cell>
          <cell r="E23">
            <v>33754921116</v>
          </cell>
          <cell r="F23" t="str">
            <v>GÖLCÜK</v>
          </cell>
          <cell r="G23">
            <v>33682</v>
          </cell>
          <cell r="H23" t="str">
            <v>LİSE</v>
          </cell>
          <cell r="I23" t="str">
            <v>BÜLENT</v>
          </cell>
          <cell r="J23" t="str">
            <v>TEKNİSYEN</v>
          </cell>
          <cell r="K23" t="str">
            <v>ALMANCA-İNGİLİZCE</v>
          </cell>
          <cell r="L23" t="str">
            <v>burakyilmaz036@hotmail.com</v>
          </cell>
          <cell r="O23" t="str">
            <v>SARAYLI/GÖLCÜK/KOCAELİ</v>
          </cell>
        </row>
        <row r="24">
          <cell r="B24">
            <v>20134</v>
          </cell>
          <cell r="C24" t="str">
            <v>İL</v>
          </cell>
          <cell r="D24" t="str">
            <v>KUBİLAY PARILTI</v>
          </cell>
          <cell r="E24">
            <v>18722892346</v>
          </cell>
          <cell r="F24" t="str">
            <v>BAKIRKÖY</v>
          </cell>
          <cell r="G24">
            <v>34764</v>
          </cell>
          <cell r="H24" t="str">
            <v>LİSE</v>
          </cell>
          <cell r="I24" t="str">
            <v>SÜLEYMAN</v>
          </cell>
          <cell r="J24" t="str">
            <v>ÖĞRENCİ</v>
          </cell>
          <cell r="K24" t="str">
            <v>İNGİLİZCE</v>
          </cell>
          <cell r="L24" t="str">
            <v>kubilayparilti@gmail.com</v>
          </cell>
          <cell r="O24" t="str">
            <v>GEBZE/KOCALİ</v>
          </cell>
        </row>
        <row r="25">
          <cell r="B25">
            <v>20135</v>
          </cell>
          <cell r="C25" t="str">
            <v>İL</v>
          </cell>
          <cell r="D25" t="str">
            <v>MEHMET ÖZEL</v>
          </cell>
          <cell r="E25">
            <v>11786877656</v>
          </cell>
          <cell r="F25" t="str">
            <v>FATSA</v>
          </cell>
          <cell r="G25">
            <v>30184</v>
          </cell>
          <cell r="H25" t="str">
            <v>ÜNİVERSİTE</v>
          </cell>
          <cell r="I25" t="str">
            <v>SÜLEYMAN</v>
          </cell>
          <cell r="L25" t="str">
            <v>ozelmehmet52@hotmail.com</v>
          </cell>
          <cell r="O25" t="str">
            <v>YENİKENT MAH. MENEKŞE SK. DENİZCİLER SİTESİ B BLOK 2/3</v>
          </cell>
        </row>
        <row r="26">
          <cell r="B26">
            <v>20136</v>
          </cell>
          <cell r="C26" t="str">
            <v>İL</v>
          </cell>
          <cell r="D26" t="str">
            <v>MELDA GÜRTUNCAY</v>
          </cell>
          <cell r="E26">
            <v>32071168402</v>
          </cell>
          <cell r="F26" t="str">
            <v>GEREDE</v>
          </cell>
          <cell r="G26">
            <v>31107</v>
          </cell>
          <cell r="H26" t="str">
            <v>YÜKSEKOKUL</v>
          </cell>
          <cell r="I26" t="str">
            <v>SALİH</v>
          </cell>
          <cell r="J26" t="str">
            <v>MUHASEBE</v>
          </cell>
          <cell r="L26" t="str">
            <v>melda.taskin@hotmail.com</v>
          </cell>
          <cell r="O26" t="str">
            <v>DERİNCE</v>
          </cell>
        </row>
        <row r="27">
          <cell r="B27">
            <v>20137</v>
          </cell>
          <cell r="C27" t="str">
            <v>İL</v>
          </cell>
          <cell r="D27" t="str">
            <v>MELİKE İRİ TOKMAK</v>
          </cell>
          <cell r="E27">
            <v>35603158292</v>
          </cell>
          <cell r="F27" t="str">
            <v>SİNOP</v>
          </cell>
          <cell r="G27">
            <v>28931</v>
          </cell>
          <cell r="H27" t="str">
            <v>ÜNİVERSİTE</v>
          </cell>
          <cell r="I27" t="str">
            <v>SELAHATTİN</v>
          </cell>
          <cell r="J27" t="str">
            <v>ANTRENÖR-ÖĞRETMEN</v>
          </cell>
          <cell r="K27" t="str">
            <v>İNGİLİZCE</v>
          </cell>
          <cell r="L27" t="str">
            <v>eskada_m@hotmail.com</v>
          </cell>
          <cell r="O27" t="str">
            <v>KÖRFEZ/YOMRA</v>
          </cell>
        </row>
        <row r="28">
          <cell r="B28">
            <v>20138</v>
          </cell>
          <cell r="C28" t="str">
            <v>İL</v>
          </cell>
          <cell r="D28" t="str">
            <v>MELTEM ATEŞ</v>
          </cell>
          <cell r="E28">
            <v>47608004122</v>
          </cell>
          <cell r="F28" t="str">
            <v>ERZURUM</v>
          </cell>
          <cell r="G28">
            <v>32670</v>
          </cell>
          <cell r="H28" t="str">
            <v>LİSE</v>
          </cell>
          <cell r="I28" t="str">
            <v>ABDULKERİM</v>
          </cell>
          <cell r="O28" t="str">
            <v>SULTANBEYİ ORHAN GAZİ MH CEM SULTAN CD NO:97</v>
          </cell>
        </row>
        <row r="29">
          <cell r="B29">
            <v>20139</v>
          </cell>
          <cell r="C29" t="str">
            <v>İL</v>
          </cell>
          <cell r="D29" t="str">
            <v>MERT KARADUMAN</v>
          </cell>
          <cell r="E29">
            <v>49783392308</v>
          </cell>
          <cell r="F29" t="str">
            <v>İZMİT</v>
          </cell>
          <cell r="G29">
            <v>29580</v>
          </cell>
          <cell r="H29" t="str">
            <v>ÜNİVERSİTE</v>
          </cell>
          <cell r="I29" t="str">
            <v>SEDAT</v>
          </cell>
          <cell r="J29" t="str">
            <v>SPOR EĞİ UZMANI</v>
          </cell>
          <cell r="L29" t="str">
            <v>mrtkrdmn@hotmail.com</v>
          </cell>
          <cell r="O29" t="str">
            <v>İZMİT/KOCAELİ</v>
          </cell>
        </row>
        <row r="30">
          <cell r="B30">
            <v>20140</v>
          </cell>
          <cell r="C30" t="str">
            <v>İL</v>
          </cell>
          <cell r="D30" t="str">
            <v>MUHAMMET AL</v>
          </cell>
          <cell r="E30">
            <v>21827752958</v>
          </cell>
          <cell r="F30" t="str">
            <v>ÇATKÖYÜ</v>
          </cell>
          <cell r="G30">
            <v>28946</v>
          </cell>
          <cell r="H30" t="str">
            <v>ÜNİVERSİTE</v>
          </cell>
          <cell r="I30" t="str">
            <v>AHMET</v>
          </cell>
          <cell r="J30" t="str">
            <v>MEMUR</v>
          </cell>
          <cell r="L30" t="str">
            <v>muhammet.al@taf.org.tr</v>
          </cell>
          <cell r="O30" t="str">
            <v>YENİMAHALLLE/ANKARA</v>
          </cell>
        </row>
        <row r="31">
          <cell r="B31">
            <v>20141</v>
          </cell>
          <cell r="C31" t="str">
            <v>İL</v>
          </cell>
          <cell r="D31" t="str">
            <v>MUHAMMET ALİ GÜNEŞ</v>
          </cell>
          <cell r="E31">
            <v>15017359966</v>
          </cell>
          <cell r="F31" t="str">
            <v>FATİH</v>
          </cell>
          <cell r="G31">
            <v>34418</v>
          </cell>
          <cell r="H31" t="str">
            <v>LİSE</v>
          </cell>
          <cell r="I31" t="str">
            <v>YUSUF</v>
          </cell>
          <cell r="J31" t="str">
            <v>ÖĞRENCİ</v>
          </cell>
          <cell r="L31" t="str">
            <v>muhammetgunes2961@gmail.com</v>
          </cell>
          <cell r="O31" t="str">
            <v>SAKARYA</v>
          </cell>
        </row>
        <row r="32">
          <cell r="B32">
            <v>20142</v>
          </cell>
          <cell r="C32" t="str">
            <v>İL</v>
          </cell>
          <cell r="D32" t="str">
            <v>NESRİN ERCAN</v>
          </cell>
          <cell r="E32">
            <v>20819642956</v>
          </cell>
          <cell r="F32" t="str">
            <v>İSTANBUL</v>
          </cell>
          <cell r="G32">
            <v>29806</v>
          </cell>
          <cell r="H32" t="str">
            <v>ÜNİVERSİTE</v>
          </cell>
          <cell r="I32" t="str">
            <v>NİYAZİ</v>
          </cell>
          <cell r="J32" t="str">
            <v>TEKNİSYEN</v>
          </cell>
          <cell r="L32" t="str">
            <v>www.nesrinercan@hotmail.com</v>
          </cell>
          <cell r="O32" t="str">
            <v>HABİBLER MH. A/1 CD 2709 SK NO: 20 SULTANGAZİ İSTANBUL</v>
          </cell>
        </row>
        <row r="33">
          <cell r="B33">
            <v>20143</v>
          </cell>
          <cell r="C33" t="str">
            <v>İL</v>
          </cell>
          <cell r="D33" t="str">
            <v>NEZİR ERGİN</v>
          </cell>
          <cell r="E33">
            <v>63760374286</v>
          </cell>
          <cell r="F33" t="str">
            <v>ŞIRNAK</v>
          </cell>
          <cell r="G33">
            <v>34396</v>
          </cell>
          <cell r="H33" t="str">
            <v>ÜNİVERSİTE</v>
          </cell>
          <cell r="I33" t="str">
            <v>AHMET</v>
          </cell>
          <cell r="J33" t="str">
            <v>BEDEN EĞİTİMİ ÖĞRETMENİ</v>
          </cell>
          <cell r="L33" t="str">
            <v>bozo.nezir@hotmail.com</v>
          </cell>
          <cell r="O33" t="str">
            <v>DERİNCE</v>
          </cell>
        </row>
        <row r="34">
          <cell r="B34">
            <v>20144</v>
          </cell>
          <cell r="C34" t="str">
            <v>İL</v>
          </cell>
          <cell r="D34" t="str">
            <v>ÖZGE DAŞDEMİR</v>
          </cell>
          <cell r="E34">
            <v>13718320780</v>
          </cell>
          <cell r="F34" t="str">
            <v>NEVŞEHİR KOZAKLI</v>
          </cell>
          <cell r="G34">
            <v>33020</v>
          </cell>
          <cell r="H34" t="str">
            <v>ÜNİVERSİTE</v>
          </cell>
          <cell r="I34" t="str">
            <v>FATİH</v>
          </cell>
          <cell r="J34" t="str">
            <v>ANTRENÖR</v>
          </cell>
          <cell r="L34" t="str">
            <v>ozgedasdemir06@gmail.com</v>
          </cell>
        </row>
        <row r="35">
          <cell r="B35">
            <v>20145</v>
          </cell>
          <cell r="C35" t="str">
            <v>İL</v>
          </cell>
          <cell r="D35" t="str">
            <v>SERCAN BAŞKESER</v>
          </cell>
          <cell r="E35">
            <v>15154488130</v>
          </cell>
          <cell r="F35" t="str">
            <v>KOCAELİ</v>
          </cell>
          <cell r="G35">
            <v>33762</v>
          </cell>
          <cell r="H35" t="str">
            <v>LİSE</v>
          </cell>
          <cell r="I35" t="str">
            <v>MEHMET</v>
          </cell>
          <cell r="L35" t="str">
            <v>sercanbaskeser@gmail.com</v>
          </cell>
          <cell r="O35" t="str">
            <v>ARSLANBEY/KARTEPE/KOCAELİ</v>
          </cell>
        </row>
        <row r="36">
          <cell r="B36">
            <v>20146</v>
          </cell>
          <cell r="C36" t="str">
            <v>İL</v>
          </cell>
          <cell r="D36" t="str">
            <v>SEVİLAY HOŞOĞLU</v>
          </cell>
          <cell r="E36">
            <v>57142489224</v>
          </cell>
          <cell r="F36" t="str">
            <v>GEBZE</v>
          </cell>
          <cell r="G36">
            <v>34807</v>
          </cell>
          <cell r="H36" t="str">
            <v>LİSE</v>
          </cell>
          <cell r="I36" t="str">
            <v>NİHAT</v>
          </cell>
          <cell r="J36" t="str">
            <v>ÖĞRENCİ</v>
          </cell>
          <cell r="L36" t="str">
            <v>sevilayhosoglu@hotmail.com</v>
          </cell>
          <cell r="O36" t="str">
            <v>KOCAELİ/GEBZE</v>
          </cell>
        </row>
        <row r="37">
          <cell r="B37">
            <v>20147</v>
          </cell>
          <cell r="C37" t="str">
            <v>İL</v>
          </cell>
          <cell r="D37" t="str">
            <v>SİBEL ATASOY</v>
          </cell>
          <cell r="E37">
            <v>36241829162</v>
          </cell>
          <cell r="F37" t="str">
            <v>KAMAN/KIRŞEHİR</v>
          </cell>
          <cell r="G37">
            <v>33342</v>
          </cell>
          <cell r="H37" t="str">
            <v>ÜNİVERSİTE</v>
          </cell>
          <cell r="I37" t="str">
            <v>RAŞİT</v>
          </cell>
          <cell r="J37" t="str">
            <v>BEDEN EĞİTİMİ ÖĞRETMENİ</v>
          </cell>
          <cell r="L37" t="str">
            <v>sibelatsy@gmail.com</v>
          </cell>
          <cell r="O37" t="str">
            <v>SANATORYUM CD. GÜLPAZARI SOK NO:7/7 KEÇİÖREN / ANKARA</v>
          </cell>
        </row>
        <row r="38">
          <cell r="B38">
            <v>20148</v>
          </cell>
          <cell r="C38" t="str">
            <v>İL</v>
          </cell>
          <cell r="D38" t="str">
            <v>TUFAN ALEMDAR</v>
          </cell>
          <cell r="E38">
            <v>20513619636</v>
          </cell>
          <cell r="F38" t="str">
            <v>KARASU</v>
          </cell>
          <cell r="G38">
            <v>28942</v>
          </cell>
          <cell r="H38" t="str">
            <v>ÖĞRENCİ</v>
          </cell>
          <cell r="I38" t="str">
            <v>MEHMET</v>
          </cell>
          <cell r="L38" t="str">
            <v>tufi_54@hotmail.com</v>
          </cell>
          <cell r="O38" t="str">
            <v>KIZILCIK MH / KARAU/ SAKARYA</v>
          </cell>
        </row>
        <row r="39">
          <cell r="B39">
            <v>20149</v>
          </cell>
          <cell r="C39" t="str">
            <v>İL</v>
          </cell>
          <cell r="D39" t="str">
            <v>YILDIRAY KAYA</v>
          </cell>
          <cell r="E39">
            <v>39289791682</v>
          </cell>
          <cell r="F39" t="str">
            <v>GEDİZ</v>
          </cell>
          <cell r="G39">
            <v>32952</v>
          </cell>
          <cell r="H39" t="str">
            <v>ÜNİVERSİTE</v>
          </cell>
          <cell r="I39" t="str">
            <v>MURAT</v>
          </cell>
          <cell r="J39" t="str">
            <v>ANTRENÖR</v>
          </cell>
          <cell r="L39" t="str">
            <v>yildiraykaya9025@gmail.com</v>
          </cell>
          <cell r="O39" t="str">
            <v>KÜTAHYA/GEDİZ</v>
          </cell>
        </row>
        <row r="40">
          <cell r="B40">
            <v>20150</v>
          </cell>
          <cell r="C40" t="str">
            <v>İL</v>
          </cell>
          <cell r="D40" t="str">
            <v>ZEHRA DUYAN</v>
          </cell>
          <cell r="E40">
            <v>23608932474</v>
          </cell>
          <cell r="F40" t="str">
            <v>ANTAKYA</v>
          </cell>
          <cell r="G40">
            <v>29808</v>
          </cell>
          <cell r="H40" t="str">
            <v>ÜNİVERSİTE</v>
          </cell>
          <cell r="I40" t="str">
            <v>MİKAİL</v>
          </cell>
          <cell r="J40" t="str">
            <v>BEDEN EĞİTİMİ ÖĞRETMENİ</v>
          </cell>
          <cell r="K40" t="str">
            <v>ARAPÇA</v>
          </cell>
          <cell r="L40" t="str">
            <v>zehra.duyan@gmail.com</v>
          </cell>
          <cell r="O40" t="str">
            <v>HATAY/ANTAKYA</v>
          </cell>
        </row>
        <row r="41">
          <cell r="C41" t="str">
            <v>İL</v>
          </cell>
        </row>
        <row r="42">
          <cell r="C42" t="str">
            <v>İL</v>
          </cell>
        </row>
        <row r="43">
          <cell r="C43" t="str">
            <v>İL</v>
          </cell>
        </row>
        <row r="44">
          <cell r="C44" t="str">
            <v>İL</v>
          </cell>
        </row>
        <row r="45">
          <cell r="C45" t="str">
            <v>İL</v>
          </cell>
        </row>
        <row r="46">
          <cell r="C46" t="str">
            <v>İL</v>
          </cell>
        </row>
        <row r="47">
          <cell r="C47" t="str">
            <v>İL</v>
          </cell>
        </row>
        <row r="48">
          <cell r="C48" t="str">
            <v>İL</v>
          </cell>
        </row>
        <row r="49">
          <cell r="C49" t="str">
            <v>İL</v>
          </cell>
        </row>
        <row r="50">
          <cell r="C50" t="str">
            <v>İL</v>
          </cell>
        </row>
        <row r="51">
          <cell r="C51" t="str">
            <v>İL</v>
          </cell>
          <cell r="P51" t="str">
            <v>-</v>
          </cell>
        </row>
        <row r="52">
          <cell r="C52" t="str">
            <v>İL</v>
          </cell>
        </row>
        <row r="53">
          <cell r="C53" t="str">
            <v>İL</v>
          </cell>
        </row>
        <row r="54">
          <cell r="C54" t="str">
            <v>İL</v>
          </cell>
        </row>
        <row r="55">
          <cell r="C55" t="str">
            <v>İL</v>
          </cell>
        </row>
        <row r="56">
          <cell r="C56" t="str">
            <v>İL</v>
          </cell>
        </row>
        <row r="57">
          <cell r="C57" t="str">
            <v>İL</v>
          </cell>
        </row>
        <row r="58">
          <cell r="C58" t="str">
            <v>İL</v>
          </cell>
        </row>
        <row r="59">
          <cell r="C59" t="str">
            <v>İL</v>
          </cell>
        </row>
        <row r="60">
          <cell r="C60" t="str">
            <v>İL</v>
          </cell>
        </row>
        <row r="61">
          <cell r="C61" t="str">
            <v>İL</v>
          </cell>
        </row>
        <row r="62">
          <cell r="C62" t="str">
            <v>İL</v>
          </cell>
        </row>
        <row r="63">
          <cell r="C63" t="str">
            <v>İL</v>
          </cell>
        </row>
        <row r="64">
          <cell r="C64" t="str">
            <v>İL</v>
          </cell>
        </row>
        <row r="65">
          <cell r="C65" t="str">
            <v>İL</v>
          </cell>
        </row>
        <row r="66">
          <cell r="C66" t="str">
            <v>İL</v>
          </cell>
        </row>
        <row r="67">
          <cell r="C67" t="str">
            <v>İL</v>
          </cell>
        </row>
        <row r="68">
          <cell r="C68" t="str">
            <v>İL</v>
          </cell>
        </row>
        <row r="69">
          <cell r="C69" t="str">
            <v>İL</v>
          </cell>
        </row>
        <row r="70">
          <cell r="C70" t="str">
            <v>İL</v>
          </cell>
        </row>
        <row r="71">
          <cell r="C71" t="str">
            <v>İL</v>
          </cell>
        </row>
        <row r="72">
          <cell r="C72" t="str">
            <v>İL</v>
          </cell>
        </row>
        <row r="73">
          <cell r="C73" t="str">
            <v>İL</v>
          </cell>
        </row>
        <row r="74">
          <cell r="C74" t="str">
            <v>İL</v>
          </cell>
        </row>
        <row r="75">
          <cell r="C75" t="str">
            <v>İL</v>
          </cell>
        </row>
        <row r="76">
          <cell r="C76" t="str">
            <v>İL</v>
          </cell>
        </row>
        <row r="77">
          <cell r="C77" t="str">
            <v>İL</v>
          </cell>
        </row>
        <row r="78">
          <cell r="C78" t="str">
            <v>İL</v>
          </cell>
        </row>
        <row r="79">
          <cell r="C79" t="str">
            <v>İL</v>
          </cell>
        </row>
        <row r="80">
          <cell r="C80" t="str">
            <v>İL</v>
          </cell>
        </row>
        <row r="81">
          <cell r="C81" t="str">
            <v>İL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44"/>
  <sheetViews>
    <sheetView tabSelected="1" view="pageBreakPreview" zoomScaleNormal="80" zoomScaleSheetLayoutView="100" zoomScalePageLayoutView="0" workbookViewId="0" topLeftCell="A1">
      <selection activeCell="O11" sqref="O11"/>
    </sheetView>
  </sheetViews>
  <sheetFormatPr defaultColWidth="9.140625" defaultRowHeight="15"/>
  <cols>
    <col min="1" max="1" width="5.140625" style="22" customWidth="1"/>
    <col min="2" max="2" width="14.7109375" style="23" customWidth="1"/>
    <col min="3" max="3" width="12.57421875" style="23" customWidth="1"/>
    <col min="4" max="4" width="25.28125" style="23" customWidth="1"/>
    <col min="5" max="7" width="7.57421875" style="23" customWidth="1"/>
    <col min="8" max="8" width="8.140625" style="23" customWidth="1"/>
    <col min="9" max="9" width="10.8515625" style="23" customWidth="1"/>
    <col min="10" max="11" width="11.421875" style="23" customWidth="1"/>
    <col min="12" max="12" width="9.140625" style="24" customWidth="1"/>
    <col min="13" max="16384" width="9.140625" style="23" customWidth="1"/>
  </cols>
  <sheetData>
    <row r="1" spans="1:12" s="2" customFormat="1" ht="18" customHeight="1">
      <c r="A1" s="35" t="s">
        <v>0</v>
      </c>
      <c r="B1" s="35"/>
      <c r="C1" s="36" t="str">
        <f>'[1]Kurs Bilgileri'!B23</f>
        <v>Kocaeli</v>
      </c>
      <c r="D1" s="36"/>
      <c r="E1" s="36"/>
      <c r="F1" s="36"/>
      <c r="G1" s="1"/>
      <c r="H1" s="38"/>
      <c r="I1" s="38"/>
      <c r="J1" s="38"/>
      <c r="K1" s="38"/>
      <c r="L1" s="38"/>
    </row>
    <row r="2" spans="1:12" s="2" customFormat="1" ht="18" customHeight="1">
      <c r="A2" s="35" t="s">
        <v>1</v>
      </c>
      <c r="B2" s="35"/>
      <c r="C2" s="36" t="str">
        <f>'[1]Kurs Bilgileri'!B24</f>
        <v>04-07 KASIM 2014</v>
      </c>
      <c r="D2" s="36"/>
      <c r="E2" s="36"/>
      <c r="F2" s="36"/>
      <c r="G2" s="3"/>
      <c r="H2" s="41" t="s">
        <v>2</v>
      </c>
      <c r="I2" s="41"/>
      <c r="J2" s="39" t="str">
        <f>'[1]Kurs Bilgileri'!B25</f>
        <v>Abdülkadir Karaosmanoğlu</v>
      </c>
      <c r="K2" s="39"/>
      <c r="L2" s="39"/>
    </row>
    <row r="3" spans="1:12" s="2" customFormat="1" ht="18" customHeight="1">
      <c r="A3" s="35" t="s">
        <v>3</v>
      </c>
      <c r="B3" s="35"/>
      <c r="C3" s="36" t="str">
        <f>'[1]Kurs Bilgileri'!B22</f>
        <v>Atletizm Hakem Kursu</v>
      </c>
      <c r="D3" s="36"/>
      <c r="E3" s="36"/>
      <c r="F3" s="36"/>
      <c r="G3" s="3"/>
      <c r="H3" s="37" t="s">
        <v>4</v>
      </c>
      <c r="I3" s="37"/>
      <c r="J3" s="39" t="str">
        <f>'[1]Kurs Bilgileri'!B26</f>
        <v>Müslüm Aksakal</v>
      </c>
      <c r="K3" s="39"/>
      <c r="L3" s="39"/>
    </row>
    <row r="4" spans="1:12" s="2" customFormat="1" ht="18" customHeight="1">
      <c r="A4" s="35" t="s">
        <v>5</v>
      </c>
      <c r="B4" s="35"/>
      <c r="C4" s="40">
        <f>'[1]Kurs Bilgileri'!B29</f>
        <v>34</v>
      </c>
      <c r="D4" s="36"/>
      <c r="E4" s="36"/>
      <c r="F4" s="36"/>
      <c r="G4" s="1"/>
      <c r="H4" s="38"/>
      <c r="I4" s="38"/>
      <c r="J4" s="39" t="str">
        <f>'[1]Kurs Bilgileri'!B27</f>
        <v>Zeynep Bediz Oyar</v>
      </c>
      <c r="K4" s="39"/>
      <c r="L4" s="39"/>
    </row>
    <row r="5" spans="1:12" s="2" customFormat="1" ht="6.75" customHeight="1">
      <c r="A5" s="4"/>
      <c r="B5" s="4"/>
      <c r="C5" s="29"/>
      <c r="D5" s="29"/>
      <c r="E5" s="29"/>
      <c r="F5" s="29"/>
      <c r="G5" s="5"/>
      <c r="H5" s="29"/>
      <c r="I5" s="29"/>
      <c r="J5" s="30"/>
      <c r="K5" s="30"/>
      <c r="L5" s="6"/>
    </row>
    <row r="6" spans="1:12" s="7" customFormat="1" ht="25.5" customHeight="1">
      <c r="A6" s="31" t="s">
        <v>6</v>
      </c>
      <c r="B6" s="25" t="s">
        <v>7</v>
      </c>
      <c r="C6" s="25" t="s">
        <v>8</v>
      </c>
      <c r="D6" s="33" t="s">
        <v>9</v>
      </c>
      <c r="E6" s="34" t="s">
        <v>10</v>
      </c>
      <c r="F6" s="33"/>
      <c r="G6" s="33"/>
      <c r="H6" s="33"/>
      <c r="I6" s="25" t="s">
        <v>11</v>
      </c>
      <c r="J6" s="25" t="s">
        <v>12</v>
      </c>
      <c r="K6" s="25" t="s">
        <v>13</v>
      </c>
      <c r="L6" s="27" t="s">
        <v>14</v>
      </c>
    </row>
    <row r="7" spans="1:12" s="9" customFormat="1" ht="18.75" customHeight="1">
      <c r="A7" s="32"/>
      <c r="B7" s="26"/>
      <c r="C7" s="26"/>
      <c r="D7" s="33"/>
      <c r="E7" s="8" t="s">
        <v>15</v>
      </c>
      <c r="F7" s="8" t="s">
        <v>16</v>
      </c>
      <c r="G7" s="8" t="s">
        <v>17</v>
      </c>
      <c r="H7" s="8" t="s">
        <v>18</v>
      </c>
      <c r="I7" s="26"/>
      <c r="J7" s="26"/>
      <c r="K7" s="26"/>
      <c r="L7" s="28"/>
    </row>
    <row r="8" spans="1:12" s="15" customFormat="1" ht="23.25" customHeight="1">
      <c r="A8" s="10">
        <v>1</v>
      </c>
      <c r="B8" s="11">
        <f>SUM('[1]Hakem Bilgileri'!B7)</f>
        <v>20117</v>
      </c>
      <c r="C8" s="12" t="str">
        <f>IF(ISERROR(VLOOKUP($B8,'[1]Hakem Bilgileri'!$B$7:$P$174,2,0)),"",(VLOOKUP($B8,'[1]Hakem Bilgileri'!$B$7:$P$174,2,0)))</f>
        <v>İL</v>
      </c>
      <c r="D8" s="13" t="str">
        <f>IF(ISERROR(VLOOKUP($B8,'[1]Hakem Bilgileri'!$B$7:$P$174,3,0)),"",(VLOOKUP($B8,'[1]Hakem Bilgileri'!$B$7:$P$174,3,0)))</f>
        <v>AHMET ÖZREK</v>
      </c>
      <c r="E8" s="14" t="s">
        <v>19</v>
      </c>
      <c r="F8" s="14" t="s">
        <v>19</v>
      </c>
      <c r="G8" s="14" t="s">
        <v>19</v>
      </c>
      <c r="H8" s="14" t="s">
        <v>19</v>
      </c>
      <c r="I8" s="14">
        <v>88</v>
      </c>
      <c r="J8" s="14">
        <v>90</v>
      </c>
      <c r="K8" s="14">
        <v>90</v>
      </c>
      <c r="L8" s="42">
        <f>(I8+J8+K8)/3</f>
        <v>89.33333333333333</v>
      </c>
    </row>
    <row r="9" spans="1:12" s="15" customFormat="1" ht="23.25" customHeight="1">
      <c r="A9" s="16">
        <v>2</v>
      </c>
      <c r="B9" s="17">
        <f>SUM('[1]Hakem Bilgileri'!B8)</f>
        <v>20118</v>
      </c>
      <c r="C9" s="18" t="str">
        <f>IF(ISERROR(VLOOKUP($B9,'[1]Hakem Bilgileri'!$B$7:$P$174,2,0)),"",(VLOOKUP($B9,'[1]Hakem Bilgileri'!$B$7:$P$174,2,0)))</f>
        <v>İL</v>
      </c>
      <c r="D9" s="19" t="str">
        <f>IF(ISERROR(VLOOKUP($B9,'[1]Hakem Bilgileri'!$B$7:$P$174,3,0)),"",(VLOOKUP($B9,'[1]Hakem Bilgileri'!$B$7:$P$174,3,0)))</f>
        <v>AYBARS ALAGAŞ</v>
      </c>
      <c r="E9" s="14" t="s">
        <v>19</v>
      </c>
      <c r="F9" s="14" t="s">
        <v>19</v>
      </c>
      <c r="G9" s="14" t="s">
        <v>19</v>
      </c>
      <c r="H9" s="14" t="s">
        <v>19</v>
      </c>
      <c r="I9" s="20">
        <v>98</v>
      </c>
      <c r="J9" s="20">
        <v>100</v>
      </c>
      <c r="K9" s="20">
        <v>100</v>
      </c>
      <c r="L9" s="43">
        <f aca="true" t="shared" si="0" ref="L9:L41">(I9+J9+K9)/3</f>
        <v>99.33333333333333</v>
      </c>
    </row>
    <row r="10" spans="1:12" s="15" customFormat="1" ht="23.25" customHeight="1">
      <c r="A10" s="10">
        <v>3</v>
      </c>
      <c r="B10" s="11">
        <f>SUM('[1]Hakem Bilgileri'!B9)</f>
        <v>20119</v>
      </c>
      <c r="C10" s="21" t="str">
        <f>IF(ISERROR(VLOOKUP($B10,'[1]Hakem Bilgileri'!$B$7:$P$174,2,0)),"",(VLOOKUP($B10,'[1]Hakem Bilgileri'!$B$7:$P$174,2,0)))</f>
        <v>İL</v>
      </c>
      <c r="D10" s="13" t="str">
        <f>IF(ISERROR(VLOOKUP($B10,'[1]Hakem Bilgileri'!$B$7:$P$174,3,0)),"",(VLOOKUP($B10,'[1]Hakem Bilgileri'!$B$7:$P$174,3,0)))</f>
        <v>AYSUN SARAÇ</v>
      </c>
      <c r="E10" s="14" t="s">
        <v>19</v>
      </c>
      <c r="F10" s="14" t="s">
        <v>19</v>
      </c>
      <c r="G10" s="14" t="s">
        <v>19</v>
      </c>
      <c r="H10" s="14" t="s">
        <v>19</v>
      </c>
      <c r="I10" s="14">
        <v>85</v>
      </c>
      <c r="J10" s="14">
        <v>90</v>
      </c>
      <c r="K10" s="14">
        <v>90</v>
      </c>
      <c r="L10" s="42">
        <f t="shared" si="0"/>
        <v>88.33333333333333</v>
      </c>
    </row>
    <row r="11" spans="1:12" s="15" customFormat="1" ht="23.25" customHeight="1">
      <c r="A11" s="16">
        <v>4</v>
      </c>
      <c r="B11" s="17">
        <f>SUM('[1]Hakem Bilgileri'!B10)</f>
        <v>20120</v>
      </c>
      <c r="C11" s="18" t="str">
        <f>IF(ISERROR(VLOOKUP($B11,'[1]Hakem Bilgileri'!$B$7:$P$174,2,0)),"",(VLOOKUP($B11,'[1]Hakem Bilgileri'!$B$7:$P$174,2,0)))</f>
        <v>İL</v>
      </c>
      <c r="D11" s="19" t="str">
        <f>IF(ISERROR(VLOOKUP($B11,'[1]Hakem Bilgileri'!$B$7:$P$174,3,0)),"",(VLOOKUP($B11,'[1]Hakem Bilgileri'!$B$7:$P$174,3,0)))</f>
        <v>BAHAR TÜRKYILMAZ</v>
      </c>
      <c r="E11" s="14"/>
      <c r="F11" s="14" t="s">
        <v>19</v>
      </c>
      <c r="G11" s="14" t="s">
        <v>19</v>
      </c>
      <c r="H11" s="14" t="s">
        <v>19</v>
      </c>
      <c r="I11" s="20">
        <v>91</v>
      </c>
      <c r="J11" s="20">
        <v>90</v>
      </c>
      <c r="K11" s="20">
        <v>90</v>
      </c>
      <c r="L11" s="43">
        <f t="shared" si="0"/>
        <v>90.33333333333333</v>
      </c>
    </row>
    <row r="12" spans="1:12" s="15" customFormat="1" ht="23.25" customHeight="1">
      <c r="A12" s="10">
        <v>5</v>
      </c>
      <c r="B12" s="11">
        <f>SUM('[1]Hakem Bilgileri'!B11)</f>
        <v>20121</v>
      </c>
      <c r="C12" s="21" t="str">
        <f>IF(ISERROR(VLOOKUP($B12,'[1]Hakem Bilgileri'!$B$7:$P$174,2,0)),"",(VLOOKUP($B12,'[1]Hakem Bilgileri'!$B$7:$P$174,2,0)))</f>
        <v>İL</v>
      </c>
      <c r="D12" s="13" t="str">
        <f>IF(ISERROR(VLOOKUP($B12,'[1]Hakem Bilgileri'!$B$7:$P$174,3,0)),"",(VLOOKUP($B12,'[1]Hakem Bilgileri'!$B$7:$P$174,3,0)))</f>
        <v>CANSU TÜRKMENOĞLU</v>
      </c>
      <c r="E12" s="14" t="s">
        <v>19</v>
      </c>
      <c r="F12" s="14" t="s">
        <v>19</v>
      </c>
      <c r="G12" s="14" t="s">
        <v>19</v>
      </c>
      <c r="H12" s="14" t="s">
        <v>19</v>
      </c>
      <c r="I12" s="14">
        <v>90</v>
      </c>
      <c r="J12" s="14">
        <v>85</v>
      </c>
      <c r="K12" s="14">
        <v>85</v>
      </c>
      <c r="L12" s="42">
        <f t="shared" si="0"/>
        <v>86.66666666666667</v>
      </c>
    </row>
    <row r="13" spans="1:12" s="15" customFormat="1" ht="23.25" customHeight="1">
      <c r="A13" s="16">
        <v>6</v>
      </c>
      <c r="B13" s="17">
        <f>SUM('[1]Hakem Bilgileri'!B12)</f>
        <v>20122</v>
      </c>
      <c r="C13" s="18" t="str">
        <f>IF(ISERROR(VLOOKUP($B13,'[1]Hakem Bilgileri'!$B$7:$P$174,2,0)),"",(VLOOKUP($B13,'[1]Hakem Bilgileri'!$B$7:$P$174,2,0)))</f>
        <v>İL</v>
      </c>
      <c r="D13" s="19" t="str">
        <f>IF(ISERROR(VLOOKUP($B13,'[1]Hakem Bilgileri'!$B$7:$P$174,3,0)),"",(VLOOKUP($B13,'[1]Hakem Bilgileri'!$B$7:$P$174,3,0)))</f>
        <v>DİLEK İPEK</v>
      </c>
      <c r="E13" s="14" t="s">
        <v>19</v>
      </c>
      <c r="F13" s="14" t="s">
        <v>19</v>
      </c>
      <c r="G13" s="14" t="s">
        <v>19</v>
      </c>
      <c r="H13" s="14" t="s">
        <v>19</v>
      </c>
      <c r="I13" s="20">
        <v>88</v>
      </c>
      <c r="J13" s="20">
        <v>85</v>
      </c>
      <c r="K13" s="20">
        <v>85</v>
      </c>
      <c r="L13" s="43">
        <f t="shared" si="0"/>
        <v>86</v>
      </c>
    </row>
    <row r="14" spans="1:12" s="15" customFormat="1" ht="23.25" customHeight="1">
      <c r="A14" s="10">
        <v>7</v>
      </c>
      <c r="B14" s="11">
        <f>SUM('[1]Hakem Bilgileri'!B13)</f>
        <v>20123</v>
      </c>
      <c r="C14" s="21" t="str">
        <f>IF(ISERROR(VLOOKUP($B14,'[1]Hakem Bilgileri'!$B$7:$P$174,2,0)),"",(VLOOKUP($B14,'[1]Hakem Bilgileri'!$B$7:$P$174,2,0)))</f>
        <v>İL</v>
      </c>
      <c r="D14" s="13" t="str">
        <f>IF(ISERROR(VLOOKUP($B14,'[1]Hakem Bilgileri'!$B$7:$P$174,3,0)),"",(VLOOKUP($B14,'[1]Hakem Bilgileri'!$B$7:$P$174,3,0)))</f>
        <v>ELİF BERK</v>
      </c>
      <c r="E14" s="14" t="s">
        <v>19</v>
      </c>
      <c r="F14" s="14" t="s">
        <v>19</v>
      </c>
      <c r="G14" s="14" t="s">
        <v>19</v>
      </c>
      <c r="H14" s="14" t="s">
        <v>19</v>
      </c>
      <c r="I14" s="14">
        <v>99</v>
      </c>
      <c r="J14" s="14">
        <v>100</v>
      </c>
      <c r="K14" s="14">
        <v>100</v>
      </c>
      <c r="L14" s="42">
        <f t="shared" si="0"/>
        <v>99.66666666666667</v>
      </c>
    </row>
    <row r="15" spans="1:12" s="15" customFormat="1" ht="23.25" customHeight="1">
      <c r="A15" s="16">
        <v>8</v>
      </c>
      <c r="B15" s="17">
        <f>SUM('[1]Hakem Bilgileri'!B14)</f>
        <v>20124</v>
      </c>
      <c r="C15" s="18" t="str">
        <f>IF(ISERROR(VLOOKUP($B15,'[1]Hakem Bilgileri'!$B$7:$P$174,2,0)),"",(VLOOKUP($B15,'[1]Hakem Bilgileri'!$B$7:$P$174,2,0)))</f>
        <v>İL</v>
      </c>
      <c r="D15" s="19" t="str">
        <f>IF(ISERROR(VLOOKUP($B15,'[1]Hakem Bilgileri'!$B$7:$P$174,3,0)),"",(VLOOKUP($B15,'[1]Hakem Bilgileri'!$B$7:$P$174,3,0)))</f>
        <v>ELİF KOCA</v>
      </c>
      <c r="E15" s="14" t="s">
        <v>19</v>
      </c>
      <c r="F15" s="14" t="s">
        <v>19</v>
      </c>
      <c r="G15" s="14" t="s">
        <v>19</v>
      </c>
      <c r="H15" s="14" t="s">
        <v>19</v>
      </c>
      <c r="I15" s="20">
        <v>95</v>
      </c>
      <c r="J15" s="20">
        <v>95</v>
      </c>
      <c r="K15" s="20">
        <v>95</v>
      </c>
      <c r="L15" s="43">
        <f t="shared" si="0"/>
        <v>95</v>
      </c>
    </row>
    <row r="16" spans="1:12" s="15" customFormat="1" ht="23.25" customHeight="1">
      <c r="A16" s="10">
        <v>9</v>
      </c>
      <c r="B16" s="11">
        <f>SUM('[1]Hakem Bilgileri'!B15)</f>
        <v>20125</v>
      </c>
      <c r="C16" s="21" t="str">
        <f>IF(ISERROR(VLOOKUP($B16,'[1]Hakem Bilgileri'!$B$7:$P$174,2,0)),"",(VLOOKUP($B16,'[1]Hakem Bilgileri'!$B$7:$P$174,2,0)))</f>
        <v>İL</v>
      </c>
      <c r="D16" s="13" t="str">
        <f>IF(ISERROR(VLOOKUP($B16,'[1]Hakem Bilgileri'!$B$7:$P$174,3,0)),"",(VLOOKUP($B16,'[1]Hakem Bilgileri'!$B$7:$P$174,3,0)))</f>
        <v>EMRECAN ERGÜN</v>
      </c>
      <c r="E16" s="14" t="s">
        <v>19</v>
      </c>
      <c r="F16" s="14" t="s">
        <v>19</v>
      </c>
      <c r="G16" s="14" t="s">
        <v>19</v>
      </c>
      <c r="H16" s="14" t="s">
        <v>19</v>
      </c>
      <c r="I16" s="14">
        <v>95</v>
      </c>
      <c r="J16" s="14">
        <v>100</v>
      </c>
      <c r="K16" s="14">
        <v>100</v>
      </c>
      <c r="L16" s="42">
        <f t="shared" si="0"/>
        <v>98.33333333333333</v>
      </c>
    </row>
    <row r="17" spans="1:12" s="15" customFormat="1" ht="23.25" customHeight="1">
      <c r="A17" s="16">
        <v>10</v>
      </c>
      <c r="B17" s="17">
        <f>SUM('[1]Hakem Bilgileri'!B16)</f>
        <v>20126</v>
      </c>
      <c r="C17" s="18" t="str">
        <f>IF(ISERROR(VLOOKUP($B17,'[1]Hakem Bilgileri'!$B$7:$P$174,2,0)),"",(VLOOKUP($B17,'[1]Hakem Bilgileri'!$B$7:$P$174,2,0)))</f>
        <v>İL</v>
      </c>
      <c r="D17" s="19" t="str">
        <f>IF(ISERROR(VLOOKUP($B17,'[1]Hakem Bilgileri'!$B$7:$P$174,3,0)),"",(VLOOKUP($B17,'[1]Hakem Bilgileri'!$B$7:$P$174,3,0)))</f>
        <v>ERKAN GÜLER</v>
      </c>
      <c r="E17" s="14" t="s">
        <v>19</v>
      </c>
      <c r="F17" s="14" t="s">
        <v>19</v>
      </c>
      <c r="G17" s="14" t="s">
        <v>19</v>
      </c>
      <c r="H17" s="14" t="s">
        <v>19</v>
      </c>
      <c r="I17" s="20">
        <v>90</v>
      </c>
      <c r="J17" s="20">
        <v>100</v>
      </c>
      <c r="K17" s="20">
        <v>100</v>
      </c>
      <c r="L17" s="43">
        <f t="shared" si="0"/>
        <v>96.66666666666667</v>
      </c>
    </row>
    <row r="18" spans="1:12" s="15" customFormat="1" ht="23.25" customHeight="1">
      <c r="A18" s="10">
        <v>11</v>
      </c>
      <c r="B18" s="11">
        <f>SUM('[1]Hakem Bilgileri'!B17)</f>
        <v>20127</v>
      </c>
      <c r="C18" s="21" t="str">
        <f>IF(ISERROR(VLOOKUP($B18,'[1]Hakem Bilgileri'!$B$7:$P$174,2,0)),"",(VLOOKUP($B18,'[1]Hakem Bilgileri'!$B$7:$P$174,2,0)))</f>
        <v>İL</v>
      </c>
      <c r="D18" s="13" t="str">
        <f>IF(ISERROR(VLOOKUP($B18,'[1]Hakem Bilgileri'!$B$7:$P$174,3,0)),"",(VLOOKUP($B18,'[1]Hakem Bilgileri'!$B$7:$P$174,3,0)))</f>
        <v>HABİP YILDIZ</v>
      </c>
      <c r="E18" s="14" t="s">
        <v>19</v>
      </c>
      <c r="F18" s="14" t="s">
        <v>19</v>
      </c>
      <c r="G18" s="14" t="s">
        <v>19</v>
      </c>
      <c r="H18" s="14" t="s">
        <v>19</v>
      </c>
      <c r="I18" s="14">
        <v>90</v>
      </c>
      <c r="J18" s="14">
        <v>100</v>
      </c>
      <c r="K18" s="14">
        <v>90</v>
      </c>
      <c r="L18" s="42">
        <f t="shared" si="0"/>
        <v>93.33333333333333</v>
      </c>
    </row>
    <row r="19" spans="1:12" s="15" customFormat="1" ht="23.25" customHeight="1">
      <c r="A19" s="16">
        <v>12</v>
      </c>
      <c r="B19" s="17">
        <f>SUM('[1]Hakem Bilgileri'!B18)</f>
        <v>20128</v>
      </c>
      <c r="C19" s="18" t="str">
        <f>IF(ISERROR(VLOOKUP($B19,'[1]Hakem Bilgileri'!$B$7:$P$174,2,0)),"",(VLOOKUP($B19,'[1]Hakem Bilgileri'!$B$7:$P$174,2,0)))</f>
        <v>İL</v>
      </c>
      <c r="D19" s="19" t="str">
        <f>IF(ISERROR(VLOOKUP($B19,'[1]Hakem Bilgileri'!$B$7:$P$174,3,0)),"",(VLOOKUP($B19,'[1]Hakem Bilgileri'!$B$7:$P$174,3,0)))</f>
        <v>HAKAN YİĞİT</v>
      </c>
      <c r="E19" s="14" t="s">
        <v>19</v>
      </c>
      <c r="F19" s="14" t="s">
        <v>19</v>
      </c>
      <c r="G19" s="14" t="s">
        <v>19</v>
      </c>
      <c r="H19" s="14" t="s">
        <v>19</v>
      </c>
      <c r="I19" s="20">
        <v>85</v>
      </c>
      <c r="J19" s="20">
        <v>75</v>
      </c>
      <c r="K19" s="20">
        <v>80</v>
      </c>
      <c r="L19" s="43">
        <f t="shared" si="0"/>
        <v>80</v>
      </c>
    </row>
    <row r="20" spans="1:12" s="15" customFormat="1" ht="23.25" customHeight="1">
      <c r="A20" s="10">
        <v>13</v>
      </c>
      <c r="B20" s="11">
        <f>SUM('[1]Hakem Bilgileri'!B19)</f>
        <v>20129</v>
      </c>
      <c r="C20" s="21" t="str">
        <f>IF(ISERROR(VLOOKUP($B20,'[1]Hakem Bilgileri'!$B$7:$P$174,2,0)),"",(VLOOKUP($B20,'[1]Hakem Bilgileri'!$B$7:$P$174,2,0)))</f>
        <v>İL</v>
      </c>
      <c r="D20" s="13" t="str">
        <f>IF(ISERROR(VLOOKUP($B20,'[1]Hakem Bilgileri'!$B$7:$P$174,3,0)),"",(VLOOKUP($B20,'[1]Hakem Bilgileri'!$B$7:$P$174,3,0)))</f>
        <v>HALİL YALÇIN</v>
      </c>
      <c r="E20" s="14" t="s">
        <v>19</v>
      </c>
      <c r="F20" s="14" t="s">
        <v>19</v>
      </c>
      <c r="G20" s="14" t="s">
        <v>19</v>
      </c>
      <c r="H20" s="14" t="s">
        <v>19</v>
      </c>
      <c r="I20" s="14">
        <v>100</v>
      </c>
      <c r="J20" s="14">
        <v>90</v>
      </c>
      <c r="K20" s="14">
        <v>95</v>
      </c>
      <c r="L20" s="42">
        <f t="shared" si="0"/>
        <v>95</v>
      </c>
    </row>
    <row r="21" spans="1:12" s="15" customFormat="1" ht="23.25" customHeight="1">
      <c r="A21" s="16">
        <v>14</v>
      </c>
      <c r="B21" s="17">
        <f>SUM('[1]Hakem Bilgileri'!B20)</f>
        <v>20130</v>
      </c>
      <c r="C21" s="18" t="str">
        <f>IF(ISERROR(VLOOKUP($B21,'[1]Hakem Bilgileri'!$B$7:$P$174,2,0)),"",(VLOOKUP($B21,'[1]Hakem Bilgileri'!$B$7:$P$174,2,0)))</f>
        <v>İL</v>
      </c>
      <c r="D21" s="19" t="str">
        <f>IF(ISERROR(VLOOKUP($B21,'[1]Hakem Bilgileri'!$B$7:$P$174,3,0)),"",(VLOOKUP($B21,'[1]Hakem Bilgileri'!$B$7:$P$174,3,0)))</f>
        <v>HASİBE KÖK</v>
      </c>
      <c r="E21" s="14" t="s">
        <v>19</v>
      </c>
      <c r="F21" s="14" t="s">
        <v>19</v>
      </c>
      <c r="G21" s="14" t="s">
        <v>19</v>
      </c>
      <c r="H21" s="14" t="s">
        <v>19</v>
      </c>
      <c r="I21" s="20">
        <v>80</v>
      </c>
      <c r="J21" s="20">
        <v>75</v>
      </c>
      <c r="K21" s="20">
        <v>85</v>
      </c>
      <c r="L21" s="43">
        <f t="shared" si="0"/>
        <v>80</v>
      </c>
    </row>
    <row r="22" spans="1:12" s="15" customFormat="1" ht="23.25" customHeight="1">
      <c r="A22" s="10">
        <v>15</v>
      </c>
      <c r="B22" s="11">
        <f>SUM('[1]Hakem Bilgileri'!B21)</f>
        <v>20131</v>
      </c>
      <c r="C22" s="21" t="str">
        <f>IF(ISERROR(VLOOKUP($B22,'[1]Hakem Bilgileri'!$B$7:$P$174,2,0)),"",(VLOOKUP($B22,'[1]Hakem Bilgileri'!$B$7:$P$174,2,0)))</f>
        <v>İL</v>
      </c>
      <c r="D22" s="13" t="str">
        <f>IF(ISERROR(VLOOKUP($B22,'[1]Hakem Bilgileri'!$B$7:$P$174,3,0)),"",(VLOOKUP($B22,'[1]Hakem Bilgileri'!$B$7:$P$174,3,0)))</f>
        <v>HAYRUNNİSA KAZKAYASI</v>
      </c>
      <c r="E22" s="14" t="s">
        <v>19</v>
      </c>
      <c r="F22" s="14" t="s">
        <v>19</v>
      </c>
      <c r="G22" s="14" t="s">
        <v>19</v>
      </c>
      <c r="H22" s="14" t="s">
        <v>19</v>
      </c>
      <c r="I22" s="14">
        <v>90</v>
      </c>
      <c r="J22" s="14">
        <v>100</v>
      </c>
      <c r="K22" s="14">
        <v>100</v>
      </c>
      <c r="L22" s="42">
        <f t="shared" si="0"/>
        <v>96.66666666666667</v>
      </c>
    </row>
    <row r="23" spans="1:12" s="15" customFormat="1" ht="23.25" customHeight="1">
      <c r="A23" s="16">
        <v>16</v>
      </c>
      <c r="B23" s="17">
        <f>SUM('[1]Hakem Bilgileri'!B22)</f>
        <v>20132</v>
      </c>
      <c r="C23" s="18" t="str">
        <f>IF(ISERROR(VLOOKUP($B23,'[1]Hakem Bilgileri'!$B$7:$P$174,2,0)),"",(VLOOKUP($B23,'[1]Hakem Bilgileri'!$B$7:$P$174,2,0)))</f>
        <v>İL</v>
      </c>
      <c r="D23" s="19" t="str">
        <f>IF(ISERROR(VLOOKUP($B23,'[1]Hakem Bilgileri'!$B$7:$P$174,3,0)),"",(VLOOKUP($B23,'[1]Hakem Bilgileri'!$B$7:$P$174,3,0)))</f>
        <v>KAĞAN MALKOÇ</v>
      </c>
      <c r="E23" s="14" t="s">
        <v>19</v>
      </c>
      <c r="F23" s="14" t="s">
        <v>19</v>
      </c>
      <c r="G23" s="14" t="s">
        <v>19</v>
      </c>
      <c r="H23" s="14" t="s">
        <v>19</v>
      </c>
      <c r="I23" s="20">
        <v>95</v>
      </c>
      <c r="J23" s="20">
        <v>80</v>
      </c>
      <c r="K23" s="20">
        <v>85</v>
      </c>
      <c r="L23" s="43">
        <f t="shared" si="0"/>
        <v>86.66666666666667</v>
      </c>
    </row>
    <row r="24" spans="1:12" s="15" customFormat="1" ht="23.25" customHeight="1">
      <c r="A24" s="10">
        <v>17</v>
      </c>
      <c r="B24" s="11">
        <f>SUM('[1]Hakem Bilgileri'!B23)</f>
        <v>20133</v>
      </c>
      <c r="C24" s="21" t="str">
        <f>IF(ISERROR(VLOOKUP($B24,'[1]Hakem Bilgileri'!$B$7:$P$174,2,0)),"",(VLOOKUP($B24,'[1]Hakem Bilgileri'!$B$7:$P$174,2,0)))</f>
        <v>İL</v>
      </c>
      <c r="D24" s="13" t="str">
        <f>IF(ISERROR(VLOOKUP($B24,'[1]Hakem Bilgileri'!$B$7:$P$174,3,0)),"",(VLOOKUP($B24,'[1]Hakem Bilgileri'!$B$7:$P$174,3,0)))</f>
        <v>KEMAL BURAK YILMAZ</v>
      </c>
      <c r="E24" s="14" t="s">
        <v>19</v>
      </c>
      <c r="F24" s="14" t="s">
        <v>19</v>
      </c>
      <c r="G24" s="14" t="s">
        <v>19</v>
      </c>
      <c r="H24" s="14" t="s">
        <v>19</v>
      </c>
      <c r="I24" s="14">
        <v>85</v>
      </c>
      <c r="J24" s="14">
        <v>80</v>
      </c>
      <c r="K24" s="14">
        <v>80</v>
      </c>
      <c r="L24" s="42">
        <f t="shared" si="0"/>
        <v>81.66666666666667</v>
      </c>
    </row>
    <row r="25" spans="1:12" s="15" customFormat="1" ht="23.25" customHeight="1">
      <c r="A25" s="16">
        <v>18</v>
      </c>
      <c r="B25" s="17">
        <f>SUM('[1]Hakem Bilgileri'!B24)</f>
        <v>20134</v>
      </c>
      <c r="C25" s="18" t="str">
        <f>IF(ISERROR(VLOOKUP($B25,'[1]Hakem Bilgileri'!$B$7:$P$174,2,0)),"",(VLOOKUP($B25,'[1]Hakem Bilgileri'!$B$7:$P$174,2,0)))</f>
        <v>İL</v>
      </c>
      <c r="D25" s="19" t="str">
        <f>IF(ISERROR(VLOOKUP($B25,'[1]Hakem Bilgileri'!$B$7:$P$174,3,0)),"",(VLOOKUP($B25,'[1]Hakem Bilgileri'!$B$7:$P$174,3,0)))</f>
        <v>KUBİLAY PARILTI</v>
      </c>
      <c r="E25" s="14" t="s">
        <v>19</v>
      </c>
      <c r="F25" s="14" t="s">
        <v>19</v>
      </c>
      <c r="G25" s="14" t="s">
        <v>19</v>
      </c>
      <c r="H25" s="14" t="s">
        <v>19</v>
      </c>
      <c r="I25" s="20">
        <v>90</v>
      </c>
      <c r="J25" s="20">
        <v>100</v>
      </c>
      <c r="K25" s="20">
        <v>100</v>
      </c>
      <c r="L25" s="43">
        <f t="shared" si="0"/>
        <v>96.66666666666667</v>
      </c>
    </row>
    <row r="26" spans="1:12" s="15" customFormat="1" ht="23.25" customHeight="1">
      <c r="A26" s="10">
        <v>19</v>
      </c>
      <c r="B26" s="11">
        <f>SUM('[1]Hakem Bilgileri'!B25)</f>
        <v>20135</v>
      </c>
      <c r="C26" s="21" t="str">
        <f>IF(ISERROR(VLOOKUP($B26,'[1]Hakem Bilgileri'!$B$7:$P$174,2,0)),"",(VLOOKUP($B26,'[1]Hakem Bilgileri'!$B$7:$P$174,2,0)))</f>
        <v>İL</v>
      </c>
      <c r="D26" s="13" t="str">
        <f>IF(ISERROR(VLOOKUP($B26,'[1]Hakem Bilgileri'!$B$7:$P$174,3,0)),"",(VLOOKUP($B26,'[1]Hakem Bilgileri'!$B$7:$P$174,3,0)))</f>
        <v>MEHMET ÖZEL</v>
      </c>
      <c r="E26" s="14" t="s">
        <v>19</v>
      </c>
      <c r="F26" s="14" t="s">
        <v>19</v>
      </c>
      <c r="G26" s="14" t="s">
        <v>19</v>
      </c>
      <c r="H26" s="14" t="s">
        <v>19</v>
      </c>
      <c r="I26" s="14">
        <v>75</v>
      </c>
      <c r="J26" s="14">
        <v>90</v>
      </c>
      <c r="K26" s="14">
        <v>80</v>
      </c>
      <c r="L26" s="42">
        <f t="shared" si="0"/>
        <v>81.66666666666667</v>
      </c>
    </row>
    <row r="27" spans="1:12" s="15" customFormat="1" ht="23.25" customHeight="1">
      <c r="A27" s="16">
        <v>20</v>
      </c>
      <c r="B27" s="17">
        <f>SUM('[1]Hakem Bilgileri'!B26)</f>
        <v>20136</v>
      </c>
      <c r="C27" s="18" t="str">
        <f>IF(ISERROR(VLOOKUP($B27,'[1]Hakem Bilgileri'!$B$7:$P$174,2,0)),"",(VLOOKUP($B27,'[1]Hakem Bilgileri'!$B$7:$P$174,2,0)))</f>
        <v>İL</v>
      </c>
      <c r="D27" s="19" t="str">
        <f>IF(ISERROR(VLOOKUP($B27,'[1]Hakem Bilgileri'!$B$7:$P$174,3,0)),"",(VLOOKUP($B27,'[1]Hakem Bilgileri'!$B$7:$P$174,3,0)))</f>
        <v>MELDA GÜRTUNCAY</v>
      </c>
      <c r="E27" s="14" t="s">
        <v>19</v>
      </c>
      <c r="F27" s="14" t="s">
        <v>19</v>
      </c>
      <c r="G27" s="14" t="s">
        <v>19</v>
      </c>
      <c r="H27" s="14" t="s">
        <v>19</v>
      </c>
      <c r="I27" s="20">
        <v>75</v>
      </c>
      <c r="J27" s="20">
        <v>85</v>
      </c>
      <c r="K27" s="20">
        <v>80</v>
      </c>
      <c r="L27" s="43">
        <f t="shared" si="0"/>
        <v>80</v>
      </c>
    </row>
    <row r="28" spans="1:12" s="15" customFormat="1" ht="23.25" customHeight="1">
      <c r="A28" s="10">
        <v>21</v>
      </c>
      <c r="B28" s="11">
        <f>SUM('[1]Hakem Bilgileri'!B27)</f>
        <v>20137</v>
      </c>
      <c r="C28" s="21" t="str">
        <f>IF(ISERROR(VLOOKUP($B28,'[1]Hakem Bilgileri'!$B$7:$P$174,2,0)),"",(VLOOKUP($B28,'[1]Hakem Bilgileri'!$B$7:$P$174,2,0)))</f>
        <v>İL</v>
      </c>
      <c r="D28" s="13" t="str">
        <f>IF(ISERROR(VLOOKUP($B28,'[1]Hakem Bilgileri'!$B$7:$P$174,3,0)),"",(VLOOKUP($B28,'[1]Hakem Bilgileri'!$B$7:$P$174,3,0)))</f>
        <v>MELİKE İRİ TOKMAK</v>
      </c>
      <c r="E28" s="14" t="s">
        <v>19</v>
      </c>
      <c r="F28" s="14" t="s">
        <v>19</v>
      </c>
      <c r="G28" s="14" t="s">
        <v>19</v>
      </c>
      <c r="H28" s="14" t="s">
        <v>19</v>
      </c>
      <c r="I28" s="14">
        <v>83</v>
      </c>
      <c r="J28" s="14">
        <v>80</v>
      </c>
      <c r="K28" s="14">
        <v>80</v>
      </c>
      <c r="L28" s="42">
        <f t="shared" si="0"/>
        <v>81</v>
      </c>
    </row>
    <row r="29" spans="1:12" s="15" customFormat="1" ht="23.25" customHeight="1">
      <c r="A29" s="16">
        <v>22</v>
      </c>
      <c r="B29" s="17">
        <f>SUM('[1]Hakem Bilgileri'!B28)</f>
        <v>20138</v>
      </c>
      <c r="C29" s="18" t="str">
        <f>IF(ISERROR(VLOOKUP($B29,'[1]Hakem Bilgileri'!$B$7:$P$174,2,0)),"",(VLOOKUP($B29,'[1]Hakem Bilgileri'!$B$7:$P$174,2,0)))</f>
        <v>İL</v>
      </c>
      <c r="D29" s="19" t="str">
        <f>IF(ISERROR(VLOOKUP($B29,'[1]Hakem Bilgileri'!$B$7:$P$174,3,0)),"",(VLOOKUP($B29,'[1]Hakem Bilgileri'!$B$7:$P$174,3,0)))</f>
        <v>MELTEM ATEŞ</v>
      </c>
      <c r="E29" s="14" t="s">
        <v>19</v>
      </c>
      <c r="F29" s="14" t="s">
        <v>19</v>
      </c>
      <c r="G29" s="14" t="s">
        <v>19</v>
      </c>
      <c r="H29" s="14" t="s">
        <v>19</v>
      </c>
      <c r="I29" s="20">
        <v>80</v>
      </c>
      <c r="J29" s="20">
        <v>80</v>
      </c>
      <c r="K29" s="20">
        <v>80</v>
      </c>
      <c r="L29" s="43">
        <f t="shared" si="0"/>
        <v>80</v>
      </c>
    </row>
    <row r="30" spans="1:12" s="15" customFormat="1" ht="23.25" customHeight="1">
      <c r="A30" s="10">
        <v>23</v>
      </c>
      <c r="B30" s="11">
        <f>SUM('[1]Hakem Bilgileri'!B29)</f>
        <v>20139</v>
      </c>
      <c r="C30" s="21" t="str">
        <f>IF(ISERROR(VLOOKUP($B30,'[1]Hakem Bilgileri'!$B$7:$P$174,2,0)),"",(VLOOKUP($B30,'[1]Hakem Bilgileri'!$B$7:$P$174,2,0)))</f>
        <v>İL</v>
      </c>
      <c r="D30" s="13" t="str">
        <f>IF(ISERROR(VLOOKUP($B30,'[1]Hakem Bilgileri'!$B$7:$P$174,3,0)),"",(VLOOKUP($B30,'[1]Hakem Bilgileri'!$B$7:$P$174,3,0)))</f>
        <v>MERT KARADUMAN</v>
      </c>
      <c r="E30" s="14" t="s">
        <v>19</v>
      </c>
      <c r="F30" s="14" t="s">
        <v>19</v>
      </c>
      <c r="G30" s="14" t="s">
        <v>19</v>
      </c>
      <c r="H30" s="14" t="s">
        <v>19</v>
      </c>
      <c r="I30" s="14">
        <v>82</v>
      </c>
      <c r="J30" s="14">
        <v>90</v>
      </c>
      <c r="K30" s="14">
        <v>90</v>
      </c>
      <c r="L30" s="42">
        <f t="shared" si="0"/>
        <v>87.33333333333333</v>
      </c>
    </row>
    <row r="31" spans="1:12" s="15" customFormat="1" ht="23.25" customHeight="1">
      <c r="A31" s="16">
        <v>24</v>
      </c>
      <c r="B31" s="17">
        <f>SUM('[1]Hakem Bilgileri'!B30)</f>
        <v>20140</v>
      </c>
      <c r="C31" s="18" t="str">
        <f>IF(ISERROR(VLOOKUP($B31,'[1]Hakem Bilgileri'!$B$7:$P$174,2,0)),"",(VLOOKUP($B31,'[1]Hakem Bilgileri'!$B$7:$P$174,2,0)))</f>
        <v>İL</v>
      </c>
      <c r="D31" s="19" t="str">
        <f>IF(ISERROR(VLOOKUP($B31,'[1]Hakem Bilgileri'!$B$7:$P$174,3,0)),"",(VLOOKUP($B31,'[1]Hakem Bilgileri'!$B$7:$P$174,3,0)))</f>
        <v>MUHAMMET AL</v>
      </c>
      <c r="E31" s="14" t="s">
        <v>19</v>
      </c>
      <c r="F31" s="14" t="s">
        <v>19</v>
      </c>
      <c r="G31" s="14" t="s">
        <v>19</v>
      </c>
      <c r="H31" s="14" t="s">
        <v>19</v>
      </c>
      <c r="I31" s="20">
        <v>92</v>
      </c>
      <c r="J31" s="20">
        <v>90</v>
      </c>
      <c r="K31" s="20">
        <v>91</v>
      </c>
      <c r="L31" s="43">
        <f t="shared" si="0"/>
        <v>91</v>
      </c>
    </row>
    <row r="32" spans="1:12" s="15" customFormat="1" ht="23.25" customHeight="1">
      <c r="A32" s="10">
        <v>25</v>
      </c>
      <c r="B32" s="11">
        <f>SUM('[1]Hakem Bilgileri'!B31)</f>
        <v>20141</v>
      </c>
      <c r="C32" s="21" t="str">
        <f>IF(ISERROR(VLOOKUP($B32,'[1]Hakem Bilgileri'!$B$7:$P$174,2,0)),"",(VLOOKUP($B32,'[1]Hakem Bilgileri'!$B$7:$P$174,2,0)))</f>
        <v>İL</v>
      </c>
      <c r="D32" s="13" t="str">
        <f>IF(ISERROR(VLOOKUP($B32,'[1]Hakem Bilgileri'!$B$7:$P$174,3,0)),"",(VLOOKUP($B32,'[1]Hakem Bilgileri'!$B$7:$P$174,3,0)))</f>
        <v>MUHAMMET ALİ GÜNEŞ</v>
      </c>
      <c r="E32" s="14" t="s">
        <v>19</v>
      </c>
      <c r="F32" s="14" t="s">
        <v>19</v>
      </c>
      <c r="G32" s="14" t="s">
        <v>19</v>
      </c>
      <c r="H32" s="14" t="s">
        <v>19</v>
      </c>
      <c r="I32" s="14">
        <v>95</v>
      </c>
      <c r="J32" s="14">
        <v>100</v>
      </c>
      <c r="K32" s="14">
        <v>100</v>
      </c>
      <c r="L32" s="42">
        <f t="shared" si="0"/>
        <v>98.33333333333333</v>
      </c>
    </row>
    <row r="33" spans="1:12" s="15" customFormat="1" ht="23.25" customHeight="1">
      <c r="A33" s="16">
        <v>26</v>
      </c>
      <c r="B33" s="17">
        <f>SUM('[1]Hakem Bilgileri'!B32)</f>
        <v>20142</v>
      </c>
      <c r="C33" s="18" t="str">
        <f>IF(ISERROR(VLOOKUP($B33,'[1]Hakem Bilgileri'!$B$7:$P$174,2,0)),"",(VLOOKUP($B33,'[1]Hakem Bilgileri'!$B$7:$P$174,2,0)))</f>
        <v>İL</v>
      </c>
      <c r="D33" s="19" t="str">
        <f>IF(ISERROR(VLOOKUP($B33,'[1]Hakem Bilgileri'!$B$7:$P$174,3,0)),"",(VLOOKUP($B33,'[1]Hakem Bilgileri'!$B$7:$P$174,3,0)))</f>
        <v>NESRİN ERCAN</v>
      </c>
      <c r="E33" s="14" t="s">
        <v>19</v>
      </c>
      <c r="F33" s="14"/>
      <c r="G33" s="14" t="s">
        <v>19</v>
      </c>
      <c r="H33" s="14" t="s">
        <v>19</v>
      </c>
      <c r="I33" s="20">
        <v>85</v>
      </c>
      <c r="J33" s="20">
        <v>75</v>
      </c>
      <c r="K33" s="20">
        <v>80</v>
      </c>
      <c r="L33" s="43">
        <f t="shared" si="0"/>
        <v>80</v>
      </c>
    </row>
    <row r="34" spans="1:12" s="15" customFormat="1" ht="23.25" customHeight="1">
      <c r="A34" s="10">
        <v>27</v>
      </c>
      <c r="B34" s="11">
        <f>SUM('[1]Hakem Bilgileri'!B33)</f>
        <v>20143</v>
      </c>
      <c r="C34" s="21" t="str">
        <f>IF(ISERROR(VLOOKUP($B34,'[1]Hakem Bilgileri'!$B$7:$P$174,2,0)),"",(VLOOKUP($B34,'[1]Hakem Bilgileri'!$B$7:$P$174,2,0)))</f>
        <v>İL</v>
      </c>
      <c r="D34" s="13" t="str">
        <f>IF(ISERROR(VLOOKUP($B34,'[1]Hakem Bilgileri'!$B$7:$P$174,3,0)),"",(VLOOKUP($B34,'[1]Hakem Bilgileri'!$B$7:$P$174,3,0)))</f>
        <v>NEZİR ERGİN</v>
      </c>
      <c r="E34" s="14" t="s">
        <v>19</v>
      </c>
      <c r="F34" s="14" t="s">
        <v>19</v>
      </c>
      <c r="G34" s="14" t="s">
        <v>19</v>
      </c>
      <c r="H34" s="14" t="s">
        <v>19</v>
      </c>
      <c r="I34" s="14">
        <v>95</v>
      </c>
      <c r="J34" s="14">
        <v>90</v>
      </c>
      <c r="K34" s="14">
        <v>90</v>
      </c>
      <c r="L34" s="42">
        <f t="shared" si="0"/>
        <v>91.66666666666667</v>
      </c>
    </row>
    <row r="35" spans="1:12" s="15" customFormat="1" ht="23.25" customHeight="1">
      <c r="A35" s="16">
        <v>28</v>
      </c>
      <c r="B35" s="17">
        <f>SUM('[1]Hakem Bilgileri'!B34)</f>
        <v>20144</v>
      </c>
      <c r="C35" s="18" t="str">
        <f>IF(ISERROR(VLOOKUP($B35,'[1]Hakem Bilgileri'!$B$7:$P$174,2,0)),"",(VLOOKUP($B35,'[1]Hakem Bilgileri'!$B$7:$P$174,2,0)))</f>
        <v>İL</v>
      </c>
      <c r="D35" s="19" t="str">
        <f>IF(ISERROR(VLOOKUP($B35,'[1]Hakem Bilgileri'!$B$7:$P$174,3,0)),"",(VLOOKUP($B35,'[1]Hakem Bilgileri'!$B$7:$P$174,3,0)))</f>
        <v>ÖZGE DAŞDEMİR</v>
      </c>
      <c r="E35" s="14" t="s">
        <v>19</v>
      </c>
      <c r="F35" s="14" t="s">
        <v>19</v>
      </c>
      <c r="G35" s="14" t="s">
        <v>19</v>
      </c>
      <c r="H35" s="14" t="s">
        <v>19</v>
      </c>
      <c r="I35" s="20">
        <v>95</v>
      </c>
      <c r="J35" s="20">
        <v>100</v>
      </c>
      <c r="K35" s="20">
        <v>100</v>
      </c>
      <c r="L35" s="43">
        <f t="shared" si="0"/>
        <v>98.33333333333333</v>
      </c>
    </row>
    <row r="36" spans="1:12" s="15" customFormat="1" ht="23.25" customHeight="1">
      <c r="A36" s="10">
        <v>29</v>
      </c>
      <c r="B36" s="11">
        <f>SUM('[1]Hakem Bilgileri'!B35)</f>
        <v>20145</v>
      </c>
      <c r="C36" s="21" t="str">
        <f>IF(ISERROR(VLOOKUP($B36,'[1]Hakem Bilgileri'!$B$7:$P$174,2,0)),"",(VLOOKUP($B36,'[1]Hakem Bilgileri'!$B$7:$P$174,2,0)))</f>
        <v>İL</v>
      </c>
      <c r="D36" s="13" t="str">
        <f>IF(ISERROR(VLOOKUP($B36,'[1]Hakem Bilgileri'!$B$7:$P$174,3,0)),"",(VLOOKUP($B36,'[1]Hakem Bilgileri'!$B$7:$P$174,3,0)))</f>
        <v>SERCAN BAŞKESER</v>
      </c>
      <c r="E36" s="14" t="s">
        <v>19</v>
      </c>
      <c r="F36" s="14" t="s">
        <v>19</v>
      </c>
      <c r="G36" s="14" t="s">
        <v>19</v>
      </c>
      <c r="H36" s="14" t="s">
        <v>19</v>
      </c>
      <c r="I36" s="14">
        <v>77</v>
      </c>
      <c r="J36" s="14">
        <v>80</v>
      </c>
      <c r="K36" s="14">
        <v>85</v>
      </c>
      <c r="L36" s="42">
        <f t="shared" si="0"/>
        <v>80.66666666666667</v>
      </c>
    </row>
    <row r="37" spans="1:12" s="15" customFormat="1" ht="23.25" customHeight="1">
      <c r="A37" s="16">
        <v>30</v>
      </c>
      <c r="B37" s="17">
        <f>SUM('[1]Hakem Bilgileri'!B36)</f>
        <v>20146</v>
      </c>
      <c r="C37" s="18" t="str">
        <f>IF(ISERROR(VLOOKUP($B37,'[1]Hakem Bilgileri'!$B$7:$P$174,2,0)),"",(VLOOKUP($B37,'[1]Hakem Bilgileri'!$B$7:$P$174,2,0)))</f>
        <v>İL</v>
      </c>
      <c r="D37" s="19" t="str">
        <f>IF(ISERROR(VLOOKUP($B37,'[1]Hakem Bilgileri'!$B$7:$P$174,3,0)),"",(VLOOKUP($B37,'[1]Hakem Bilgileri'!$B$7:$P$174,3,0)))</f>
        <v>SEVİLAY HOŞOĞLU</v>
      </c>
      <c r="E37" s="14" t="s">
        <v>19</v>
      </c>
      <c r="F37" s="14" t="s">
        <v>19</v>
      </c>
      <c r="G37" s="14" t="s">
        <v>19</v>
      </c>
      <c r="H37" s="14" t="s">
        <v>19</v>
      </c>
      <c r="I37" s="20">
        <v>98</v>
      </c>
      <c r="J37" s="20">
        <v>100</v>
      </c>
      <c r="K37" s="20">
        <v>100</v>
      </c>
      <c r="L37" s="43">
        <f t="shared" si="0"/>
        <v>99.33333333333333</v>
      </c>
    </row>
    <row r="38" spans="1:12" s="15" customFormat="1" ht="23.25" customHeight="1">
      <c r="A38" s="10">
        <v>31</v>
      </c>
      <c r="B38" s="11">
        <f>SUM('[1]Hakem Bilgileri'!B37)</f>
        <v>20147</v>
      </c>
      <c r="C38" s="21" t="str">
        <f>IF(ISERROR(VLOOKUP($B38,'[1]Hakem Bilgileri'!$B$7:$P$174,2,0)),"",(VLOOKUP($B38,'[1]Hakem Bilgileri'!$B$7:$P$174,2,0)))</f>
        <v>İL</v>
      </c>
      <c r="D38" s="13" t="str">
        <f>IF(ISERROR(VLOOKUP($B38,'[1]Hakem Bilgileri'!$B$7:$P$174,3,0)),"",(VLOOKUP($B38,'[1]Hakem Bilgileri'!$B$7:$P$174,3,0)))</f>
        <v>SİBEL ATASOY</v>
      </c>
      <c r="E38" s="14" t="s">
        <v>19</v>
      </c>
      <c r="F38" s="14" t="s">
        <v>19</v>
      </c>
      <c r="G38" s="14" t="s">
        <v>19</v>
      </c>
      <c r="H38" s="14" t="s">
        <v>19</v>
      </c>
      <c r="I38" s="14">
        <v>95</v>
      </c>
      <c r="J38" s="14">
        <v>100</v>
      </c>
      <c r="K38" s="14">
        <v>100</v>
      </c>
      <c r="L38" s="42">
        <f t="shared" si="0"/>
        <v>98.33333333333333</v>
      </c>
    </row>
    <row r="39" spans="1:12" s="15" customFormat="1" ht="23.25" customHeight="1">
      <c r="A39" s="16">
        <v>32</v>
      </c>
      <c r="B39" s="17">
        <f>SUM('[1]Hakem Bilgileri'!B38)</f>
        <v>20148</v>
      </c>
      <c r="C39" s="18" t="str">
        <f>IF(ISERROR(VLOOKUP($B39,'[1]Hakem Bilgileri'!$B$7:$P$174,2,0)),"",(VLOOKUP($B39,'[1]Hakem Bilgileri'!$B$7:$P$174,2,0)))</f>
        <v>İL</v>
      </c>
      <c r="D39" s="19" t="str">
        <f>IF(ISERROR(VLOOKUP($B39,'[1]Hakem Bilgileri'!$B$7:$P$174,3,0)),"",(VLOOKUP($B39,'[1]Hakem Bilgileri'!$B$7:$P$174,3,0)))</f>
        <v>TUFAN ALEMDAR</v>
      </c>
      <c r="E39" s="14" t="s">
        <v>19</v>
      </c>
      <c r="F39" s="14" t="s">
        <v>19</v>
      </c>
      <c r="G39" s="14" t="s">
        <v>19</v>
      </c>
      <c r="H39" s="14" t="s">
        <v>19</v>
      </c>
      <c r="I39" s="20">
        <v>70</v>
      </c>
      <c r="J39" s="20">
        <v>80</v>
      </c>
      <c r="K39" s="20">
        <v>90</v>
      </c>
      <c r="L39" s="43">
        <f t="shared" si="0"/>
        <v>80</v>
      </c>
    </row>
    <row r="40" spans="1:12" s="15" customFormat="1" ht="23.25" customHeight="1">
      <c r="A40" s="10">
        <v>33</v>
      </c>
      <c r="B40" s="11">
        <f>SUM('[1]Hakem Bilgileri'!B39)</f>
        <v>20149</v>
      </c>
      <c r="C40" s="21" t="str">
        <f>IF(ISERROR(VLOOKUP($B40,'[1]Hakem Bilgileri'!$B$7:$P$174,2,0)),"",(VLOOKUP($B40,'[1]Hakem Bilgileri'!$B$7:$P$174,2,0)))</f>
        <v>İL</v>
      </c>
      <c r="D40" s="13" t="str">
        <f>IF(ISERROR(VLOOKUP($B40,'[1]Hakem Bilgileri'!$B$7:$P$174,3,0)),"",(VLOOKUP($B40,'[1]Hakem Bilgileri'!$B$7:$P$174,3,0)))</f>
        <v>YILDIRAY KAYA</v>
      </c>
      <c r="E40" s="14" t="s">
        <v>19</v>
      </c>
      <c r="F40" s="14" t="s">
        <v>19</v>
      </c>
      <c r="G40" s="14" t="s">
        <v>19</v>
      </c>
      <c r="H40" s="14" t="s">
        <v>19</v>
      </c>
      <c r="I40" s="14">
        <v>95</v>
      </c>
      <c r="J40" s="14">
        <v>80</v>
      </c>
      <c r="K40" s="14">
        <v>80</v>
      </c>
      <c r="L40" s="42">
        <f t="shared" si="0"/>
        <v>85</v>
      </c>
    </row>
    <row r="41" spans="1:12" s="15" customFormat="1" ht="23.25" customHeight="1">
      <c r="A41" s="16">
        <v>34</v>
      </c>
      <c r="B41" s="17">
        <f>SUM('[1]Hakem Bilgileri'!B40)</f>
        <v>20150</v>
      </c>
      <c r="C41" s="18" t="str">
        <f>IF(ISERROR(VLOOKUP($B41,'[1]Hakem Bilgileri'!$B$7:$P$174,2,0)),"",(VLOOKUP($B41,'[1]Hakem Bilgileri'!$B$7:$P$174,2,0)))</f>
        <v>İL</v>
      </c>
      <c r="D41" s="19" t="str">
        <f>IF(ISERROR(VLOOKUP($B41,'[1]Hakem Bilgileri'!$B$7:$P$174,3,0)),"",(VLOOKUP($B41,'[1]Hakem Bilgileri'!$B$7:$P$174,3,0)))</f>
        <v>ZEHRA DUYAN</v>
      </c>
      <c r="E41" s="14" t="s">
        <v>19</v>
      </c>
      <c r="F41" s="14" t="s">
        <v>19</v>
      </c>
      <c r="G41" s="14" t="s">
        <v>19</v>
      </c>
      <c r="H41" s="14" t="s">
        <v>19</v>
      </c>
      <c r="I41" s="20">
        <v>90</v>
      </c>
      <c r="J41" s="20">
        <v>80</v>
      </c>
      <c r="K41" s="20">
        <v>80</v>
      </c>
      <c r="L41" s="43">
        <f t="shared" si="0"/>
        <v>83.33333333333333</v>
      </c>
    </row>
    <row r="43" spans="2:10" ht="12.75">
      <c r="B43" s="23" t="str">
        <f>'[1]Kurs Bilgileri'!B25</f>
        <v>Abdülkadir Karaosmanoğlu</v>
      </c>
      <c r="E43" s="23" t="str">
        <f>'[1]Kurs Bilgileri'!B26</f>
        <v>Müslüm Aksakal</v>
      </c>
      <c r="J43" s="23" t="str">
        <f>'[1]Kurs Bilgileri'!B27</f>
        <v>Zeynep Bediz Oyar</v>
      </c>
    </row>
    <row r="44" spans="2:10" ht="12.75">
      <c r="B44" s="23" t="str">
        <f>'[1]Kurs Bilgileri'!A25</f>
        <v>Atletizm İl Temsilcisi</v>
      </c>
      <c r="E44" s="23" t="str">
        <f>'[1]Kurs Bilgileri'!A26</f>
        <v>MHK Üyesi / Kurs Eğitmeni</v>
      </c>
      <c r="J44" s="23" t="str">
        <f>'[1]Kurs Bilgileri'!A27</f>
        <v>MHK Üyesi / Kurs Eğitmeni</v>
      </c>
    </row>
  </sheetData>
  <sheetProtection/>
  <mergeCells count="26">
    <mergeCell ref="A1:B1"/>
    <mergeCell ref="C1:F1"/>
    <mergeCell ref="H1:L1"/>
    <mergeCell ref="A2:B2"/>
    <mergeCell ref="C2:F2"/>
    <mergeCell ref="H2:I2"/>
    <mergeCell ref="J2:L2"/>
    <mergeCell ref="I6:I7"/>
    <mergeCell ref="J6:J7"/>
    <mergeCell ref="A3:B3"/>
    <mergeCell ref="C3:F3"/>
    <mergeCell ref="H3:I4"/>
    <mergeCell ref="J3:L3"/>
    <mergeCell ref="A4:B4"/>
    <mergeCell ref="C4:F4"/>
    <mergeCell ref="J4:L4"/>
    <mergeCell ref="K6:K7"/>
    <mergeCell ref="L6:L7"/>
    <mergeCell ref="C5:F5"/>
    <mergeCell ref="H5:I5"/>
    <mergeCell ref="J5:K5"/>
    <mergeCell ref="A6:A7"/>
    <mergeCell ref="B6:B7"/>
    <mergeCell ref="C6:C7"/>
    <mergeCell ref="D6:D7"/>
    <mergeCell ref="E6:H6"/>
  </mergeCells>
  <printOptions horizontalCentered="1"/>
  <pageMargins left="0.3937007874015748" right="0.2362204724409449" top="0.7086614173228347" bottom="0.4724409448818898" header="0.31496062992125984" footer="0.2755905511811024"/>
  <pageSetup horizontalDpi="600" verticalDpi="600" orientation="portrait" paperSize="9" scale="7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müslüm</dc:creator>
  <cp:keywords/>
  <dc:description/>
  <cp:lastModifiedBy>müslüm</cp:lastModifiedBy>
  <dcterms:created xsi:type="dcterms:W3CDTF">2014-11-09T12:07:53Z</dcterms:created>
  <dcterms:modified xsi:type="dcterms:W3CDTF">2014-11-09T12:10:30Z</dcterms:modified>
  <cp:category/>
  <cp:version/>
  <cp:contentType/>
  <cp:contentStatus/>
</cp:coreProperties>
</file>