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8" firstSheet="1" activeTab="1"/>
  </bookViews>
  <sheets>
    <sheet name="Erkek Start List" sheetId="1" state="hidden" r:id="rId1"/>
    <sheet name="Erkek Yarışma Sonuçları" sheetId="2" r:id="rId2"/>
    <sheet name="Genç Erkek" sheetId="3" r:id="rId3"/>
    <sheet name="Büyük Erkek" sheetId="4" r:id="rId4"/>
    <sheet name="Bayan Start List" sheetId="5" state="hidden" r:id="rId5"/>
    <sheet name="Bayan Yarışma Sonuçları" sheetId="6" r:id="rId6"/>
    <sheet name="Genç Bayan" sheetId="7" r:id="rId7"/>
    <sheet name="Büyük Bayan" sheetId="8" r:id="rId8"/>
    <sheet name="Sıralama" sheetId="9" state="hidden" r:id="rId9"/>
  </sheets>
  <definedNames>
    <definedName name="_xlnm._FilterDatabase" localSheetId="5" hidden="1">'Bayan Yarışma Sonuçları'!$A$5:$F$86</definedName>
    <definedName name="_xlnm._FilterDatabase" localSheetId="1" hidden="1">'Erkek Yarışma Sonuçları'!$A$5:$F$94</definedName>
    <definedName name="_xlnm.Print_Area" localSheetId="4">'Bayan Start List'!$A$1:$F$48</definedName>
    <definedName name="_xlnm.Print_Area" localSheetId="5">'Bayan Yarışma Sonuçları'!$A$1:$F$40</definedName>
    <definedName name="_xlnm.Print_Area" localSheetId="7">'Büyük Bayan'!$A$1:$F$49</definedName>
    <definedName name="_xlnm.Print_Area" localSheetId="3">'Büyük Erkek'!$A$1:$F$93</definedName>
    <definedName name="_xlnm.Print_Area" localSheetId="0">'Erkek Start List'!$A$1:$F$87</definedName>
    <definedName name="_xlnm.Print_Area" localSheetId="1">'Erkek Yarışma Sonuçları'!$A$1:$F$93</definedName>
    <definedName name="_xlnm.Print_Area" localSheetId="6">'Genç Bayan'!$A$1:$F$49</definedName>
    <definedName name="_xlnm.Print_Area" localSheetId="2">'Genç Erkek'!$A$1:$F$49</definedName>
    <definedName name="_xlnm.Print_Area" localSheetId="8">'Sıralama'!$A$1:$F$45</definedName>
    <definedName name="_xlnm.Print_Titles" localSheetId="4">'Bayan Start List'!$1:$5</definedName>
    <definedName name="_xlnm.Print_Titles" localSheetId="5">'Bayan Yarışma Sonuçları'!$1:$5</definedName>
    <definedName name="_xlnm.Print_Titles" localSheetId="7">'Büyük Bayan'!$1:$5</definedName>
    <definedName name="_xlnm.Print_Titles" localSheetId="3">'Büyük Erkek'!$1:$5</definedName>
    <definedName name="_xlnm.Print_Titles" localSheetId="0">'Erkek Start List'!$1:$5</definedName>
    <definedName name="_xlnm.Print_Titles" localSheetId="1">'Erkek Yarışma Sonuçları'!$1:$5</definedName>
    <definedName name="_xlnm.Print_Titles" localSheetId="6">'Genç Bayan'!$1:$5</definedName>
    <definedName name="_xlnm.Print_Titles" localSheetId="2">'Genç Erkek'!$1:$5</definedName>
    <definedName name="_xlnm.Print_Titles" localSheetId="8">'Sıralama'!$1:$5</definedName>
  </definedNames>
  <calcPr fullCalcOnLoad="1"/>
</workbook>
</file>

<file path=xl/sharedStrings.xml><?xml version="1.0" encoding="utf-8"?>
<sst xmlns="http://schemas.openxmlformats.org/spreadsheetml/2006/main" count="1266" uniqueCount="614">
  <si>
    <t>İzmir</t>
  </si>
  <si>
    <t>START LİST</t>
  </si>
  <si>
    <t>Sıra No</t>
  </si>
  <si>
    <t>Göğüs No</t>
  </si>
  <si>
    <t>Doğum Tarihi</t>
  </si>
  <si>
    <t>Adı Soyadı</t>
  </si>
  <si>
    <t xml:space="preserve">İli - Kulübü </t>
  </si>
  <si>
    <t>FERDİ</t>
  </si>
  <si>
    <t>BURCU SİVRİ</t>
  </si>
  <si>
    <t>SEVİLAY EYTEMİŞ</t>
  </si>
  <si>
    <t>DERYA KAYA</t>
  </si>
  <si>
    <t>SENEM ÇAĞLAN</t>
  </si>
  <si>
    <t>BURCU BÜYÜKBEZGİN</t>
  </si>
  <si>
    <t>KASIMPAŞA</t>
  </si>
  <si>
    <t>İli - Kulübü - Okulu</t>
  </si>
  <si>
    <t>Derecesi</t>
  </si>
  <si>
    <t>YARIŞMA SONUÇLARI</t>
  </si>
  <si>
    <t>ERKEK</t>
  </si>
  <si>
    <t xml:space="preserve">ERKEK </t>
  </si>
  <si>
    <t>BAYAN</t>
  </si>
  <si>
    <t xml:space="preserve">BAYAN </t>
  </si>
  <si>
    <t>Kategori</t>
  </si>
  <si>
    <t>ECE BAKICI</t>
  </si>
  <si>
    <t>Mesafe  : 8000 m</t>
  </si>
  <si>
    <t>Şehit Asteğmen Kubilay Anısına Cumhuriyet Şehitleri Ulusal Koşusu</t>
  </si>
  <si>
    <t>OSMAN DEMİR</t>
  </si>
  <si>
    <t>ADEM KARAGÖZ</t>
  </si>
  <si>
    <t>SEBAHATTİN YILDIRIMCI</t>
  </si>
  <si>
    <t>AHMET ÖZREK</t>
  </si>
  <si>
    <t>ÜMİT ŞENGÜL</t>
  </si>
  <si>
    <t>EGO SPOR KULÜBÜ</t>
  </si>
  <si>
    <t>SUAT KARABULAK</t>
  </si>
  <si>
    <t>Genç Erkek</t>
  </si>
  <si>
    <t>AHMET BACAKSIZOĞLU</t>
  </si>
  <si>
    <t>FİKRET AKAY</t>
  </si>
  <si>
    <t>İBRAHİM YÜCEBAŞ</t>
  </si>
  <si>
    <t>SİNAN BULUT</t>
  </si>
  <si>
    <t>MUSTAFA ALİ TÜZÜNER</t>
  </si>
  <si>
    <t>MUTLU BAYKAL</t>
  </si>
  <si>
    <t>HAKAN ZORLU</t>
  </si>
  <si>
    <t>ORHAN ÖZAĞIL</t>
  </si>
  <si>
    <t>TURGAY BASKIN</t>
  </si>
  <si>
    <t>VEDAT GÜNEN</t>
  </si>
  <si>
    <t>HÜSEYİN DURMAZ</t>
  </si>
  <si>
    <t>FERDA FALAY</t>
  </si>
  <si>
    <t>FENERBAHÇE</t>
  </si>
  <si>
    <t>ERCAN MUSLU</t>
  </si>
  <si>
    <t>MUHAMMET UĞUR ÇAKIR</t>
  </si>
  <si>
    <t>MESKİ SPOR KULÜBÜ</t>
  </si>
  <si>
    <t>RAMAZAN İŞMEL</t>
  </si>
  <si>
    <t>MUZAFFER KAPLAN</t>
  </si>
  <si>
    <t>SAFFET ACAR</t>
  </si>
  <si>
    <t>ERDİNÇ EKİN</t>
  </si>
  <si>
    <t>KOCAELİ KAĞIT SPOR</t>
  </si>
  <si>
    <t>SERTAÇ KURAĞI</t>
  </si>
  <si>
    <t>YAŞAR ANTER</t>
  </si>
  <si>
    <t>MEVLÜT SAVAŞER</t>
  </si>
  <si>
    <t>BEŞTELSİZ</t>
  </si>
  <si>
    <t>ÖMER ALKANOĞLU</t>
  </si>
  <si>
    <t>Büyük Erkek</t>
  </si>
  <si>
    <t>ESRA OTLU</t>
  </si>
  <si>
    <t>ZEKİYE ÇELİK</t>
  </si>
  <si>
    <t>İSMİGÜL YILDIZ</t>
  </si>
  <si>
    <t>DAMLA POYRAZ</t>
  </si>
  <si>
    <t>ÜMMÜ KİRAZ</t>
  </si>
  <si>
    <t>TÜRKAN ÖZATA</t>
  </si>
  <si>
    <t>Genç Bayan</t>
  </si>
  <si>
    <t>Büyük Bayan</t>
  </si>
  <si>
    <t>BÜYÜK ERKEK</t>
  </si>
  <si>
    <t>GENÇ ERKEK</t>
  </si>
  <si>
    <t>GENÇ BAYAN</t>
  </si>
  <si>
    <t>BÜYÜK BAYAN</t>
  </si>
  <si>
    <t>A 101</t>
  </si>
  <si>
    <t>15.05.1978</t>
  </si>
  <si>
    <t>FERDİ - İZMİR</t>
  </si>
  <si>
    <t>A 102</t>
  </si>
  <si>
    <t>02.02.1989</t>
  </si>
  <si>
    <t>PETKİM SPOR KULÜBÜ</t>
  </si>
  <si>
    <t>A 103</t>
  </si>
  <si>
    <t>19.03.1957</t>
  </si>
  <si>
    <t>A 104</t>
  </si>
  <si>
    <t>24.10.1975</t>
  </si>
  <si>
    <t>A 105</t>
  </si>
  <si>
    <t>12.05.1959</t>
  </si>
  <si>
    <t>AKUT SPOR KULÜBÜ</t>
  </si>
  <si>
    <t>A 106</t>
  </si>
  <si>
    <t>21.12.1950</t>
  </si>
  <si>
    <t>OSMAN SANDAL</t>
  </si>
  <si>
    <t>A 107</t>
  </si>
  <si>
    <t>06.05.1976</t>
  </si>
  <si>
    <t>ERDAL GERBÜZ</t>
  </si>
  <si>
    <t>MASTERLER ATLETİZM SP</t>
  </si>
  <si>
    <t>A 108</t>
  </si>
  <si>
    <t>05.03.1959</t>
  </si>
  <si>
    <t>EGE MARATON SP KLB</t>
  </si>
  <si>
    <t>A 109</t>
  </si>
  <si>
    <t>15.09.1983</t>
  </si>
  <si>
    <t>BARIŞ BÜLBÜL</t>
  </si>
  <si>
    <t>A 110</t>
  </si>
  <si>
    <t>16.05.1950</t>
  </si>
  <si>
    <t>DAVUT ŞAŞAL</t>
  </si>
  <si>
    <t>MARLA EGE DAĞCILIK</t>
  </si>
  <si>
    <t>A 111</t>
  </si>
  <si>
    <t>03.02.1951</t>
  </si>
  <si>
    <t>DİDİM BELEDİYE SPOR KLB</t>
  </si>
  <si>
    <t>A 112</t>
  </si>
  <si>
    <t>10.03.1973</t>
  </si>
  <si>
    <t>TOKAT EMNİYET SPOR.</t>
  </si>
  <si>
    <t>A 113</t>
  </si>
  <si>
    <t>09.06.1968</t>
  </si>
  <si>
    <t>MUHAMMET ÖZDEMİR</t>
  </si>
  <si>
    <t>A 114</t>
  </si>
  <si>
    <t>01.03.1973</t>
  </si>
  <si>
    <t>ONUR ŞENTÜRK</t>
  </si>
  <si>
    <t xml:space="preserve">FERDİ   </t>
  </si>
  <si>
    <t>A 115</t>
  </si>
  <si>
    <t>02.03.1955</t>
  </si>
  <si>
    <t>İZMİR BB SPOR KLÜBÜ</t>
  </si>
  <si>
    <t xml:space="preserve">A 116 </t>
  </si>
  <si>
    <t>22.09.1969</t>
  </si>
  <si>
    <t>İBRAHİM ŞİMŞEKER</t>
  </si>
  <si>
    <t>VETERANLAR ATLETİZM İHTİSAS</t>
  </si>
  <si>
    <t>A 117</t>
  </si>
  <si>
    <t>10.11.1941</t>
  </si>
  <si>
    <t>MEHMET KİRAZ</t>
  </si>
  <si>
    <t>A 118</t>
  </si>
  <si>
    <t>14.06.1964</t>
  </si>
  <si>
    <t>ÖZGÜR KOŞAR</t>
  </si>
  <si>
    <t>A 119</t>
  </si>
  <si>
    <t>27.06.1989</t>
  </si>
  <si>
    <t>MEHMET AYDINGÖR</t>
  </si>
  <si>
    <t>ESKİŞEHİR BÜYÜKŞEHİR SPOR</t>
  </si>
  <si>
    <t>A 120</t>
  </si>
  <si>
    <t>15.02.1954</t>
  </si>
  <si>
    <t>A 121</t>
  </si>
  <si>
    <t>02.12.1992</t>
  </si>
  <si>
    <t>FİKRİ ONUR TAN</t>
  </si>
  <si>
    <t>A 122</t>
  </si>
  <si>
    <t>05.05.1990</t>
  </si>
  <si>
    <t>MUSTAFA ARSLAN</t>
  </si>
  <si>
    <t>A 123</t>
  </si>
  <si>
    <t>01.12.1987</t>
  </si>
  <si>
    <t>A 124</t>
  </si>
  <si>
    <t>14.10.1963</t>
  </si>
  <si>
    <t>A 125</t>
  </si>
  <si>
    <t>02.12.1972</t>
  </si>
  <si>
    <t>A 126</t>
  </si>
  <si>
    <t>03.12.1956</t>
  </si>
  <si>
    <t>AHMET SIRRI EKE</t>
  </si>
  <si>
    <t>A 127</t>
  </si>
  <si>
    <t>08.04.1963</t>
  </si>
  <si>
    <t>İRFAN ERZEREN</t>
  </si>
  <si>
    <t>A 128</t>
  </si>
  <si>
    <t>25.03.1956</t>
  </si>
  <si>
    <t>ALİ ÖZCEYLAN</t>
  </si>
  <si>
    <t>A 129</t>
  </si>
  <si>
    <t>14.06.1975</t>
  </si>
  <si>
    <t>FERHAT TEMİZKALP</t>
  </si>
  <si>
    <t>A 130</t>
  </si>
  <si>
    <t>03.01.1992</t>
  </si>
  <si>
    <t>A 131</t>
  </si>
  <si>
    <t>18.05.1977</t>
  </si>
  <si>
    <t>AŞKIN KAFAKOL</t>
  </si>
  <si>
    <t>A 132</t>
  </si>
  <si>
    <t>25.07.1990</t>
  </si>
  <si>
    <t>KAAN GÖZETENLER</t>
  </si>
  <si>
    <t>A 133</t>
  </si>
  <si>
    <t>21.06.1976</t>
  </si>
  <si>
    <t>EVRİM KUZU</t>
  </si>
  <si>
    <t>A 134</t>
  </si>
  <si>
    <t>06.07.1976</t>
  </si>
  <si>
    <t>GÖKMEN ARAS</t>
  </si>
  <si>
    <t>A 135</t>
  </si>
  <si>
    <t>25.07.1960</t>
  </si>
  <si>
    <t>A 136</t>
  </si>
  <si>
    <t>30.11.1958</t>
  </si>
  <si>
    <t>MUSTAFA MENGÜBAŞ</t>
  </si>
  <si>
    <t>A 137</t>
  </si>
  <si>
    <t>08.09.1990</t>
  </si>
  <si>
    <t>MESKİ SPOR KULÜBÜ ANTEP BÜYÜKŞEHİR</t>
  </si>
  <si>
    <t>A 138</t>
  </si>
  <si>
    <t>02.01.1958</t>
  </si>
  <si>
    <t>HÜSEYİN HAMİ ÖZALAN</t>
  </si>
  <si>
    <t>A 139</t>
  </si>
  <si>
    <t>21.09.1969</t>
  </si>
  <si>
    <t>SEZAİ TOĞAN</t>
  </si>
  <si>
    <t>EMNİYET SPOR GÜCÜ</t>
  </si>
  <si>
    <t>A 140</t>
  </si>
  <si>
    <t>RAMAZAN ÖZDEMİR</t>
  </si>
  <si>
    <t>A 141</t>
  </si>
  <si>
    <t>09.04.1963</t>
  </si>
  <si>
    <t>NURET ÇALICI</t>
  </si>
  <si>
    <t>A 142</t>
  </si>
  <si>
    <t>08.12.1958</t>
  </si>
  <si>
    <t>AYTAÇ CEYHAN</t>
  </si>
  <si>
    <t>A 143</t>
  </si>
  <si>
    <t>01.12.1988</t>
  </si>
  <si>
    <t>BATMAN PETROL</t>
  </si>
  <si>
    <t>A 144</t>
  </si>
  <si>
    <t>20.05.1960</t>
  </si>
  <si>
    <t>ALİ TURAN</t>
  </si>
  <si>
    <t>ANKARA MASTERLER</t>
  </si>
  <si>
    <t>A 145</t>
  </si>
  <si>
    <t>01.01.1984</t>
  </si>
  <si>
    <t>YASİN CEYLAN</t>
  </si>
  <si>
    <t>A 146</t>
  </si>
  <si>
    <t>SALİH ÖZTÜRK</t>
  </si>
  <si>
    <t>TRABZONSPOR</t>
  </si>
  <si>
    <t>A 147</t>
  </si>
  <si>
    <t>09.04.1992</t>
  </si>
  <si>
    <t>YAVUZ AĞRALI</t>
  </si>
  <si>
    <t>A 148</t>
  </si>
  <si>
    <t>22.08.1992</t>
  </si>
  <si>
    <t>A 149</t>
  </si>
  <si>
    <t>01.01.1988</t>
  </si>
  <si>
    <t>A 150</t>
  </si>
  <si>
    <t>12.07.1990</t>
  </si>
  <si>
    <t>CAHİT KILIÇASLAN</t>
  </si>
  <si>
    <t>A 151</t>
  </si>
  <si>
    <t>07.04.1991</t>
  </si>
  <si>
    <t>YUSUF ALICI</t>
  </si>
  <si>
    <t>A 152</t>
  </si>
  <si>
    <t>26.08.1991</t>
  </si>
  <si>
    <t>A 153</t>
  </si>
  <si>
    <t>20.01.1991</t>
  </si>
  <si>
    <t>AYKUT TAŞDEMİR</t>
  </si>
  <si>
    <t>A 154</t>
  </si>
  <si>
    <t>07.07.1960</t>
  </si>
  <si>
    <t>ABDULLAH ERTEKİN</t>
  </si>
  <si>
    <t>DENİZLİ BÜYÜKŞEHİR BELEDİYE</t>
  </si>
  <si>
    <t>A 155</t>
  </si>
  <si>
    <t>23.07.1969</t>
  </si>
  <si>
    <t>A 156</t>
  </si>
  <si>
    <t>03.06.1991</t>
  </si>
  <si>
    <t>ENGİN ÖZEL</t>
  </si>
  <si>
    <t>MARDİN BELEDİYE GÜCÜ</t>
  </si>
  <si>
    <t>A 157</t>
  </si>
  <si>
    <t>08.08.1990</t>
  </si>
  <si>
    <t>A 158</t>
  </si>
  <si>
    <t>20.05.1990</t>
  </si>
  <si>
    <t>OZAN DEMİR</t>
  </si>
  <si>
    <t>ÜSKÜDAR BELEDİYE</t>
  </si>
  <si>
    <t>A 159</t>
  </si>
  <si>
    <t>02.12.1993</t>
  </si>
  <si>
    <t>FURKAN BOĞAHAN</t>
  </si>
  <si>
    <t>A 160</t>
  </si>
  <si>
    <t>08.10.1993</t>
  </si>
  <si>
    <t>A 161</t>
  </si>
  <si>
    <t>10.05.1982</t>
  </si>
  <si>
    <t>BEKİR KARAYEL</t>
  </si>
  <si>
    <t>İSTANBUL BB</t>
  </si>
  <si>
    <t>A 162</t>
  </si>
  <si>
    <t>13.06.1989</t>
  </si>
  <si>
    <t>MURAT KOYUN</t>
  </si>
  <si>
    <t>A 163</t>
  </si>
  <si>
    <t>11.05.1974</t>
  </si>
  <si>
    <t>MURAT KAYA</t>
  </si>
  <si>
    <t>A 164</t>
  </si>
  <si>
    <t>15.08.1989</t>
  </si>
  <si>
    <t>B 301</t>
  </si>
  <si>
    <t>01.06.1994</t>
  </si>
  <si>
    <t>YAHYA TEDBİRLİ</t>
  </si>
  <si>
    <t>İBB SPOR KLÜBÜ</t>
  </si>
  <si>
    <t>B 302</t>
  </si>
  <si>
    <t>28.03.1995</t>
  </si>
  <si>
    <t>ALİ ATLAN</t>
  </si>
  <si>
    <t>ALTAY</t>
  </si>
  <si>
    <t>B 303</t>
  </si>
  <si>
    <t>01.12.1994</t>
  </si>
  <si>
    <t>KAĞIT SPOR KULÜBÜ</t>
  </si>
  <si>
    <t>B 304</t>
  </si>
  <si>
    <t>08.04.1994</t>
  </si>
  <si>
    <t>MUHAMMET KIZILGÜL</t>
  </si>
  <si>
    <t>B 305</t>
  </si>
  <si>
    <t>05.04.1995</t>
  </si>
  <si>
    <t>HİKMET DİRİK</t>
  </si>
  <si>
    <t>B 306</t>
  </si>
  <si>
    <t>01.11.1995</t>
  </si>
  <si>
    <t>SAFFET ALKATMIŞ</t>
  </si>
  <si>
    <t>B 307</t>
  </si>
  <si>
    <t>20.04.1994</t>
  </si>
  <si>
    <t>BÜYÜKŞEHİR BL. MESKİ</t>
  </si>
  <si>
    <t>B 308</t>
  </si>
  <si>
    <t>31.01.1995</t>
  </si>
  <si>
    <t>SALİH YALÇINDAĞ</t>
  </si>
  <si>
    <t>SAKARYA BELEDİYE</t>
  </si>
  <si>
    <t>B 309</t>
  </si>
  <si>
    <t>01.01.1994</t>
  </si>
  <si>
    <t>İZMİR BB SPOR KULÜBÜ</t>
  </si>
  <si>
    <t>B 310</t>
  </si>
  <si>
    <t>05.09.1994</t>
  </si>
  <si>
    <t>HAKAN ÇEÇEN</t>
  </si>
  <si>
    <t>DARICA BELEDİYE</t>
  </si>
  <si>
    <t>B 311</t>
  </si>
  <si>
    <t>15.06.1995</t>
  </si>
  <si>
    <t>TURGAY BAYRAM</t>
  </si>
  <si>
    <t>B 312</t>
  </si>
  <si>
    <t>28.12.1994</t>
  </si>
  <si>
    <t>MUSTAFA KOCATEPE</t>
  </si>
  <si>
    <t>B 313</t>
  </si>
  <si>
    <t>KENAN YALÇIN</t>
  </si>
  <si>
    <t>B 314</t>
  </si>
  <si>
    <t>07.08.1994</t>
  </si>
  <si>
    <t>B 315</t>
  </si>
  <si>
    <t>25.03.1994</t>
  </si>
  <si>
    <t>B 401</t>
  </si>
  <si>
    <t>22.11.1995</t>
  </si>
  <si>
    <t>FADİME SARI</t>
  </si>
  <si>
    <t>B 402</t>
  </si>
  <si>
    <t>10.02.1994</t>
  </si>
  <si>
    <t>B 403</t>
  </si>
  <si>
    <t>03.08.1994</t>
  </si>
  <si>
    <t>ESRA ŞANAL</t>
  </si>
  <si>
    <t>B 404</t>
  </si>
  <si>
    <t>01.10.1995</t>
  </si>
  <si>
    <t>DAMLA GÜNDÜZ</t>
  </si>
  <si>
    <t>B 405</t>
  </si>
  <si>
    <t>01.04.1995</t>
  </si>
  <si>
    <t>YAĞMUR AYDOĞAN</t>
  </si>
  <si>
    <t>B 406</t>
  </si>
  <si>
    <t>01.01.1995</t>
  </si>
  <si>
    <t>EMİNE HATUN TUNA</t>
  </si>
  <si>
    <t>B 407</t>
  </si>
  <si>
    <t>08.07.1994</t>
  </si>
  <si>
    <t>SÜMEYYE TEZEL</t>
  </si>
  <si>
    <t>B 408</t>
  </si>
  <si>
    <t>10.03.1994</t>
  </si>
  <si>
    <t>KEZİBAN TOKUR</t>
  </si>
  <si>
    <t>BURSA B.B. SPOR KULÜBÜ</t>
  </si>
  <si>
    <t>ATLETİZM SPOR KULÜBÜ</t>
  </si>
  <si>
    <t>İÜSBK</t>
  </si>
  <si>
    <t>ENKA</t>
  </si>
  <si>
    <t>TUNÇ EĞİTİM SPOR KULÜBÜ</t>
  </si>
  <si>
    <t>DENİZLİ BÜYÜKŞEHİR BL.</t>
  </si>
  <si>
    <t>A 201</t>
  </si>
  <si>
    <t>06.12.1978</t>
  </si>
  <si>
    <t>SİBEL BİRCAN KURAĞI</t>
  </si>
  <si>
    <t>A 202</t>
  </si>
  <si>
    <t>27.09.1983</t>
  </si>
  <si>
    <t>NAĞME BURGUÇ</t>
  </si>
  <si>
    <t>A 203</t>
  </si>
  <si>
    <t>07.07.1992</t>
  </si>
  <si>
    <t>A 204</t>
  </si>
  <si>
    <t>03.11.1984</t>
  </si>
  <si>
    <t>FATMA HACIKÖYLÜ</t>
  </si>
  <si>
    <t>A 205</t>
  </si>
  <si>
    <t>15.11.1993</t>
  </si>
  <si>
    <t>A 206</t>
  </si>
  <si>
    <t>24.12.1959</t>
  </si>
  <si>
    <t>A 207</t>
  </si>
  <si>
    <t>01.01.1992</t>
  </si>
  <si>
    <t>ESMA AYDEMİR</t>
  </si>
  <si>
    <t>A 208</t>
  </si>
  <si>
    <t>01.07.1989</t>
  </si>
  <si>
    <t>DUYGU TURGUT BOYAN</t>
  </si>
  <si>
    <t>A 209</t>
  </si>
  <si>
    <t>18.04.1972</t>
  </si>
  <si>
    <t>FİSUN DEVECİ</t>
  </si>
  <si>
    <t>A 210</t>
  </si>
  <si>
    <t>13.03.1993</t>
  </si>
  <si>
    <t>A 211</t>
  </si>
  <si>
    <t>01.04.1993</t>
  </si>
  <si>
    <t>A 212</t>
  </si>
  <si>
    <t>05.01.1984</t>
  </si>
  <si>
    <t>A 213</t>
  </si>
  <si>
    <t>14.09.1965</t>
  </si>
  <si>
    <t>MEHTAP TOK</t>
  </si>
  <si>
    <t>A 214</t>
  </si>
  <si>
    <t>13.05.1984</t>
  </si>
  <si>
    <t>A 215</t>
  </si>
  <si>
    <t>03.07.1988</t>
  </si>
  <si>
    <t>HÜLYA BAŞTUĞ</t>
  </si>
  <si>
    <t>BALIKESİR ÇELMAK TENİS AKADEMİ</t>
  </si>
  <si>
    <t>ÜSKÜDAR BELEDİYE SPOR KULÜBÜ</t>
  </si>
  <si>
    <t>ANADOLU ÜNİVERSİTESİ SPOR KLÜBÜ</t>
  </si>
  <si>
    <t>EGE MARATON SPOR KULÜBÜ</t>
  </si>
  <si>
    <t>ŞAHİNBEY BELEDİYE</t>
  </si>
  <si>
    <t>A 217</t>
  </si>
  <si>
    <t>20.04.1990</t>
  </si>
  <si>
    <t>ÖZLEM KAYA</t>
  </si>
  <si>
    <t>A 218</t>
  </si>
  <si>
    <t>03.01.1987</t>
  </si>
  <si>
    <t>NİLAY ESEN</t>
  </si>
  <si>
    <t>A 219</t>
  </si>
  <si>
    <t>27.09.1982</t>
  </si>
  <si>
    <t>A 220</t>
  </si>
  <si>
    <t>02.09.1992</t>
  </si>
  <si>
    <t>A 221</t>
  </si>
  <si>
    <t>15.09.1991</t>
  </si>
  <si>
    <t>A 222</t>
  </si>
  <si>
    <t>03.04.1993</t>
  </si>
  <si>
    <t>PAMUKKALE ÜNİVERSİTESİ</t>
  </si>
  <si>
    <t>Derece</t>
  </si>
  <si>
    <t>Mesafe  : 8200 m</t>
  </si>
  <si>
    <t>Mesafe  : 10.000 m</t>
  </si>
  <si>
    <t>SEYRAN ADANIR</t>
  </si>
  <si>
    <t>SENEM ESER</t>
  </si>
  <si>
    <t>SEBAHAT AKPINAR</t>
  </si>
  <si>
    <t>MERYEM ERDOĞAN</t>
  </si>
  <si>
    <t>YASEMİN CAN</t>
  </si>
  <si>
    <t>LÜTFİYE KAYA</t>
  </si>
  <si>
    <t>İSTANBUL</t>
  </si>
  <si>
    <t>BURSA</t>
  </si>
  <si>
    <t>ANKARA</t>
  </si>
  <si>
    <t>ESKİŞEHİR</t>
  </si>
  <si>
    <t>34;54</t>
  </si>
  <si>
    <t>36;05</t>
  </si>
  <si>
    <t>36;50</t>
  </si>
  <si>
    <t>37;35</t>
  </si>
  <si>
    <t>38;25</t>
  </si>
  <si>
    <t>38;26</t>
  </si>
  <si>
    <t>39;35</t>
  </si>
  <si>
    <t>40;40</t>
  </si>
  <si>
    <t>40;43</t>
  </si>
  <si>
    <t>41;59</t>
  </si>
  <si>
    <t>FATMA DEMİR</t>
  </si>
  <si>
    <t>EKİN ESRA KALIR</t>
  </si>
  <si>
    <t>TUBA ERDAL</t>
  </si>
  <si>
    <t>CEYLAN GÖKDEMİR</t>
  </si>
  <si>
    <t>TUĞÇE KARAKAYA</t>
  </si>
  <si>
    <t>NERİMAN ÇOBAN</t>
  </si>
  <si>
    <t>ANTALYA</t>
  </si>
  <si>
    <t>İZMİR</t>
  </si>
  <si>
    <t>35;10</t>
  </si>
  <si>
    <t>39;40</t>
  </si>
  <si>
    <t>39;45</t>
  </si>
  <si>
    <t>40;10</t>
  </si>
  <si>
    <t>44;53</t>
  </si>
  <si>
    <t>46;40</t>
  </si>
  <si>
    <t>47;22</t>
  </si>
  <si>
    <t>48;42</t>
  </si>
  <si>
    <t>53;59</t>
  </si>
  <si>
    <t>MUZAFFER BAYRAM</t>
  </si>
  <si>
    <t>HASAN PAK</t>
  </si>
  <si>
    <t>MEHMET ÇAĞLAYAN</t>
  </si>
  <si>
    <t>HAKAN DUVAR</t>
  </si>
  <si>
    <t>NURİ KÖMÜR</t>
  </si>
  <si>
    <t>ABDULLAH YILDIZ</t>
  </si>
  <si>
    <t>AFYON</t>
  </si>
  <si>
    <t>DENİZLİ</t>
  </si>
  <si>
    <t>30;49</t>
  </si>
  <si>
    <t>30;54</t>
  </si>
  <si>
    <t>31;01</t>
  </si>
  <si>
    <t>31;07</t>
  </si>
  <si>
    <t>31;18</t>
  </si>
  <si>
    <t>32;31</t>
  </si>
  <si>
    <t>33;12</t>
  </si>
  <si>
    <t>33;30</t>
  </si>
  <si>
    <t>34;22</t>
  </si>
  <si>
    <t>34;65</t>
  </si>
  <si>
    <t>SÜLEYMAN PEKMEZCİ</t>
  </si>
  <si>
    <t>ENİS KORKMAZ</t>
  </si>
  <si>
    <t>SAFFAT ELKATMIŞ</t>
  </si>
  <si>
    <t>ERSİN TEKAL</t>
  </si>
  <si>
    <t>TANER KIRIŞ</t>
  </si>
  <si>
    <t>CİHAT İLHAN</t>
  </si>
  <si>
    <t>SAİT GÖNEZ</t>
  </si>
  <si>
    <t>NEDİM ÜZGÜR</t>
  </si>
  <si>
    <t>ERZURUM</t>
  </si>
  <si>
    <t>KOCAELİ</t>
  </si>
  <si>
    <t>BALIKESİR</t>
  </si>
  <si>
    <t>31;54</t>
  </si>
  <si>
    <t>31;55</t>
  </si>
  <si>
    <t>31;59</t>
  </si>
  <si>
    <t>32;59</t>
  </si>
  <si>
    <t>33;15</t>
  </si>
  <si>
    <t>33;21</t>
  </si>
  <si>
    <t>33;39</t>
  </si>
  <si>
    <t>34;00</t>
  </si>
  <si>
    <t>34;52</t>
  </si>
  <si>
    <t>35;29</t>
  </si>
  <si>
    <t>İPEK ÖZTOSUN</t>
  </si>
  <si>
    <t>ESRA EMRE</t>
  </si>
  <si>
    <t>SELMA AKGÜN</t>
  </si>
  <si>
    <t>BENHUR ÖNCEL</t>
  </si>
  <si>
    <t>ZEYNEP İNKAYA</t>
  </si>
  <si>
    <t>42;33</t>
  </si>
  <si>
    <t>46;24</t>
  </si>
  <si>
    <t>47;02</t>
  </si>
  <si>
    <t>48;36</t>
  </si>
  <si>
    <t>53;53</t>
  </si>
  <si>
    <t>54;10</t>
  </si>
  <si>
    <t>54;25</t>
  </si>
  <si>
    <t>GÜVEN SEKENDÜR</t>
  </si>
  <si>
    <t>ALİ ALTAN</t>
  </si>
  <si>
    <t>DOĞUKAN ALTUN</t>
  </si>
  <si>
    <t>36;20</t>
  </si>
  <si>
    <t>36;40</t>
  </si>
  <si>
    <t>38;19</t>
  </si>
  <si>
    <t>MEHMET AYDINGÖL</t>
  </si>
  <si>
    <t>BARIŞ ÇELEBİ</t>
  </si>
  <si>
    <t>MEHMET YENER</t>
  </si>
  <si>
    <t>HAKAN ÇALIŞKAN</t>
  </si>
  <si>
    <t>SERCAN ATALAY</t>
  </si>
  <si>
    <t>GÖKSU BATDAL</t>
  </si>
  <si>
    <t>MUĞLA</t>
  </si>
  <si>
    <t>ERDAL GÜRBÜZ</t>
  </si>
  <si>
    <t>HÜSEYİN POLAT</t>
  </si>
  <si>
    <t>AHMET POLAT</t>
  </si>
  <si>
    <t>MEHMET KARAKAYA</t>
  </si>
  <si>
    <t>ERTAN BÜLBÜL</t>
  </si>
  <si>
    <t>FERDA PALAY</t>
  </si>
  <si>
    <t>NURETTİN ZAFER</t>
  </si>
  <si>
    <t>ERSAN DEVECİ</t>
  </si>
  <si>
    <t>EYÜP DURĞAY</t>
  </si>
  <si>
    <t>VEYSEL UYANIK</t>
  </si>
  <si>
    <t>YAŞAR GÖK</t>
  </si>
  <si>
    <t>ŞENOL MERİÇ</t>
  </si>
  <si>
    <t>YUSUF AYANOĞLU</t>
  </si>
  <si>
    <t>ERHAN ŞİRİN</t>
  </si>
  <si>
    <t>İSMAİL ADIGÜZELOĞLU</t>
  </si>
  <si>
    <t>MUHARREN ZEKERİYA TAN</t>
  </si>
  <si>
    <t>M.ALİ TÜZÜNER</t>
  </si>
  <si>
    <t>ONUR YEŞİLAĞAÇ</t>
  </si>
  <si>
    <t>MEHMET BÜRÇEK</t>
  </si>
  <si>
    <t>34;51</t>
  </si>
  <si>
    <t>37;38</t>
  </si>
  <si>
    <t>38;17</t>
  </si>
  <si>
    <t>39;38</t>
  </si>
  <si>
    <t>40;34</t>
  </si>
  <si>
    <t>42;55</t>
  </si>
  <si>
    <t>43;17</t>
  </si>
  <si>
    <t>43;49</t>
  </si>
  <si>
    <t>43;54</t>
  </si>
  <si>
    <t>44;12</t>
  </si>
  <si>
    <t>44;15</t>
  </si>
  <si>
    <t>44;23</t>
  </si>
  <si>
    <t>44;36</t>
  </si>
  <si>
    <t>46;00</t>
  </si>
  <si>
    <t>46;03</t>
  </si>
  <si>
    <t>46;21</t>
  </si>
  <si>
    <t>47;08</t>
  </si>
  <si>
    <t>47;21</t>
  </si>
  <si>
    <t>47;24</t>
  </si>
  <si>
    <t>47;39</t>
  </si>
  <si>
    <t>48;40</t>
  </si>
  <si>
    <t>48;44</t>
  </si>
  <si>
    <t>48;51</t>
  </si>
  <si>
    <t>49;09</t>
  </si>
  <si>
    <t>49;50</t>
  </si>
  <si>
    <t>49;51</t>
  </si>
  <si>
    <t>50;40</t>
  </si>
  <si>
    <t>50;46</t>
  </si>
  <si>
    <t>51;15</t>
  </si>
  <si>
    <t>53;50</t>
  </si>
  <si>
    <t>54;59</t>
  </si>
  <si>
    <t>53;09</t>
  </si>
  <si>
    <t>55;15</t>
  </si>
  <si>
    <t>A169</t>
  </si>
  <si>
    <t>A171</t>
  </si>
  <si>
    <t>A113</t>
  </si>
  <si>
    <t>A170</t>
  </si>
  <si>
    <t>A176</t>
  </si>
  <si>
    <t>A165</t>
  </si>
  <si>
    <t>A164</t>
  </si>
  <si>
    <t>A163</t>
  </si>
  <si>
    <t>A122</t>
  </si>
  <si>
    <t>A109</t>
  </si>
  <si>
    <t>A159</t>
  </si>
  <si>
    <t>A118</t>
  </si>
  <si>
    <t>A172</t>
  </si>
  <si>
    <t>A175</t>
  </si>
  <si>
    <t>A121</t>
  </si>
  <si>
    <t>A110</t>
  </si>
  <si>
    <t>A177</t>
  </si>
  <si>
    <t>A167</t>
  </si>
  <si>
    <t>A166</t>
  </si>
  <si>
    <t>A178</t>
  </si>
  <si>
    <t>A136</t>
  </si>
  <si>
    <t>A108</t>
  </si>
  <si>
    <t>A111</t>
  </si>
  <si>
    <t>A116</t>
  </si>
  <si>
    <t>A115</t>
  </si>
  <si>
    <t>A130</t>
  </si>
  <si>
    <t>A134</t>
  </si>
  <si>
    <t>A120</t>
  </si>
  <si>
    <t>A162</t>
  </si>
  <si>
    <t>A141</t>
  </si>
  <si>
    <t>A119</t>
  </si>
  <si>
    <t>A126</t>
  </si>
  <si>
    <t>A137</t>
  </si>
  <si>
    <t>A140</t>
  </si>
  <si>
    <t>A106</t>
  </si>
  <si>
    <t>A173</t>
  </si>
  <si>
    <t>A142</t>
  </si>
  <si>
    <t>A135</t>
  </si>
  <si>
    <t>A139</t>
  </si>
  <si>
    <t>A149</t>
  </si>
  <si>
    <t>A103</t>
  </si>
  <si>
    <t>A138</t>
  </si>
  <si>
    <t>A158</t>
  </si>
  <si>
    <t>A128</t>
  </si>
  <si>
    <t>B114</t>
  </si>
  <si>
    <t>B109</t>
  </si>
  <si>
    <t>B111</t>
  </si>
  <si>
    <t>B112</t>
  </si>
  <si>
    <t>B104</t>
  </si>
  <si>
    <t>B103</t>
  </si>
  <si>
    <t>B105</t>
  </si>
  <si>
    <t>B110</t>
  </si>
  <si>
    <t>B107</t>
  </si>
  <si>
    <t>B113</t>
  </si>
  <si>
    <t>B106</t>
  </si>
  <si>
    <t>B108</t>
  </si>
  <si>
    <t>B102</t>
  </si>
  <si>
    <t>A123</t>
  </si>
  <si>
    <t>A124</t>
  </si>
  <si>
    <t>A114</t>
  </si>
  <si>
    <t>A117</t>
  </si>
  <si>
    <t>A125</t>
  </si>
  <si>
    <t>A127</t>
  </si>
  <si>
    <t>A104</t>
  </si>
  <si>
    <t>B101</t>
  </si>
  <si>
    <t>23.20.1996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</si>
</sst>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dddd&quot;, &quot;mmmm\ dd&quot;, &quot;yyyy"/>
    <numFmt numFmtId="174" formatCode="d\ mmmm\ yyyy;@"/>
    <numFmt numFmtId="175" formatCode="00000"/>
    <numFmt numFmtId="176" formatCode="[$-41F]dd\ mmmm\ yyyy\ dddd"/>
    <numFmt numFmtId="177" formatCode="[$-F800]dddd\,\ mmmm\ dd\,\ yyyy"/>
    <numFmt numFmtId="178" formatCode="[$-41F]d\ mmmm\ yyyy;@"/>
    <numFmt numFmtId="179" formatCode="hh:mm;@"/>
    <numFmt numFmtId="180" formatCode="00\:00"/>
    <numFmt numFmtId="181" formatCode="00\:00\:00"/>
    <numFmt numFmtId="182" formatCode="00\.00\:00"/>
    <numFmt numFmtId="183" formatCode="00\:00\.00"/>
    <numFmt numFmtId="184" formatCode="dddd&quot;, &quot;dd\ mmmm&quot; &quot;yyyy"/>
    <numFmt numFmtId="185" formatCode="0\:00\: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name val="Cambria"/>
      <family val="1"/>
    </font>
    <font>
      <b/>
      <i/>
      <sz val="16"/>
      <name val="Cambria"/>
      <family val="1"/>
    </font>
    <font>
      <b/>
      <i/>
      <sz val="14"/>
      <name val="Cambria"/>
      <family val="1"/>
    </font>
    <font>
      <b/>
      <i/>
      <sz val="12"/>
      <name val="Cambria"/>
      <family val="1"/>
    </font>
    <font>
      <b/>
      <i/>
      <sz val="11"/>
      <name val="Cambria"/>
      <family val="1"/>
    </font>
    <font>
      <i/>
      <sz val="10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i/>
      <sz val="11"/>
      <color indexed="25"/>
      <name val="Cambria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1" fillId="0" borderId="0" applyFill="0" applyBorder="0" applyAlignment="0" applyProtection="0"/>
    <xf numFmtId="0" fontId="15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7" fillId="17" borderId="7" applyNumberFormat="0" applyAlignment="0" applyProtection="0"/>
    <xf numFmtId="0" fontId="16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18" borderId="8" applyNumberFormat="0" applyAlignment="0" applyProtection="0"/>
    <xf numFmtId="0" fontId="12" fillId="19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1" fillId="0" borderId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18" fillId="24" borderId="0" xfId="0" applyFont="1" applyFill="1" applyAlignment="1">
      <alignment horizontal="center"/>
    </xf>
    <xf numFmtId="172" fontId="18" fillId="24" borderId="0" xfId="0" applyNumberFormat="1" applyFont="1" applyFill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vertical="center"/>
    </xf>
    <xf numFmtId="174" fontId="18" fillId="24" borderId="0" xfId="0" applyNumberFormat="1" applyFont="1" applyFill="1" applyAlignment="1">
      <alignment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72" fontId="22" fillId="24" borderId="11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vertical="center" wrapText="1"/>
    </xf>
    <xf numFmtId="0" fontId="18" fillId="24" borderId="0" xfId="0" applyFont="1" applyFill="1" applyAlignment="1">
      <alignment vertical="center" wrapText="1"/>
    </xf>
    <xf numFmtId="0" fontId="23" fillId="24" borderId="0" xfId="0" applyFont="1" applyFill="1" applyAlignment="1">
      <alignment vertical="center"/>
    </xf>
    <xf numFmtId="0" fontId="18" fillId="25" borderId="0" xfId="0" applyFont="1" applyFill="1" applyAlignment="1">
      <alignment/>
    </xf>
    <xf numFmtId="0" fontId="18" fillId="25" borderId="0" xfId="0" applyFont="1" applyFill="1" applyAlignment="1">
      <alignment vertical="center"/>
    </xf>
    <xf numFmtId="0" fontId="18" fillId="25" borderId="0" xfId="0" applyFont="1" applyFill="1" applyAlignment="1">
      <alignment vertical="center" wrapText="1"/>
    </xf>
    <xf numFmtId="0" fontId="18" fillId="25" borderId="0" xfId="0" applyFont="1" applyFill="1" applyAlignment="1">
      <alignment horizontal="center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vertical="center" wrapText="1"/>
    </xf>
    <xf numFmtId="0" fontId="18" fillId="25" borderId="0" xfId="0" applyFont="1" applyFill="1" applyAlignment="1">
      <alignment horizontal="center" vertical="center" wrapText="1"/>
    </xf>
    <xf numFmtId="0" fontId="18" fillId="25" borderId="0" xfId="0" applyFont="1" applyFill="1" applyAlignment="1">
      <alignment horizontal="center" vertical="center"/>
    </xf>
    <xf numFmtId="0" fontId="24" fillId="25" borderId="12" xfId="0" applyFont="1" applyFill="1" applyBorder="1" applyAlignment="1">
      <alignment horizontal="center" vertical="center" wrapText="1"/>
    </xf>
    <xf numFmtId="0" fontId="25" fillId="24" borderId="13" xfId="0" applyNumberFormat="1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vertical="center"/>
    </xf>
    <xf numFmtId="0" fontId="25" fillId="24" borderId="14" xfId="0" applyFont="1" applyFill="1" applyBorder="1" applyAlignment="1">
      <alignment vertical="center"/>
    </xf>
    <xf numFmtId="0" fontId="26" fillId="24" borderId="14" xfId="0" applyFont="1" applyFill="1" applyBorder="1" applyAlignment="1">
      <alignment vertical="center"/>
    </xf>
    <xf numFmtId="0" fontId="25" fillId="24" borderId="13" xfId="0" applyFont="1" applyFill="1" applyBorder="1" applyAlignment="1">
      <alignment horizontal="left" vertical="center"/>
    </xf>
    <xf numFmtId="172" fontId="25" fillId="24" borderId="13" xfId="0" applyNumberFormat="1" applyFont="1" applyFill="1" applyBorder="1" applyAlignment="1">
      <alignment horizontal="center" vertical="center"/>
    </xf>
    <xf numFmtId="172" fontId="25" fillId="24" borderId="15" xfId="0" applyNumberFormat="1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vertical="center"/>
    </xf>
    <xf numFmtId="0" fontId="25" fillId="24" borderId="16" xfId="0" applyFont="1" applyFill="1" applyBorder="1" applyAlignment="1">
      <alignment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18" fillId="25" borderId="19" xfId="0" applyFont="1" applyFill="1" applyBorder="1" applyAlignment="1">
      <alignment horizontal="center" vertical="center"/>
    </xf>
    <xf numFmtId="0" fontId="18" fillId="25" borderId="19" xfId="0" applyFont="1" applyFill="1" applyBorder="1" applyAlignment="1" applyProtection="1">
      <alignment horizontal="center" vertical="center"/>
      <protection locked="0"/>
    </xf>
    <xf numFmtId="0" fontId="18" fillId="25" borderId="19" xfId="0" applyNumberFormat="1" applyFont="1" applyFill="1" applyBorder="1" applyAlignment="1">
      <alignment horizontal="center" vertical="center"/>
    </xf>
    <xf numFmtId="0" fontId="18" fillId="25" borderId="19" xfId="0" applyFont="1" applyFill="1" applyBorder="1" applyAlignment="1">
      <alignment horizontal="left" vertical="center"/>
    </xf>
    <xf numFmtId="180" fontId="18" fillId="25" borderId="19" xfId="0" applyNumberFormat="1" applyFont="1" applyFill="1" applyBorder="1" applyAlignment="1">
      <alignment horizontal="center" vertical="center"/>
    </xf>
    <xf numFmtId="0" fontId="18" fillId="25" borderId="20" xfId="0" applyFont="1" applyFill="1" applyBorder="1" applyAlignment="1">
      <alignment horizontal="center" vertical="center"/>
    </xf>
    <xf numFmtId="0" fontId="18" fillId="25" borderId="20" xfId="0" applyFont="1" applyFill="1" applyBorder="1" applyAlignment="1" applyProtection="1">
      <alignment horizontal="center" vertical="center"/>
      <protection locked="0"/>
    </xf>
    <xf numFmtId="0" fontId="18" fillId="25" borderId="20" xfId="0" applyNumberFormat="1" applyFont="1" applyFill="1" applyBorder="1" applyAlignment="1">
      <alignment horizontal="center" vertical="center"/>
    </xf>
    <xf numFmtId="0" fontId="18" fillId="25" borderId="20" xfId="0" applyFont="1" applyFill="1" applyBorder="1" applyAlignment="1">
      <alignment horizontal="left" vertical="center"/>
    </xf>
    <xf numFmtId="180" fontId="18" fillId="25" borderId="20" xfId="0" applyNumberFormat="1" applyFont="1" applyFill="1" applyBorder="1" applyAlignment="1">
      <alignment horizontal="center" vertical="center"/>
    </xf>
    <xf numFmtId="0" fontId="18" fillId="25" borderId="21" xfId="0" applyFont="1" applyFill="1" applyBorder="1" applyAlignment="1">
      <alignment horizontal="center" vertical="center"/>
    </xf>
    <xf numFmtId="0" fontId="18" fillId="25" borderId="21" xfId="0" applyFont="1" applyFill="1" applyBorder="1" applyAlignment="1" applyProtection="1">
      <alignment horizontal="center" vertical="center"/>
      <protection locked="0"/>
    </xf>
    <xf numFmtId="0" fontId="18" fillId="25" borderId="21" xfId="0" applyNumberFormat="1" applyFont="1" applyFill="1" applyBorder="1" applyAlignment="1">
      <alignment horizontal="center" vertical="center"/>
    </xf>
    <xf numFmtId="0" fontId="18" fillId="25" borderId="21" xfId="0" applyFont="1" applyFill="1" applyBorder="1" applyAlignment="1">
      <alignment horizontal="left" vertical="center"/>
    </xf>
    <xf numFmtId="180" fontId="18" fillId="25" borderId="21" xfId="0" applyNumberFormat="1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left" vertical="center"/>
    </xf>
    <xf numFmtId="0" fontId="25" fillId="24" borderId="23" xfId="0" applyFont="1" applyFill="1" applyBorder="1" applyAlignment="1">
      <alignment horizontal="center" vertical="center"/>
    </xf>
    <xf numFmtId="0" fontId="25" fillId="24" borderId="24" xfId="0" applyNumberFormat="1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vertical="center"/>
    </xf>
    <xf numFmtId="2" fontId="25" fillId="24" borderId="13" xfId="0" applyNumberFormat="1" applyFont="1" applyFill="1" applyBorder="1" applyAlignment="1">
      <alignment horizontal="center" vertical="center"/>
    </xf>
    <xf numFmtId="2" fontId="25" fillId="24" borderId="13" xfId="0" applyNumberFormat="1" applyFont="1" applyFill="1" applyBorder="1" applyAlignment="1" applyProtection="1">
      <alignment horizontal="center" vertical="center"/>
      <protection locked="0"/>
    </xf>
    <xf numFmtId="2" fontId="25" fillId="24" borderId="15" xfId="0" applyNumberFormat="1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vertical="center"/>
    </xf>
    <xf numFmtId="0" fontId="18" fillId="25" borderId="20" xfId="0" applyNumberFormat="1" applyFont="1" applyFill="1" applyBorder="1" applyAlignment="1" applyProtection="1">
      <alignment horizontal="center" vertical="center"/>
      <protection locked="0"/>
    </xf>
    <xf numFmtId="0" fontId="18" fillId="24" borderId="27" xfId="0" applyNumberFormat="1" applyFont="1" applyFill="1" applyBorder="1" applyAlignment="1">
      <alignment horizontal="center" vertical="center"/>
    </xf>
    <xf numFmtId="0" fontId="18" fillId="25" borderId="28" xfId="0" applyFont="1" applyFill="1" applyBorder="1" applyAlignment="1" applyProtection="1">
      <alignment horizontal="center" vertical="center"/>
      <protection locked="0"/>
    </xf>
    <xf numFmtId="180" fontId="18" fillId="25" borderId="28" xfId="0" applyNumberFormat="1" applyFont="1" applyFill="1" applyBorder="1" applyAlignment="1">
      <alignment horizontal="center" vertical="center"/>
    </xf>
    <xf numFmtId="185" fontId="18" fillId="25" borderId="20" xfId="0" applyNumberFormat="1" applyFont="1" applyFill="1" applyBorder="1" applyAlignment="1">
      <alignment horizontal="center" vertical="center"/>
    </xf>
    <xf numFmtId="14" fontId="25" fillId="24" borderId="13" xfId="0" applyNumberFormat="1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18" fillId="25" borderId="12" xfId="0" applyNumberFormat="1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/>
    </xf>
    <xf numFmtId="180" fontId="18" fillId="25" borderId="12" xfId="0" applyNumberFormat="1" applyFont="1" applyFill="1" applyBorder="1" applyAlignment="1">
      <alignment horizontal="center" vertical="center"/>
    </xf>
    <xf numFmtId="0" fontId="18" fillId="24" borderId="12" xfId="0" applyNumberFormat="1" applyFont="1" applyFill="1" applyBorder="1" applyAlignment="1">
      <alignment horizontal="center" vertical="center"/>
    </xf>
    <xf numFmtId="0" fontId="18" fillId="25" borderId="12" xfId="0" applyFont="1" applyFill="1" applyBorder="1" applyAlignment="1" applyProtection="1">
      <alignment horizontal="center" vertical="center"/>
      <protection locked="0"/>
    </xf>
    <xf numFmtId="185" fontId="18" fillId="25" borderId="12" xfId="0" applyNumberFormat="1" applyFont="1" applyFill="1" applyBorder="1" applyAlignment="1">
      <alignment horizontal="center" vertical="center"/>
    </xf>
    <xf numFmtId="14" fontId="18" fillId="25" borderId="20" xfId="0" applyNumberFormat="1" applyFont="1" applyFill="1" applyBorder="1" applyAlignment="1">
      <alignment horizontal="center" vertical="center"/>
    </xf>
    <xf numFmtId="0" fontId="18" fillId="25" borderId="19" xfId="0" applyNumberFormat="1" applyFont="1" applyFill="1" applyBorder="1" applyAlignment="1" applyProtection="1">
      <alignment horizontal="center" vertical="center"/>
      <protection locked="0"/>
    </xf>
    <xf numFmtId="0" fontId="18" fillId="24" borderId="20" xfId="0" applyNumberFormat="1" applyFont="1" applyFill="1" applyBorder="1" applyAlignment="1">
      <alignment horizontal="center" vertical="center"/>
    </xf>
    <xf numFmtId="0" fontId="18" fillId="25" borderId="27" xfId="0" applyNumberFormat="1" applyFont="1" applyFill="1" applyBorder="1" applyAlignment="1">
      <alignment horizontal="center" vertical="center"/>
    </xf>
    <xf numFmtId="0" fontId="18" fillId="25" borderId="27" xfId="0" applyFont="1" applyFill="1" applyBorder="1" applyAlignment="1" applyProtection="1">
      <alignment horizontal="center" vertical="center"/>
      <protection locked="0"/>
    </xf>
    <xf numFmtId="14" fontId="18" fillId="25" borderId="19" xfId="0" applyNumberFormat="1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184" fontId="20" fillId="24" borderId="0" xfId="0" applyNumberFormat="1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right" vertical="center"/>
    </xf>
    <xf numFmtId="173" fontId="21" fillId="24" borderId="22" xfId="0" applyNumberFormat="1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1</xdr:row>
      <xdr:rowOff>0</xdr:rowOff>
    </xdr:from>
    <xdr:to>
      <xdr:col>5</xdr:col>
      <xdr:colOff>895350</xdr:colOff>
      <xdr:row>3</xdr:row>
      <xdr:rowOff>266700</xdr:rowOff>
    </xdr:to>
    <xdr:pic>
      <xdr:nvPicPr>
        <xdr:cNvPr id="1" name="Picture 575" descr="http://www.taf.org.tr/wp-content/uploads/atletizm_logo_90_yil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314325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361950</xdr:colOff>
      <xdr:row>3</xdr:row>
      <xdr:rowOff>161925</xdr:rowOff>
    </xdr:to>
    <xdr:pic>
      <xdr:nvPicPr>
        <xdr:cNvPr id="2" name="5 Resim" descr="izmir_bb_logo_buyuk_130139336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33375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0</xdr:row>
      <xdr:rowOff>276225</xdr:rowOff>
    </xdr:from>
    <xdr:to>
      <xdr:col>5</xdr:col>
      <xdr:colOff>923925</xdr:colOff>
      <xdr:row>3</xdr:row>
      <xdr:rowOff>228600</xdr:rowOff>
    </xdr:to>
    <xdr:pic>
      <xdr:nvPicPr>
        <xdr:cNvPr id="1" name="Picture 575" descr="http://www.taf.org.tr/wp-content/uploads/atletizm_logo_90_yil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76225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19050</xdr:rowOff>
    </xdr:from>
    <xdr:to>
      <xdr:col>1</xdr:col>
      <xdr:colOff>323850</xdr:colOff>
      <xdr:row>3</xdr:row>
      <xdr:rowOff>161925</xdr:rowOff>
    </xdr:to>
    <xdr:pic>
      <xdr:nvPicPr>
        <xdr:cNvPr id="2" name="5 Resim" descr="izmir_bb_logo_buyuk_130139336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33375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0</xdr:row>
      <xdr:rowOff>276225</xdr:rowOff>
    </xdr:from>
    <xdr:to>
      <xdr:col>5</xdr:col>
      <xdr:colOff>923925</xdr:colOff>
      <xdr:row>3</xdr:row>
      <xdr:rowOff>228600</xdr:rowOff>
    </xdr:to>
    <xdr:pic>
      <xdr:nvPicPr>
        <xdr:cNvPr id="1" name="Picture 575" descr="http://www.taf.org.tr/wp-content/uploads/atletizm_logo_90_yil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76225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1</xdr:col>
      <xdr:colOff>295275</xdr:colOff>
      <xdr:row>3</xdr:row>
      <xdr:rowOff>161925</xdr:rowOff>
    </xdr:to>
    <xdr:pic>
      <xdr:nvPicPr>
        <xdr:cNvPr id="2" name="2 Resim" descr="izmir_bb_logo_buyuk_130139336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33375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0</xdr:row>
      <xdr:rowOff>276225</xdr:rowOff>
    </xdr:from>
    <xdr:to>
      <xdr:col>5</xdr:col>
      <xdr:colOff>923925</xdr:colOff>
      <xdr:row>3</xdr:row>
      <xdr:rowOff>228600</xdr:rowOff>
    </xdr:to>
    <xdr:pic>
      <xdr:nvPicPr>
        <xdr:cNvPr id="1" name="Picture 575" descr="http://www.taf.org.tr/wp-content/uploads/atletizm_logo_90_yil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76225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0</xdr:rowOff>
    </xdr:from>
    <xdr:to>
      <xdr:col>1</xdr:col>
      <xdr:colOff>219075</xdr:colOff>
      <xdr:row>3</xdr:row>
      <xdr:rowOff>142875</xdr:rowOff>
    </xdr:to>
    <xdr:pic>
      <xdr:nvPicPr>
        <xdr:cNvPr id="2" name="2 Resim" descr="izmir_bb_logo_buyuk_130139336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14325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304800</xdr:rowOff>
    </xdr:from>
    <xdr:to>
      <xdr:col>5</xdr:col>
      <xdr:colOff>952500</xdr:colOff>
      <xdr:row>3</xdr:row>
      <xdr:rowOff>257175</xdr:rowOff>
    </xdr:to>
    <xdr:pic>
      <xdr:nvPicPr>
        <xdr:cNvPr id="1" name="Picture 575" descr="http://www.taf.org.tr/wp-content/uploads/atletizm_logo_90_yil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0480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</xdr:row>
      <xdr:rowOff>0</xdr:rowOff>
    </xdr:from>
    <xdr:to>
      <xdr:col>1</xdr:col>
      <xdr:colOff>419100</xdr:colOff>
      <xdr:row>3</xdr:row>
      <xdr:rowOff>142875</xdr:rowOff>
    </xdr:to>
    <xdr:pic>
      <xdr:nvPicPr>
        <xdr:cNvPr id="2" name="5 Resim" descr="izmir_bb_logo_buyuk_130139336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14325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285750</xdr:rowOff>
    </xdr:from>
    <xdr:to>
      <xdr:col>5</xdr:col>
      <xdr:colOff>1028700</xdr:colOff>
      <xdr:row>3</xdr:row>
      <xdr:rowOff>238125</xdr:rowOff>
    </xdr:to>
    <xdr:pic>
      <xdr:nvPicPr>
        <xdr:cNvPr id="1" name="Picture 575" descr="http://www.taf.org.tr/wp-content/uploads/atletizm_logo_90_yil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8575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9525</xdr:rowOff>
    </xdr:from>
    <xdr:to>
      <xdr:col>1</xdr:col>
      <xdr:colOff>323850</xdr:colOff>
      <xdr:row>3</xdr:row>
      <xdr:rowOff>152400</xdr:rowOff>
    </xdr:to>
    <xdr:pic>
      <xdr:nvPicPr>
        <xdr:cNvPr id="2" name="5 Resim" descr="izmir_bb_logo_buyuk_130139336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23850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285750</xdr:rowOff>
    </xdr:from>
    <xdr:to>
      <xdr:col>5</xdr:col>
      <xdr:colOff>1028700</xdr:colOff>
      <xdr:row>3</xdr:row>
      <xdr:rowOff>238125</xdr:rowOff>
    </xdr:to>
    <xdr:pic>
      <xdr:nvPicPr>
        <xdr:cNvPr id="1" name="Picture 575" descr="http://www.taf.org.tr/wp-content/uploads/atletizm_logo_90_yil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8575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9525</xdr:rowOff>
    </xdr:from>
    <xdr:to>
      <xdr:col>1</xdr:col>
      <xdr:colOff>323850</xdr:colOff>
      <xdr:row>3</xdr:row>
      <xdr:rowOff>152400</xdr:rowOff>
    </xdr:to>
    <xdr:pic>
      <xdr:nvPicPr>
        <xdr:cNvPr id="2" name="2 Resim" descr="izmir_bb_logo_buyuk_130139336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23850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285750</xdr:rowOff>
    </xdr:from>
    <xdr:to>
      <xdr:col>5</xdr:col>
      <xdr:colOff>1028700</xdr:colOff>
      <xdr:row>3</xdr:row>
      <xdr:rowOff>238125</xdr:rowOff>
    </xdr:to>
    <xdr:pic>
      <xdr:nvPicPr>
        <xdr:cNvPr id="1" name="Picture 575" descr="http://www.taf.org.tr/wp-content/uploads/atletizm_logo_90_yil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8575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266700</xdr:rowOff>
    </xdr:from>
    <xdr:to>
      <xdr:col>1</xdr:col>
      <xdr:colOff>247650</xdr:colOff>
      <xdr:row>3</xdr:row>
      <xdr:rowOff>95250</xdr:rowOff>
    </xdr:to>
    <xdr:pic>
      <xdr:nvPicPr>
        <xdr:cNvPr id="2" name="2 Resim" descr="izmir_bb_logo_buyuk_130139336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6700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276225</xdr:rowOff>
    </xdr:from>
    <xdr:to>
      <xdr:col>5</xdr:col>
      <xdr:colOff>990600</xdr:colOff>
      <xdr:row>3</xdr:row>
      <xdr:rowOff>9525</xdr:rowOff>
    </xdr:to>
    <xdr:pic>
      <xdr:nvPicPr>
        <xdr:cNvPr id="1" name="Picture 575" descr="http://www.taf.org.tr/wp-content/uploads/atletizm_logo_90_yil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76225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304800</xdr:rowOff>
    </xdr:from>
    <xdr:to>
      <xdr:col>1</xdr:col>
      <xdr:colOff>161925</xdr:colOff>
      <xdr:row>2</xdr:row>
      <xdr:rowOff>228600</xdr:rowOff>
    </xdr:to>
    <xdr:pic>
      <xdr:nvPicPr>
        <xdr:cNvPr id="2" name="2 Resim" descr="izmir_bb_logo_buyuk_130139336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04800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6.7109375" style="1" customWidth="1"/>
    <col min="2" max="2" width="10.7109375" style="1" customWidth="1"/>
    <col min="3" max="3" width="11.7109375" style="2" customWidth="1"/>
    <col min="4" max="4" width="30.7109375" style="3" customWidth="1"/>
    <col min="5" max="5" width="22.7109375" style="3" customWidth="1"/>
    <col min="6" max="6" width="15.7109375" style="3" customWidth="1"/>
    <col min="7" max="7" width="9.140625" style="3" customWidth="1"/>
    <col min="8" max="8" width="25.421875" style="3" customWidth="1"/>
    <col min="9" max="16384" width="9.140625" style="3" customWidth="1"/>
  </cols>
  <sheetData>
    <row r="1" spans="1:6" ht="24.75" customHeight="1">
      <c r="A1" s="75" t="s">
        <v>24</v>
      </c>
      <c r="B1" s="75"/>
      <c r="C1" s="75"/>
      <c r="D1" s="75"/>
      <c r="E1" s="75"/>
      <c r="F1" s="75"/>
    </row>
    <row r="2" spans="1:6" s="4" customFormat="1" ht="24.75" customHeight="1">
      <c r="A2" s="76" t="s">
        <v>0</v>
      </c>
      <c r="B2" s="76"/>
      <c r="C2" s="76"/>
      <c r="D2" s="76"/>
      <c r="E2" s="76"/>
      <c r="F2" s="76"/>
    </row>
    <row r="3" spans="1:8" s="4" customFormat="1" ht="24.75" customHeight="1">
      <c r="A3" s="77">
        <v>41266</v>
      </c>
      <c r="B3" s="77"/>
      <c r="C3" s="77"/>
      <c r="D3" s="77"/>
      <c r="E3" s="77"/>
      <c r="F3" s="77"/>
      <c r="G3" s="5"/>
      <c r="H3" s="5"/>
    </row>
    <row r="4" spans="1:6" s="4" customFormat="1" ht="24.75" customHeight="1" thickBot="1">
      <c r="A4" s="78" t="s">
        <v>18</v>
      </c>
      <c r="B4" s="78"/>
      <c r="C4" s="78"/>
      <c r="D4" s="47" t="s">
        <v>1</v>
      </c>
      <c r="E4" s="79" t="s">
        <v>393</v>
      </c>
      <c r="F4" s="79"/>
    </row>
    <row r="5" spans="1:11" s="10" customFormat="1" ht="28.5">
      <c r="A5" s="6" t="s">
        <v>2</v>
      </c>
      <c r="B5" s="7" t="s">
        <v>3</v>
      </c>
      <c r="C5" s="8" t="s">
        <v>4</v>
      </c>
      <c r="D5" s="9" t="s">
        <v>5</v>
      </c>
      <c r="E5" s="9" t="s">
        <v>6</v>
      </c>
      <c r="F5" s="54" t="s">
        <v>21</v>
      </c>
      <c r="I5" s="3"/>
      <c r="J5" s="3"/>
      <c r="K5" s="3"/>
    </row>
    <row r="6" spans="1:7" s="11" customFormat="1" ht="16.5" customHeight="1">
      <c r="A6" s="48">
        <v>1</v>
      </c>
      <c r="B6" s="49" t="s">
        <v>72</v>
      </c>
      <c r="C6" s="49" t="s">
        <v>73</v>
      </c>
      <c r="D6" s="50" t="s">
        <v>38</v>
      </c>
      <c r="E6" s="50" t="s">
        <v>74</v>
      </c>
      <c r="F6" s="55" t="s">
        <v>59</v>
      </c>
      <c r="G6" s="11">
        <f>COUNTIF('Erkek Yarışma Sonuçları'!$B$6:$B$93,'Erkek Start List'!B6)</f>
        <v>0</v>
      </c>
    </row>
    <row r="7" spans="1:7" s="11" customFormat="1" ht="16.5" customHeight="1">
      <c r="A7" s="30">
        <v>2</v>
      </c>
      <c r="B7" s="21" t="s">
        <v>75</v>
      </c>
      <c r="C7" s="21" t="s">
        <v>76</v>
      </c>
      <c r="D7" s="22" t="s">
        <v>39</v>
      </c>
      <c r="E7" s="22" t="s">
        <v>77</v>
      </c>
      <c r="F7" s="23" t="s">
        <v>59</v>
      </c>
      <c r="G7" s="11">
        <f>COUNTIF('Erkek Yarışma Sonuçları'!$B$6:$B$93,'Erkek Start List'!B7)</f>
        <v>0</v>
      </c>
    </row>
    <row r="8" spans="1:7" s="11" customFormat="1" ht="16.5" customHeight="1">
      <c r="A8" s="30">
        <v>3</v>
      </c>
      <c r="B8" s="21" t="s">
        <v>78</v>
      </c>
      <c r="C8" s="21" t="s">
        <v>79</v>
      </c>
      <c r="D8" s="22" t="s">
        <v>37</v>
      </c>
      <c r="E8" s="22" t="s">
        <v>74</v>
      </c>
      <c r="F8" s="23" t="s">
        <v>59</v>
      </c>
      <c r="G8" s="11">
        <f>COUNTIF('Erkek Yarışma Sonuçları'!$B$6:$B$93,'Erkek Start List'!B8)</f>
        <v>0</v>
      </c>
    </row>
    <row r="9" spans="1:7" s="11" customFormat="1" ht="16.5" customHeight="1">
      <c r="A9" s="30">
        <v>4</v>
      </c>
      <c r="B9" s="21" t="s">
        <v>80</v>
      </c>
      <c r="C9" s="21" t="s">
        <v>81</v>
      </c>
      <c r="D9" s="22" t="s">
        <v>54</v>
      </c>
      <c r="E9" s="22" t="s">
        <v>74</v>
      </c>
      <c r="F9" s="23" t="s">
        <v>59</v>
      </c>
      <c r="G9" s="11">
        <f>COUNTIF('Erkek Yarışma Sonuçları'!$B$6:$B$93,'Erkek Start List'!B9)</f>
        <v>0</v>
      </c>
    </row>
    <row r="10" spans="1:7" s="11" customFormat="1" ht="16.5" customHeight="1">
      <c r="A10" s="30">
        <v>5</v>
      </c>
      <c r="B10" s="21" t="s">
        <v>82</v>
      </c>
      <c r="C10" s="21" t="s">
        <v>83</v>
      </c>
      <c r="D10" s="25" t="s">
        <v>35</v>
      </c>
      <c r="E10" s="25" t="s">
        <v>84</v>
      </c>
      <c r="F10" s="23" t="s">
        <v>59</v>
      </c>
      <c r="G10" s="11">
        <f>COUNTIF('Erkek Yarışma Sonuçları'!$B$6:$B$93,'Erkek Start List'!B10)</f>
        <v>0</v>
      </c>
    </row>
    <row r="11" spans="1:7" s="11" customFormat="1" ht="16.5" customHeight="1">
      <c r="A11" s="30">
        <v>6</v>
      </c>
      <c r="B11" s="21" t="s">
        <v>85</v>
      </c>
      <c r="C11" s="21" t="s">
        <v>86</v>
      </c>
      <c r="D11" s="25" t="s">
        <v>87</v>
      </c>
      <c r="E11" s="25" t="s">
        <v>74</v>
      </c>
      <c r="F11" s="23" t="s">
        <v>59</v>
      </c>
      <c r="G11" s="11">
        <f>COUNTIF('Erkek Yarışma Sonuçları'!$B$6:$B$93,'Erkek Start List'!B11)</f>
        <v>0</v>
      </c>
    </row>
    <row r="12" spans="1:7" s="11" customFormat="1" ht="16.5" customHeight="1">
      <c r="A12" s="30">
        <v>7</v>
      </c>
      <c r="B12" s="21" t="s">
        <v>88</v>
      </c>
      <c r="C12" s="21" t="s">
        <v>89</v>
      </c>
      <c r="D12" s="25" t="s">
        <v>90</v>
      </c>
      <c r="E12" s="25" t="s">
        <v>91</v>
      </c>
      <c r="F12" s="23" t="s">
        <v>59</v>
      </c>
      <c r="G12" s="11">
        <f>COUNTIF('Erkek Yarışma Sonuçları'!$B$6:$B$93,'Erkek Start List'!B12)</f>
        <v>0</v>
      </c>
    </row>
    <row r="13" spans="1:7" s="11" customFormat="1" ht="16.5" customHeight="1">
      <c r="A13" s="30">
        <v>8</v>
      </c>
      <c r="B13" s="21" t="s">
        <v>92</v>
      </c>
      <c r="C13" s="21" t="s">
        <v>93</v>
      </c>
      <c r="D13" s="22" t="s">
        <v>43</v>
      </c>
      <c r="E13" s="22" t="s">
        <v>94</v>
      </c>
      <c r="F13" s="23" t="s">
        <v>59</v>
      </c>
      <c r="G13" s="11">
        <f>COUNTIF('Erkek Yarışma Sonuçları'!$B$6:$B$93,'Erkek Start List'!B13)</f>
        <v>0</v>
      </c>
    </row>
    <row r="14" spans="1:7" s="11" customFormat="1" ht="16.5" customHeight="1">
      <c r="A14" s="30">
        <v>9</v>
      </c>
      <c r="B14" s="21" t="s">
        <v>95</v>
      </c>
      <c r="C14" s="21" t="s">
        <v>96</v>
      </c>
      <c r="D14" s="22" t="s">
        <v>97</v>
      </c>
      <c r="E14" s="22" t="s">
        <v>94</v>
      </c>
      <c r="F14" s="23" t="s">
        <v>59</v>
      </c>
      <c r="G14" s="11">
        <f>COUNTIF('Erkek Yarışma Sonuçları'!$B$6:$B$93,'Erkek Start List'!B14)</f>
        <v>0</v>
      </c>
    </row>
    <row r="15" spans="1:7" s="11" customFormat="1" ht="16.5" customHeight="1">
      <c r="A15" s="30">
        <v>10</v>
      </c>
      <c r="B15" s="21" t="s">
        <v>98</v>
      </c>
      <c r="C15" s="21" t="s">
        <v>99</v>
      </c>
      <c r="D15" s="22" t="s">
        <v>100</v>
      </c>
      <c r="E15" s="22" t="s">
        <v>101</v>
      </c>
      <c r="F15" s="23" t="s">
        <v>59</v>
      </c>
      <c r="G15" s="11">
        <f>COUNTIF('Erkek Yarışma Sonuçları'!$B$6:$B$93,'Erkek Start List'!B15)</f>
        <v>0</v>
      </c>
    </row>
    <row r="16" spans="1:7" s="11" customFormat="1" ht="16.5" customHeight="1">
      <c r="A16" s="30">
        <v>11</v>
      </c>
      <c r="B16" s="21" t="s">
        <v>102</v>
      </c>
      <c r="C16" s="21" t="s">
        <v>103</v>
      </c>
      <c r="D16" s="22" t="s">
        <v>51</v>
      </c>
      <c r="E16" s="22" t="s">
        <v>104</v>
      </c>
      <c r="F16" s="23" t="s">
        <v>59</v>
      </c>
      <c r="G16" s="11">
        <f>COUNTIF('Erkek Yarışma Sonuçları'!$B$6:$B$93,'Erkek Start List'!B16)</f>
        <v>0</v>
      </c>
    </row>
    <row r="17" spans="1:7" s="11" customFormat="1" ht="16.5" customHeight="1">
      <c r="A17" s="30">
        <v>12</v>
      </c>
      <c r="B17" s="21" t="s">
        <v>105</v>
      </c>
      <c r="C17" s="21" t="s">
        <v>106</v>
      </c>
      <c r="D17" s="25" t="s">
        <v>50</v>
      </c>
      <c r="E17" s="25" t="s">
        <v>107</v>
      </c>
      <c r="F17" s="23" t="s">
        <v>59</v>
      </c>
      <c r="G17" s="11">
        <f>COUNTIF('Erkek Yarışma Sonuçları'!$B$6:$B$93,'Erkek Start List'!B17)</f>
        <v>0</v>
      </c>
    </row>
    <row r="18" spans="1:7" s="11" customFormat="1" ht="16.5" customHeight="1">
      <c r="A18" s="30">
        <v>13</v>
      </c>
      <c r="B18" s="21" t="s">
        <v>108</v>
      </c>
      <c r="C18" s="21" t="s">
        <v>109</v>
      </c>
      <c r="D18" s="25" t="s">
        <v>110</v>
      </c>
      <c r="E18" s="25" t="s">
        <v>94</v>
      </c>
      <c r="F18" s="23" t="s">
        <v>59</v>
      </c>
      <c r="G18" s="11">
        <f>COUNTIF('Erkek Yarışma Sonuçları'!$B$6:$B$93,'Erkek Start List'!B18)</f>
        <v>0</v>
      </c>
    </row>
    <row r="19" spans="1:7" s="11" customFormat="1" ht="16.5" customHeight="1">
      <c r="A19" s="30">
        <v>14</v>
      </c>
      <c r="B19" s="21" t="s">
        <v>111</v>
      </c>
      <c r="C19" s="21" t="s">
        <v>112</v>
      </c>
      <c r="D19" s="25" t="s">
        <v>113</v>
      </c>
      <c r="E19" s="25" t="s">
        <v>114</v>
      </c>
      <c r="F19" s="23" t="s">
        <v>59</v>
      </c>
      <c r="G19" s="11">
        <f>COUNTIF('Erkek Yarışma Sonuçları'!$B$6:$B$93,'Erkek Start List'!B19)</f>
        <v>0</v>
      </c>
    </row>
    <row r="20" spans="1:7" s="11" customFormat="1" ht="16.5" customHeight="1">
      <c r="A20" s="30">
        <v>15</v>
      </c>
      <c r="B20" s="21" t="s">
        <v>115</v>
      </c>
      <c r="C20" s="21" t="s">
        <v>116</v>
      </c>
      <c r="D20" s="22" t="s">
        <v>34</v>
      </c>
      <c r="E20" s="22" t="s">
        <v>117</v>
      </c>
      <c r="F20" s="23" t="s">
        <v>59</v>
      </c>
      <c r="G20" s="11">
        <f>COUNTIF('Erkek Yarışma Sonuçları'!$B$6:$B$93,'Erkek Start List'!B20)</f>
        <v>0</v>
      </c>
    </row>
    <row r="21" spans="1:7" s="11" customFormat="1" ht="16.5" customHeight="1">
      <c r="A21" s="30">
        <v>16</v>
      </c>
      <c r="B21" s="21" t="s">
        <v>118</v>
      </c>
      <c r="C21" s="21" t="s">
        <v>119</v>
      </c>
      <c r="D21" s="22" t="s">
        <v>120</v>
      </c>
      <c r="E21" s="22" t="s">
        <v>121</v>
      </c>
      <c r="F21" s="23" t="s">
        <v>59</v>
      </c>
      <c r="G21" s="11">
        <f>COUNTIF('Erkek Yarışma Sonuçları'!$B$6:$B$93,'Erkek Start List'!B21)</f>
        <v>0</v>
      </c>
    </row>
    <row r="22" spans="1:7" s="11" customFormat="1" ht="16.5" customHeight="1">
      <c r="A22" s="30">
        <v>17</v>
      </c>
      <c r="B22" s="21" t="s">
        <v>122</v>
      </c>
      <c r="C22" s="21" t="s">
        <v>123</v>
      </c>
      <c r="D22" s="22" t="s">
        <v>124</v>
      </c>
      <c r="E22" s="22" t="s">
        <v>91</v>
      </c>
      <c r="F22" s="23" t="s">
        <v>59</v>
      </c>
      <c r="G22" s="11">
        <f>COUNTIF('Erkek Yarışma Sonuçları'!$B$6:$B$93,'Erkek Start List'!B22)</f>
        <v>0</v>
      </c>
    </row>
    <row r="23" spans="1:7" s="11" customFormat="1" ht="16.5" customHeight="1">
      <c r="A23" s="30">
        <v>18</v>
      </c>
      <c r="B23" s="21" t="s">
        <v>125</v>
      </c>
      <c r="C23" s="21" t="s">
        <v>126</v>
      </c>
      <c r="D23" s="22" t="s">
        <v>127</v>
      </c>
      <c r="E23" s="22" t="s">
        <v>94</v>
      </c>
      <c r="F23" s="23" t="s">
        <v>59</v>
      </c>
      <c r="G23" s="11">
        <f>COUNTIF('Erkek Yarışma Sonuçları'!$B$6:$B$93,'Erkek Start List'!B23)</f>
        <v>0</v>
      </c>
    </row>
    <row r="24" spans="1:7" s="11" customFormat="1" ht="16.5" customHeight="1">
      <c r="A24" s="30">
        <v>19</v>
      </c>
      <c r="B24" s="21" t="s">
        <v>128</v>
      </c>
      <c r="C24" s="21" t="s">
        <v>129</v>
      </c>
      <c r="D24" s="22" t="s">
        <v>130</v>
      </c>
      <c r="E24" s="22" t="s">
        <v>131</v>
      </c>
      <c r="F24" s="23" t="s">
        <v>59</v>
      </c>
      <c r="G24" s="11">
        <f>COUNTIF('Erkek Yarışma Sonuçları'!$B$6:$B$93,'Erkek Start List'!B24)</f>
        <v>0</v>
      </c>
    </row>
    <row r="25" spans="1:7" s="11" customFormat="1" ht="16.5" customHeight="1">
      <c r="A25" s="30">
        <v>20</v>
      </c>
      <c r="B25" s="21" t="s">
        <v>132</v>
      </c>
      <c r="C25" s="21" t="s">
        <v>133</v>
      </c>
      <c r="D25" s="22" t="s">
        <v>33</v>
      </c>
      <c r="E25" s="22" t="s">
        <v>117</v>
      </c>
      <c r="F25" s="23" t="s">
        <v>59</v>
      </c>
      <c r="G25" s="11">
        <f>COUNTIF('Erkek Yarışma Sonuçları'!$B$6:$B$93,'Erkek Start List'!B25)</f>
        <v>0</v>
      </c>
    </row>
    <row r="26" spans="1:7" s="11" customFormat="1" ht="16.5" customHeight="1">
      <c r="A26" s="30">
        <v>21</v>
      </c>
      <c r="B26" s="21" t="s">
        <v>134</v>
      </c>
      <c r="C26" s="21" t="s">
        <v>135</v>
      </c>
      <c r="D26" s="22" t="s">
        <v>136</v>
      </c>
      <c r="E26" s="22" t="s">
        <v>7</v>
      </c>
      <c r="F26" s="23" t="s">
        <v>59</v>
      </c>
      <c r="G26" s="11">
        <f>COUNTIF('Erkek Yarışma Sonuçları'!$B$6:$B$93,'Erkek Start List'!B26)</f>
        <v>0</v>
      </c>
    </row>
    <row r="27" spans="1:7" s="11" customFormat="1" ht="16.5" customHeight="1">
      <c r="A27" s="30">
        <v>22</v>
      </c>
      <c r="B27" s="21" t="s">
        <v>137</v>
      </c>
      <c r="C27" s="21" t="s">
        <v>138</v>
      </c>
      <c r="D27" s="22" t="s">
        <v>139</v>
      </c>
      <c r="E27" s="22" t="s">
        <v>131</v>
      </c>
      <c r="F27" s="23" t="s">
        <v>59</v>
      </c>
      <c r="G27" s="11">
        <f>COUNTIF('Erkek Yarışma Sonuçları'!$B$6:$B$93,'Erkek Start List'!B27)</f>
        <v>0</v>
      </c>
    </row>
    <row r="28" spans="1:7" s="11" customFormat="1" ht="16.5" customHeight="1">
      <c r="A28" s="30">
        <v>23</v>
      </c>
      <c r="B28" s="21" t="s">
        <v>140</v>
      </c>
      <c r="C28" s="21" t="s">
        <v>141</v>
      </c>
      <c r="D28" s="22" t="s">
        <v>49</v>
      </c>
      <c r="E28" s="22" t="s">
        <v>131</v>
      </c>
      <c r="F28" s="23" t="s">
        <v>59</v>
      </c>
      <c r="G28" s="11">
        <f>COUNTIF('Erkek Yarışma Sonuçları'!$B$6:$B$93,'Erkek Start List'!B28)</f>
        <v>0</v>
      </c>
    </row>
    <row r="29" spans="1:7" s="11" customFormat="1" ht="16.5" customHeight="1">
      <c r="A29" s="30">
        <v>24</v>
      </c>
      <c r="B29" s="21" t="s">
        <v>142</v>
      </c>
      <c r="C29" s="21" t="s">
        <v>143</v>
      </c>
      <c r="D29" s="22" t="s">
        <v>44</v>
      </c>
      <c r="E29" s="22" t="s">
        <v>94</v>
      </c>
      <c r="F29" s="23" t="s">
        <v>59</v>
      </c>
      <c r="G29" s="11">
        <f>COUNTIF('Erkek Yarışma Sonuçları'!$B$6:$B$93,'Erkek Start List'!B29)</f>
        <v>0</v>
      </c>
    </row>
    <row r="30" spans="1:7" s="11" customFormat="1" ht="16.5" customHeight="1">
      <c r="A30" s="30">
        <v>25</v>
      </c>
      <c r="B30" s="21" t="s">
        <v>144</v>
      </c>
      <c r="C30" s="21" t="s">
        <v>145</v>
      </c>
      <c r="D30" s="25" t="s">
        <v>36</v>
      </c>
      <c r="E30" s="25" t="s">
        <v>91</v>
      </c>
      <c r="F30" s="23" t="s">
        <v>59</v>
      </c>
      <c r="G30" s="11">
        <f>COUNTIF('Erkek Yarışma Sonuçları'!$B$6:$B$93,'Erkek Start List'!B30)</f>
        <v>0</v>
      </c>
    </row>
    <row r="31" spans="1:7" s="11" customFormat="1" ht="16.5" customHeight="1">
      <c r="A31" s="30">
        <v>26</v>
      </c>
      <c r="B31" s="21" t="s">
        <v>146</v>
      </c>
      <c r="C31" s="21" t="s">
        <v>147</v>
      </c>
      <c r="D31" s="22" t="s">
        <v>148</v>
      </c>
      <c r="E31" s="22" t="s">
        <v>94</v>
      </c>
      <c r="F31" s="23" t="s">
        <v>59</v>
      </c>
      <c r="G31" s="11">
        <f>COUNTIF('Erkek Yarışma Sonuçları'!$B$6:$B$93,'Erkek Start List'!B31)</f>
        <v>0</v>
      </c>
    </row>
    <row r="32" spans="1:7" s="11" customFormat="1" ht="16.5" customHeight="1">
      <c r="A32" s="30">
        <v>27</v>
      </c>
      <c r="B32" s="21" t="s">
        <v>149</v>
      </c>
      <c r="C32" s="21" t="s">
        <v>150</v>
      </c>
      <c r="D32" s="22" t="s">
        <v>151</v>
      </c>
      <c r="E32" s="22" t="s">
        <v>94</v>
      </c>
      <c r="F32" s="23" t="s">
        <v>59</v>
      </c>
      <c r="G32" s="11">
        <f>COUNTIF('Erkek Yarışma Sonuçları'!$B$6:$B$93,'Erkek Start List'!B32)</f>
        <v>0</v>
      </c>
    </row>
    <row r="33" spans="1:7" s="11" customFormat="1" ht="16.5" customHeight="1">
      <c r="A33" s="30">
        <v>28</v>
      </c>
      <c r="B33" s="21" t="s">
        <v>152</v>
      </c>
      <c r="C33" s="21" t="s">
        <v>153</v>
      </c>
      <c r="D33" s="22" t="s">
        <v>154</v>
      </c>
      <c r="E33" s="22" t="s">
        <v>91</v>
      </c>
      <c r="F33" s="23" t="s">
        <v>59</v>
      </c>
      <c r="G33" s="11">
        <f>COUNTIF('Erkek Yarışma Sonuçları'!$B$6:$B$93,'Erkek Start List'!B33)</f>
        <v>0</v>
      </c>
    </row>
    <row r="34" spans="1:7" s="11" customFormat="1" ht="16.5" customHeight="1">
      <c r="A34" s="30">
        <v>29</v>
      </c>
      <c r="B34" s="21" t="s">
        <v>155</v>
      </c>
      <c r="C34" s="21" t="s">
        <v>156</v>
      </c>
      <c r="D34" s="22" t="s">
        <v>157</v>
      </c>
      <c r="E34" s="22" t="s">
        <v>94</v>
      </c>
      <c r="F34" s="23" t="s">
        <v>59</v>
      </c>
      <c r="G34" s="11">
        <f>COUNTIF('Erkek Yarışma Sonuçları'!$B$6:$B$93,'Erkek Start List'!B34)</f>
        <v>0</v>
      </c>
    </row>
    <row r="35" spans="1:7" s="11" customFormat="1" ht="16.5" customHeight="1">
      <c r="A35" s="30">
        <v>30</v>
      </c>
      <c r="B35" s="21" t="s">
        <v>158</v>
      </c>
      <c r="C35" s="21" t="s">
        <v>159</v>
      </c>
      <c r="D35" s="22" t="s">
        <v>110</v>
      </c>
      <c r="E35" s="22" t="s">
        <v>117</v>
      </c>
      <c r="F35" s="23" t="s">
        <v>59</v>
      </c>
      <c r="G35" s="11">
        <f>COUNTIF('Erkek Yarışma Sonuçları'!$B$6:$B$93,'Erkek Start List'!B35)</f>
        <v>0</v>
      </c>
    </row>
    <row r="36" spans="1:7" s="11" customFormat="1" ht="16.5" customHeight="1">
      <c r="A36" s="30">
        <v>31</v>
      </c>
      <c r="B36" s="21" t="s">
        <v>160</v>
      </c>
      <c r="C36" s="21" t="s">
        <v>161</v>
      </c>
      <c r="D36" s="25" t="s">
        <v>162</v>
      </c>
      <c r="E36" s="25" t="s">
        <v>7</v>
      </c>
      <c r="F36" s="23" t="s">
        <v>59</v>
      </c>
      <c r="G36" s="11">
        <f>COUNTIF('Erkek Yarışma Sonuçları'!$B$6:$B$93,'Erkek Start List'!B36)</f>
        <v>0</v>
      </c>
    </row>
    <row r="37" spans="1:7" s="11" customFormat="1" ht="16.5" customHeight="1">
      <c r="A37" s="30">
        <v>32</v>
      </c>
      <c r="B37" s="21" t="s">
        <v>163</v>
      </c>
      <c r="C37" s="21" t="s">
        <v>164</v>
      </c>
      <c r="D37" s="25" t="s">
        <v>165</v>
      </c>
      <c r="E37" s="25" t="s">
        <v>7</v>
      </c>
      <c r="F37" s="23" t="s">
        <v>59</v>
      </c>
      <c r="G37" s="11">
        <f>COUNTIF('Erkek Yarışma Sonuçları'!$B$6:$B$93,'Erkek Start List'!B37)</f>
        <v>0</v>
      </c>
    </row>
    <row r="38" spans="1:7" s="11" customFormat="1" ht="16.5" customHeight="1">
      <c r="A38" s="30">
        <v>33</v>
      </c>
      <c r="B38" s="21" t="s">
        <v>166</v>
      </c>
      <c r="C38" s="21" t="s">
        <v>167</v>
      </c>
      <c r="D38" s="22" t="s">
        <v>168</v>
      </c>
      <c r="E38" s="22" t="s">
        <v>7</v>
      </c>
      <c r="F38" s="23" t="s">
        <v>59</v>
      </c>
      <c r="G38" s="11">
        <f>COUNTIF('Erkek Yarışma Sonuçları'!$B$6:$B$93,'Erkek Start List'!B38)</f>
        <v>0</v>
      </c>
    </row>
    <row r="39" spans="1:7" s="11" customFormat="1" ht="16.5" customHeight="1">
      <c r="A39" s="30">
        <v>34</v>
      </c>
      <c r="B39" s="21" t="s">
        <v>169</v>
      </c>
      <c r="C39" s="21" t="s">
        <v>170</v>
      </c>
      <c r="D39" s="22" t="s">
        <v>171</v>
      </c>
      <c r="E39" s="22" t="s">
        <v>117</v>
      </c>
      <c r="F39" s="23" t="s">
        <v>59</v>
      </c>
      <c r="G39" s="11">
        <f>COUNTIF('Erkek Yarışma Sonuçları'!$B$6:$B$93,'Erkek Start List'!B39)</f>
        <v>0</v>
      </c>
    </row>
    <row r="40" spans="1:7" s="11" customFormat="1" ht="16.5" customHeight="1">
      <c r="A40" s="30">
        <v>35</v>
      </c>
      <c r="B40" s="21" t="s">
        <v>172</v>
      </c>
      <c r="C40" s="21" t="s">
        <v>173</v>
      </c>
      <c r="D40" s="22" t="s">
        <v>55</v>
      </c>
      <c r="E40" s="22" t="s">
        <v>91</v>
      </c>
      <c r="F40" s="23" t="s">
        <v>59</v>
      </c>
      <c r="G40" s="11">
        <f>COUNTIF('Erkek Yarışma Sonuçları'!$B$6:$B$93,'Erkek Start List'!B40)</f>
        <v>0</v>
      </c>
    </row>
    <row r="41" spans="1:7" s="11" customFormat="1" ht="16.5" customHeight="1">
      <c r="A41" s="30">
        <v>36</v>
      </c>
      <c r="B41" s="21" t="s">
        <v>174</v>
      </c>
      <c r="C41" s="21" t="s">
        <v>175</v>
      </c>
      <c r="D41" s="22" t="s">
        <v>176</v>
      </c>
      <c r="E41" s="22" t="s">
        <v>91</v>
      </c>
      <c r="F41" s="23" t="s">
        <v>59</v>
      </c>
      <c r="G41" s="11">
        <f>COUNTIF('Erkek Yarışma Sonuçları'!$B$6:$B$93,'Erkek Start List'!B41)</f>
        <v>0</v>
      </c>
    </row>
    <row r="42" spans="1:7" s="11" customFormat="1" ht="16.5" customHeight="1">
      <c r="A42" s="30">
        <v>37</v>
      </c>
      <c r="B42" s="21" t="s">
        <v>177</v>
      </c>
      <c r="C42" s="21" t="s">
        <v>178</v>
      </c>
      <c r="D42" s="25" t="s">
        <v>47</v>
      </c>
      <c r="E42" s="25" t="s">
        <v>179</v>
      </c>
      <c r="F42" s="23" t="s">
        <v>59</v>
      </c>
      <c r="G42" s="11">
        <f>COUNTIF('Erkek Yarışma Sonuçları'!$B$6:$B$93,'Erkek Start List'!B42)</f>
        <v>0</v>
      </c>
    </row>
    <row r="43" spans="1:7" s="11" customFormat="1" ht="16.5" customHeight="1">
      <c r="A43" s="30">
        <v>38</v>
      </c>
      <c r="B43" s="21" t="s">
        <v>180</v>
      </c>
      <c r="C43" s="21" t="s">
        <v>181</v>
      </c>
      <c r="D43" s="25" t="s">
        <v>182</v>
      </c>
      <c r="E43" s="25" t="s">
        <v>7</v>
      </c>
      <c r="F43" s="23" t="s">
        <v>59</v>
      </c>
      <c r="G43" s="11">
        <f>COUNTIF('Erkek Yarışma Sonuçları'!$B$6:$B$93,'Erkek Start List'!B43)</f>
        <v>0</v>
      </c>
    </row>
    <row r="44" spans="1:7" s="11" customFormat="1" ht="16.5" customHeight="1">
      <c r="A44" s="30">
        <v>39</v>
      </c>
      <c r="B44" s="21" t="s">
        <v>183</v>
      </c>
      <c r="C44" s="61" t="s">
        <v>184</v>
      </c>
      <c r="D44" s="25" t="s">
        <v>185</v>
      </c>
      <c r="E44" s="25" t="s">
        <v>186</v>
      </c>
      <c r="F44" s="23" t="s">
        <v>59</v>
      </c>
      <c r="G44" s="11">
        <f>COUNTIF('Erkek Yarışma Sonuçları'!$B$6:$B$93,'Erkek Start List'!B44)</f>
        <v>0</v>
      </c>
    </row>
    <row r="45" spans="1:7" s="11" customFormat="1" ht="16.5" customHeight="1">
      <c r="A45" s="30">
        <v>40</v>
      </c>
      <c r="B45" s="21" t="s">
        <v>187</v>
      </c>
      <c r="C45" s="61">
        <v>33239</v>
      </c>
      <c r="D45" s="22" t="s">
        <v>188</v>
      </c>
      <c r="E45" s="22" t="s">
        <v>30</v>
      </c>
      <c r="F45" s="23" t="s">
        <v>59</v>
      </c>
      <c r="G45" s="11">
        <f>COUNTIF('Erkek Yarışma Sonuçları'!$B$6:$B$93,'Erkek Start List'!B45)</f>
        <v>0</v>
      </c>
    </row>
    <row r="46" spans="1:7" s="11" customFormat="1" ht="16.5" customHeight="1">
      <c r="A46" s="30">
        <v>41</v>
      </c>
      <c r="B46" s="21" t="s">
        <v>189</v>
      </c>
      <c r="C46" s="21" t="s">
        <v>190</v>
      </c>
      <c r="D46" s="22" t="s">
        <v>191</v>
      </c>
      <c r="E46" s="22" t="s">
        <v>7</v>
      </c>
      <c r="F46" s="23" t="s">
        <v>59</v>
      </c>
      <c r="G46" s="11">
        <f>COUNTIF('Erkek Yarışma Sonuçları'!$B$6:$B$93,'Erkek Start List'!B46)</f>
        <v>0</v>
      </c>
    </row>
    <row r="47" spans="1:7" s="11" customFormat="1" ht="16.5" customHeight="1">
      <c r="A47" s="30">
        <v>42</v>
      </c>
      <c r="B47" s="21" t="s">
        <v>192</v>
      </c>
      <c r="C47" s="21" t="s">
        <v>193</v>
      </c>
      <c r="D47" s="22" t="s">
        <v>194</v>
      </c>
      <c r="E47" s="22" t="s">
        <v>7</v>
      </c>
      <c r="F47" s="23" t="s">
        <v>59</v>
      </c>
      <c r="G47" s="11">
        <f>COUNTIF('Erkek Yarışma Sonuçları'!$B$6:$B$93,'Erkek Start List'!B47)</f>
        <v>0</v>
      </c>
    </row>
    <row r="48" spans="1:7" s="11" customFormat="1" ht="16.5" customHeight="1">
      <c r="A48" s="30">
        <v>43</v>
      </c>
      <c r="B48" s="21" t="s">
        <v>195</v>
      </c>
      <c r="C48" s="21" t="s">
        <v>196</v>
      </c>
      <c r="D48" s="22" t="s">
        <v>46</v>
      </c>
      <c r="E48" s="22" t="s">
        <v>197</v>
      </c>
      <c r="F48" s="23" t="s">
        <v>59</v>
      </c>
      <c r="G48" s="11">
        <f>COUNTIF('Erkek Yarışma Sonuçları'!$B$6:$B$93,'Erkek Start List'!B48)</f>
        <v>0</v>
      </c>
    </row>
    <row r="49" spans="1:7" s="11" customFormat="1" ht="16.5" customHeight="1">
      <c r="A49" s="30">
        <v>44</v>
      </c>
      <c r="B49" s="21" t="s">
        <v>198</v>
      </c>
      <c r="C49" s="21" t="s">
        <v>199</v>
      </c>
      <c r="D49" s="25" t="s">
        <v>200</v>
      </c>
      <c r="E49" s="25" t="s">
        <v>201</v>
      </c>
      <c r="F49" s="23" t="s">
        <v>59</v>
      </c>
      <c r="G49" s="11">
        <f>COUNTIF('Erkek Yarışma Sonuçları'!$B$6:$B$93,'Erkek Start List'!B49)</f>
        <v>0</v>
      </c>
    </row>
    <row r="50" spans="1:7" s="11" customFormat="1" ht="16.5" customHeight="1">
      <c r="A50" s="30">
        <v>45</v>
      </c>
      <c r="B50" s="21" t="s">
        <v>202</v>
      </c>
      <c r="C50" s="21" t="s">
        <v>203</v>
      </c>
      <c r="D50" s="25" t="s">
        <v>204</v>
      </c>
      <c r="E50" s="25" t="s">
        <v>197</v>
      </c>
      <c r="F50" s="23" t="s">
        <v>59</v>
      </c>
      <c r="G50" s="11">
        <f>COUNTIF('Erkek Yarışma Sonuçları'!$B$6:$B$93,'Erkek Start List'!B50)</f>
        <v>0</v>
      </c>
    </row>
    <row r="51" spans="1:7" s="11" customFormat="1" ht="16.5" customHeight="1">
      <c r="A51" s="30">
        <v>46</v>
      </c>
      <c r="B51" s="21" t="s">
        <v>205</v>
      </c>
      <c r="C51" s="61">
        <v>28126</v>
      </c>
      <c r="D51" s="25" t="s">
        <v>206</v>
      </c>
      <c r="E51" s="25" t="s">
        <v>207</v>
      </c>
      <c r="F51" s="23" t="s">
        <v>59</v>
      </c>
      <c r="G51" s="11">
        <f>COUNTIF('Erkek Yarışma Sonuçları'!$B$6:$B$93,'Erkek Start List'!B51)</f>
        <v>0</v>
      </c>
    </row>
    <row r="52" spans="1:7" s="11" customFormat="1" ht="16.5" customHeight="1">
      <c r="A52" s="30">
        <v>47</v>
      </c>
      <c r="B52" s="21" t="s">
        <v>208</v>
      </c>
      <c r="C52" s="21" t="s">
        <v>209</v>
      </c>
      <c r="D52" s="22" t="s">
        <v>210</v>
      </c>
      <c r="E52" s="22" t="s">
        <v>197</v>
      </c>
      <c r="F52" s="23" t="s">
        <v>59</v>
      </c>
      <c r="G52" s="11">
        <f>COUNTIF('Erkek Yarışma Sonuçları'!$B$6:$B$93,'Erkek Start List'!B52)</f>
        <v>0</v>
      </c>
    </row>
    <row r="53" spans="1:7" s="11" customFormat="1" ht="16.5" customHeight="1">
      <c r="A53" s="30">
        <v>48</v>
      </c>
      <c r="B53" s="21" t="s">
        <v>211</v>
      </c>
      <c r="C53" s="21" t="s">
        <v>212</v>
      </c>
      <c r="D53" s="22" t="s">
        <v>40</v>
      </c>
      <c r="E53" s="22" t="s">
        <v>117</v>
      </c>
      <c r="F53" s="23" t="s">
        <v>59</v>
      </c>
      <c r="G53" s="11">
        <f>COUNTIF('Erkek Yarışma Sonuçları'!$B$6:$B$93,'Erkek Start List'!B53)</f>
        <v>0</v>
      </c>
    </row>
    <row r="54" spans="1:7" s="11" customFormat="1" ht="16.5" customHeight="1">
      <c r="A54" s="30">
        <v>49</v>
      </c>
      <c r="B54" s="21" t="s">
        <v>213</v>
      </c>
      <c r="C54" s="21" t="s">
        <v>214</v>
      </c>
      <c r="D54" s="22" t="s">
        <v>52</v>
      </c>
      <c r="E54" s="22" t="s">
        <v>53</v>
      </c>
      <c r="F54" s="23" t="s">
        <v>59</v>
      </c>
      <c r="G54" s="11">
        <f>COUNTIF('Erkek Yarışma Sonuçları'!$B$6:$B$93,'Erkek Start List'!B54)</f>
        <v>0</v>
      </c>
    </row>
    <row r="55" spans="1:7" s="11" customFormat="1" ht="16.5" customHeight="1">
      <c r="A55" s="30">
        <v>50</v>
      </c>
      <c r="B55" s="21" t="s">
        <v>215</v>
      </c>
      <c r="C55" s="21" t="s">
        <v>216</v>
      </c>
      <c r="D55" s="22" t="s">
        <v>217</v>
      </c>
      <c r="E55" s="22" t="s">
        <v>117</v>
      </c>
      <c r="F55" s="23" t="s">
        <v>59</v>
      </c>
      <c r="G55" s="11">
        <f>COUNTIF('Erkek Yarışma Sonuçları'!$B$6:$B$93,'Erkek Start List'!B55)</f>
        <v>0</v>
      </c>
    </row>
    <row r="56" spans="1:7" s="11" customFormat="1" ht="16.5" customHeight="1">
      <c r="A56" s="30">
        <v>51</v>
      </c>
      <c r="B56" s="21" t="s">
        <v>218</v>
      </c>
      <c r="C56" s="21" t="s">
        <v>219</v>
      </c>
      <c r="D56" s="22" t="s">
        <v>220</v>
      </c>
      <c r="E56" s="22" t="s">
        <v>30</v>
      </c>
      <c r="F56" s="23" t="s">
        <v>59</v>
      </c>
      <c r="G56" s="11">
        <f>COUNTIF('Erkek Yarışma Sonuçları'!$B$6:$B$93,'Erkek Start List'!B56)</f>
        <v>0</v>
      </c>
    </row>
    <row r="57" spans="1:7" s="11" customFormat="1" ht="16.5" customHeight="1">
      <c r="A57" s="30">
        <v>52</v>
      </c>
      <c r="B57" s="21" t="s">
        <v>221</v>
      </c>
      <c r="C57" s="21" t="s">
        <v>222</v>
      </c>
      <c r="D57" s="22" t="s">
        <v>58</v>
      </c>
      <c r="E57" s="22" t="s">
        <v>57</v>
      </c>
      <c r="F57" s="23" t="s">
        <v>59</v>
      </c>
      <c r="G57" s="11">
        <f>COUNTIF('Erkek Yarışma Sonuçları'!$B$6:$B$93,'Erkek Start List'!B57)</f>
        <v>0</v>
      </c>
    </row>
    <row r="58" spans="1:7" s="11" customFormat="1" ht="16.5" customHeight="1">
      <c r="A58" s="30">
        <v>53</v>
      </c>
      <c r="B58" s="21" t="s">
        <v>223</v>
      </c>
      <c r="C58" s="21" t="s">
        <v>224</v>
      </c>
      <c r="D58" s="22" t="s">
        <v>225</v>
      </c>
      <c r="E58" s="22" t="s">
        <v>57</v>
      </c>
      <c r="F58" s="23" t="s">
        <v>59</v>
      </c>
      <c r="G58" s="11">
        <f>COUNTIF('Erkek Yarışma Sonuçları'!$B$6:$B$93,'Erkek Start List'!B58)</f>
        <v>0</v>
      </c>
    </row>
    <row r="59" spans="1:7" s="11" customFormat="1" ht="16.5" customHeight="1">
      <c r="A59" s="30">
        <v>54</v>
      </c>
      <c r="B59" s="21" t="s">
        <v>226</v>
      </c>
      <c r="C59" s="21" t="s">
        <v>227</v>
      </c>
      <c r="D59" s="22" t="s">
        <v>228</v>
      </c>
      <c r="E59" s="22" t="s">
        <v>229</v>
      </c>
      <c r="F59" s="23" t="s">
        <v>59</v>
      </c>
      <c r="G59" s="11">
        <f>COUNTIF('Erkek Yarışma Sonuçları'!$B$6:$B$93,'Erkek Start List'!B59)</f>
        <v>0</v>
      </c>
    </row>
    <row r="60" spans="1:7" s="11" customFormat="1" ht="16.5" customHeight="1">
      <c r="A60" s="30">
        <v>55</v>
      </c>
      <c r="B60" s="21" t="s">
        <v>230</v>
      </c>
      <c r="C60" s="21" t="s">
        <v>231</v>
      </c>
      <c r="D60" s="22" t="s">
        <v>41</v>
      </c>
      <c r="E60" s="22" t="s">
        <v>229</v>
      </c>
      <c r="F60" s="23" t="s">
        <v>59</v>
      </c>
      <c r="G60" s="11">
        <f>COUNTIF('Erkek Yarışma Sonuçları'!$B$6:$B$93,'Erkek Start List'!B60)</f>
        <v>0</v>
      </c>
    </row>
    <row r="61" spans="1:7" s="11" customFormat="1" ht="16.5" customHeight="1">
      <c r="A61" s="30">
        <v>56</v>
      </c>
      <c r="B61" s="21" t="s">
        <v>232</v>
      </c>
      <c r="C61" s="21" t="s">
        <v>233</v>
      </c>
      <c r="D61" s="22" t="s">
        <v>234</v>
      </c>
      <c r="E61" s="22" t="s">
        <v>235</v>
      </c>
      <c r="F61" s="23" t="s">
        <v>59</v>
      </c>
      <c r="G61" s="11">
        <f>COUNTIF('Erkek Yarışma Sonuçları'!$B$6:$B$93,'Erkek Start List'!B61)</f>
        <v>0</v>
      </c>
    </row>
    <row r="62" spans="1:7" s="11" customFormat="1" ht="16.5" customHeight="1">
      <c r="A62" s="30">
        <v>57</v>
      </c>
      <c r="B62" s="21" t="s">
        <v>236</v>
      </c>
      <c r="C62" s="21" t="s">
        <v>237</v>
      </c>
      <c r="D62" s="25" t="s">
        <v>56</v>
      </c>
      <c r="E62" s="25" t="s">
        <v>207</v>
      </c>
      <c r="F62" s="23" t="s">
        <v>59</v>
      </c>
      <c r="G62" s="11">
        <f>COUNTIF('Erkek Yarışma Sonuçları'!$B$6:$B$93,'Erkek Start List'!B62)</f>
        <v>0</v>
      </c>
    </row>
    <row r="63" spans="1:7" s="11" customFormat="1" ht="16.5" customHeight="1">
      <c r="A63" s="30">
        <v>58</v>
      </c>
      <c r="B63" s="21" t="s">
        <v>238</v>
      </c>
      <c r="C63" s="21" t="s">
        <v>239</v>
      </c>
      <c r="D63" s="25" t="s">
        <v>240</v>
      </c>
      <c r="E63" s="25" t="s">
        <v>241</v>
      </c>
      <c r="F63" s="23" t="s">
        <v>59</v>
      </c>
      <c r="G63" s="11">
        <f>COUNTIF('Erkek Yarışma Sonuçları'!$B$6:$B$93,'Erkek Start List'!B63)</f>
        <v>0</v>
      </c>
    </row>
    <row r="64" spans="1:7" s="11" customFormat="1" ht="16.5" customHeight="1">
      <c r="A64" s="30">
        <v>59</v>
      </c>
      <c r="B64" s="21" t="s">
        <v>242</v>
      </c>
      <c r="C64" s="21" t="s">
        <v>243</v>
      </c>
      <c r="D64" s="25" t="s">
        <v>244</v>
      </c>
      <c r="E64" s="25" t="s">
        <v>53</v>
      </c>
      <c r="F64" s="23" t="s">
        <v>59</v>
      </c>
      <c r="G64" s="11">
        <f>COUNTIF('Erkek Yarışma Sonuçları'!$B$6:$B$93,'Erkek Start List'!B64)</f>
        <v>0</v>
      </c>
    </row>
    <row r="65" spans="1:7" s="11" customFormat="1" ht="16.5" customHeight="1">
      <c r="A65" s="30">
        <v>60</v>
      </c>
      <c r="B65" s="21" t="s">
        <v>245</v>
      </c>
      <c r="C65" s="21" t="s">
        <v>246</v>
      </c>
      <c r="D65" s="25" t="s">
        <v>28</v>
      </c>
      <c r="E65" s="25" t="s">
        <v>53</v>
      </c>
      <c r="F65" s="23" t="s">
        <v>59</v>
      </c>
      <c r="G65" s="11">
        <f>COUNTIF('Erkek Yarışma Sonuçları'!$B$6:$B$93,'Erkek Start List'!B65)</f>
        <v>0</v>
      </c>
    </row>
    <row r="66" spans="1:7" s="11" customFormat="1" ht="16.5" customHeight="1">
      <c r="A66" s="30">
        <v>61</v>
      </c>
      <c r="B66" s="21" t="s">
        <v>247</v>
      </c>
      <c r="C66" s="21" t="s">
        <v>248</v>
      </c>
      <c r="D66" s="22" t="s">
        <v>249</v>
      </c>
      <c r="E66" s="22" t="s">
        <v>250</v>
      </c>
      <c r="F66" s="23" t="s">
        <v>59</v>
      </c>
      <c r="G66" s="11">
        <f>COUNTIF('Erkek Yarışma Sonuçları'!$B$6:$B$93,'Erkek Start List'!B66)</f>
        <v>0</v>
      </c>
    </row>
    <row r="67" spans="1:7" s="11" customFormat="1" ht="16.5" customHeight="1">
      <c r="A67" s="30">
        <v>62</v>
      </c>
      <c r="B67" s="21" t="s">
        <v>251</v>
      </c>
      <c r="C67" s="21" t="s">
        <v>252</v>
      </c>
      <c r="D67" s="22" t="s">
        <v>253</v>
      </c>
      <c r="E67" s="22" t="s">
        <v>7</v>
      </c>
      <c r="F67" s="23" t="s">
        <v>59</v>
      </c>
      <c r="G67" s="11">
        <f>COUNTIF('Erkek Yarışma Sonuçları'!$B$6:$B$93,'Erkek Start List'!B67)</f>
        <v>0</v>
      </c>
    </row>
    <row r="68" spans="1:7" s="11" customFormat="1" ht="16.5" customHeight="1">
      <c r="A68" s="30">
        <v>63</v>
      </c>
      <c r="B68" s="21" t="s">
        <v>254</v>
      </c>
      <c r="C68" s="21" t="s">
        <v>255</v>
      </c>
      <c r="D68" s="22" t="s">
        <v>256</v>
      </c>
      <c r="E68" s="22" t="s">
        <v>207</v>
      </c>
      <c r="F68" s="23" t="s">
        <v>59</v>
      </c>
      <c r="G68" s="11">
        <f>COUNTIF('Erkek Yarışma Sonuçları'!$B$6:$B$93,'Erkek Start List'!B68)</f>
        <v>0</v>
      </c>
    </row>
    <row r="69" spans="1:7" s="11" customFormat="1" ht="16.5" customHeight="1">
      <c r="A69" s="30">
        <v>64</v>
      </c>
      <c r="B69" s="21" t="s">
        <v>257</v>
      </c>
      <c r="C69" s="21" t="s">
        <v>258</v>
      </c>
      <c r="D69" s="22" t="s">
        <v>42</v>
      </c>
      <c r="E69" s="22" t="s">
        <v>250</v>
      </c>
      <c r="F69" s="23" t="s">
        <v>59</v>
      </c>
      <c r="G69" s="11">
        <f>COUNTIF('Erkek Yarışma Sonuçları'!$B$6:$B$93,'Erkek Start List'!B69)</f>
        <v>0</v>
      </c>
    </row>
    <row r="70" spans="1:7" s="11" customFormat="1" ht="16.5" customHeight="1">
      <c r="A70" s="30">
        <v>65</v>
      </c>
      <c r="B70" s="21" t="s">
        <v>259</v>
      </c>
      <c r="C70" s="21" t="s">
        <v>260</v>
      </c>
      <c r="D70" s="22" t="s">
        <v>261</v>
      </c>
      <c r="E70" s="22" t="s">
        <v>262</v>
      </c>
      <c r="F70" s="23" t="s">
        <v>32</v>
      </c>
      <c r="G70" s="11">
        <f>COUNTIF('Erkek Yarışma Sonuçları'!$B$6:$B$93,'Erkek Start List'!B70)</f>
        <v>0</v>
      </c>
    </row>
    <row r="71" spans="1:7" s="11" customFormat="1" ht="16.5" customHeight="1">
      <c r="A71" s="30">
        <v>66</v>
      </c>
      <c r="B71" s="21" t="s">
        <v>263</v>
      </c>
      <c r="C71" s="21" t="s">
        <v>264</v>
      </c>
      <c r="D71" s="22" t="s">
        <v>265</v>
      </c>
      <c r="E71" s="22" t="s">
        <v>266</v>
      </c>
      <c r="F71" s="23" t="s">
        <v>32</v>
      </c>
      <c r="G71" s="11">
        <f>COUNTIF('Erkek Yarışma Sonuçları'!$B$6:$B$93,'Erkek Start List'!B71)</f>
        <v>0</v>
      </c>
    </row>
    <row r="72" spans="1:7" s="11" customFormat="1" ht="16.5" customHeight="1">
      <c r="A72" s="30">
        <v>67</v>
      </c>
      <c r="B72" s="21" t="s">
        <v>267</v>
      </c>
      <c r="C72" s="21" t="s">
        <v>268</v>
      </c>
      <c r="D72" s="22" t="s">
        <v>29</v>
      </c>
      <c r="E72" s="22" t="s">
        <v>269</v>
      </c>
      <c r="F72" s="23" t="s">
        <v>32</v>
      </c>
      <c r="G72" s="11">
        <f>COUNTIF('Erkek Yarışma Sonuçları'!$B$6:$B$93,'Erkek Start List'!B72)</f>
        <v>0</v>
      </c>
    </row>
    <row r="73" spans="1:7" s="11" customFormat="1" ht="16.5" customHeight="1">
      <c r="A73" s="30">
        <v>68</v>
      </c>
      <c r="B73" s="21" t="s">
        <v>270</v>
      </c>
      <c r="C73" s="21" t="s">
        <v>271</v>
      </c>
      <c r="D73" s="22" t="s">
        <v>272</v>
      </c>
      <c r="E73" s="22" t="s">
        <v>269</v>
      </c>
      <c r="F73" s="23" t="s">
        <v>32</v>
      </c>
      <c r="G73" s="11">
        <f>COUNTIF('Erkek Yarışma Sonuçları'!$B$6:$B$93,'Erkek Start List'!B73)</f>
        <v>0</v>
      </c>
    </row>
    <row r="74" spans="1:7" s="11" customFormat="1" ht="16.5" customHeight="1">
      <c r="A74" s="30">
        <v>69</v>
      </c>
      <c r="B74" s="21" t="s">
        <v>273</v>
      </c>
      <c r="C74" s="21" t="s">
        <v>274</v>
      </c>
      <c r="D74" s="25" t="s">
        <v>275</v>
      </c>
      <c r="E74" s="25" t="s">
        <v>266</v>
      </c>
      <c r="F74" s="23" t="s">
        <v>32</v>
      </c>
      <c r="G74" s="11">
        <f>COUNTIF('Erkek Yarışma Sonuçları'!$B$6:$B$93,'Erkek Start List'!B74)</f>
        <v>0</v>
      </c>
    </row>
    <row r="75" spans="1:7" s="11" customFormat="1" ht="16.5" customHeight="1">
      <c r="A75" s="30">
        <v>70</v>
      </c>
      <c r="B75" s="21" t="s">
        <v>276</v>
      </c>
      <c r="C75" s="21" t="s">
        <v>277</v>
      </c>
      <c r="D75" s="25" t="s">
        <v>278</v>
      </c>
      <c r="E75" s="25" t="s">
        <v>45</v>
      </c>
      <c r="F75" s="23" t="s">
        <v>32</v>
      </c>
      <c r="G75" s="11">
        <f>COUNTIF('Erkek Yarışma Sonuçları'!$B$6:$B$93,'Erkek Start List'!B75)</f>
        <v>0</v>
      </c>
    </row>
    <row r="76" spans="1:7" s="11" customFormat="1" ht="16.5" customHeight="1">
      <c r="A76" s="30">
        <v>71</v>
      </c>
      <c r="B76" s="21" t="s">
        <v>279</v>
      </c>
      <c r="C76" s="21" t="s">
        <v>280</v>
      </c>
      <c r="D76" s="25" t="s">
        <v>31</v>
      </c>
      <c r="E76" s="25" t="s">
        <v>281</v>
      </c>
      <c r="F76" s="23" t="s">
        <v>32</v>
      </c>
      <c r="G76" s="11">
        <f>COUNTIF('Erkek Yarışma Sonuçları'!$B$6:$B$93,'Erkek Start List'!B76)</f>
        <v>0</v>
      </c>
    </row>
    <row r="77" spans="1:7" s="11" customFormat="1" ht="16.5" customHeight="1">
      <c r="A77" s="30">
        <v>72</v>
      </c>
      <c r="B77" s="21" t="s">
        <v>282</v>
      </c>
      <c r="C77" s="21" t="s">
        <v>283</v>
      </c>
      <c r="D77" s="25" t="s">
        <v>284</v>
      </c>
      <c r="E77" s="25" t="s">
        <v>285</v>
      </c>
      <c r="F77" s="23" t="s">
        <v>32</v>
      </c>
      <c r="G77" s="11">
        <f>COUNTIF('Erkek Yarışma Sonuçları'!$B$6:$B$93,'Erkek Start List'!B77)</f>
        <v>0</v>
      </c>
    </row>
    <row r="78" spans="1:7" s="11" customFormat="1" ht="16.5" customHeight="1">
      <c r="A78" s="30">
        <v>73</v>
      </c>
      <c r="B78" s="21" t="s">
        <v>286</v>
      </c>
      <c r="C78" s="21" t="s">
        <v>287</v>
      </c>
      <c r="D78" s="22" t="s">
        <v>25</v>
      </c>
      <c r="E78" s="22" t="s">
        <v>288</v>
      </c>
      <c r="F78" s="23" t="s">
        <v>32</v>
      </c>
      <c r="G78" s="11">
        <f>COUNTIF('Erkek Yarışma Sonuçları'!$B$6:$B$93,'Erkek Start List'!B78)</f>
        <v>0</v>
      </c>
    </row>
    <row r="79" spans="1:7" s="11" customFormat="1" ht="16.5" customHeight="1">
      <c r="A79" s="30">
        <v>74</v>
      </c>
      <c r="B79" s="21" t="s">
        <v>289</v>
      </c>
      <c r="C79" s="21" t="s">
        <v>290</v>
      </c>
      <c r="D79" s="22" t="s">
        <v>291</v>
      </c>
      <c r="E79" s="22" t="s">
        <v>292</v>
      </c>
      <c r="F79" s="23" t="s">
        <v>32</v>
      </c>
      <c r="G79" s="11">
        <f>COUNTIF('Erkek Yarışma Sonuçları'!$B$6:$B$93,'Erkek Start List'!B79)</f>
        <v>0</v>
      </c>
    </row>
    <row r="80" spans="1:7" s="11" customFormat="1" ht="16.5" customHeight="1">
      <c r="A80" s="30">
        <v>75</v>
      </c>
      <c r="B80" s="21" t="s">
        <v>293</v>
      </c>
      <c r="C80" s="21" t="s">
        <v>294</v>
      </c>
      <c r="D80" s="22" t="s">
        <v>295</v>
      </c>
      <c r="E80" s="22" t="s">
        <v>269</v>
      </c>
      <c r="F80" s="23" t="s">
        <v>32</v>
      </c>
      <c r="G80" s="11">
        <f>COUNTIF('Erkek Yarışma Sonuçları'!$B$6:$B$93,'Erkek Start List'!B80)</f>
        <v>0</v>
      </c>
    </row>
    <row r="81" spans="1:7" s="11" customFormat="1" ht="16.5" customHeight="1">
      <c r="A81" s="30">
        <v>76</v>
      </c>
      <c r="B81" s="21" t="s">
        <v>296</v>
      </c>
      <c r="C81" s="21" t="s">
        <v>297</v>
      </c>
      <c r="D81" s="22" t="s">
        <v>298</v>
      </c>
      <c r="E81" s="22" t="s">
        <v>292</v>
      </c>
      <c r="F81" s="23" t="s">
        <v>32</v>
      </c>
      <c r="G81" s="11">
        <f>COUNTIF('Erkek Yarışma Sonuçları'!$B$6:$B$93,'Erkek Start List'!B81)</f>
        <v>0</v>
      </c>
    </row>
    <row r="82" spans="1:7" s="11" customFormat="1" ht="16.5" customHeight="1">
      <c r="A82" s="30">
        <v>77</v>
      </c>
      <c r="B82" s="21" t="s">
        <v>299</v>
      </c>
      <c r="C82" s="21" t="s">
        <v>277</v>
      </c>
      <c r="D82" s="22" t="s">
        <v>300</v>
      </c>
      <c r="E82" s="22" t="s">
        <v>269</v>
      </c>
      <c r="F82" s="23" t="s">
        <v>32</v>
      </c>
      <c r="G82" s="11">
        <f>COUNTIF('Erkek Yarışma Sonuçları'!$B$6:$B$93,'Erkek Start List'!B82)</f>
        <v>0</v>
      </c>
    </row>
    <row r="83" spans="1:7" s="11" customFormat="1" ht="16.5" customHeight="1">
      <c r="A83" s="30">
        <v>78</v>
      </c>
      <c r="B83" s="21" t="s">
        <v>301</v>
      </c>
      <c r="C83" s="21" t="s">
        <v>302</v>
      </c>
      <c r="D83" s="22" t="s">
        <v>26</v>
      </c>
      <c r="E83" s="22" t="s">
        <v>292</v>
      </c>
      <c r="F83" s="23" t="s">
        <v>32</v>
      </c>
      <c r="G83" s="11">
        <f>COUNTIF('Erkek Yarışma Sonuçları'!$B$6:$B$93,'Erkek Start List'!B83)</f>
        <v>0</v>
      </c>
    </row>
    <row r="84" spans="1:7" s="11" customFormat="1" ht="16.5" customHeight="1">
      <c r="A84" s="30">
        <v>79</v>
      </c>
      <c r="B84" s="21" t="s">
        <v>303</v>
      </c>
      <c r="C84" s="21" t="s">
        <v>304</v>
      </c>
      <c r="D84" s="22" t="s">
        <v>27</v>
      </c>
      <c r="E84" s="22" t="s">
        <v>292</v>
      </c>
      <c r="F84" s="23" t="s">
        <v>32</v>
      </c>
      <c r="G84" s="11">
        <f>COUNTIF('Erkek Yarışma Sonuçları'!$B$6:$B$93,'Erkek Start List'!B84)</f>
        <v>0</v>
      </c>
    </row>
    <row r="85" spans="1:7" s="11" customFormat="1" ht="16.5" customHeight="1">
      <c r="A85" s="30"/>
      <c r="B85" s="21"/>
      <c r="C85" s="21"/>
      <c r="D85" s="22"/>
      <c r="E85" s="22"/>
      <c r="F85" s="23"/>
      <c r="G85" s="11">
        <f>COUNTIF('Erkek Yarışma Sonuçları'!$B$6:$B$93,'Erkek Start List'!B85)</f>
        <v>0</v>
      </c>
    </row>
    <row r="86" spans="1:7" s="11" customFormat="1" ht="16.5" customHeight="1">
      <c r="A86" s="30"/>
      <c r="B86" s="21"/>
      <c r="C86" s="21"/>
      <c r="D86" s="22"/>
      <c r="E86" s="22"/>
      <c r="F86" s="23"/>
      <c r="G86" s="11">
        <f>COUNTIF('Erkek Yarışma Sonuçları'!$B$6:$B$93,'Erkek Start List'!B86)</f>
        <v>0</v>
      </c>
    </row>
    <row r="87" spans="1:7" s="11" customFormat="1" ht="16.5" customHeight="1">
      <c r="A87" s="30"/>
      <c r="B87" s="21"/>
      <c r="C87" s="21"/>
      <c r="D87" s="22"/>
      <c r="E87" s="22"/>
      <c r="F87" s="23"/>
      <c r="G87" s="11">
        <f>COUNTIF('Erkek Yarışma Sonuçları'!$B$6:$B$93,'Erkek Start List'!B87)</f>
        <v>0</v>
      </c>
    </row>
    <row r="88" spans="1:7" s="11" customFormat="1" ht="16.5" customHeight="1">
      <c r="A88" s="30"/>
      <c r="B88" s="21"/>
      <c r="C88" s="21"/>
      <c r="D88" s="22"/>
      <c r="E88" s="22"/>
      <c r="F88" s="23"/>
      <c r="G88" s="11">
        <f>COUNTIF('Erkek Yarışma Sonuçları'!$B$6:$B$93,'Erkek Start List'!B88)</f>
        <v>0</v>
      </c>
    </row>
    <row r="89" spans="1:7" s="11" customFormat="1" ht="16.5" customHeight="1">
      <c r="A89" s="30"/>
      <c r="B89" s="21"/>
      <c r="C89" s="21"/>
      <c r="D89" s="22"/>
      <c r="E89" s="22"/>
      <c r="F89" s="23"/>
      <c r="G89" s="11">
        <f>COUNTIF('Erkek Yarışma Sonuçları'!$B$6:$B$93,'Erkek Start List'!B89)</f>
        <v>0</v>
      </c>
    </row>
    <row r="90" spans="1:7" s="11" customFormat="1" ht="16.5" customHeight="1">
      <c r="A90" s="30"/>
      <c r="B90" s="21"/>
      <c r="C90" s="21"/>
      <c r="D90" s="22"/>
      <c r="E90" s="22"/>
      <c r="F90" s="23"/>
      <c r="G90" s="11">
        <f>COUNTIF('Erkek Yarışma Sonuçları'!$B$6:$B$93,'Erkek Start List'!B90)</f>
        <v>0</v>
      </c>
    </row>
    <row r="91" spans="1:7" s="11" customFormat="1" ht="16.5" customHeight="1">
      <c r="A91" s="30"/>
      <c r="B91" s="21"/>
      <c r="C91" s="21"/>
      <c r="D91" s="22"/>
      <c r="E91" s="22"/>
      <c r="F91" s="23"/>
      <c r="G91" s="11">
        <f>COUNTIF('Erkek Yarışma Sonuçları'!$B$6:$B$93,'Erkek Start List'!B91)</f>
        <v>0</v>
      </c>
    </row>
    <row r="92" spans="1:7" s="11" customFormat="1" ht="16.5" customHeight="1">
      <c r="A92" s="30"/>
      <c r="B92" s="21"/>
      <c r="C92" s="21"/>
      <c r="D92" s="22"/>
      <c r="E92" s="22"/>
      <c r="F92" s="23"/>
      <c r="G92" s="11">
        <f>COUNTIF('Erkek Yarışma Sonuçları'!$B$6:$B$93,'Erkek Start List'!B92)</f>
        <v>0</v>
      </c>
    </row>
    <row r="93" spans="1:7" s="11" customFormat="1" ht="16.5" customHeight="1">
      <c r="A93" s="30"/>
      <c r="B93" s="21"/>
      <c r="C93" s="21"/>
      <c r="D93" s="22"/>
      <c r="E93" s="22"/>
      <c r="F93" s="23"/>
      <c r="G93" s="11">
        <f>COUNTIF('Erkek Yarışma Sonuçları'!$B$6:$B$93,'Erkek Start List'!B93)</f>
        <v>0</v>
      </c>
    </row>
    <row r="94" spans="1:7" s="11" customFormat="1" ht="16.5" customHeight="1">
      <c r="A94" s="30"/>
      <c r="B94" s="21"/>
      <c r="C94" s="21"/>
      <c r="D94" s="22"/>
      <c r="E94" s="22"/>
      <c r="F94" s="23"/>
      <c r="G94" s="11">
        <f>COUNTIF('Erkek Yarışma Sonuçları'!$B$6:$B$93,'Erkek Start List'!B94)</f>
        <v>0</v>
      </c>
    </row>
    <row r="95" spans="1:7" s="11" customFormat="1" ht="16.5" customHeight="1">
      <c r="A95" s="30"/>
      <c r="B95" s="21"/>
      <c r="C95" s="21"/>
      <c r="D95" s="22"/>
      <c r="E95" s="22"/>
      <c r="F95" s="23"/>
      <c r="G95" s="11">
        <f>COUNTIF('Erkek Yarışma Sonuçları'!$B$6:$B$93,'Erkek Start List'!B95)</f>
        <v>0</v>
      </c>
    </row>
    <row r="96" spans="1:7" s="11" customFormat="1" ht="16.5" customHeight="1">
      <c r="A96" s="30"/>
      <c r="B96" s="21"/>
      <c r="C96" s="21"/>
      <c r="D96" s="22"/>
      <c r="E96" s="22"/>
      <c r="F96" s="23"/>
      <c r="G96" s="11">
        <f>COUNTIF('Erkek Yarışma Sonuçları'!$B$6:$B$93,'Erkek Start List'!B96)</f>
        <v>0</v>
      </c>
    </row>
    <row r="97" spans="1:7" s="11" customFormat="1" ht="16.5" customHeight="1">
      <c r="A97" s="30"/>
      <c r="B97" s="21"/>
      <c r="C97" s="21"/>
      <c r="D97" s="22"/>
      <c r="E97" s="22"/>
      <c r="F97" s="23"/>
      <c r="G97" s="11">
        <f>COUNTIF('Erkek Yarışma Sonuçları'!$B$6:$B$93,'Erkek Start List'!B97)</f>
        <v>0</v>
      </c>
    </row>
    <row r="98" spans="1:7" s="11" customFormat="1" ht="16.5" customHeight="1">
      <c r="A98" s="30"/>
      <c r="B98" s="21"/>
      <c r="C98" s="21"/>
      <c r="D98" s="22"/>
      <c r="E98" s="22"/>
      <c r="F98" s="23"/>
      <c r="G98" s="11">
        <f>COUNTIF('Erkek Yarışma Sonuçları'!$B$6:$B$93,'Erkek Start List'!B98)</f>
        <v>0</v>
      </c>
    </row>
    <row r="99" spans="1:7" s="11" customFormat="1" ht="16.5" customHeight="1">
      <c r="A99" s="30"/>
      <c r="B99" s="21"/>
      <c r="C99" s="21"/>
      <c r="D99" s="22"/>
      <c r="E99" s="22"/>
      <c r="F99" s="23"/>
      <c r="G99" s="11">
        <f>COUNTIF('Erkek Yarışma Sonuçları'!$B$6:$B$93,'Erkek Start List'!B99)</f>
        <v>0</v>
      </c>
    </row>
    <row r="100" spans="1:7" s="11" customFormat="1" ht="16.5" customHeight="1">
      <c r="A100" s="30"/>
      <c r="B100" s="21"/>
      <c r="C100" s="21"/>
      <c r="D100" s="22"/>
      <c r="E100" s="22"/>
      <c r="F100" s="23"/>
      <c r="G100" s="11">
        <f>COUNTIF('Erkek Yarışma Sonuçları'!$B$6:$B$93,'Erkek Start List'!B100)</f>
        <v>0</v>
      </c>
    </row>
    <row r="101" spans="1:7" s="11" customFormat="1" ht="16.5" customHeight="1">
      <c r="A101" s="30"/>
      <c r="B101" s="21"/>
      <c r="C101" s="21"/>
      <c r="D101" s="22"/>
      <c r="E101" s="22"/>
      <c r="F101" s="23"/>
      <c r="G101" s="11">
        <f>COUNTIF('Erkek Yarışma Sonuçları'!$B$6:$B$93,'Erkek Start List'!B101)</f>
        <v>0</v>
      </c>
    </row>
    <row r="102" spans="1:7" s="11" customFormat="1" ht="16.5" customHeight="1">
      <c r="A102" s="30"/>
      <c r="B102" s="21"/>
      <c r="C102" s="21"/>
      <c r="D102" s="22"/>
      <c r="E102" s="22"/>
      <c r="F102" s="23"/>
      <c r="G102" s="11">
        <f>COUNTIF('Erkek Yarışma Sonuçları'!$B$6:$B$93,'Erkek Start List'!B102)</f>
        <v>0</v>
      </c>
    </row>
    <row r="103" spans="1:7" s="11" customFormat="1" ht="16.5" customHeight="1">
      <c r="A103" s="30"/>
      <c r="B103" s="21"/>
      <c r="C103" s="21"/>
      <c r="D103" s="22"/>
      <c r="E103" s="22"/>
      <c r="F103" s="23"/>
      <c r="G103" s="11">
        <f>COUNTIF('Erkek Yarışma Sonuçları'!$B$6:$B$93,'Erkek Start List'!B103)</f>
        <v>0</v>
      </c>
    </row>
    <row r="104" spans="1:7" s="11" customFormat="1" ht="16.5" customHeight="1">
      <c r="A104" s="30"/>
      <c r="B104" s="21"/>
      <c r="C104" s="21"/>
      <c r="D104" s="22"/>
      <c r="E104" s="22"/>
      <c r="F104" s="23"/>
      <c r="G104" s="11">
        <f>COUNTIF('Erkek Yarışma Sonuçları'!$B$6:$B$93,'Erkek Start List'!B104)</f>
        <v>0</v>
      </c>
    </row>
    <row r="105" spans="1:7" s="11" customFormat="1" ht="16.5" customHeight="1">
      <c r="A105" s="30"/>
      <c r="B105" s="21"/>
      <c r="C105" s="21"/>
      <c r="D105" s="22"/>
      <c r="E105" s="22"/>
      <c r="F105" s="23"/>
      <c r="G105" s="11">
        <f>COUNTIF('Erkek Yarışma Sonuçları'!$B$6:$B$93,'Erkek Start List'!B105)</f>
        <v>0</v>
      </c>
    </row>
    <row r="106" spans="1:7" s="11" customFormat="1" ht="16.5" customHeight="1">
      <c r="A106" s="30"/>
      <c r="B106" s="21"/>
      <c r="C106" s="21"/>
      <c r="D106" s="22"/>
      <c r="E106" s="22"/>
      <c r="F106" s="23"/>
      <c r="G106" s="11">
        <f>COUNTIF('Erkek Yarışma Sonuçları'!$B$6:$B$93,'Erkek Start List'!B106)</f>
        <v>0</v>
      </c>
    </row>
    <row r="107" spans="1:7" s="11" customFormat="1" ht="16.5" customHeight="1">
      <c r="A107" s="30"/>
      <c r="B107" s="21"/>
      <c r="C107" s="21"/>
      <c r="D107" s="22"/>
      <c r="E107" s="22"/>
      <c r="F107" s="23"/>
      <c r="G107" s="11">
        <f>COUNTIF('Erkek Yarışma Sonuçları'!$B$6:$B$93,'Erkek Start List'!B107)</f>
        <v>0</v>
      </c>
    </row>
    <row r="108" spans="1:7" s="11" customFormat="1" ht="16.5" customHeight="1">
      <c r="A108" s="30"/>
      <c r="B108" s="21"/>
      <c r="C108" s="21"/>
      <c r="D108" s="22"/>
      <c r="E108" s="22"/>
      <c r="F108" s="23"/>
      <c r="G108" s="11">
        <f>COUNTIF('Erkek Yarışma Sonuçları'!$B$6:$B$93,'Erkek Start List'!B108)</f>
        <v>0</v>
      </c>
    </row>
    <row r="109" spans="1:7" s="11" customFormat="1" ht="16.5" customHeight="1">
      <c r="A109" s="30"/>
      <c r="B109" s="21"/>
      <c r="C109" s="21"/>
      <c r="D109" s="22"/>
      <c r="E109" s="22"/>
      <c r="F109" s="23"/>
      <c r="G109" s="11">
        <f>COUNTIF('Erkek Yarışma Sonuçları'!$B$6:$B$93,'Erkek Start List'!B109)</f>
        <v>0</v>
      </c>
    </row>
    <row r="110" spans="1:7" s="11" customFormat="1" ht="16.5" customHeight="1">
      <c r="A110" s="30"/>
      <c r="B110" s="21"/>
      <c r="C110" s="21"/>
      <c r="D110" s="22"/>
      <c r="E110" s="22"/>
      <c r="F110" s="23"/>
      <c r="G110" s="11">
        <f>COUNTIF('Erkek Yarışma Sonuçları'!$B$6:$B$93,'Erkek Start List'!B110)</f>
        <v>0</v>
      </c>
    </row>
    <row r="111" spans="1:7" s="11" customFormat="1" ht="16.5" customHeight="1">
      <c r="A111" s="30"/>
      <c r="B111" s="21"/>
      <c r="C111" s="21"/>
      <c r="D111" s="22"/>
      <c r="E111" s="22"/>
      <c r="F111" s="23"/>
      <c r="G111" s="11">
        <f>COUNTIF('Erkek Yarışma Sonuçları'!$B$6:$B$93,'Erkek Start List'!B111)</f>
        <v>0</v>
      </c>
    </row>
    <row r="112" spans="1:7" s="11" customFormat="1" ht="16.5" customHeight="1">
      <c r="A112" s="30"/>
      <c r="B112" s="21"/>
      <c r="C112" s="21"/>
      <c r="D112" s="22"/>
      <c r="E112" s="22"/>
      <c r="F112" s="23"/>
      <c r="G112" s="11">
        <f>COUNTIF('Erkek Yarışma Sonuçları'!$B$6:$B$93,'Erkek Start List'!B112)</f>
        <v>0</v>
      </c>
    </row>
    <row r="113" spans="1:7" s="11" customFormat="1" ht="16.5" customHeight="1">
      <c r="A113" s="30"/>
      <c r="B113" s="21"/>
      <c r="C113" s="21"/>
      <c r="D113" s="22"/>
      <c r="E113" s="22"/>
      <c r="F113" s="23"/>
      <c r="G113" s="11">
        <f>COUNTIF('Erkek Yarışma Sonuçları'!$B$6:$B$93,'Erkek Start List'!B113)</f>
        <v>0</v>
      </c>
    </row>
    <row r="114" spans="1:7" s="11" customFormat="1" ht="16.5" customHeight="1">
      <c r="A114" s="30"/>
      <c r="B114" s="21"/>
      <c r="C114" s="21"/>
      <c r="D114" s="22"/>
      <c r="E114" s="22"/>
      <c r="F114" s="23"/>
      <c r="G114" s="11">
        <f>COUNTIF('Erkek Yarışma Sonuçları'!$B$6:$B$93,'Erkek Start List'!B114)</f>
        <v>0</v>
      </c>
    </row>
    <row r="115" spans="1:7" s="11" customFormat="1" ht="16.5" customHeight="1">
      <c r="A115" s="30"/>
      <c r="B115" s="21"/>
      <c r="C115" s="21"/>
      <c r="D115" s="22"/>
      <c r="E115" s="22"/>
      <c r="F115" s="23"/>
      <c r="G115" s="11">
        <f>COUNTIF('Erkek Yarışma Sonuçları'!$B$6:$B$93,'Erkek Start List'!B115)</f>
        <v>0</v>
      </c>
    </row>
    <row r="116" spans="1:7" s="11" customFormat="1" ht="16.5" customHeight="1">
      <c r="A116" s="30"/>
      <c r="B116" s="21"/>
      <c r="C116" s="21"/>
      <c r="D116" s="22"/>
      <c r="E116" s="22"/>
      <c r="F116" s="23"/>
      <c r="G116" s="11">
        <f>COUNTIF('Erkek Yarışma Sonuçları'!$B$6:$B$93,'Erkek Start List'!B116)</f>
        <v>0</v>
      </c>
    </row>
    <row r="117" spans="1:7" s="11" customFormat="1" ht="16.5" customHeight="1">
      <c r="A117" s="30"/>
      <c r="B117" s="21"/>
      <c r="C117" s="21"/>
      <c r="D117" s="22"/>
      <c r="E117" s="22"/>
      <c r="F117" s="23"/>
      <c r="G117" s="11">
        <f>COUNTIF('Erkek Yarışma Sonuçları'!$B$6:$B$93,'Erkek Start List'!B117)</f>
        <v>0</v>
      </c>
    </row>
    <row r="118" spans="1:7" s="11" customFormat="1" ht="16.5" customHeight="1">
      <c r="A118" s="30"/>
      <c r="B118" s="21"/>
      <c r="C118" s="21"/>
      <c r="D118" s="22"/>
      <c r="E118" s="22"/>
      <c r="F118" s="23"/>
      <c r="G118" s="11">
        <f>COUNTIF('Erkek Yarışma Sonuçları'!$B$6:$B$93,'Erkek Start List'!B118)</f>
        <v>0</v>
      </c>
    </row>
    <row r="119" spans="1:7" s="11" customFormat="1" ht="16.5" customHeight="1">
      <c r="A119" s="30"/>
      <c r="B119" s="21"/>
      <c r="C119" s="21"/>
      <c r="D119" s="22"/>
      <c r="E119" s="22"/>
      <c r="F119" s="23"/>
      <c r="G119" s="11">
        <f>COUNTIF('Erkek Yarışma Sonuçları'!$B$6:$B$93,'Erkek Start List'!B119)</f>
        <v>0</v>
      </c>
    </row>
    <row r="120" spans="1:7" s="11" customFormat="1" ht="16.5" customHeight="1">
      <c r="A120" s="30"/>
      <c r="B120" s="21"/>
      <c r="C120" s="21"/>
      <c r="D120" s="22"/>
      <c r="E120" s="22"/>
      <c r="F120" s="23"/>
      <c r="G120" s="11">
        <f>COUNTIF('Erkek Yarışma Sonuçları'!$B$6:$B$93,'Erkek Start List'!B120)</f>
        <v>0</v>
      </c>
    </row>
    <row r="121" spans="1:7" s="11" customFormat="1" ht="16.5" customHeight="1">
      <c r="A121" s="30"/>
      <c r="B121" s="21"/>
      <c r="C121" s="21"/>
      <c r="D121" s="22"/>
      <c r="E121" s="22"/>
      <c r="F121" s="23"/>
      <c r="G121" s="11">
        <f>COUNTIF('Erkek Yarışma Sonuçları'!$B$6:$B$93,'Erkek Start List'!B121)</f>
        <v>0</v>
      </c>
    </row>
    <row r="122" spans="1:7" s="11" customFormat="1" ht="16.5" customHeight="1">
      <c r="A122" s="30"/>
      <c r="B122" s="21"/>
      <c r="C122" s="21"/>
      <c r="D122" s="22"/>
      <c r="E122" s="22"/>
      <c r="F122" s="23"/>
      <c r="G122" s="11">
        <f>COUNTIF('Erkek Yarışma Sonuçları'!$B$6:$B$93,'Erkek Start List'!B122)</f>
        <v>0</v>
      </c>
    </row>
    <row r="123" spans="1:7" s="11" customFormat="1" ht="16.5" customHeight="1">
      <c r="A123" s="30"/>
      <c r="B123" s="21"/>
      <c r="C123" s="21"/>
      <c r="D123" s="22"/>
      <c r="E123" s="22"/>
      <c r="F123" s="23"/>
      <c r="G123" s="11">
        <f>COUNTIF('Erkek Yarışma Sonuçları'!$B$6:$B$93,'Erkek Start List'!B123)</f>
        <v>0</v>
      </c>
    </row>
    <row r="124" spans="1:7" s="11" customFormat="1" ht="16.5" customHeight="1">
      <c r="A124" s="30"/>
      <c r="B124" s="21"/>
      <c r="C124" s="21"/>
      <c r="D124" s="22"/>
      <c r="E124" s="22"/>
      <c r="F124" s="23"/>
      <c r="G124" s="11">
        <f>COUNTIF('Erkek Yarışma Sonuçları'!$B$6:$B$93,'Erkek Start List'!B124)</f>
        <v>0</v>
      </c>
    </row>
    <row r="125" spans="1:7" s="11" customFormat="1" ht="16.5" customHeight="1">
      <c r="A125" s="30"/>
      <c r="B125" s="21"/>
      <c r="C125" s="21"/>
      <c r="D125" s="22"/>
      <c r="E125" s="22"/>
      <c r="F125" s="23"/>
      <c r="G125" s="11">
        <f>COUNTIF('Erkek Yarışma Sonuçları'!$B$6:$B$93,'Erkek Start List'!B125)</f>
        <v>0</v>
      </c>
    </row>
    <row r="126" spans="1:7" s="11" customFormat="1" ht="16.5" customHeight="1">
      <c r="A126" s="30"/>
      <c r="B126" s="21"/>
      <c r="C126" s="21"/>
      <c r="D126" s="22"/>
      <c r="E126" s="22"/>
      <c r="F126" s="23"/>
      <c r="G126" s="11">
        <f>COUNTIF('Erkek Yarışma Sonuçları'!$B$6:$B$93,'Erkek Start List'!B126)</f>
        <v>0</v>
      </c>
    </row>
    <row r="127" spans="1:7" s="11" customFormat="1" ht="16.5" customHeight="1">
      <c r="A127" s="30"/>
      <c r="B127" s="21"/>
      <c r="C127" s="21"/>
      <c r="D127" s="22"/>
      <c r="E127" s="22"/>
      <c r="F127" s="23"/>
      <c r="G127" s="11">
        <f>COUNTIF('Erkek Yarışma Sonuçları'!$B$6:$B$93,'Erkek Start List'!B127)</f>
        <v>0</v>
      </c>
    </row>
    <row r="128" spans="1:7" s="11" customFormat="1" ht="16.5" customHeight="1">
      <c r="A128" s="30"/>
      <c r="B128" s="21"/>
      <c r="C128" s="21"/>
      <c r="D128" s="22"/>
      <c r="E128" s="22"/>
      <c r="F128" s="23"/>
      <c r="G128" s="11">
        <f>COUNTIF('Erkek Yarışma Sonuçları'!$B$6:$B$93,'Erkek Start List'!B128)</f>
        <v>0</v>
      </c>
    </row>
    <row r="129" spans="1:7" s="11" customFormat="1" ht="16.5" customHeight="1">
      <c r="A129" s="30"/>
      <c r="B129" s="21"/>
      <c r="C129" s="21"/>
      <c r="D129" s="22"/>
      <c r="E129" s="22"/>
      <c r="F129" s="23"/>
      <c r="G129" s="11">
        <f>COUNTIF('Erkek Yarışma Sonuçları'!$B$6:$B$93,'Erkek Start List'!B129)</f>
        <v>0</v>
      </c>
    </row>
    <row r="130" spans="1:7" s="11" customFormat="1" ht="16.5" customHeight="1">
      <c r="A130" s="30"/>
      <c r="B130" s="21"/>
      <c r="C130" s="21"/>
      <c r="D130" s="22"/>
      <c r="E130" s="22"/>
      <c r="F130" s="23"/>
      <c r="G130" s="11">
        <f>COUNTIF('Erkek Yarışma Sonuçları'!$B$6:$B$93,'Erkek Start List'!B130)</f>
        <v>0</v>
      </c>
    </row>
    <row r="131" spans="1:7" s="11" customFormat="1" ht="16.5" customHeight="1">
      <c r="A131" s="30"/>
      <c r="B131" s="21"/>
      <c r="C131" s="21"/>
      <c r="D131" s="22"/>
      <c r="E131" s="22"/>
      <c r="F131" s="23"/>
      <c r="G131" s="11">
        <f>COUNTIF('Erkek Yarışma Sonuçları'!$B$6:$B$93,'Erkek Start List'!B131)</f>
        <v>0</v>
      </c>
    </row>
    <row r="132" spans="1:7" s="11" customFormat="1" ht="16.5" customHeight="1">
      <c r="A132" s="30"/>
      <c r="B132" s="21"/>
      <c r="C132" s="21"/>
      <c r="D132" s="22"/>
      <c r="E132" s="22"/>
      <c r="F132" s="23"/>
      <c r="G132" s="11">
        <f>COUNTIF('Erkek Yarışma Sonuçları'!$B$6:$B$93,'Erkek Start List'!B132)</f>
        <v>0</v>
      </c>
    </row>
    <row r="133" spans="1:7" s="11" customFormat="1" ht="16.5" customHeight="1">
      <c r="A133" s="30"/>
      <c r="B133" s="21"/>
      <c r="C133" s="21"/>
      <c r="D133" s="22"/>
      <c r="E133" s="22"/>
      <c r="F133" s="23"/>
      <c r="G133" s="11">
        <f>COUNTIF('Erkek Yarışma Sonuçları'!$B$6:$B$93,'Erkek Start List'!B133)</f>
        <v>0</v>
      </c>
    </row>
    <row r="134" spans="1:7" s="11" customFormat="1" ht="16.5" customHeight="1">
      <c r="A134" s="30"/>
      <c r="B134" s="21"/>
      <c r="C134" s="21"/>
      <c r="D134" s="22"/>
      <c r="E134" s="22"/>
      <c r="F134" s="23"/>
      <c r="G134" s="11">
        <f>COUNTIF('Erkek Yarışma Sonuçları'!$B$6:$B$93,'Erkek Start List'!B134)</f>
        <v>0</v>
      </c>
    </row>
    <row r="135" spans="1:7" s="11" customFormat="1" ht="16.5" customHeight="1">
      <c r="A135" s="30"/>
      <c r="B135" s="21"/>
      <c r="C135" s="21"/>
      <c r="D135" s="22"/>
      <c r="E135" s="22"/>
      <c r="F135" s="23"/>
      <c r="G135" s="11">
        <f>COUNTIF('Erkek Yarışma Sonuçları'!$B$6:$B$93,'Erkek Start List'!B135)</f>
        <v>0</v>
      </c>
    </row>
    <row r="136" spans="1:7" s="11" customFormat="1" ht="16.5" customHeight="1">
      <c r="A136" s="30"/>
      <c r="B136" s="21"/>
      <c r="C136" s="21"/>
      <c r="D136" s="22"/>
      <c r="E136" s="22"/>
      <c r="F136" s="23"/>
      <c r="G136" s="11">
        <f>COUNTIF('Erkek Yarışma Sonuçları'!$B$6:$B$93,'Erkek Start List'!B136)</f>
        <v>0</v>
      </c>
    </row>
    <row r="137" spans="1:7" s="11" customFormat="1" ht="16.5" customHeight="1">
      <c r="A137" s="30"/>
      <c r="B137" s="21"/>
      <c r="C137" s="21"/>
      <c r="D137" s="22"/>
      <c r="E137" s="22"/>
      <c r="F137" s="23"/>
      <c r="G137" s="11">
        <f>COUNTIF('Erkek Yarışma Sonuçları'!$B$6:$B$93,'Erkek Start List'!B137)</f>
        <v>0</v>
      </c>
    </row>
    <row r="138" spans="1:7" s="11" customFormat="1" ht="16.5" customHeight="1">
      <c r="A138" s="30"/>
      <c r="B138" s="21"/>
      <c r="C138" s="21"/>
      <c r="D138" s="22"/>
      <c r="E138" s="22"/>
      <c r="F138" s="23"/>
      <c r="G138" s="11">
        <f>COUNTIF('Erkek Yarışma Sonuçları'!$B$6:$B$93,'Erkek Start List'!B138)</f>
        <v>0</v>
      </c>
    </row>
    <row r="139" spans="1:7" s="11" customFormat="1" ht="16.5" customHeight="1">
      <c r="A139" s="30"/>
      <c r="B139" s="21"/>
      <c r="C139" s="21"/>
      <c r="D139" s="22"/>
      <c r="E139" s="22"/>
      <c r="F139" s="23"/>
      <c r="G139" s="11">
        <f>COUNTIF('Erkek Yarışma Sonuçları'!$B$6:$B$93,'Erkek Start List'!B139)</f>
        <v>0</v>
      </c>
    </row>
    <row r="140" spans="1:7" s="11" customFormat="1" ht="16.5" customHeight="1">
      <c r="A140" s="30"/>
      <c r="B140" s="21"/>
      <c r="C140" s="21"/>
      <c r="D140" s="22"/>
      <c r="E140" s="22"/>
      <c r="F140" s="23"/>
      <c r="G140" s="11">
        <f>COUNTIF('Erkek Yarışma Sonuçları'!$B$6:$B$93,'Erkek Start List'!B140)</f>
        <v>0</v>
      </c>
    </row>
    <row r="141" spans="1:7" s="11" customFormat="1" ht="16.5" customHeight="1">
      <c r="A141" s="30"/>
      <c r="B141" s="21"/>
      <c r="C141" s="21"/>
      <c r="D141" s="22"/>
      <c r="E141" s="22"/>
      <c r="F141" s="23"/>
      <c r="G141" s="11">
        <f>COUNTIF('Erkek Yarışma Sonuçları'!$B$6:$B$93,'Erkek Start List'!B141)</f>
        <v>0</v>
      </c>
    </row>
    <row r="142" spans="1:7" s="11" customFormat="1" ht="16.5" customHeight="1">
      <c r="A142" s="30"/>
      <c r="B142" s="21"/>
      <c r="C142" s="21"/>
      <c r="D142" s="22"/>
      <c r="E142" s="22"/>
      <c r="F142" s="23"/>
      <c r="G142" s="11">
        <f>COUNTIF('Erkek Yarışma Sonuçları'!$B$6:$B$93,'Erkek Start List'!B142)</f>
        <v>0</v>
      </c>
    </row>
    <row r="143" spans="1:7" s="11" customFormat="1" ht="16.5" customHeight="1">
      <c r="A143" s="30"/>
      <c r="B143" s="21"/>
      <c r="C143" s="21"/>
      <c r="D143" s="22"/>
      <c r="E143" s="22"/>
      <c r="F143" s="23"/>
      <c r="G143" s="11">
        <f>COUNTIF('Erkek Yarışma Sonuçları'!$B$6:$B$93,'Erkek Start List'!B143)</f>
        <v>0</v>
      </c>
    </row>
    <row r="144" spans="1:7" s="11" customFormat="1" ht="16.5" customHeight="1">
      <c r="A144" s="30"/>
      <c r="B144" s="21"/>
      <c r="C144" s="21"/>
      <c r="D144" s="22"/>
      <c r="E144" s="22"/>
      <c r="F144" s="23"/>
      <c r="G144" s="11">
        <f>COUNTIF('Erkek Yarışma Sonuçları'!$B$6:$B$93,'Erkek Start List'!B144)</f>
        <v>0</v>
      </c>
    </row>
    <row r="145" spans="1:7" s="11" customFormat="1" ht="16.5" customHeight="1">
      <c r="A145" s="30"/>
      <c r="B145" s="21"/>
      <c r="C145" s="21"/>
      <c r="D145" s="22"/>
      <c r="E145" s="22"/>
      <c r="F145" s="23"/>
      <c r="G145" s="11">
        <f>COUNTIF('Erkek Yarışma Sonuçları'!$B$6:$B$93,'Erkek Start List'!B145)</f>
        <v>0</v>
      </c>
    </row>
    <row r="146" spans="1:7" s="11" customFormat="1" ht="16.5" customHeight="1">
      <c r="A146" s="30"/>
      <c r="B146" s="21"/>
      <c r="C146" s="26"/>
      <c r="D146" s="22"/>
      <c r="E146" s="22"/>
      <c r="F146" s="23"/>
      <c r="G146" s="11">
        <f>COUNTIF('Erkek Yarışma Sonuçları'!$B$6:$B$93,'Erkek Start List'!B146)</f>
        <v>0</v>
      </c>
    </row>
    <row r="147" spans="1:7" s="11" customFormat="1" ht="16.5" customHeight="1">
      <c r="A147" s="30"/>
      <c r="B147" s="21"/>
      <c r="C147" s="26"/>
      <c r="D147" s="22"/>
      <c r="E147" s="22"/>
      <c r="F147" s="23"/>
      <c r="G147" s="11">
        <f>COUNTIF('Erkek Yarışma Sonuçları'!$B$6:$B$93,'Erkek Start List'!B147)</f>
        <v>0</v>
      </c>
    </row>
  </sheetData>
  <sheetProtection selectLockedCells="1" selectUnlockedCells="1"/>
  <mergeCells count="5">
    <mergeCell ref="A1:F1"/>
    <mergeCell ref="A2:F2"/>
    <mergeCell ref="A3:F3"/>
    <mergeCell ref="A4:C4"/>
    <mergeCell ref="E4:F4"/>
  </mergeCells>
  <printOptions horizontalCentered="1"/>
  <pageMargins left="0.39375" right="0.39375" top="0.4798611111111111" bottom="0.6798611111111111" header="0.5118055555555555" footer="0.5118055555555555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8.00390625" style="15" customWidth="1"/>
    <col min="2" max="2" width="8.421875" style="15" customWidth="1"/>
    <col min="3" max="3" width="10.7109375" style="15" customWidth="1"/>
    <col min="4" max="4" width="25.7109375" style="12" customWidth="1"/>
    <col min="5" max="5" width="30.7109375" style="12" customWidth="1"/>
    <col min="6" max="6" width="15.7109375" style="12" customWidth="1"/>
    <col min="7" max="7" width="6.140625" style="15" hidden="1" customWidth="1"/>
    <col min="8" max="16384" width="9.140625" style="12" customWidth="1"/>
  </cols>
  <sheetData>
    <row r="1" spans="1:6" s="3" customFormat="1" ht="24.75" customHeight="1">
      <c r="A1" s="75" t="s">
        <v>24</v>
      </c>
      <c r="B1" s="75"/>
      <c r="C1" s="75"/>
      <c r="D1" s="75"/>
      <c r="E1" s="75"/>
      <c r="F1" s="75"/>
    </row>
    <row r="2" spans="1:6" s="4" customFormat="1" ht="24.75" customHeight="1">
      <c r="A2" s="76" t="s">
        <v>0</v>
      </c>
      <c r="B2" s="76"/>
      <c r="C2" s="76"/>
      <c r="D2" s="76"/>
      <c r="E2" s="76"/>
      <c r="F2" s="76"/>
    </row>
    <row r="3" spans="1:9" s="4" customFormat="1" ht="24.75" customHeight="1">
      <c r="A3" s="77">
        <v>41996</v>
      </c>
      <c r="B3" s="77"/>
      <c r="C3" s="77"/>
      <c r="D3" s="77"/>
      <c r="E3" s="77"/>
      <c r="F3" s="77"/>
      <c r="G3" s="5"/>
      <c r="H3" s="5"/>
      <c r="I3" s="5"/>
    </row>
    <row r="4" spans="1:6" s="4" customFormat="1" ht="24.75" customHeight="1" thickBot="1">
      <c r="A4" s="78" t="s">
        <v>17</v>
      </c>
      <c r="B4" s="78"/>
      <c r="C4" s="78"/>
      <c r="D4" s="47" t="s">
        <v>16</v>
      </c>
      <c r="E4" s="79" t="s">
        <v>394</v>
      </c>
      <c r="F4" s="79"/>
    </row>
    <row r="5" spans="1:7" s="14" customFormat="1" ht="38.25" customHeight="1">
      <c r="A5" s="16" t="s">
        <v>2</v>
      </c>
      <c r="B5" s="20" t="s">
        <v>3</v>
      </c>
      <c r="C5" s="16" t="s">
        <v>4</v>
      </c>
      <c r="D5" s="17" t="s">
        <v>5</v>
      </c>
      <c r="E5" s="17" t="s">
        <v>14</v>
      </c>
      <c r="F5" s="17" t="s">
        <v>15</v>
      </c>
      <c r="G5" s="18"/>
    </row>
    <row r="6" spans="1:7" s="13" customFormat="1" ht="15" customHeight="1">
      <c r="A6" s="32">
        <f>IF(B6&lt;&gt;0,G6," ")</f>
        <v>1</v>
      </c>
      <c r="B6" s="33" t="s">
        <v>548</v>
      </c>
      <c r="C6" s="69">
        <v>33188</v>
      </c>
      <c r="D6" s="40" t="s">
        <v>432</v>
      </c>
      <c r="E6" s="40" t="s">
        <v>401</v>
      </c>
      <c r="F6" s="36" t="s">
        <v>440</v>
      </c>
      <c r="G6" s="19">
        <v>1</v>
      </c>
    </row>
    <row r="7" spans="1:7" s="13" customFormat="1" ht="15" customHeight="1">
      <c r="A7" s="37">
        <f>IF(B7&lt;&gt;0,G7," ")</f>
        <v>2</v>
      </c>
      <c r="B7" s="38" t="s">
        <v>549</v>
      </c>
      <c r="C7" s="69">
        <v>32783</v>
      </c>
      <c r="D7" s="40" t="s">
        <v>433</v>
      </c>
      <c r="E7" s="40" t="s">
        <v>401</v>
      </c>
      <c r="F7" s="41" t="s">
        <v>441</v>
      </c>
      <c r="G7" s="19">
        <v>2</v>
      </c>
    </row>
    <row r="8" spans="1:7" s="13" customFormat="1" ht="15" customHeight="1">
      <c r="A8" s="37">
        <f>IF(B8&lt;&gt;0,G8," ")</f>
        <v>3</v>
      </c>
      <c r="B8" s="56" t="s">
        <v>550</v>
      </c>
      <c r="C8" s="69">
        <v>33258</v>
      </c>
      <c r="D8" s="40" t="s">
        <v>225</v>
      </c>
      <c r="E8" s="40" t="s">
        <v>401</v>
      </c>
      <c r="F8" s="41" t="s">
        <v>442</v>
      </c>
      <c r="G8" s="19">
        <v>3</v>
      </c>
    </row>
    <row r="9" spans="1:7" s="13" customFormat="1" ht="15" customHeight="1">
      <c r="A9" s="37">
        <f aca="true" t="shared" si="0" ref="A9:A55">IF(B9&lt;&gt;0,G9," ")</f>
        <v>4</v>
      </c>
      <c r="B9" s="38" t="s">
        <v>551</v>
      </c>
      <c r="C9" s="69">
        <v>31258</v>
      </c>
      <c r="D9" s="40" t="s">
        <v>434</v>
      </c>
      <c r="E9" s="40" t="s">
        <v>401</v>
      </c>
      <c r="F9" s="41" t="s">
        <v>443</v>
      </c>
      <c r="G9" s="19">
        <v>4</v>
      </c>
    </row>
    <row r="10" spans="1:7" s="13" customFormat="1" ht="15" customHeight="1">
      <c r="A10" s="37">
        <f t="shared" si="0"/>
        <v>5</v>
      </c>
      <c r="B10" s="38" t="s">
        <v>552</v>
      </c>
      <c r="C10" s="69">
        <v>33106</v>
      </c>
      <c r="D10" s="40" t="s">
        <v>435</v>
      </c>
      <c r="E10" s="40" t="s">
        <v>401</v>
      </c>
      <c r="F10" s="41" t="s">
        <v>444</v>
      </c>
      <c r="G10" s="19">
        <v>5</v>
      </c>
    </row>
    <row r="11" spans="1:7" s="13" customFormat="1" ht="15" customHeight="1">
      <c r="A11" s="37">
        <f t="shared" si="0"/>
        <v>6</v>
      </c>
      <c r="B11" s="38" t="s">
        <v>592</v>
      </c>
      <c r="C11" s="69">
        <v>35022</v>
      </c>
      <c r="D11" s="40" t="s">
        <v>450</v>
      </c>
      <c r="E11" s="40" t="s">
        <v>401</v>
      </c>
      <c r="F11" s="41" t="s">
        <v>461</v>
      </c>
      <c r="G11" s="19">
        <v>6</v>
      </c>
    </row>
    <row r="12" spans="1:7" s="13" customFormat="1" ht="15" customHeight="1">
      <c r="A12" s="37">
        <f t="shared" si="0"/>
        <v>7</v>
      </c>
      <c r="B12" s="38" t="s">
        <v>593</v>
      </c>
      <c r="C12" s="39" t="s">
        <v>613</v>
      </c>
      <c r="D12" s="40" t="s">
        <v>451</v>
      </c>
      <c r="E12" s="40" t="s">
        <v>458</v>
      </c>
      <c r="F12" s="41" t="s">
        <v>462</v>
      </c>
      <c r="G12" s="19">
        <v>7</v>
      </c>
    </row>
    <row r="13" spans="1:7" s="13" customFormat="1" ht="15" customHeight="1">
      <c r="A13" s="37">
        <f t="shared" si="0"/>
        <v>8</v>
      </c>
      <c r="B13" s="56" t="s">
        <v>594</v>
      </c>
      <c r="C13" s="69">
        <v>35004</v>
      </c>
      <c r="D13" s="40" t="s">
        <v>452</v>
      </c>
      <c r="E13" s="40" t="s">
        <v>401</v>
      </c>
      <c r="F13" s="41" t="s">
        <v>463</v>
      </c>
      <c r="G13" s="19">
        <v>8</v>
      </c>
    </row>
    <row r="14" spans="1:7" s="13" customFormat="1" ht="15" customHeight="1">
      <c r="A14" s="37">
        <f t="shared" si="0"/>
        <v>9</v>
      </c>
      <c r="B14" s="38" t="s">
        <v>553</v>
      </c>
      <c r="C14" s="69">
        <v>34161</v>
      </c>
      <c r="D14" s="40" t="s">
        <v>436</v>
      </c>
      <c r="E14" s="40" t="s">
        <v>438</v>
      </c>
      <c r="F14" s="41" t="s">
        <v>445</v>
      </c>
      <c r="G14" s="19">
        <v>9</v>
      </c>
    </row>
    <row r="15" spans="1:7" s="13" customFormat="1" ht="15" customHeight="1">
      <c r="A15" s="37">
        <f t="shared" si="0"/>
        <v>10</v>
      </c>
      <c r="B15" s="38" t="s">
        <v>595</v>
      </c>
      <c r="C15" s="69">
        <v>34865</v>
      </c>
      <c r="D15" s="40" t="s">
        <v>295</v>
      </c>
      <c r="E15" s="40" t="s">
        <v>459</v>
      </c>
      <c r="F15" s="41" t="s">
        <v>464</v>
      </c>
      <c r="G15" s="19">
        <v>10</v>
      </c>
    </row>
    <row r="16" spans="1:7" s="13" customFormat="1" ht="15" customHeight="1">
      <c r="A16" s="37">
        <f t="shared" si="0"/>
        <v>11</v>
      </c>
      <c r="B16" s="38" t="s">
        <v>554</v>
      </c>
      <c r="C16" s="69">
        <v>33425</v>
      </c>
      <c r="D16" s="40" t="s">
        <v>188</v>
      </c>
      <c r="E16" s="40" t="s">
        <v>401</v>
      </c>
      <c r="F16" s="41" t="s">
        <v>446</v>
      </c>
      <c r="G16" s="19">
        <v>11</v>
      </c>
    </row>
    <row r="17" spans="1:7" s="13" customFormat="1" ht="15" customHeight="1">
      <c r="A17" s="37">
        <f t="shared" si="0"/>
        <v>12</v>
      </c>
      <c r="B17" s="38" t="s">
        <v>596</v>
      </c>
      <c r="C17" s="69">
        <v>34941</v>
      </c>
      <c r="D17" s="40" t="s">
        <v>453</v>
      </c>
      <c r="E17" s="40" t="s">
        <v>401</v>
      </c>
      <c r="F17" s="41" t="s">
        <v>465</v>
      </c>
      <c r="G17" s="19">
        <v>12</v>
      </c>
    </row>
    <row r="18" spans="1:7" s="13" customFormat="1" ht="15" customHeight="1">
      <c r="A18" s="37">
        <f t="shared" si="0"/>
        <v>13</v>
      </c>
      <c r="B18" s="56" t="s">
        <v>597</v>
      </c>
      <c r="C18" s="69">
        <v>35123</v>
      </c>
      <c r="D18" s="40" t="s">
        <v>454</v>
      </c>
      <c r="E18" s="40" t="s">
        <v>422</v>
      </c>
      <c r="F18" s="41" t="s">
        <v>466</v>
      </c>
      <c r="G18" s="19">
        <v>13</v>
      </c>
    </row>
    <row r="19" spans="1:7" s="13" customFormat="1" ht="15" customHeight="1">
      <c r="A19" s="37">
        <f t="shared" si="0"/>
        <v>14</v>
      </c>
      <c r="B19" s="38" t="s">
        <v>555</v>
      </c>
      <c r="C19" s="69">
        <v>34486</v>
      </c>
      <c r="D19" s="40" t="s">
        <v>261</v>
      </c>
      <c r="E19" s="40" t="s">
        <v>402</v>
      </c>
      <c r="F19" s="41" t="s">
        <v>447</v>
      </c>
      <c r="G19" s="19">
        <v>14</v>
      </c>
    </row>
    <row r="20" spans="1:7" s="13" customFormat="1" ht="15" customHeight="1">
      <c r="A20" s="37">
        <f t="shared" si="0"/>
        <v>15</v>
      </c>
      <c r="B20" s="56" t="s">
        <v>598</v>
      </c>
      <c r="C20" s="69">
        <v>35004</v>
      </c>
      <c r="D20" s="40" t="s">
        <v>300</v>
      </c>
      <c r="E20" s="40" t="s">
        <v>459</v>
      </c>
      <c r="F20" s="41" t="s">
        <v>467</v>
      </c>
      <c r="G20" s="19">
        <v>15</v>
      </c>
    </row>
    <row r="21" spans="1:7" s="13" customFormat="1" ht="15" customHeight="1">
      <c r="A21" s="37">
        <f t="shared" si="0"/>
        <v>16</v>
      </c>
      <c r="B21" s="56" t="s">
        <v>599</v>
      </c>
      <c r="C21" s="69">
        <v>35069</v>
      </c>
      <c r="D21" s="40" t="s">
        <v>455</v>
      </c>
      <c r="E21" s="40" t="s">
        <v>459</v>
      </c>
      <c r="F21" s="41" t="s">
        <v>468</v>
      </c>
      <c r="G21" s="19">
        <v>16</v>
      </c>
    </row>
    <row r="22" spans="1:7" s="13" customFormat="1" ht="15" customHeight="1">
      <c r="A22" s="37">
        <f t="shared" si="0"/>
        <v>17</v>
      </c>
      <c r="B22" s="38" t="s">
        <v>556</v>
      </c>
      <c r="C22" s="69">
        <v>33605</v>
      </c>
      <c r="D22" s="40" t="s">
        <v>437</v>
      </c>
      <c r="E22" s="40" t="s">
        <v>439</v>
      </c>
      <c r="F22" s="41" t="s">
        <v>448</v>
      </c>
      <c r="G22" s="19">
        <v>17</v>
      </c>
    </row>
    <row r="23" spans="1:7" s="13" customFormat="1" ht="15" customHeight="1">
      <c r="A23" s="37">
        <f t="shared" si="0"/>
        <v>18</v>
      </c>
      <c r="B23" s="38" t="s">
        <v>558</v>
      </c>
      <c r="C23" s="69">
        <v>32686</v>
      </c>
      <c r="D23" s="40" t="s">
        <v>489</v>
      </c>
      <c r="E23" s="40" t="s">
        <v>422</v>
      </c>
      <c r="F23" s="41" t="s">
        <v>515</v>
      </c>
      <c r="G23" s="19">
        <v>18</v>
      </c>
    </row>
    <row r="24" spans="1:7" s="13" customFormat="1" ht="15" customHeight="1">
      <c r="A24" s="37">
        <f t="shared" si="0"/>
        <v>19</v>
      </c>
      <c r="B24" s="56" t="s">
        <v>600</v>
      </c>
      <c r="C24" s="69">
        <v>35069</v>
      </c>
      <c r="D24" s="40" t="s">
        <v>456</v>
      </c>
      <c r="E24" s="40" t="s">
        <v>460</v>
      </c>
      <c r="F24" s="41" t="s">
        <v>469</v>
      </c>
      <c r="G24" s="19">
        <v>19</v>
      </c>
    </row>
    <row r="25" spans="1:7" s="13" customFormat="1" ht="15" customHeight="1">
      <c r="A25" s="37">
        <f t="shared" si="0"/>
        <v>20</v>
      </c>
      <c r="B25" s="38" t="s">
        <v>557</v>
      </c>
      <c r="C25" s="69">
        <v>32112</v>
      </c>
      <c r="D25" s="40" t="s">
        <v>49</v>
      </c>
      <c r="E25" s="40" t="s">
        <v>422</v>
      </c>
      <c r="F25" s="41" t="s">
        <v>449</v>
      </c>
      <c r="G25" s="19">
        <v>20</v>
      </c>
    </row>
    <row r="26" spans="1:7" s="13" customFormat="1" ht="15" customHeight="1">
      <c r="A26" s="37">
        <f t="shared" si="0"/>
        <v>21</v>
      </c>
      <c r="B26" s="56" t="s">
        <v>601</v>
      </c>
      <c r="C26" s="69">
        <v>35146</v>
      </c>
      <c r="D26" s="40" t="s">
        <v>457</v>
      </c>
      <c r="E26" s="40" t="s">
        <v>422</v>
      </c>
      <c r="F26" s="41" t="s">
        <v>470</v>
      </c>
      <c r="G26" s="19">
        <v>21</v>
      </c>
    </row>
    <row r="27" spans="1:7" s="13" customFormat="1" ht="15" customHeight="1">
      <c r="A27" s="37">
        <f t="shared" si="0"/>
        <v>22</v>
      </c>
      <c r="B27" s="38" t="s">
        <v>602</v>
      </c>
      <c r="C27" s="69">
        <v>34820</v>
      </c>
      <c r="D27" s="40" t="s">
        <v>483</v>
      </c>
      <c r="E27" s="40" t="s">
        <v>401</v>
      </c>
      <c r="F27" s="41" t="s">
        <v>486</v>
      </c>
      <c r="G27" s="19">
        <v>22</v>
      </c>
    </row>
    <row r="28" spans="1:7" s="13" customFormat="1" ht="15" customHeight="1">
      <c r="A28" s="37">
        <f t="shared" si="0"/>
        <v>23</v>
      </c>
      <c r="B28" s="38" t="s">
        <v>603</v>
      </c>
      <c r="C28" s="69">
        <v>34786</v>
      </c>
      <c r="D28" s="40" t="s">
        <v>484</v>
      </c>
      <c r="E28" s="40" t="s">
        <v>422</v>
      </c>
      <c r="F28" s="41" t="s">
        <v>487</v>
      </c>
      <c r="G28" s="19">
        <v>23</v>
      </c>
    </row>
    <row r="29" spans="1:7" s="13" customFormat="1" ht="15" customHeight="1">
      <c r="A29" s="37">
        <f t="shared" si="0"/>
        <v>24</v>
      </c>
      <c r="B29" s="38" t="s">
        <v>559</v>
      </c>
      <c r="C29" s="69">
        <v>30574</v>
      </c>
      <c r="D29" s="40" t="s">
        <v>97</v>
      </c>
      <c r="E29" s="40" t="s">
        <v>422</v>
      </c>
      <c r="F29" s="41" t="s">
        <v>516</v>
      </c>
      <c r="G29" s="19">
        <v>24</v>
      </c>
    </row>
    <row r="30" spans="1:7" s="13" customFormat="1" ht="15" customHeight="1">
      <c r="A30" s="37">
        <f t="shared" si="0"/>
        <v>25</v>
      </c>
      <c r="B30" s="38" t="s">
        <v>560</v>
      </c>
      <c r="C30" s="69">
        <v>27918</v>
      </c>
      <c r="D30" s="40" t="s">
        <v>171</v>
      </c>
      <c r="E30" s="40" t="s">
        <v>422</v>
      </c>
      <c r="F30" s="41" t="s">
        <v>517</v>
      </c>
      <c r="G30" s="19">
        <v>25</v>
      </c>
    </row>
    <row r="31" spans="1:7" s="13" customFormat="1" ht="15" customHeight="1">
      <c r="A31" s="37">
        <f t="shared" si="0"/>
        <v>26</v>
      </c>
      <c r="B31" s="38" t="s">
        <v>604</v>
      </c>
      <c r="C31" s="69">
        <v>35141</v>
      </c>
      <c r="D31" s="40" t="s">
        <v>485</v>
      </c>
      <c r="E31" s="40" t="s">
        <v>422</v>
      </c>
      <c r="F31" s="41" t="s">
        <v>488</v>
      </c>
      <c r="G31" s="19">
        <v>26</v>
      </c>
    </row>
    <row r="32" spans="1:7" s="13" customFormat="1" ht="15" customHeight="1">
      <c r="A32" s="37">
        <f t="shared" si="0"/>
        <v>27</v>
      </c>
      <c r="B32" s="38" t="s">
        <v>561</v>
      </c>
      <c r="C32" s="69">
        <v>29044</v>
      </c>
      <c r="D32" s="40" t="s">
        <v>490</v>
      </c>
      <c r="E32" s="40" t="s">
        <v>422</v>
      </c>
      <c r="F32" s="41" t="s">
        <v>410</v>
      </c>
      <c r="G32" s="19">
        <v>27</v>
      </c>
    </row>
    <row r="33" spans="1:7" s="13" customFormat="1" ht="15" customHeight="1">
      <c r="A33" s="37">
        <f t="shared" si="0"/>
        <v>28</v>
      </c>
      <c r="B33" s="38" t="s">
        <v>562</v>
      </c>
      <c r="C33" s="69">
        <v>22104</v>
      </c>
      <c r="D33" s="40" t="s">
        <v>228</v>
      </c>
      <c r="E33" s="40" t="s">
        <v>439</v>
      </c>
      <c r="F33" s="41" t="s">
        <v>518</v>
      </c>
      <c r="G33" s="19">
        <v>28</v>
      </c>
    </row>
    <row r="34" spans="1:7" s="13" customFormat="1" ht="15" customHeight="1">
      <c r="A34" s="37">
        <f t="shared" si="0"/>
        <v>29</v>
      </c>
      <c r="B34" s="38" t="s">
        <v>563</v>
      </c>
      <c r="C34" s="69">
        <v>22790</v>
      </c>
      <c r="D34" s="40" t="s">
        <v>491</v>
      </c>
      <c r="E34" s="40" t="s">
        <v>422</v>
      </c>
      <c r="F34" s="41" t="s">
        <v>519</v>
      </c>
      <c r="G34" s="19">
        <v>29</v>
      </c>
    </row>
    <row r="35" spans="1:7" s="13" customFormat="1" ht="15" customHeight="1">
      <c r="A35" s="37">
        <f t="shared" si="0"/>
        <v>30</v>
      </c>
      <c r="B35" s="38" t="s">
        <v>564</v>
      </c>
      <c r="C35" s="69">
        <v>25058</v>
      </c>
      <c r="D35" s="40" t="s">
        <v>492</v>
      </c>
      <c r="E35" s="40" t="s">
        <v>422</v>
      </c>
      <c r="F35" s="41" t="s">
        <v>520</v>
      </c>
      <c r="G35" s="19">
        <v>30</v>
      </c>
    </row>
    <row r="36" spans="1:7" s="13" customFormat="1" ht="15" customHeight="1">
      <c r="A36" s="37">
        <f t="shared" si="0"/>
        <v>31</v>
      </c>
      <c r="B36" s="38" t="s">
        <v>565</v>
      </c>
      <c r="C36" s="69">
        <v>34179</v>
      </c>
      <c r="D36" s="40" t="s">
        <v>493</v>
      </c>
      <c r="E36" s="40" t="s">
        <v>422</v>
      </c>
      <c r="F36" s="41" t="s">
        <v>521</v>
      </c>
      <c r="G36" s="19">
        <v>31</v>
      </c>
    </row>
    <row r="37" spans="1:7" s="13" customFormat="1" ht="15" customHeight="1">
      <c r="A37" s="37">
        <f t="shared" si="0"/>
        <v>32</v>
      </c>
      <c r="B37" s="38" t="s">
        <v>566</v>
      </c>
      <c r="C37" s="69">
        <v>32784</v>
      </c>
      <c r="D37" s="40" t="s">
        <v>494</v>
      </c>
      <c r="E37" s="40" t="s">
        <v>422</v>
      </c>
      <c r="F37" s="41" t="s">
        <v>522</v>
      </c>
      <c r="G37" s="19">
        <v>32</v>
      </c>
    </row>
    <row r="38" spans="1:7" s="13" customFormat="1" ht="15" customHeight="1">
      <c r="A38" s="37">
        <f t="shared" si="0"/>
        <v>33</v>
      </c>
      <c r="B38" s="38" t="s">
        <v>567</v>
      </c>
      <c r="C38" s="69">
        <v>23542</v>
      </c>
      <c r="D38" s="40" t="s">
        <v>127</v>
      </c>
      <c r="E38" s="40" t="s">
        <v>422</v>
      </c>
      <c r="F38" s="41" t="s">
        <v>523</v>
      </c>
      <c r="G38" s="19">
        <v>33</v>
      </c>
    </row>
    <row r="39" spans="1:7" s="13" customFormat="1" ht="15" customHeight="1">
      <c r="A39" s="37">
        <f t="shared" si="0"/>
        <v>34</v>
      </c>
      <c r="B39" s="38" t="s">
        <v>568</v>
      </c>
      <c r="C39" s="69">
        <v>22122</v>
      </c>
      <c r="D39" s="40" t="s">
        <v>55</v>
      </c>
      <c r="E39" s="40" t="s">
        <v>495</v>
      </c>
      <c r="F39" s="41" t="s">
        <v>524</v>
      </c>
      <c r="G39" s="19">
        <v>34</v>
      </c>
    </row>
    <row r="40" spans="1:7" s="13" customFormat="1" ht="15" customHeight="1">
      <c r="A40" s="37">
        <f t="shared" si="0"/>
        <v>35</v>
      </c>
      <c r="B40" s="38" t="s">
        <v>569</v>
      </c>
      <c r="C40" s="69">
        <v>27886</v>
      </c>
      <c r="D40" s="40" t="s">
        <v>496</v>
      </c>
      <c r="E40" s="40" t="s">
        <v>422</v>
      </c>
      <c r="F40" s="41" t="s">
        <v>525</v>
      </c>
      <c r="G40" s="19">
        <v>35</v>
      </c>
    </row>
    <row r="41" spans="1:7" s="13" customFormat="1" ht="15" customHeight="1">
      <c r="A41" s="37">
        <f t="shared" si="0"/>
        <v>36</v>
      </c>
      <c r="B41" s="38" t="s">
        <v>570</v>
      </c>
      <c r="C41" s="69">
        <v>19718</v>
      </c>
      <c r="D41" s="40" t="s">
        <v>497</v>
      </c>
      <c r="E41" s="40" t="s">
        <v>422</v>
      </c>
      <c r="F41" s="41" t="s">
        <v>526</v>
      </c>
      <c r="G41" s="19">
        <v>36</v>
      </c>
    </row>
    <row r="42" spans="1:7" s="13" customFormat="1" ht="15" customHeight="1">
      <c r="A42" s="37">
        <f t="shared" si="0"/>
        <v>37</v>
      </c>
      <c r="B42" s="56" t="s">
        <v>571</v>
      </c>
      <c r="C42" s="69">
        <v>29138</v>
      </c>
      <c r="D42" s="40" t="s">
        <v>498</v>
      </c>
      <c r="E42" s="40" t="s">
        <v>422</v>
      </c>
      <c r="F42" s="41" t="s">
        <v>527</v>
      </c>
      <c r="G42" s="19">
        <v>37</v>
      </c>
    </row>
    <row r="43" spans="1:7" s="13" customFormat="1" ht="15" customHeight="1">
      <c r="A43" s="37">
        <f t="shared" si="0"/>
        <v>38</v>
      </c>
      <c r="B43" s="38" t="s">
        <v>572</v>
      </c>
      <c r="C43" s="69">
        <v>24998</v>
      </c>
      <c r="D43" s="40" t="s">
        <v>110</v>
      </c>
      <c r="E43" s="40" t="s">
        <v>422</v>
      </c>
      <c r="F43" s="41" t="s">
        <v>528</v>
      </c>
      <c r="G43" s="19">
        <v>38</v>
      </c>
    </row>
    <row r="44" spans="1:7" s="13" customFormat="1" ht="15" customHeight="1">
      <c r="A44" s="37">
        <f t="shared" si="0"/>
        <v>39</v>
      </c>
      <c r="B44" s="38" t="s">
        <v>573</v>
      </c>
      <c r="C44" s="69">
        <v>27375</v>
      </c>
      <c r="D44" s="40" t="s">
        <v>499</v>
      </c>
      <c r="E44" s="40" t="s">
        <v>422</v>
      </c>
      <c r="F44" s="41" t="s">
        <v>529</v>
      </c>
      <c r="G44" s="19">
        <v>39</v>
      </c>
    </row>
    <row r="45" spans="1:7" s="13" customFormat="1" ht="15" customHeight="1">
      <c r="A45" s="37">
        <f t="shared" si="0"/>
        <v>40</v>
      </c>
      <c r="B45" s="38" t="s">
        <v>574</v>
      </c>
      <c r="C45" s="69">
        <v>22453</v>
      </c>
      <c r="D45" s="40" t="s">
        <v>500</v>
      </c>
      <c r="E45" s="40" t="s">
        <v>422</v>
      </c>
      <c r="F45" s="41" t="s">
        <v>530</v>
      </c>
      <c r="G45" s="19">
        <v>40</v>
      </c>
    </row>
    <row r="46" spans="1:7" s="13" customFormat="1" ht="15" customHeight="1">
      <c r="A46" s="37">
        <f t="shared" si="0"/>
        <v>41</v>
      </c>
      <c r="B46" s="38" t="s">
        <v>575</v>
      </c>
      <c r="C46" s="69">
        <v>23298</v>
      </c>
      <c r="D46" s="40" t="s">
        <v>501</v>
      </c>
      <c r="E46" s="40" t="s">
        <v>422</v>
      </c>
      <c r="F46" s="41" t="s">
        <v>531</v>
      </c>
      <c r="G46" s="19">
        <v>41</v>
      </c>
    </row>
    <row r="47" spans="1:7" s="13" customFormat="1" ht="15" customHeight="1">
      <c r="A47" s="37">
        <f t="shared" si="0"/>
        <v>42</v>
      </c>
      <c r="B47" s="56" t="s">
        <v>576</v>
      </c>
      <c r="C47" s="69">
        <v>26713</v>
      </c>
      <c r="D47" s="40" t="s">
        <v>502</v>
      </c>
      <c r="E47" s="40" t="s">
        <v>422</v>
      </c>
      <c r="F47" s="41" t="s">
        <v>532</v>
      </c>
      <c r="G47" s="19">
        <v>42</v>
      </c>
    </row>
    <row r="48" spans="1:7" s="13" customFormat="1" ht="15" customHeight="1">
      <c r="A48" s="37">
        <f t="shared" si="0"/>
        <v>43</v>
      </c>
      <c r="B48" s="56" t="s">
        <v>577</v>
      </c>
      <c r="C48" s="69">
        <v>25217</v>
      </c>
      <c r="D48" s="40" t="s">
        <v>503</v>
      </c>
      <c r="E48" s="40" t="s">
        <v>422</v>
      </c>
      <c r="F48" s="41" t="s">
        <v>533</v>
      </c>
      <c r="G48" s="19">
        <v>43</v>
      </c>
    </row>
    <row r="49" spans="1:7" s="13" customFormat="1" ht="15" customHeight="1">
      <c r="A49" s="37">
        <f t="shared" si="0"/>
        <v>44</v>
      </c>
      <c r="B49" s="38" t="s">
        <v>578</v>
      </c>
      <c r="C49" s="69">
        <v>23110</v>
      </c>
      <c r="D49" s="40" t="s">
        <v>191</v>
      </c>
      <c r="E49" s="40" t="s">
        <v>422</v>
      </c>
      <c r="F49" s="41" t="s">
        <v>534</v>
      </c>
      <c r="G49" s="19">
        <v>44</v>
      </c>
    </row>
    <row r="50" spans="1:7" s="13" customFormat="1" ht="15" customHeight="1">
      <c r="A50" s="37">
        <f t="shared" si="0"/>
        <v>45</v>
      </c>
      <c r="B50" s="70" t="s">
        <v>579</v>
      </c>
      <c r="C50" s="74">
        <v>32518</v>
      </c>
      <c r="D50" s="35" t="s">
        <v>504</v>
      </c>
      <c r="E50" s="35" t="s">
        <v>422</v>
      </c>
      <c r="F50" s="36" t="s">
        <v>535</v>
      </c>
      <c r="G50" s="19">
        <v>45</v>
      </c>
    </row>
    <row r="51" spans="1:7" s="13" customFormat="1" ht="15" customHeight="1">
      <c r="A51" s="37">
        <f t="shared" si="0"/>
        <v>46</v>
      </c>
      <c r="B51" s="38" t="s">
        <v>580</v>
      </c>
      <c r="C51" s="69">
        <v>22801</v>
      </c>
      <c r="D51" s="40" t="s">
        <v>505</v>
      </c>
      <c r="E51" s="40" t="s">
        <v>422</v>
      </c>
      <c r="F51" s="41" t="s">
        <v>536</v>
      </c>
      <c r="G51" s="19">
        <v>46</v>
      </c>
    </row>
    <row r="52" spans="1:7" s="13" customFormat="1" ht="15" customHeight="1">
      <c r="A52" s="37">
        <f t="shared" si="0"/>
        <v>47</v>
      </c>
      <c r="B52" s="38" t="s">
        <v>581</v>
      </c>
      <c r="C52" s="69">
        <v>22199</v>
      </c>
      <c r="D52" s="40" t="s">
        <v>506</v>
      </c>
      <c r="E52" s="40" t="s">
        <v>422</v>
      </c>
      <c r="F52" s="41" t="s">
        <v>537</v>
      </c>
      <c r="G52" s="19">
        <v>47</v>
      </c>
    </row>
    <row r="53" spans="1:7" s="13" customFormat="1" ht="15" customHeight="1">
      <c r="A53" s="37">
        <f t="shared" si="0"/>
        <v>48</v>
      </c>
      <c r="B53" s="38" t="s">
        <v>582</v>
      </c>
      <c r="C53" s="69">
        <v>26635</v>
      </c>
      <c r="D53" s="40" t="s">
        <v>36</v>
      </c>
      <c r="E53" s="40" t="s">
        <v>422</v>
      </c>
      <c r="F53" s="41" t="s">
        <v>538</v>
      </c>
      <c r="G53" s="19">
        <v>48</v>
      </c>
    </row>
    <row r="54" spans="1:7" s="13" customFormat="1" ht="15" customHeight="1">
      <c r="A54" s="37">
        <f t="shared" si="0"/>
        <v>49</v>
      </c>
      <c r="B54" s="56" t="s">
        <v>583</v>
      </c>
      <c r="C54" s="69">
        <v>22899</v>
      </c>
      <c r="D54" s="40" t="s">
        <v>507</v>
      </c>
      <c r="E54" s="40" t="s">
        <v>422</v>
      </c>
      <c r="F54" s="41" t="s">
        <v>539</v>
      </c>
      <c r="G54" s="19">
        <v>49</v>
      </c>
    </row>
    <row r="55" spans="1:7" s="13" customFormat="1" ht="15" customHeight="1">
      <c r="A55" s="37">
        <f t="shared" si="0"/>
        <v>50</v>
      </c>
      <c r="B55" s="38" t="s">
        <v>584</v>
      </c>
      <c r="C55" s="69">
        <v>19250</v>
      </c>
      <c r="D55" s="40" t="s">
        <v>508</v>
      </c>
      <c r="E55" s="40" t="s">
        <v>422</v>
      </c>
      <c r="F55" s="41" t="s">
        <v>540</v>
      </c>
      <c r="G55" s="19">
        <v>50</v>
      </c>
    </row>
    <row r="56" spans="1:7" s="13" customFormat="1" ht="15" customHeight="1">
      <c r="A56" s="37">
        <f aca="true" t="shared" si="1" ref="A56:A93">IF(B56&lt;&gt;0,G56," ")</f>
        <v>51</v>
      </c>
      <c r="B56" s="38" t="s">
        <v>585</v>
      </c>
      <c r="C56" s="69">
        <v>21391</v>
      </c>
      <c r="D56" s="40" t="s">
        <v>509</v>
      </c>
      <c r="E56" s="40" t="s">
        <v>422</v>
      </c>
      <c r="F56" s="41" t="s">
        <v>541</v>
      </c>
      <c r="G56" s="19">
        <v>51</v>
      </c>
    </row>
    <row r="57" spans="1:7" s="13" customFormat="1" ht="15" customHeight="1">
      <c r="A57" s="37">
        <f t="shared" si="1"/>
        <v>52</v>
      </c>
      <c r="B57" s="38" t="s">
        <v>586</v>
      </c>
      <c r="C57" s="69">
        <v>24663</v>
      </c>
      <c r="D57" s="40" t="s">
        <v>510</v>
      </c>
      <c r="E57" s="40" t="s">
        <v>422</v>
      </c>
      <c r="F57" s="41" t="s">
        <v>542</v>
      </c>
      <c r="G57" s="19">
        <v>52</v>
      </c>
    </row>
    <row r="58" spans="1:7" s="13" customFormat="1" ht="15" customHeight="1">
      <c r="A58" s="37">
        <f t="shared" si="1"/>
        <v>53</v>
      </c>
      <c r="B58" s="38" t="s">
        <v>587</v>
      </c>
      <c r="C58" s="69">
        <v>18633</v>
      </c>
      <c r="D58" s="40" t="s">
        <v>511</v>
      </c>
      <c r="E58" s="40" t="s">
        <v>422</v>
      </c>
      <c r="F58" s="41" t="s">
        <v>543</v>
      </c>
      <c r="G58" s="19">
        <v>53</v>
      </c>
    </row>
    <row r="59" spans="1:7" s="13" customFormat="1" ht="15" customHeight="1">
      <c r="A59" s="37">
        <f t="shared" si="1"/>
        <v>54</v>
      </c>
      <c r="B59" s="38" t="s">
        <v>588</v>
      </c>
      <c r="C59" s="69">
        <v>20898</v>
      </c>
      <c r="D59" s="40" t="s">
        <v>512</v>
      </c>
      <c r="E59" s="40" t="s">
        <v>422</v>
      </c>
      <c r="F59" s="41" t="s">
        <v>546</v>
      </c>
      <c r="G59" s="19">
        <v>54</v>
      </c>
    </row>
    <row r="60" spans="1:7" s="13" customFormat="1" ht="15" customHeight="1">
      <c r="A60" s="37">
        <f t="shared" si="1"/>
        <v>55</v>
      </c>
      <c r="B60" s="38" t="s">
        <v>589</v>
      </c>
      <c r="C60" s="69">
        <v>33256</v>
      </c>
      <c r="D60" s="40" t="s">
        <v>513</v>
      </c>
      <c r="E60" s="40" t="s">
        <v>422</v>
      </c>
      <c r="F60" s="41" t="s">
        <v>544</v>
      </c>
      <c r="G60" s="19">
        <v>55</v>
      </c>
    </row>
    <row r="61" spans="1:7" s="13" customFormat="1" ht="15" customHeight="1">
      <c r="A61" s="37">
        <f t="shared" si="1"/>
        <v>56</v>
      </c>
      <c r="B61" s="38" t="s">
        <v>590</v>
      </c>
      <c r="C61" s="69">
        <v>23556</v>
      </c>
      <c r="D61" s="40" t="s">
        <v>514</v>
      </c>
      <c r="E61" s="40" t="s">
        <v>422</v>
      </c>
      <c r="F61" s="41" t="s">
        <v>545</v>
      </c>
      <c r="G61" s="19">
        <v>56</v>
      </c>
    </row>
    <row r="62" spans="1:7" s="13" customFormat="1" ht="15" customHeight="1">
      <c r="A62" s="37">
        <f t="shared" si="1"/>
        <v>57</v>
      </c>
      <c r="B62" s="38" t="s">
        <v>591</v>
      </c>
      <c r="C62" s="69">
        <v>28625</v>
      </c>
      <c r="D62" s="40" t="s">
        <v>38</v>
      </c>
      <c r="E62" s="40" t="s">
        <v>422</v>
      </c>
      <c r="F62" s="41" t="s">
        <v>547</v>
      </c>
      <c r="G62" s="19">
        <v>57</v>
      </c>
    </row>
    <row r="63" spans="1:7" s="13" customFormat="1" ht="15" customHeight="1">
      <c r="A63" s="37" t="str">
        <f t="shared" si="1"/>
        <v> </v>
      </c>
      <c r="B63" s="38"/>
      <c r="C63" s="39"/>
      <c r="D63" s="40"/>
      <c r="E63" s="40"/>
      <c r="F63" s="41"/>
      <c r="G63" s="19">
        <v>58</v>
      </c>
    </row>
    <row r="64" spans="1:7" s="13" customFormat="1" ht="15" customHeight="1">
      <c r="A64" s="37" t="str">
        <f t="shared" si="1"/>
        <v> </v>
      </c>
      <c r="B64" s="38"/>
      <c r="C64" s="39"/>
      <c r="D64" s="40"/>
      <c r="E64" s="40"/>
      <c r="F64" s="41"/>
      <c r="G64" s="19">
        <v>59</v>
      </c>
    </row>
    <row r="65" spans="1:7" s="13" customFormat="1" ht="15" customHeight="1">
      <c r="A65" s="37" t="str">
        <f t="shared" si="1"/>
        <v> </v>
      </c>
      <c r="B65" s="38"/>
      <c r="C65" s="39"/>
      <c r="D65" s="40"/>
      <c r="E65" s="40"/>
      <c r="F65" s="41"/>
      <c r="G65" s="19">
        <v>60</v>
      </c>
    </row>
    <row r="66" spans="1:7" s="13" customFormat="1" ht="15" customHeight="1">
      <c r="A66" s="37" t="str">
        <f t="shared" si="1"/>
        <v> </v>
      </c>
      <c r="B66" s="38"/>
      <c r="C66" s="39"/>
      <c r="D66" s="40"/>
      <c r="E66" s="40"/>
      <c r="F66" s="41"/>
      <c r="G66" s="19">
        <v>61</v>
      </c>
    </row>
    <row r="67" spans="1:7" s="13" customFormat="1" ht="15" customHeight="1">
      <c r="A67" s="37" t="str">
        <f t="shared" si="1"/>
        <v> </v>
      </c>
      <c r="B67" s="38"/>
      <c r="C67" s="39"/>
      <c r="D67" s="40"/>
      <c r="E67" s="40"/>
      <c r="F67" s="41"/>
      <c r="G67" s="19">
        <v>62</v>
      </c>
    </row>
    <row r="68" spans="1:7" s="13" customFormat="1" ht="15" customHeight="1">
      <c r="A68" s="37" t="str">
        <f t="shared" si="1"/>
        <v> </v>
      </c>
      <c r="B68" s="38"/>
      <c r="C68" s="39"/>
      <c r="D68" s="40"/>
      <c r="E68" s="40"/>
      <c r="F68" s="41"/>
      <c r="G68" s="19">
        <v>63</v>
      </c>
    </row>
    <row r="69" spans="1:7" s="13" customFormat="1" ht="15" customHeight="1">
      <c r="A69" s="37" t="str">
        <f t="shared" si="1"/>
        <v> </v>
      </c>
      <c r="B69" s="38"/>
      <c r="C69" s="39"/>
      <c r="D69" s="40"/>
      <c r="E69" s="40"/>
      <c r="F69" s="41"/>
      <c r="G69" s="19">
        <v>64</v>
      </c>
    </row>
    <row r="70" spans="1:7" s="13" customFormat="1" ht="15" customHeight="1">
      <c r="A70" s="37" t="str">
        <f t="shared" si="1"/>
        <v> </v>
      </c>
      <c r="B70" s="38"/>
      <c r="C70" s="39"/>
      <c r="D70" s="40"/>
      <c r="E70" s="40"/>
      <c r="F70" s="41"/>
      <c r="G70" s="19">
        <v>65</v>
      </c>
    </row>
    <row r="71" spans="1:7" s="13" customFormat="1" ht="15" customHeight="1">
      <c r="A71" s="37" t="str">
        <f t="shared" si="1"/>
        <v> </v>
      </c>
      <c r="B71" s="38"/>
      <c r="C71" s="39"/>
      <c r="D71" s="40"/>
      <c r="E71" s="40"/>
      <c r="F71" s="41"/>
      <c r="G71" s="19">
        <v>66</v>
      </c>
    </row>
    <row r="72" spans="1:7" s="13" customFormat="1" ht="15" customHeight="1">
      <c r="A72" s="37" t="str">
        <f t="shared" si="1"/>
        <v> </v>
      </c>
      <c r="B72" s="38"/>
      <c r="C72" s="39"/>
      <c r="D72" s="40"/>
      <c r="E72" s="40"/>
      <c r="F72" s="41"/>
      <c r="G72" s="19">
        <v>67</v>
      </c>
    </row>
    <row r="73" spans="1:7" s="13" customFormat="1" ht="15" customHeight="1">
      <c r="A73" s="37" t="str">
        <f t="shared" si="1"/>
        <v> </v>
      </c>
      <c r="B73" s="38"/>
      <c r="C73" s="39"/>
      <c r="D73" s="40"/>
      <c r="E73" s="40"/>
      <c r="F73" s="41"/>
      <c r="G73" s="19">
        <v>68</v>
      </c>
    </row>
    <row r="74" spans="1:7" s="13" customFormat="1" ht="15" customHeight="1">
      <c r="A74" s="37" t="str">
        <f t="shared" si="1"/>
        <v> </v>
      </c>
      <c r="B74" s="38"/>
      <c r="C74" s="39"/>
      <c r="D74" s="40"/>
      <c r="E74" s="40"/>
      <c r="F74" s="41"/>
      <c r="G74" s="19">
        <v>69</v>
      </c>
    </row>
    <row r="75" spans="1:7" s="13" customFormat="1" ht="15" customHeight="1">
      <c r="A75" s="37" t="str">
        <f t="shared" si="1"/>
        <v> </v>
      </c>
      <c r="B75" s="38"/>
      <c r="C75" s="39"/>
      <c r="D75" s="40"/>
      <c r="E75" s="40"/>
      <c r="F75" s="41"/>
      <c r="G75" s="19">
        <v>70</v>
      </c>
    </row>
    <row r="76" spans="1:7" s="13" customFormat="1" ht="15" customHeight="1">
      <c r="A76" s="37" t="str">
        <f t="shared" si="1"/>
        <v> </v>
      </c>
      <c r="B76" s="38"/>
      <c r="C76" s="39"/>
      <c r="D76" s="40"/>
      <c r="E76" s="40"/>
      <c r="F76" s="41"/>
      <c r="G76" s="19">
        <v>71</v>
      </c>
    </row>
    <row r="77" spans="1:7" s="13" customFormat="1" ht="15" customHeight="1">
      <c r="A77" s="37" t="str">
        <f t="shared" si="1"/>
        <v> </v>
      </c>
      <c r="B77" s="38"/>
      <c r="C77" s="39" t="str">
        <f>IF(ISERROR(VLOOKUP(B77,'Erkek Start List'!$B$6:$C$150,2,0))," ",(VLOOKUP(B77,'Erkek Start List'!$B$6:$C$150,2,0)))</f>
        <v> </v>
      </c>
      <c r="D77" s="40" t="str">
        <f>IF(ISERROR(VLOOKUP(B77,'Erkek Start List'!$B$6:$D$150,3,0))," ",(VLOOKUP(B77,'Erkek Start List'!$B$6:$D$150,3,0)))</f>
        <v> </v>
      </c>
      <c r="E77" s="40" t="str">
        <f>IF(ISERROR(VLOOKUP(B77,'Erkek Start List'!$B$6:$E$150,4,0))," ",(VLOOKUP(B77,'Erkek Start List'!$B$6:$E$150,4,0)))</f>
        <v> </v>
      </c>
      <c r="F77" s="41"/>
      <c r="G77" s="19">
        <v>72</v>
      </c>
    </row>
    <row r="78" spans="1:7" s="13" customFormat="1" ht="15" customHeight="1">
      <c r="A78" s="37" t="str">
        <f t="shared" si="1"/>
        <v> </v>
      </c>
      <c r="B78" s="38"/>
      <c r="C78" s="39" t="str">
        <f>IF(ISERROR(VLOOKUP(B78,'Erkek Start List'!$B$6:$C$150,2,0))," ",(VLOOKUP(B78,'Erkek Start List'!$B$6:$C$150,2,0)))</f>
        <v> </v>
      </c>
      <c r="D78" s="40" t="str">
        <f>IF(ISERROR(VLOOKUP(B78,'Erkek Start List'!$B$6:$D$150,3,0))," ",(VLOOKUP(B78,'Erkek Start List'!$B$6:$D$150,3,0)))</f>
        <v> </v>
      </c>
      <c r="E78" s="40" t="str">
        <f>IF(ISERROR(VLOOKUP(B78,'Erkek Start List'!$B$6:$E$150,4,0))," ",(VLOOKUP(B78,'Erkek Start List'!$B$6:$E$150,4,0)))</f>
        <v> </v>
      </c>
      <c r="F78" s="41"/>
      <c r="G78" s="19">
        <v>73</v>
      </c>
    </row>
    <row r="79" spans="1:7" s="13" customFormat="1" ht="15" customHeight="1">
      <c r="A79" s="37" t="str">
        <f t="shared" si="1"/>
        <v> </v>
      </c>
      <c r="B79" s="38"/>
      <c r="C79" s="39" t="str">
        <f>IF(ISERROR(VLOOKUP(B79,'Erkek Start List'!$B$6:$C$150,2,0))," ",(VLOOKUP(B79,'Erkek Start List'!$B$6:$C$150,2,0)))</f>
        <v> </v>
      </c>
      <c r="D79" s="40" t="str">
        <f>IF(ISERROR(VLOOKUP(B79,'Erkek Start List'!$B$6:$D$150,3,0))," ",(VLOOKUP(B79,'Erkek Start List'!$B$6:$D$150,3,0)))</f>
        <v> </v>
      </c>
      <c r="E79" s="40" t="str">
        <f>IF(ISERROR(VLOOKUP(B79,'Erkek Start List'!$B$6:$E$150,4,0))," ",(VLOOKUP(B79,'Erkek Start List'!$B$6:$E$150,4,0)))</f>
        <v> </v>
      </c>
      <c r="F79" s="41"/>
      <c r="G79" s="19">
        <v>74</v>
      </c>
    </row>
    <row r="80" spans="1:7" s="13" customFormat="1" ht="15" customHeight="1">
      <c r="A80" s="37" t="str">
        <f t="shared" si="1"/>
        <v> </v>
      </c>
      <c r="B80" s="38"/>
      <c r="C80" s="39" t="str">
        <f>IF(ISERROR(VLOOKUP(B80,'Erkek Start List'!$B$6:$C$150,2,0))," ",(VLOOKUP(B80,'Erkek Start List'!$B$6:$C$150,2,0)))</f>
        <v> </v>
      </c>
      <c r="D80" s="40" t="str">
        <f>IF(ISERROR(VLOOKUP(B80,'Erkek Start List'!$B$6:$D$150,3,0))," ",(VLOOKUP(B80,'Erkek Start List'!$B$6:$D$150,3,0)))</f>
        <v> </v>
      </c>
      <c r="E80" s="40" t="str">
        <f>IF(ISERROR(VLOOKUP(B80,'Erkek Start List'!$B$6:$E$150,4,0))," ",(VLOOKUP(B80,'Erkek Start List'!$B$6:$E$150,4,0)))</f>
        <v> </v>
      </c>
      <c r="F80" s="41"/>
      <c r="G80" s="19">
        <v>75</v>
      </c>
    </row>
    <row r="81" spans="1:7" s="13" customFormat="1" ht="15" customHeight="1">
      <c r="A81" s="37" t="str">
        <f t="shared" si="1"/>
        <v> </v>
      </c>
      <c r="B81" s="38"/>
      <c r="C81" s="39" t="str">
        <f>IF(ISERROR(VLOOKUP(B81,'Erkek Start List'!$B$6:$C$150,2,0))," ",(VLOOKUP(B81,'Erkek Start List'!$B$6:$C$150,2,0)))</f>
        <v> </v>
      </c>
      <c r="D81" s="40" t="str">
        <f>IF(ISERROR(VLOOKUP(B81,'Erkek Start List'!$B$6:$D$150,3,0))," ",(VLOOKUP(B81,'Erkek Start List'!$B$6:$D$150,3,0)))</f>
        <v> </v>
      </c>
      <c r="E81" s="40" t="str">
        <f>IF(ISERROR(VLOOKUP(B81,'Erkek Start List'!$B$6:$E$150,4,0))," ",(VLOOKUP(B81,'Erkek Start List'!$B$6:$E$150,4,0)))</f>
        <v> </v>
      </c>
      <c r="F81" s="41"/>
      <c r="G81" s="19">
        <v>76</v>
      </c>
    </row>
    <row r="82" spans="1:7" s="13" customFormat="1" ht="15" customHeight="1">
      <c r="A82" s="37" t="str">
        <f t="shared" si="1"/>
        <v> </v>
      </c>
      <c r="B82" s="38"/>
      <c r="C82" s="39" t="str">
        <f>IF(ISERROR(VLOOKUP(B82,'Erkek Start List'!$B$6:$C$150,2,0))," ",(VLOOKUP(B82,'Erkek Start List'!$B$6:$C$150,2,0)))</f>
        <v> </v>
      </c>
      <c r="D82" s="40" t="str">
        <f>IF(ISERROR(VLOOKUP(B82,'Erkek Start List'!$B$6:$D$150,3,0))," ",(VLOOKUP(B82,'Erkek Start List'!$B$6:$D$150,3,0)))</f>
        <v> </v>
      </c>
      <c r="E82" s="40" t="str">
        <f>IF(ISERROR(VLOOKUP(B82,'Erkek Start List'!$B$6:$E$150,4,0))," ",(VLOOKUP(B82,'Erkek Start List'!$B$6:$E$150,4,0)))</f>
        <v> </v>
      </c>
      <c r="F82" s="41"/>
      <c r="G82" s="19">
        <v>77</v>
      </c>
    </row>
    <row r="83" spans="1:7" s="13" customFormat="1" ht="15" customHeight="1">
      <c r="A83" s="37" t="str">
        <f t="shared" si="1"/>
        <v> </v>
      </c>
      <c r="B83" s="38"/>
      <c r="C83" s="39" t="str">
        <f>IF(ISERROR(VLOOKUP(B83,'Erkek Start List'!$B$6:$C$150,2,0))," ",(VLOOKUP(B83,'Erkek Start List'!$B$6:$C$150,2,0)))</f>
        <v> </v>
      </c>
      <c r="D83" s="40" t="str">
        <f>IF(ISERROR(VLOOKUP(B83,'Erkek Start List'!$B$6:$D$150,3,0))," ",(VLOOKUP(B83,'Erkek Start List'!$B$6:$D$150,3,0)))</f>
        <v> </v>
      </c>
      <c r="E83" s="40" t="str">
        <f>IF(ISERROR(VLOOKUP(B83,'Erkek Start List'!$B$6:$E$150,4,0))," ",(VLOOKUP(B83,'Erkek Start List'!$B$6:$E$150,4,0)))</f>
        <v> </v>
      </c>
      <c r="F83" s="41"/>
      <c r="G83" s="19">
        <v>78</v>
      </c>
    </row>
    <row r="84" spans="1:7" s="13" customFormat="1" ht="15" customHeight="1">
      <c r="A84" s="37" t="str">
        <f t="shared" si="1"/>
        <v> </v>
      </c>
      <c r="B84" s="38"/>
      <c r="C84" s="39" t="str">
        <f>IF(ISERROR(VLOOKUP(B84,'Erkek Start List'!$B$6:$C$150,2,0))," ",(VLOOKUP(B84,'Erkek Start List'!$B$6:$C$150,2,0)))</f>
        <v> </v>
      </c>
      <c r="D84" s="40" t="str">
        <f>IF(ISERROR(VLOOKUP(B84,'Erkek Start List'!$B$6:$D$150,3,0))," ",(VLOOKUP(B84,'Erkek Start List'!$B$6:$D$150,3,0)))</f>
        <v> </v>
      </c>
      <c r="E84" s="40" t="str">
        <f>IF(ISERROR(VLOOKUP(B84,'Erkek Start List'!$B$6:$E$150,4,0))," ",(VLOOKUP(B84,'Erkek Start List'!$B$6:$E$150,4,0)))</f>
        <v> </v>
      </c>
      <c r="F84" s="41"/>
      <c r="G84" s="19">
        <v>79</v>
      </c>
    </row>
    <row r="85" spans="1:7" s="13" customFormat="1" ht="15" customHeight="1">
      <c r="A85" s="37" t="str">
        <f t="shared" si="1"/>
        <v> </v>
      </c>
      <c r="B85" s="38"/>
      <c r="C85" s="39" t="str">
        <f>IF(ISERROR(VLOOKUP(B85,'Erkek Start List'!$B$6:$C$150,2,0))," ",(VLOOKUP(B85,'Erkek Start List'!$B$6:$C$150,2,0)))</f>
        <v> </v>
      </c>
      <c r="D85" s="40" t="str">
        <f>IF(ISERROR(VLOOKUP(B85,'Erkek Start List'!$B$6:$D$150,3,0))," ",(VLOOKUP(B85,'Erkek Start List'!$B$6:$D$150,3,0)))</f>
        <v> </v>
      </c>
      <c r="E85" s="40" t="str">
        <f>IF(ISERROR(VLOOKUP(B85,'Erkek Start List'!$B$6:$E$150,4,0))," ",(VLOOKUP(B85,'Erkek Start List'!$B$6:$E$150,4,0)))</f>
        <v> </v>
      </c>
      <c r="F85" s="41"/>
      <c r="G85" s="19">
        <v>80</v>
      </c>
    </row>
    <row r="86" spans="1:7" s="13" customFormat="1" ht="15" customHeight="1">
      <c r="A86" s="37" t="str">
        <f t="shared" si="1"/>
        <v> </v>
      </c>
      <c r="B86" s="38"/>
      <c r="C86" s="39" t="str">
        <f>IF(ISERROR(VLOOKUP(B86,'Erkek Start List'!$B$6:$C$150,2,0))," ",(VLOOKUP(B86,'Erkek Start List'!$B$6:$C$150,2,0)))</f>
        <v> </v>
      </c>
      <c r="D86" s="40" t="str">
        <f>IF(ISERROR(VLOOKUP(B86,'Erkek Start List'!$B$6:$D$150,3,0))," ",(VLOOKUP(B86,'Erkek Start List'!$B$6:$D$150,3,0)))</f>
        <v> </v>
      </c>
      <c r="E86" s="40" t="str">
        <f>IF(ISERROR(VLOOKUP(B86,'Erkek Start List'!$B$6:$E$150,4,0))," ",(VLOOKUP(B86,'Erkek Start List'!$B$6:$E$150,4,0)))</f>
        <v> </v>
      </c>
      <c r="F86" s="41"/>
      <c r="G86" s="19">
        <v>81</v>
      </c>
    </row>
    <row r="87" spans="1:7" s="13" customFormat="1" ht="15" customHeight="1">
      <c r="A87" s="37" t="str">
        <f t="shared" si="1"/>
        <v> </v>
      </c>
      <c r="B87" s="38"/>
      <c r="C87" s="39" t="str">
        <f>IF(ISERROR(VLOOKUP(B87,'Erkek Start List'!$B$6:$C$150,2,0))," ",(VLOOKUP(B87,'Erkek Start List'!$B$6:$C$150,2,0)))</f>
        <v> </v>
      </c>
      <c r="D87" s="40" t="str">
        <f>IF(ISERROR(VLOOKUP(B87,'Erkek Start List'!$B$6:$D$150,3,0))," ",(VLOOKUP(B87,'Erkek Start List'!$B$6:$D$150,3,0)))</f>
        <v> </v>
      </c>
      <c r="E87" s="40" t="str">
        <f>IF(ISERROR(VLOOKUP(B87,'Erkek Start List'!$B$6:$E$150,4,0))," ",(VLOOKUP(B87,'Erkek Start List'!$B$6:$E$150,4,0)))</f>
        <v> </v>
      </c>
      <c r="F87" s="41"/>
      <c r="G87" s="19">
        <v>82</v>
      </c>
    </row>
    <row r="88" spans="1:7" s="13" customFormat="1" ht="15" customHeight="1">
      <c r="A88" s="37" t="str">
        <f t="shared" si="1"/>
        <v> </v>
      </c>
      <c r="B88" s="38"/>
      <c r="C88" s="39" t="str">
        <f>IF(ISERROR(VLOOKUP(B88,'Erkek Start List'!$B$6:$C$150,2,0))," ",(VLOOKUP(B88,'Erkek Start List'!$B$6:$C$150,2,0)))</f>
        <v> </v>
      </c>
      <c r="D88" s="40" t="str">
        <f>IF(ISERROR(VLOOKUP(B88,'Erkek Start List'!$B$6:$D$150,3,0))," ",(VLOOKUP(B88,'Erkek Start List'!$B$6:$D$150,3,0)))</f>
        <v> </v>
      </c>
      <c r="E88" s="40" t="str">
        <f>IF(ISERROR(VLOOKUP(B88,'Erkek Start List'!$B$6:$E$150,4,0))," ",(VLOOKUP(B88,'Erkek Start List'!$B$6:$E$150,4,0)))</f>
        <v> </v>
      </c>
      <c r="F88" s="41"/>
      <c r="G88" s="19">
        <v>83</v>
      </c>
    </row>
    <row r="89" spans="1:7" s="13" customFormat="1" ht="15" customHeight="1">
      <c r="A89" s="37" t="str">
        <f t="shared" si="1"/>
        <v> </v>
      </c>
      <c r="B89" s="38"/>
      <c r="C89" s="39" t="str">
        <f>IF(ISERROR(VLOOKUP(B89,'Erkek Start List'!$B$6:$C$150,2,0))," ",(VLOOKUP(B89,'Erkek Start List'!$B$6:$C$150,2,0)))</f>
        <v> </v>
      </c>
      <c r="D89" s="40" t="str">
        <f>IF(ISERROR(VLOOKUP(B89,'Erkek Start List'!$B$6:$D$150,3,0))," ",(VLOOKUP(B89,'Erkek Start List'!$B$6:$D$150,3,0)))</f>
        <v> </v>
      </c>
      <c r="E89" s="40" t="str">
        <f>IF(ISERROR(VLOOKUP(B89,'Erkek Start List'!$B$6:$E$150,4,0))," ",(VLOOKUP(B89,'Erkek Start List'!$B$6:$E$150,4,0)))</f>
        <v> </v>
      </c>
      <c r="F89" s="41"/>
      <c r="G89" s="19">
        <v>84</v>
      </c>
    </row>
    <row r="90" spans="1:7" s="13" customFormat="1" ht="15" customHeight="1">
      <c r="A90" s="37" t="str">
        <f t="shared" si="1"/>
        <v> </v>
      </c>
      <c r="B90" s="38"/>
      <c r="C90" s="39" t="str">
        <f>IF(ISERROR(VLOOKUP(B90,'Erkek Start List'!$B$6:$C$150,2,0))," ",(VLOOKUP(B90,'Erkek Start List'!$B$6:$C$150,2,0)))</f>
        <v> </v>
      </c>
      <c r="D90" s="40" t="str">
        <f>IF(ISERROR(VLOOKUP(B90,'Erkek Start List'!$B$6:$D$150,3,0))," ",(VLOOKUP(B90,'Erkek Start List'!$B$6:$D$150,3,0)))</f>
        <v> </v>
      </c>
      <c r="E90" s="40" t="str">
        <f>IF(ISERROR(VLOOKUP(B90,'Erkek Start List'!$B$6:$E$150,4,0))," ",(VLOOKUP(B90,'Erkek Start List'!$B$6:$E$150,4,0)))</f>
        <v> </v>
      </c>
      <c r="F90" s="41"/>
      <c r="G90" s="19">
        <v>85</v>
      </c>
    </row>
    <row r="91" spans="1:7" s="13" customFormat="1" ht="15" customHeight="1">
      <c r="A91" s="37" t="str">
        <f t="shared" si="1"/>
        <v> </v>
      </c>
      <c r="B91" s="38"/>
      <c r="C91" s="39" t="str">
        <f>IF(ISERROR(VLOOKUP(B91,'Erkek Start List'!$B$6:$C$150,2,0))," ",(VLOOKUP(B91,'Erkek Start List'!$B$6:$C$150,2,0)))</f>
        <v> </v>
      </c>
      <c r="D91" s="40" t="str">
        <f>IF(ISERROR(VLOOKUP(B91,'Erkek Start List'!$B$6:$D$150,3,0))," ",(VLOOKUP(B91,'Erkek Start List'!$B$6:$D$150,3,0)))</f>
        <v> </v>
      </c>
      <c r="E91" s="40" t="str">
        <f>IF(ISERROR(VLOOKUP(B91,'Erkek Start List'!$B$6:$E$150,4,0))," ",(VLOOKUP(B91,'Erkek Start List'!$B$6:$E$150,4,0)))</f>
        <v> </v>
      </c>
      <c r="F91" s="41"/>
      <c r="G91" s="19">
        <v>86</v>
      </c>
    </row>
    <row r="92" spans="1:7" s="13" customFormat="1" ht="15" customHeight="1">
      <c r="A92" s="37" t="str">
        <f t="shared" si="1"/>
        <v> </v>
      </c>
      <c r="B92" s="38"/>
      <c r="C92" s="39" t="str">
        <f>IF(ISERROR(VLOOKUP(B92,'Erkek Start List'!$B$6:$C$150,2,0))," ",(VLOOKUP(B92,'Erkek Start List'!$B$6:$C$150,2,0)))</f>
        <v> </v>
      </c>
      <c r="D92" s="40" t="str">
        <f>IF(ISERROR(VLOOKUP(B92,'Erkek Start List'!$B$6:$D$150,3,0))," ",(VLOOKUP(B92,'Erkek Start List'!$B$6:$D$150,3,0)))</f>
        <v> </v>
      </c>
      <c r="E92" s="40" t="str">
        <f>IF(ISERROR(VLOOKUP(B92,'Erkek Start List'!$B$6:$E$150,4,0))," ",(VLOOKUP(B92,'Erkek Start List'!$B$6:$E$150,4,0)))</f>
        <v> </v>
      </c>
      <c r="F92" s="41"/>
      <c r="G92" s="19">
        <v>87</v>
      </c>
    </row>
    <row r="93" spans="1:7" s="13" customFormat="1" ht="15" customHeight="1">
      <c r="A93" s="37" t="str">
        <f t="shared" si="1"/>
        <v> </v>
      </c>
      <c r="B93" s="38"/>
      <c r="C93" s="39" t="str">
        <f>IF(ISERROR(VLOOKUP(B93,'Erkek Start List'!$B$6:$C$150,2,0))," ",(VLOOKUP(B93,'Erkek Start List'!$B$6:$C$150,2,0)))</f>
        <v> </v>
      </c>
      <c r="D93" s="40" t="str">
        <f>IF(ISERROR(VLOOKUP(B93,'Erkek Start List'!$B$6:$D$150,3,0))," ",(VLOOKUP(B93,'Erkek Start List'!$B$6:$D$150,3,0)))</f>
        <v> </v>
      </c>
      <c r="E93" s="40" t="str">
        <f>IF(ISERROR(VLOOKUP(B93,'Erkek Start List'!$B$6:$E$150,4,0))," ",(VLOOKUP(B93,'Erkek Start List'!$B$6:$E$150,4,0)))</f>
        <v> </v>
      </c>
      <c r="F93" s="41"/>
      <c r="G93" s="19">
        <v>88</v>
      </c>
    </row>
    <row r="94" ht="14.25">
      <c r="B94" s="15" t="e">
        <f>MODE(B6:B93)</f>
        <v>#N/A</v>
      </c>
    </row>
  </sheetData>
  <sheetProtection/>
  <autoFilter ref="A5:F94"/>
  <mergeCells count="5">
    <mergeCell ref="A1:F1"/>
    <mergeCell ref="A2:F2"/>
    <mergeCell ref="E4:F4"/>
    <mergeCell ref="A3:F3"/>
    <mergeCell ref="A4:C4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0" r:id="rId2"/>
  <headerFooter>
    <oddFooter>&amp;R&amp;N /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2">
      <selection activeCell="K10" sqref="K10"/>
    </sheetView>
  </sheetViews>
  <sheetFormatPr defaultColWidth="9.140625" defaultRowHeight="15"/>
  <cols>
    <col min="1" max="1" width="8.00390625" style="15" customWidth="1"/>
    <col min="2" max="2" width="8.421875" style="15" customWidth="1"/>
    <col min="3" max="3" width="10.7109375" style="15" customWidth="1"/>
    <col min="4" max="4" width="25.7109375" style="12" customWidth="1"/>
    <col min="5" max="5" width="30.7109375" style="12" customWidth="1"/>
    <col min="6" max="6" width="15.7109375" style="12" customWidth="1"/>
    <col min="7" max="7" width="5.57421875" style="15" hidden="1" customWidth="1"/>
    <col min="8" max="16384" width="9.140625" style="12" customWidth="1"/>
  </cols>
  <sheetData>
    <row r="1" spans="1:6" s="3" customFormat="1" ht="24.75" customHeight="1">
      <c r="A1" s="75" t="s">
        <v>24</v>
      </c>
      <c r="B1" s="75"/>
      <c r="C1" s="75"/>
      <c r="D1" s="75"/>
      <c r="E1" s="75"/>
      <c r="F1" s="75"/>
    </row>
    <row r="2" spans="1:6" s="4" customFormat="1" ht="24.75" customHeight="1">
      <c r="A2" s="76" t="s">
        <v>0</v>
      </c>
      <c r="B2" s="76"/>
      <c r="C2" s="76"/>
      <c r="D2" s="76"/>
      <c r="E2" s="76"/>
      <c r="F2" s="76"/>
    </row>
    <row r="3" spans="1:9" s="4" customFormat="1" ht="24.75" customHeight="1">
      <c r="A3" s="77">
        <v>41996</v>
      </c>
      <c r="B3" s="77"/>
      <c r="C3" s="77"/>
      <c r="D3" s="77"/>
      <c r="E3" s="77"/>
      <c r="F3" s="77"/>
      <c r="G3" s="5"/>
      <c r="H3" s="5"/>
      <c r="I3" s="5"/>
    </row>
    <row r="4" spans="1:6" s="4" customFormat="1" ht="24.75" customHeight="1" thickBot="1">
      <c r="A4" s="78" t="s">
        <v>69</v>
      </c>
      <c r="B4" s="78"/>
      <c r="C4" s="78"/>
      <c r="D4" s="47" t="s">
        <v>16</v>
      </c>
      <c r="E4" s="79" t="s">
        <v>394</v>
      </c>
      <c r="F4" s="79"/>
    </row>
    <row r="5" spans="1:7" s="14" customFormat="1" ht="38.25" customHeight="1">
      <c r="A5" s="16" t="s">
        <v>2</v>
      </c>
      <c r="B5" s="20" t="s">
        <v>3</v>
      </c>
      <c r="C5" s="16" t="s">
        <v>4</v>
      </c>
      <c r="D5" s="17" t="s">
        <v>5</v>
      </c>
      <c r="E5" s="17" t="s">
        <v>14</v>
      </c>
      <c r="F5" s="17" t="s">
        <v>15</v>
      </c>
      <c r="G5" s="18"/>
    </row>
    <row r="6" spans="1:7" s="13" customFormat="1" ht="15" customHeight="1">
      <c r="A6" s="32">
        <f>IF(B6&lt;&gt;0,G6," ")</f>
        <v>1</v>
      </c>
      <c r="B6" s="33" t="s">
        <v>592</v>
      </c>
      <c r="C6" s="34"/>
      <c r="D6" s="35" t="s">
        <v>450</v>
      </c>
      <c r="E6" s="35" t="s">
        <v>401</v>
      </c>
      <c r="F6" s="36" t="s">
        <v>461</v>
      </c>
      <c r="G6" s="19">
        <v>1</v>
      </c>
    </row>
    <row r="7" spans="1:7" s="13" customFormat="1" ht="15" customHeight="1">
      <c r="A7" s="37">
        <f aca="true" t="shared" si="0" ref="A7:A70">IF(B7&lt;&gt;0,G7," ")</f>
        <v>2</v>
      </c>
      <c r="B7" s="38" t="s">
        <v>593</v>
      </c>
      <c r="C7" s="39"/>
      <c r="D7" s="40" t="s">
        <v>451</v>
      </c>
      <c r="E7" s="40" t="s">
        <v>458</v>
      </c>
      <c r="F7" s="41" t="s">
        <v>462</v>
      </c>
      <c r="G7" s="19">
        <v>2</v>
      </c>
    </row>
    <row r="8" spans="1:7" s="13" customFormat="1" ht="15" customHeight="1">
      <c r="A8" s="37">
        <f>IF(B8&lt;&gt;0,G8," ")</f>
        <v>3</v>
      </c>
      <c r="B8" s="56" t="s">
        <v>594</v>
      </c>
      <c r="C8" s="39"/>
      <c r="D8" s="40" t="s">
        <v>452</v>
      </c>
      <c r="E8" s="40" t="s">
        <v>401</v>
      </c>
      <c r="F8" s="41" t="s">
        <v>463</v>
      </c>
      <c r="G8" s="19">
        <v>3</v>
      </c>
    </row>
    <row r="9" spans="1:7" s="13" customFormat="1" ht="15" customHeight="1">
      <c r="A9" s="37">
        <f t="shared" si="0"/>
        <v>4</v>
      </c>
      <c r="B9" s="38" t="s">
        <v>595</v>
      </c>
      <c r="C9" s="39"/>
      <c r="D9" s="40" t="s">
        <v>295</v>
      </c>
      <c r="E9" s="40" t="s">
        <v>459</v>
      </c>
      <c r="F9" s="41" t="s">
        <v>464</v>
      </c>
      <c r="G9" s="19">
        <v>4</v>
      </c>
    </row>
    <row r="10" spans="1:7" s="13" customFormat="1" ht="15" customHeight="1">
      <c r="A10" s="37">
        <f t="shared" si="0"/>
        <v>5</v>
      </c>
      <c r="B10" s="38" t="s">
        <v>596</v>
      </c>
      <c r="C10" s="39"/>
      <c r="D10" s="40" t="s">
        <v>453</v>
      </c>
      <c r="E10" s="40" t="s">
        <v>401</v>
      </c>
      <c r="F10" s="41" t="s">
        <v>465</v>
      </c>
      <c r="G10" s="19">
        <v>5</v>
      </c>
    </row>
    <row r="11" spans="1:7" s="13" customFormat="1" ht="15" customHeight="1">
      <c r="A11" s="37">
        <f>IF(B11&lt;&gt;0,G11," ")</f>
        <v>6</v>
      </c>
      <c r="B11" s="56" t="s">
        <v>597</v>
      </c>
      <c r="C11" s="39"/>
      <c r="D11" s="40" t="s">
        <v>454</v>
      </c>
      <c r="E11" s="40" t="s">
        <v>422</v>
      </c>
      <c r="F11" s="41" t="s">
        <v>466</v>
      </c>
      <c r="G11" s="19">
        <v>6</v>
      </c>
    </row>
    <row r="12" spans="1:7" s="13" customFormat="1" ht="15" customHeight="1">
      <c r="A12" s="37">
        <f>IF(B12&lt;&gt;0,G12," ")</f>
        <v>7</v>
      </c>
      <c r="B12" s="56" t="s">
        <v>598</v>
      </c>
      <c r="C12" s="39"/>
      <c r="D12" s="40" t="s">
        <v>300</v>
      </c>
      <c r="E12" s="40" t="s">
        <v>459</v>
      </c>
      <c r="F12" s="41" t="s">
        <v>467</v>
      </c>
      <c r="G12" s="19">
        <v>7</v>
      </c>
    </row>
    <row r="13" spans="1:7" s="13" customFormat="1" ht="15" customHeight="1">
      <c r="A13" s="37">
        <f>IF(B13&lt;&gt;0,G13," ")</f>
        <v>8</v>
      </c>
      <c r="B13" s="56" t="s">
        <v>599</v>
      </c>
      <c r="C13" s="39"/>
      <c r="D13" s="40" t="s">
        <v>455</v>
      </c>
      <c r="E13" s="40" t="s">
        <v>459</v>
      </c>
      <c r="F13" s="41" t="s">
        <v>468</v>
      </c>
      <c r="G13" s="19">
        <v>8</v>
      </c>
    </row>
    <row r="14" spans="1:7" s="13" customFormat="1" ht="15" customHeight="1">
      <c r="A14" s="37">
        <f t="shared" si="0"/>
        <v>9</v>
      </c>
      <c r="B14" s="56" t="s">
        <v>600</v>
      </c>
      <c r="C14" s="39"/>
      <c r="D14" s="40" t="s">
        <v>456</v>
      </c>
      <c r="E14" s="40" t="s">
        <v>460</v>
      </c>
      <c r="F14" s="41" t="s">
        <v>469</v>
      </c>
      <c r="G14" s="19">
        <v>9</v>
      </c>
    </row>
    <row r="15" spans="1:7" s="13" customFormat="1" ht="15" customHeight="1">
      <c r="A15" s="37">
        <f t="shared" si="0"/>
        <v>10</v>
      </c>
      <c r="B15" s="56" t="s">
        <v>601</v>
      </c>
      <c r="C15" s="39"/>
      <c r="D15" s="40" t="s">
        <v>457</v>
      </c>
      <c r="E15" s="40" t="s">
        <v>422</v>
      </c>
      <c r="F15" s="41" t="s">
        <v>470</v>
      </c>
      <c r="G15" s="19">
        <v>10</v>
      </c>
    </row>
    <row r="16" spans="1:7" s="13" customFormat="1" ht="15" customHeight="1">
      <c r="A16" s="37">
        <f t="shared" si="0"/>
        <v>11</v>
      </c>
      <c r="B16" s="38" t="s">
        <v>602</v>
      </c>
      <c r="C16" s="39"/>
      <c r="D16" s="40" t="s">
        <v>483</v>
      </c>
      <c r="E16" s="40" t="s">
        <v>401</v>
      </c>
      <c r="F16" s="41" t="s">
        <v>486</v>
      </c>
      <c r="G16" s="19">
        <v>11</v>
      </c>
    </row>
    <row r="17" spans="1:7" s="13" customFormat="1" ht="15" customHeight="1">
      <c r="A17" s="37">
        <f t="shared" si="0"/>
        <v>12</v>
      </c>
      <c r="B17" s="38" t="s">
        <v>603</v>
      </c>
      <c r="C17" s="39"/>
      <c r="D17" s="40" t="s">
        <v>484</v>
      </c>
      <c r="E17" s="40" t="s">
        <v>422</v>
      </c>
      <c r="F17" s="41" t="s">
        <v>487</v>
      </c>
      <c r="G17" s="19">
        <v>12</v>
      </c>
    </row>
    <row r="18" spans="1:7" s="13" customFormat="1" ht="15" customHeight="1">
      <c r="A18" s="37">
        <f t="shared" si="0"/>
        <v>13</v>
      </c>
      <c r="B18" s="38" t="s">
        <v>604</v>
      </c>
      <c r="C18" s="39"/>
      <c r="D18" s="40" t="s">
        <v>485</v>
      </c>
      <c r="E18" s="40" t="s">
        <v>422</v>
      </c>
      <c r="F18" s="41" t="s">
        <v>488</v>
      </c>
      <c r="G18" s="19">
        <v>13</v>
      </c>
    </row>
    <row r="19" spans="1:7" s="13" customFormat="1" ht="15" customHeight="1">
      <c r="A19" s="37" t="str">
        <f t="shared" si="0"/>
        <v> </v>
      </c>
      <c r="B19" s="38"/>
      <c r="C19" s="39"/>
      <c r="D19" s="40"/>
      <c r="E19" s="40"/>
      <c r="F19" s="41"/>
      <c r="G19" s="19">
        <v>14</v>
      </c>
    </row>
    <row r="20" spans="1:7" s="13" customFormat="1" ht="15" customHeight="1">
      <c r="A20" s="37" t="str">
        <f t="shared" si="0"/>
        <v> </v>
      </c>
      <c r="B20" s="38"/>
      <c r="C20" s="39"/>
      <c r="D20" s="40"/>
      <c r="E20" s="40"/>
      <c r="F20" s="41"/>
      <c r="G20" s="19">
        <v>15</v>
      </c>
    </row>
    <row r="21" spans="1:7" s="13" customFormat="1" ht="15" customHeight="1">
      <c r="A21" s="37" t="str">
        <f t="shared" si="0"/>
        <v> </v>
      </c>
      <c r="B21" s="38"/>
      <c r="C21" s="39"/>
      <c r="D21" s="40"/>
      <c r="E21" s="40"/>
      <c r="F21" s="41"/>
      <c r="G21" s="19">
        <v>16</v>
      </c>
    </row>
    <row r="22" spans="1:7" s="13" customFormat="1" ht="15" customHeight="1">
      <c r="A22" s="37" t="str">
        <f t="shared" si="0"/>
        <v> </v>
      </c>
      <c r="B22" s="38"/>
      <c r="C22" s="39"/>
      <c r="D22" s="40"/>
      <c r="E22" s="40"/>
      <c r="F22" s="41"/>
      <c r="G22" s="19">
        <v>17</v>
      </c>
    </row>
    <row r="23" spans="1:7" s="13" customFormat="1" ht="15" customHeight="1">
      <c r="A23" s="37" t="str">
        <f t="shared" si="0"/>
        <v> </v>
      </c>
      <c r="B23" s="38"/>
      <c r="C23" s="39" t="str">
        <f>IF(ISERROR(VLOOKUP(B23,'Erkek Start List'!$B$6:$C$150,2,0))," ",(VLOOKUP(B23,'Erkek Start List'!$B$6:$C$150,2,0)))</f>
        <v> </v>
      </c>
      <c r="D23" s="40" t="str">
        <f>IF(ISERROR(VLOOKUP(B23,'Erkek Start List'!$B$6:$D$150,3,0))," ",(VLOOKUP(B23,'Erkek Start List'!$B$6:$D$150,3,0)))</f>
        <v> </v>
      </c>
      <c r="E23" s="40" t="str">
        <f>IF(ISERROR(VLOOKUP(B23,'Erkek Start List'!$B$6:$E$150,4,0))," ",(VLOOKUP(B23,'Erkek Start List'!$B$6:$E$150,4,0)))</f>
        <v> </v>
      </c>
      <c r="F23" s="41"/>
      <c r="G23" s="19">
        <v>18</v>
      </c>
    </row>
    <row r="24" spans="1:7" s="13" customFormat="1" ht="15" customHeight="1">
      <c r="A24" s="37" t="str">
        <f t="shared" si="0"/>
        <v> </v>
      </c>
      <c r="B24" s="38"/>
      <c r="C24" s="39" t="str">
        <f>IF(ISERROR(VLOOKUP(B24,'Erkek Start List'!$B$6:$C$150,2,0))," ",(VLOOKUP(B24,'Erkek Start List'!$B$6:$C$150,2,0)))</f>
        <v> </v>
      </c>
      <c r="D24" s="40" t="str">
        <f>IF(ISERROR(VLOOKUP(B24,'Erkek Start List'!$B$6:$D$150,3,0))," ",(VLOOKUP(B24,'Erkek Start List'!$B$6:$D$150,3,0)))</f>
        <v> </v>
      </c>
      <c r="E24" s="40" t="str">
        <f>IF(ISERROR(VLOOKUP(B24,'Erkek Start List'!$B$6:$E$150,4,0))," ",(VLOOKUP(B24,'Erkek Start List'!$B$6:$E$150,4,0)))</f>
        <v> </v>
      </c>
      <c r="F24" s="41"/>
      <c r="G24" s="19">
        <v>19</v>
      </c>
    </row>
    <row r="25" spans="1:7" s="13" customFormat="1" ht="15" customHeight="1">
      <c r="A25" s="37" t="str">
        <f t="shared" si="0"/>
        <v> </v>
      </c>
      <c r="B25" s="38"/>
      <c r="C25" s="39" t="str">
        <f>IF(ISERROR(VLOOKUP(B25,'Erkek Start List'!$B$6:$C$150,2,0))," ",(VLOOKUP(B25,'Erkek Start List'!$B$6:$C$150,2,0)))</f>
        <v> </v>
      </c>
      <c r="D25" s="40" t="str">
        <f>IF(ISERROR(VLOOKUP(B25,'Erkek Start List'!$B$6:$D$150,3,0))," ",(VLOOKUP(B25,'Erkek Start List'!$B$6:$D$150,3,0)))</f>
        <v> </v>
      </c>
      <c r="E25" s="40" t="str">
        <f>IF(ISERROR(VLOOKUP(B25,'Erkek Start List'!$B$6:$E$150,4,0))," ",(VLOOKUP(B25,'Erkek Start List'!$B$6:$E$150,4,0)))</f>
        <v> </v>
      </c>
      <c r="F25" s="41"/>
      <c r="G25" s="19">
        <v>20</v>
      </c>
    </row>
    <row r="26" spans="1:7" s="13" customFormat="1" ht="15" customHeight="1">
      <c r="A26" s="37" t="str">
        <f t="shared" si="0"/>
        <v> </v>
      </c>
      <c r="B26" s="38"/>
      <c r="C26" s="39" t="str">
        <f>IF(ISERROR(VLOOKUP(B26,'Erkek Start List'!$B$6:$C$150,2,0))," ",(VLOOKUP(B26,'Erkek Start List'!$B$6:$C$150,2,0)))</f>
        <v> </v>
      </c>
      <c r="D26" s="40" t="str">
        <f>IF(ISERROR(VLOOKUP(B26,'Erkek Start List'!$B$6:$D$150,3,0))," ",(VLOOKUP(B26,'Erkek Start List'!$B$6:$D$150,3,0)))</f>
        <v> </v>
      </c>
      <c r="E26" s="40" t="str">
        <f>IF(ISERROR(VLOOKUP(B26,'Erkek Start List'!$B$6:$E$150,4,0))," ",(VLOOKUP(B26,'Erkek Start List'!$B$6:$E$150,4,0)))</f>
        <v> </v>
      </c>
      <c r="F26" s="41"/>
      <c r="G26" s="19">
        <v>21</v>
      </c>
    </row>
    <row r="27" spans="1:7" s="13" customFormat="1" ht="15" customHeight="1">
      <c r="A27" s="37" t="str">
        <f t="shared" si="0"/>
        <v> </v>
      </c>
      <c r="B27" s="38"/>
      <c r="C27" s="39" t="str">
        <f>IF(ISERROR(VLOOKUP(B27,'Erkek Start List'!$B$6:$C$150,2,0))," ",(VLOOKUP(B27,'Erkek Start List'!$B$6:$C$150,2,0)))</f>
        <v> </v>
      </c>
      <c r="D27" s="40" t="str">
        <f>IF(ISERROR(VLOOKUP(B27,'Erkek Start List'!$B$6:$D$150,3,0))," ",(VLOOKUP(B27,'Erkek Start List'!$B$6:$D$150,3,0)))</f>
        <v> </v>
      </c>
      <c r="E27" s="40" t="str">
        <f>IF(ISERROR(VLOOKUP(B27,'Erkek Start List'!$B$6:$E$150,4,0))," ",(VLOOKUP(B27,'Erkek Start List'!$B$6:$E$150,4,0)))</f>
        <v> </v>
      </c>
      <c r="F27" s="41"/>
      <c r="G27" s="19">
        <v>22</v>
      </c>
    </row>
    <row r="28" spans="1:7" s="13" customFormat="1" ht="15" customHeight="1">
      <c r="A28" s="37" t="str">
        <f t="shared" si="0"/>
        <v> </v>
      </c>
      <c r="B28" s="38"/>
      <c r="C28" s="39" t="str">
        <f>IF(ISERROR(VLOOKUP(B28,'Erkek Start List'!$B$6:$C$150,2,0))," ",(VLOOKUP(B28,'Erkek Start List'!$B$6:$C$150,2,0)))</f>
        <v> </v>
      </c>
      <c r="D28" s="40" t="str">
        <f>IF(ISERROR(VLOOKUP(B28,'Erkek Start List'!$B$6:$D$150,3,0))," ",(VLOOKUP(B28,'Erkek Start List'!$B$6:$D$150,3,0)))</f>
        <v> </v>
      </c>
      <c r="E28" s="40" t="str">
        <f>IF(ISERROR(VLOOKUP(B28,'Erkek Start List'!$B$6:$E$150,4,0))," ",(VLOOKUP(B28,'Erkek Start List'!$B$6:$E$150,4,0)))</f>
        <v> </v>
      </c>
      <c r="F28" s="41"/>
      <c r="G28" s="19">
        <v>23</v>
      </c>
    </row>
    <row r="29" spans="1:7" s="13" customFormat="1" ht="15" customHeight="1">
      <c r="A29" s="37" t="str">
        <f t="shared" si="0"/>
        <v> </v>
      </c>
      <c r="B29" s="38"/>
      <c r="C29" s="39" t="str">
        <f>IF(ISERROR(VLOOKUP(B29,'Erkek Start List'!$B$6:$C$150,2,0))," ",(VLOOKUP(B29,'Erkek Start List'!$B$6:$C$150,2,0)))</f>
        <v> </v>
      </c>
      <c r="D29" s="40" t="str">
        <f>IF(ISERROR(VLOOKUP(B29,'Erkek Start List'!$B$6:$D$150,3,0))," ",(VLOOKUP(B29,'Erkek Start List'!$B$6:$D$150,3,0)))</f>
        <v> </v>
      </c>
      <c r="E29" s="40" t="str">
        <f>IF(ISERROR(VLOOKUP(B29,'Erkek Start List'!$B$6:$E$150,4,0))," ",(VLOOKUP(B29,'Erkek Start List'!$B$6:$E$150,4,0)))</f>
        <v> </v>
      </c>
      <c r="F29" s="41"/>
      <c r="G29" s="19">
        <v>24</v>
      </c>
    </row>
    <row r="30" spans="1:7" s="13" customFormat="1" ht="15" customHeight="1">
      <c r="A30" s="37" t="str">
        <f t="shared" si="0"/>
        <v> </v>
      </c>
      <c r="B30" s="38"/>
      <c r="C30" s="39" t="str">
        <f>IF(ISERROR(VLOOKUP(B30,'Erkek Start List'!$B$6:$C$150,2,0))," ",(VLOOKUP(B30,'Erkek Start List'!$B$6:$C$150,2,0)))</f>
        <v> </v>
      </c>
      <c r="D30" s="40" t="str">
        <f>IF(ISERROR(VLOOKUP(B30,'Erkek Start List'!$B$6:$D$150,3,0))," ",(VLOOKUP(B30,'Erkek Start List'!$B$6:$D$150,3,0)))</f>
        <v> </v>
      </c>
      <c r="E30" s="40" t="str">
        <f>IF(ISERROR(VLOOKUP(B30,'Erkek Start List'!$B$6:$E$150,4,0))," ",(VLOOKUP(B30,'Erkek Start List'!$B$6:$E$150,4,0)))</f>
        <v> </v>
      </c>
      <c r="F30" s="41"/>
      <c r="G30" s="19">
        <v>25</v>
      </c>
    </row>
    <row r="31" spans="1:7" s="13" customFormat="1" ht="15" customHeight="1">
      <c r="A31" s="37" t="str">
        <f t="shared" si="0"/>
        <v> </v>
      </c>
      <c r="B31" s="38"/>
      <c r="C31" s="39" t="str">
        <f>IF(ISERROR(VLOOKUP(B31,'Erkek Start List'!$B$6:$C$150,2,0))," ",(VLOOKUP(B31,'Erkek Start List'!$B$6:$C$150,2,0)))</f>
        <v> </v>
      </c>
      <c r="D31" s="40" t="str">
        <f>IF(ISERROR(VLOOKUP(B31,'Erkek Start List'!$B$6:$D$150,3,0))," ",(VLOOKUP(B31,'Erkek Start List'!$B$6:$D$150,3,0)))</f>
        <v> </v>
      </c>
      <c r="E31" s="40" t="str">
        <f>IF(ISERROR(VLOOKUP(B31,'Erkek Start List'!$B$6:$E$150,4,0))," ",(VLOOKUP(B31,'Erkek Start List'!$B$6:$E$150,4,0)))</f>
        <v> </v>
      </c>
      <c r="F31" s="41"/>
      <c r="G31" s="19">
        <v>26</v>
      </c>
    </row>
    <row r="32" spans="1:7" s="13" customFormat="1" ht="15" customHeight="1">
      <c r="A32" s="37" t="str">
        <f t="shared" si="0"/>
        <v> </v>
      </c>
      <c r="B32" s="38"/>
      <c r="C32" s="39" t="str">
        <f>IF(ISERROR(VLOOKUP(B32,'Erkek Start List'!$B$6:$C$150,2,0))," ",(VLOOKUP(B32,'Erkek Start List'!$B$6:$C$150,2,0)))</f>
        <v> </v>
      </c>
      <c r="D32" s="40" t="str">
        <f>IF(ISERROR(VLOOKUP(B32,'Erkek Start List'!$B$6:$D$150,3,0))," ",(VLOOKUP(B32,'Erkek Start List'!$B$6:$D$150,3,0)))</f>
        <v> </v>
      </c>
      <c r="E32" s="40" t="str">
        <f>IF(ISERROR(VLOOKUP(B32,'Erkek Start List'!$B$6:$E$150,4,0))," ",(VLOOKUP(B32,'Erkek Start List'!$B$6:$E$150,4,0)))</f>
        <v> </v>
      </c>
      <c r="F32" s="41"/>
      <c r="G32" s="19">
        <v>27</v>
      </c>
    </row>
    <row r="33" spans="1:7" s="13" customFormat="1" ht="15" customHeight="1">
      <c r="A33" s="37" t="str">
        <f t="shared" si="0"/>
        <v> </v>
      </c>
      <c r="B33" s="38"/>
      <c r="C33" s="39" t="str">
        <f>IF(ISERROR(VLOOKUP(B33,'Erkek Start List'!$B$6:$C$150,2,0))," ",(VLOOKUP(B33,'Erkek Start List'!$B$6:$C$150,2,0)))</f>
        <v> </v>
      </c>
      <c r="D33" s="40" t="str">
        <f>IF(ISERROR(VLOOKUP(B33,'Erkek Start List'!$B$6:$D$150,3,0))," ",(VLOOKUP(B33,'Erkek Start List'!$B$6:$D$150,3,0)))</f>
        <v> </v>
      </c>
      <c r="E33" s="40" t="str">
        <f>IF(ISERROR(VLOOKUP(B33,'Erkek Start List'!$B$6:$E$150,4,0))," ",(VLOOKUP(B33,'Erkek Start List'!$B$6:$E$150,4,0)))</f>
        <v> </v>
      </c>
      <c r="F33" s="41"/>
      <c r="G33" s="19">
        <v>28</v>
      </c>
    </row>
    <row r="34" spans="1:7" s="13" customFormat="1" ht="15" customHeight="1">
      <c r="A34" s="37" t="str">
        <f t="shared" si="0"/>
        <v> </v>
      </c>
      <c r="B34" s="38"/>
      <c r="C34" s="39" t="str">
        <f>IF(ISERROR(VLOOKUP(B34,'Erkek Start List'!$B$6:$C$150,2,0))," ",(VLOOKUP(B34,'Erkek Start List'!$B$6:$C$150,2,0)))</f>
        <v> </v>
      </c>
      <c r="D34" s="40" t="str">
        <f>IF(ISERROR(VLOOKUP(B34,'Erkek Start List'!$B$6:$D$150,3,0))," ",(VLOOKUP(B34,'Erkek Start List'!$B$6:$D$150,3,0)))</f>
        <v> </v>
      </c>
      <c r="E34" s="40" t="str">
        <f>IF(ISERROR(VLOOKUP(B34,'Erkek Start List'!$B$6:$E$150,4,0))," ",(VLOOKUP(B34,'Erkek Start List'!$B$6:$E$150,4,0)))</f>
        <v> </v>
      </c>
      <c r="F34" s="41"/>
      <c r="G34" s="19">
        <v>29</v>
      </c>
    </row>
    <row r="35" spans="1:7" s="13" customFormat="1" ht="15" customHeight="1">
      <c r="A35" s="37" t="str">
        <f t="shared" si="0"/>
        <v> </v>
      </c>
      <c r="B35" s="38"/>
      <c r="C35" s="39" t="str">
        <f>IF(ISERROR(VLOOKUP(B35,'Erkek Start List'!$B$6:$C$150,2,0))," ",(VLOOKUP(B35,'Erkek Start List'!$B$6:$C$150,2,0)))</f>
        <v> </v>
      </c>
      <c r="D35" s="40" t="str">
        <f>IF(ISERROR(VLOOKUP(B35,'Erkek Start List'!$B$6:$D$150,3,0))," ",(VLOOKUP(B35,'Erkek Start List'!$B$6:$D$150,3,0)))</f>
        <v> </v>
      </c>
      <c r="E35" s="40" t="str">
        <f>IF(ISERROR(VLOOKUP(B35,'Erkek Start List'!$B$6:$E$150,4,0))," ",(VLOOKUP(B35,'Erkek Start List'!$B$6:$E$150,4,0)))</f>
        <v> </v>
      </c>
      <c r="F35" s="41"/>
      <c r="G35" s="19">
        <v>30</v>
      </c>
    </row>
    <row r="36" spans="1:7" s="13" customFormat="1" ht="15" customHeight="1">
      <c r="A36" s="37" t="str">
        <f t="shared" si="0"/>
        <v> </v>
      </c>
      <c r="B36" s="38"/>
      <c r="C36" s="39" t="str">
        <f>IF(ISERROR(VLOOKUP(B36,'Erkek Start List'!$B$6:$C$150,2,0))," ",(VLOOKUP(B36,'Erkek Start List'!$B$6:$C$150,2,0)))</f>
        <v> </v>
      </c>
      <c r="D36" s="40" t="str">
        <f>IF(ISERROR(VLOOKUP(B36,'Erkek Start List'!$B$6:$D$150,3,0))," ",(VLOOKUP(B36,'Erkek Start List'!$B$6:$D$150,3,0)))</f>
        <v> </v>
      </c>
      <c r="E36" s="40" t="str">
        <f>IF(ISERROR(VLOOKUP(B36,'Erkek Start List'!$B$6:$E$150,4,0))," ",(VLOOKUP(B36,'Erkek Start List'!$B$6:$E$150,4,0)))</f>
        <v> </v>
      </c>
      <c r="F36" s="41"/>
      <c r="G36" s="19">
        <v>31</v>
      </c>
    </row>
    <row r="37" spans="1:7" s="13" customFormat="1" ht="15" customHeight="1">
      <c r="A37" s="37" t="str">
        <f t="shared" si="0"/>
        <v> </v>
      </c>
      <c r="B37" s="38"/>
      <c r="C37" s="39" t="str">
        <f>IF(ISERROR(VLOOKUP(B37,'Erkek Start List'!$B$6:$C$150,2,0))," ",(VLOOKUP(B37,'Erkek Start List'!$B$6:$C$150,2,0)))</f>
        <v> </v>
      </c>
      <c r="D37" s="40" t="str">
        <f>IF(ISERROR(VLOOKUP(B37,'Erkek Start List'!$B$6:$D$150,3,0))," ",(VLOOKUP(B37,'Erkek Start List'!$B$6:$D$150,3,0)))</f>
        <v> </v>
      </c>
      <c r="E37" s="40" t="str">
        <f>IF(ISERROR(VLOOKUP(B37,'Erkek Start List'!$B$6:$E$150,4,0))," ",(VLOOKUP(B37,'Erkek Start List'!$B$6:$E$150,4,0)))</f>
        <v> </v>
      </c>
      <c r="F37" s="41"/>
      <c r="G37" s="19">
        <v>32</v>
      </c>
    </row>
    <row r="38" spans="1:7" s="13" customFormat="1" ht="15" customHeight="1">
      <c r="A38" s="37" t="str">
        <f t="shared" si="0"/>
        <v> </v>
      </c>
      <c r="B38" s="38"/>
      <c r="C38" s="39" t="str">
        <f>IF(ISERROR(VLOOKUP(B38,'Erkek Start List'!$B$6:$C$150,2,0))," ",(VLOOKUP(B38,'Erkek Start List'!$B$6:$C$150,2,0)))</f>
        <v> </v>
      </c>
      <c r="D38" s="40" t="str">
        <f>IF(ISERROR(VLOOKUP(B38,'Erkek Start List'!$B$6:$D$150,3,0))," ",(VLOOKUP(B38,'Erkek Start List'!$B$6:$D$150,3,0)))</f>
        <v> </v>
      </c>
      <c r="E38" s="40" t="str">
        <f>IF(ISERROR(VLOOKUP(B38,'Erkek Start List'!$B$6:$E$150,4,0))," ",(VLOOKUP(B38,'Erkek Start List'!$B$6:$E$150,4,0)))</f>
        <v> </v>
      </c>
      <c r="F38" s="41"/>
      <c r="G38" s="19">
        <v>33</v>
      </c>
    </row>
    <row r="39" spans="1:7" s="13" customFormat="1" ht="15" customHeight="1">
      <c r="A39" s="37" t="str">
        <f t="shared" si="0"/>
        <v> </v>
      </c>
      <c r="B39" s="38"/>
      <c r="C39" s="39" t="str">
        <f>IF(ISERROR(VLOOKUP(B39,'Erkek Start List'!$B$6:$C$150,2,0))," ",(VLOOKUP(B39,'Erkek Start List'!$B$6:$C$150,2,0)))</f>
        <v> </v>
      </c>
      <c r="D39" s="40" t="str">
        <f>IF(ISERROR(VLOOKUP(B39,'Erkek Start List'!$B$6:$D$150,3,0))," ",(VLOOKUP(B39,'Erkek Start List'!$B$6:$D$150,3,0)))</f>
        <v> </v>
      </c>
      <c r="E39" s="40" t="str">
        <f>IF(ISERROR(VLOOKUP(B39,'Erkek Start List'!$B$6:$E$150,4,0))," ",(VLOOKUP(B39,'Erkek Start List'!$B$6:$E$150,4,0)))</f>
        <v> </v>
      </c>
      <c r="F39" s="41"/>
      <c r="G39" s="19">
        <v>34</v>
      </c>
    </row>
    <row r="40" spans="1:7" s="13" customFormat="1" ht="15" customHeight="1">
      <c r="A40" s="37" t="str">
        <f t="shared" si="0"/>
        <v> </v>
      </c>
      <c r="B40" s="38"/>
      <c r="C40" s="39" t="str">
        <f>IF(ISERROR(VLOOKUP(B40,'Erkek Start List'!$B$6:$C$150,2,0))," ",(VLOOKUP(B40,'Erkek Start List'!$B$6:$C$150,2,0)))</f>
        <v> </v>
      </c>
      <c r="D40" s="40" t="str">
        <f>IF(ISERROR(VLOOKUP(B40,'Erkek Start List'!$B$6:$D$150,3,0))," ",(VLOOKUP(B40,'Erkek Start List'!$B$6:$D$150,3,0)))</f>
        <v> </v>
      </c>
      <c r="E40" s="40" t="str">
        <f>IF(ISERROR(VLOOKUP(B40,'Erkek Start List'!$B$6:$E$150,4,0))," ",(VLOOKUP(B40,'Erkek Start List'!$B$6:$E$150,4,0)))</f>
        <v> </v>
      </c>
      <c r="F40" s="41"/>
      <c r="G40" s="19">
        <v>35</v>
      </c>
    </row>
    <row r="41" spans="1:7" s="13" customFormat="1" ht="15" customHeight="1">
      <c r="A41" s="37" t="str">
        <f t="shared" si="0"/>
        <v> </v>
      </c>
      <c r="B41" s="38"/>
      <c r="C41" s="39" t="str">
        <f>IF(ISERROR(VLOOKUP(B41,'Erkek Start List'!$B$6:$C$150,2,0))," ",(VLOOKUP(B41,'Erkek Start List'!$B$6:$C$150,2,0)))</f>
        <v> </v>
      </c>
      <c r="D41" s="40" t="str">
        <f>IF(ISERROR(VLOOKUP(B41,'Erkek Start List'!$B$6:$D$150,3,0))," ",(VLOOKUP(B41,'Erkek Start List'!$B$6:$D$150,3,0)))</f>
        <v> </v>
      </c>
      <c r="E41" s="40" t="str">
        <f>IF(ISERROR(VLOOKUP(B41,'Erkek Start List'!$B$6:$E$150,4,0))," ",(VLOOKUP(B41,'Erkek Start List'!$B$6:$E$150,4,0)))</f>
        <v> </v>
      </c>
      <c r="F41" s="41"/>
      <c r="G41" s="19">
        <v>36</v>
      </c>
    </row>
    <row r="42" spans="1:7" s="13" customFormat="1" ht="15" customHeight="1">
      <c r="A42" s="37" t="str">
        <f t="shared" si="0"/>
        <v> </v>
      </c>
      <c r="B42" s="38"/>
      <c r="C42" s="39" t="str">
        <f>IF(ISERROR(VLOOKUP(B42,'Erkek Start List'!$B$6:$C$150,2,0))," ",(VLOOKUP(B42,'Erkek Start List'!$B$6:$C$150,2,0)))</f>
        <v> </v>
      </c>
      <c r="D42" s="40" t="str">
        <f>IF(ISERROR(VLOOKUP(B42,'Erkek Start List'!$B$6:$D$150,3,0))," ",(VLOOKUP(B42,'Erkek Start List'!$B$6:$D$150,3,0)))</f>
        <v> </v>
      </c>
      <c r="E42" s="40" t="str">
        <f>IF(ISERROR(VLOOKUP(B42,'Erkek Start List'!$B$6:$E$150,4,0))," ",(VLOOKUP(B42,'Erkek Start List'!$B$6:$E$150,4,0)))</f>
        <v> </v>
      </c>
      <c r="F42" s="41"/>
      <c r="G42" s="19">
        <v>37</v>
      </c>
    </row>
    <row r="43" spans="1:7" s="13" customFormat="1" ht="15" customHeight="1">
      <c r="A43" s="37" t="str">
        <f t="shared" si="0"/>
        <v> </v>
      </c>
      <c r="B43" s="38"/>
      <c r="C43" s="39" t="str">
        <f>IF(ISERROR(VLOOKUP(B43,'Erkek Start List'!$B$6:$C$150,2,0))," ",(VLOOKUP(B43,'Erkek Start List'!$B$6:$C$150,2,0)))</f>
        <v> </v>
      </c>
      <c r="D43" s="40" t="str">
        <f>IF(ISERROR(VLOOKUP(B43,'Erkek Start List'!$B$6:$D$150,3,0))," ",(VLOOKUP(B43,'Erkek Start List'!$B$6:$D$150,3,0)))</f>
        <v> </v>
      </c>
      <c r="E43" s="40" t="str">
        <f>IF(ISERROR(VLOOKUP(B43,'Erkek Start List'!$B$6:$E$150,4,0))," ",(VLOOKUP(B43,'Erkek Start List'!$B$6:$E$150,4,0)))</f>
        <v> </v>
      </c>
      <c r="F43" s="41"/>
      <c r="G43" s="19">
        <v>38</v>
      </c>
    </row>
    <row r="44" spans="1:7" s="13" customFormat="1" ht="15" customHeight="1">
      <c r="A44" s="37" t="str">
        <f t="shared" si="0"/>
        <v> </v>
      </c>
      <c r="B44" s="38"/>
      <c r="C44" s="39" t="str">
        <f>IF(ISERROR(VLOOKUP(B44,'Erkek Start List'!$B$6:$C$150,2,0))," ",(VLOOKUP(B44,'Erkek Start List'!$B$6:$C$150,2,0)))</f>
        <v> </v>
      </c>
      <c r="D44" s="40" t="str">
        <f>IF(ISERROR(VLOOKUP(B44,'Erkek Start List'!$B$6:$D$150,3,0))," ",(VLOOKUP(B44,'Erkek Start List'!$B$6:$D$150,3,0)))</f>
        <v> </v>
      </c>
      <c r="E44" s="40" t="str">
        <f>IF(ISERROR(VLOOKUP(B44,'Erkek Start List'!$B$6:$E$150,4,0))," ",(VLOOKUP(B44,'Erkek Start List'!$B$6:$E$150,4,0)))</f>
        <v> </v>
      </c>
      <c r="F44" s="41"/>
      <c r="G44" s="19">
        <v>39</v>
      </c>
    </row>
    <row r="45" spans="1:7" s="13" customFormat="1" ht="15" customHeight="1">
      <c r="A45" s="37" t="str">
        <f t="shared" si="0"/>
        <v> </v>
      </c>
      <c r="B45" s="38"/>
      <c r="C45" s="39" t="str">
        <f>IF(ISERROR(VLOOKUP(B45,'Erkek Start List'!$B$6:$C$150,2,0))," ",(VLOOKUP(B45,'Erkek Start List'!$B$6:$C$150,2,0)))</f>
        <v> </v>
      </c>
      <c r="D45" s="40" t="str">
        <f>IF(ISERROR(VLOOKUP(B45,'Erkek Start List'!$B$6:$D$150,3,0))," ",(VLOOKUP(B45,'Erkek Start List'!$B$6:$D$150,3,0)))</f>
        <v> </v>
      </c>
      <c r="E45" s="40" t="str">
        <f>IF(ISERROR(VLOOKUP(B45,'Erkek Start List'!$B$6:$E$150,4,0))," ",(VLOOKUP(B45,'Erkek Start List'!$B$6:$E$150,4,0)))</f>
        <v> </v>
      </c>
      <c r="F45" s="41"/>
      <c r="G45" s="19">
        <v>40</v>
      </c>
    </row>
    <row r="46" spans="1:7" s="13" customFormat="1" ht="15" customHeight="1">
      <c r="A46" s="37" t="str">
        <f t="shared" si="0"/>
        <v> </v>
      </c>
      <c r="B46" s="38"/>
      <c r="C46" s="39" t="str">
        <f>IF(ISERROR(VLOOKUP(B46,'Erkek Start List'!$B$6:$C$150,2,0))," ",(VLOOKUP(B46,'Erkek Start List'!$B$6:$C$150,2,0)))</f>
        <v> </v>
      </c>
      <c r="D46" s="40" t="str">
        <f>IF(ISERROR(VLOOKUP(B46,'Erkek Start List'!$B$6:$D$150,3,0))," ",(VLOOKUP(B46,'Erkek Start List'!$B$6:$D$150,3,0)))</f>
        <v> </v>
      </c>
      <c r="E46" s="40" t="str">
        <f>IF(ISERROR(VLOOKUP(B46,'Erkek Start List'!$B$6:$E$150,4,0))," ",(VLOOKUP(B46,'Erkek Start List'!$B$6:$E$150,4,0)))</f>
        <v> </v>
      </c>
      <c r="F46" s="41"/>
      <c r="G46" s="19">
        <v>41</v>
      </c>
    </row>
    <row r="47" spans="1:7" s="13" customFormat="1" ht="15" customHeight="1">
      <c r="A47" s="37" t="str">
        <f t="shared" si="0"/>
        <v> </v>
      </c>
      <c r="B47" s="38"/>
      <c r="C47" s="39" t="str">
        <f>IF(ISERROR(VLOOKUP(B47,'Erkek Start List'!$B$6:$C$150,2,0))," ",(VLOOKUP(B47,'Erkek Start List'!$B$6:$C$150,2,0)))</f>
        <v> </v>
      </c>
      <c r="D47" s="40" t="str">
        <f>IF(ISERROR(VLOOKUP(B47,'Erkek Start List'!$B$6:$D$150,3,0))," ",(VLOOKUP(B47,'Erkek Start List'!$B$6:$D$150,3,0)))</f>
        <v> </v>
      </c>
      <c r="E47" s="40" t="str">
        <f>IF(ISERROR(VLOOKUP(B47,'Erkek Start List'!$B$6:$E$150,4,0))," ",(VLOOKUP(B47,'Erkek Start List'!$B$6:$E$150,4,0)))</f>
        <v> </v>
      </c>
      <c r="F47" s="41"/>
      <c r="G47" s="19">
        <v>42</v>
      </c>
    </row>
    <row r="48" spans="1:7" s="13" customFormat="1" ht="15" customHeight="1">
      <c r="A48" s="37" t="str">
        <f t="shared" si="0"/>
        <v> </v>
      </c>
      <c r="B48" s="38"/>
      <c r="C48" s="39" t="str">
        <f>IF(ISERROR(VLOOKUP(B48,'Erkek Start List'!$B$6:$C$150,2,0))," ",(VLOOKUP(B48,'Erkek Start List'!$B$6:$C$150,2,0)))</f>
        <v> </v>
      </c>
      <c r="D48" s="40" t="str">
        <f>IF(ISERROR(VLOOKUP(B48,'Erkek Start List'!$B$6:$D$150,3,0))," ",(VLOOKUP(B48,'Erkek Start List'!$B$6:$D$150,3,0)))</f>
        <v> </v>
      </c>
      <c r="E48" s="40" t="str">
        <f>IF(ISERROR(VLOOKUP(B48,'Erkek Start List'!$B$6:$E$150,4,0))," ",(VLOOKUP(B48,'Erkek Start List'!$B$6:$E$150,4,0)))</f>
        <v> </v>
      </c>
      <c r="F48" s="41"/>
      <c r="G48" s="19">
        <v>43</v>
      </c>
    </row>
    <row r="49" spans="1:7" s="13" customFormat="1" ht="15" customHeight="1">
      <c r="A49" s="37" t="str">
        <f t="shared" si="0"/>
        <v> </v>
      </c>
      <c r="B49" s="38"/>
      <c r="C49" s="39" t="str">
        <f>IF(ISERROR(VLOOKUP(B49,'Erkek Start List'!$B$6:$C$150,2,0))," ",(VLOOKUP(B49,'Erkek Start List'!$B$6:$C$150,2,0)))</f>
        <v> </v>
      </c>
      <c r="D49" s="40" t="str">
        <f>IF(ISERROR(VLOOKUP(B49,'Erkek Start List'!$B$6:$D$150,3,0))," ",(VLOOKUP(B49,'Erkek Start List'!$B$6:$D$150,3,0)))</f>
        <v> </v>
      </c>
      <c r="E49" s="40" t="str">
        <f>IF(ISERROR(VLOOKUP(B49,'Erkek Start List'!$B$6:$E$150,4,0))," ",(VLOOKUP(B49,'Erkek Start List'!$B$6:$E$150,4,0)))</f>
        <v> </v>
      </c>
      <c r="F49" s="41"/>
      <c r="G49" s="19">
        <v>44</v>
      </c>
    </row>
    <row r="50" spans="1:7" s="13" customFormat="1" ht="15" customHeight="1">
      <c r="A50" s="37" t="str">
        <f t="shared" si="0"/>
        <v> </v>
      </c>
      <c r="B50" s="38"/>
      <c r="C50" s="39" t="str">
        <f>IF(ISERROR(VLOOKUP(B50,'Erkek Start List'!$B$6:$C$150,2,0))," ",(VLOOKUP(B50,'Erkek Start List'!$B$6:$C$150,2,0)))</f>
        <v> </v>
      </c>
      <c r="D50" s="40" t="str">
        <f>IF(ISERROR(VLOOKUP(B50,'Erkek Start List'!$B$6:$D$150,3,0))," ",(VLOOKUP(B50,'Erkek Start List'!$B$6:$D$150,3,0)))</f>
        <v> </v>
      </c>
      <c r="E50" s="40" t="str">
        <f>IF(ISERROR(VLOOKUP(B50,'Erkek Start List'!$B$6:$E$150,4,0))," ",(VLOOKUP(B50,'Erkek Start List'!$B$6:$E$150,4,0)))</f>
        <v> </v>
      </c>
      <c r="F50" s="41"/>
      <c r="G50" s="19">
        <v>45</v>
      </c>
    </row>
    <row r="51" spans="1:7" s="13" customFormat="1" ht="15" customHeight="1">
      <c r="A51" s="37" t="str">
        <f t="shared" si="0"/>
        <v> </v>
      </c>
      <c r="B51" s="38"/>
      <c r="C51" s="39" t="str">
        <f>IF(ISERROR(VLOOKUP(B51,'Erkek Start List'!$B$6:$C$150,2,0))," ",(VLOOKUP(B51,'Erkek Start List'!$B$6:$C$150,2,0)))</f>
        <v> </v>
      </c>
      <c r="D51" s="40" t="str">
        <f>IF(ISERROR(VLOOKUP(B51,'Erkek Start List'!$B$6:$D$150,3,0))," ",(VLOOKUP(B51,'Erkek Start List'!$B$6:$D$150,3,0)))</f>
        <v> </v>
      </c>
      <c r="E51" s="40" t="str">
        <f>IF(ISERROR(VLOOKUP(B51,'Erkek Start List'!$B$6:$E$150,4,0))," ",(VLOOKUP(B51,'Erkek Start List'!$B$6:$E$150,4,0)))</f>
        <v> </v>
      </c>
      <c r="F51" s="41"/>
      <c r="G51" s="19">
        <v>46</v>
      </c>
    </row>
    <row r="52" spans="1:7" s="13" customFormat="1" ht="15" customHeight="1">
      <c r="A52" s="37" t="str">
        <f t="shared" si="0"/>
        <v> </v>
      </c>
      <c r="B52" s="38"/>
      <c r="C52" s="39" t="str">
        <f>IF(ISERROR(VLOOKUP(B52,'Erkek Start List'!$B$6:$C$150,2,0))," ",(VLOOKUP(B52,'Erkek Start List'!$B$6:$C$150,2,0)))</f>
        <v> </v>
      </c>
      <c r="D52" s="40" t="str">
        <f>IF(ISERROR(VLOOKUP(B52,'Erkek Start List'!$B$6:$D$150,3,0))," ",(VLOOKUP(B52,'Erkek Start List'!$B$6:$D$150,3,0)))</f>
        <v> </v>
      </c>
      <c r="E52" s="40" t="str">
        <f>IF(ISERROR(VLOOKUP(B52,'Erkek Start List'!$B$6:$E$150,4,0))," ",(VLOOKUP(B52,'Erkek Start List'!$B$6:$E$150,4,0)))</f>
        <v> </v>
      </c>
      <c r="F52" s="41"/>
      <c r="G52" s="19">
        <v>47</v>
      </c>
    </row>
    <row r="53" spans="1:7" s="13" customFormat="1" ht="15" customHeight="1">
      <c r="A53" s="37" t="str">
        <f t="shared" si="0"/>
        <v> </v>
      </c>
      <c r="B53" s="38"/>
      <c r="C53" s="39" t="str">
        <f>IF(ISERROR(VLOOKUP(B53,'Erkek Start List'!$B$6:$C$150,2,0))," ",(VLOOKUP(B53,'Erkek Start List'!$B$6:$C$150,2,0)))</f>
        <v> </v>
      </c>
      <c r="D53" s="40" t="str">
        <f>IF(ISERROR(VLOOKUP(B53,'Erkek Start List'!$B$6:$D$150,3,0))," ",(VLOOKUP(B53,'Erkek Start List'!$B$6:$D$150,3,0)))</f>
        <v> </v>
      </c>
      <c r="E53" s="40" t="str">
        <f>IF(ISERROR(VLOOKUP(B53,'Erkek Start List'!$B$6:$E$150,4,0))," ",(VLOOKUP(B53,'Erkek Start List'!$B$6:$E$150,4,0)))</f>
        <v> </v>
      </c>
      <c r="F53" s="41"/>
      <c r="G53" s="19">
        <v>48</v>
      </c>
    </row>
    <row r="54" spans="1:7" s="13" customFormat="1" ht="15" customHeight="1">
      <c r="A54" s="37" t="str">
        <f t="shared" si="0"/>
        <v> </v>
      </c>
      <c r="B54" s="38"/>
      <c r="C54" s="39" t="str">
        <f>IF(ISERROR(VLOOKUP(B54,'Erkek Start List'!$B$6:$C$150,2,0))," ",(VLOOKUP(B54,'Erkek Start List'!$B$6:$C$150,2,0)))</f>
        <v> </v>
      </c>
      <c r="D54" s="40" t="str">
        <f>IF(ISERROR(VLOOKUP(B54,'Erkek Start List'!$B$6:$D$150,3,0))," ",(VLOOKUP(B54,'Erkek Start List'!$B$6:$D$150,3,0)))</f>
        <v> </v>
      </c>
      <c r="E54" s="40" t="str">
        <f>IF(ISERROR(VLOOKUP(B54,'Erkek Start List'!$B$6:$E$150,4,0))," ",(VLOOKUP(B54,'Erkek Start List'!$B$6:$E$150,4,0)))</f>
        <v> </v>
      </c>
      <c r="F54" s="41"/>
      <c r="G54" s="19">
        <v>49</v>
      </c>
    </row>
    <row r="55" spans="1:7" s="13" customFormat="1" ht="15" customHeight="1">
      <c r="A55" s="37" t="str">
        <f t="shared" si="0"/>
        <v> </v>
      </c>
      <c r="B55" s="38"/>
      <c r="C55" s="39" t="str">
        <f>IF(ISERROR(VLOOKUP(B55,'Erkek Start List'!$B$6:$C$150,2,0))," ",(VLOOKUP(B55,'Erkek Start List'!$B$6:$C$150,2,0)))</f>
        <v> </v>
      </c>
      <c r="D55" s="40" t="str">
        <f>IF(ISERROR(VLOOKUP(B55,'Erkek Start List'!$B$6:$D$150,3,0))," ",(VLOOKUP(B55,'Erkek Start List'!$B$6:$D$150,3,0)))</f>
        <v> </v>
      </c>
      <c r="E55" s="40" t="str">
        <f>IF(ISERROR(VLOOKUP(B55,'Erkek Start List'!$B$6:$E$150,4,0))," ",(VLOOKUP(B55,'Erkek Start List'!$B$6:$E$150,4,0)))</f>
        <v> </v>
      </c>
      <c r="F55" s="41"/>
      <c r="G55" s="19">
        <v>50</v>
      </c>
    </row>
    <row r="56" spans="1:7" s="13" customFormat="1" ht="15" customHeight="1">
      <c r="A56" s="37" t="str">
        <f t="shared" si="0"/>
        <v> </v>
      </c>
      <c r="B56" s="38"/>
      <c r="C56" s="39" t="str">
        <f>IF(ISERROR(VLOOKUP(B56,'Erkek Start List'!$B$6:$C$150,2,0))," ",(VLOOKUP(B56,'Erkek Start List'!$B$6:$C$150,2,0)))</f>
        <v> </v>
      </c>
      <c r="D56" s="40" t="str">
        <f>IF(ISERROR(VLOOKUP(B56,'Erkek Start List'!$B$6:$D$150,3,0))," ",(VLOOKUP(B56,'Erkek Start List'!$B$6:$D$150,3,0)))</f>
        <v> </v>
      </c>
      <c r="E56" s="40" t="str">
        <f>IF(ISERROR(VLOOKUP(B56,'Erkek Start List'!$B$6:$E$150,4,0))," ",(VLOOKUP(B56,'Erkek Start List'!$B$6:$E$150,4,0)))</f>
        <v> </v>
      </c>
      <c r="F56" s="41"/>
      <c r="G56" s="19">
        <v>51</v>
      </c>
    </row>
    <row r="57" spans="1:7" s="13" customFormat="1" ht="15" customHeight="1">
      <c r="A57" s="37" t="str">
        <f t="shared" si="0"/>
        <v> </v>
      </c>
      <c r="B57" s="38"/>
      <c r="C57" s="39" t="str">
        <f>IF(ISERROR(VLOOKUP(B57,'Erkek Start List'!$B$6:$C$150,2,0))," ",(VLOOKUP(B57,'Erkek Start List'!$B$6:$C$150,2,0)))</f>
        <v> </v>
      </c>
      <c r="D57" s="40" t="str">
        <f>IF(ISERROR(VLOOKUP(B57,'Erkek Start List'!$B$6:$D$150,3,0))," ",(VLOOKUP(B57,'Erkek Start List'!$B$6:$D$150,3,0)))</f>
        <v> </v>
      </c>
      <c r="E57" s="40" t="str">
        <f>IF(ISERROR(VLOOKUP(B57,'Erkek Start List'!$B$6:$E$150,4,0))," ",(VLOOKUP(B57,'Erkek Start List'!$B$6:$E$150,4,0)))</f>
        <v> </v>
      </c>
      <c r="F57" s="41"/>
      <c r="G57" s="19">
        <v>52</v>
      </c>
    </row>
    <row r="58" spans="1:7" s="13" customFormat="1" ht="15" customHeight="1">
      <c r="A58" s="37" t="str">
        <f t="shared" si="0"/>
        <v> </v>
      </c>
      <c r="B58" s="38"/>
      <c r="C58" s="39" t="str">
        <f>IF(ISERROR(VLOOKUP(B58,'Erkek Start List'!$B$6:$C$150,2,0))," ",(VLOOKUP(B58,'Erkek Start List'!$B$6:$C$150,2,0)))</f>
        <v> </v>
      </c>
      <c r="D58" s="40" t="str">
        <f>IF(ISERROR(VLOOKUP(B58,'Erkek Start List'!$B$6:$D$150,3,0))," ",(VLOOKUP(B58,'Erkek Start List'!$B$6:$D$150,3,0)))</f>
        <v> </v>
      </c>
      <c r="E58" s="40" t="str">
        <f>IF(ISERROR(VLOOKUP(B58,'Erkek Start List'!$B$6:$E$150,4,0))," ",(VLOOKUP(B58,'Erkek Start List'!$B$6:$E$150,4,0)))</f>
        <v> </v>
      </c>
      <c r="F58" s="41"/>
      <c r="G58" s="19">
        <v>53</v>
      </c>
    </row>
    <row r="59" spans="1:7" s="13" customFormat="1" ht="15" customHeight="1">
      <c r="A59" s="37" t="str">
        <f t="shared" si="0"/>
        <v> </v>
      </c>
      <c r="B59" s="38"/>
      <c r="C59" s="39" t="str">
        <f>IF(ISERROR(VLOOKUP(B59,'Erkek Start List'!$B$6:$C$150,2,0))," ",(VLOOKUP(B59,'Erkek Start List'!$B$6:$C$150,2,0)))</f>
        <v> </v>
      </c>
      <c r="D59" s="40" t="str">
        <f>IF(ISERROR(VLOOKUP(B59,'Erkek Start List'!$B$6:$D$150,3,0))," ",(VLOOKUP(B59,'Erkek Start List'!$B$6:$D$150,3,0)))</f>
        <v> </v>
      </c>
      <c r="E59" s="40" t="str">
        <f>IF(ISERROR(VLOOKUP(B59,'Erkek Start List'!$B$6:$E$150,4,0))," ",(VLOOKUP(B59,'Erkek Start List'!$B$6:$E$150,4,0)))</f>
        <v> </v>
      </c>
      <c r="F59" s="41"/>
      <c r="G59" s="19">
        <v>54</v>
      </c>
    </row>
    <row r="60" spans="1:7" s="13" customFormat="1" ht="15" customHeight="1">
      <c r="A60" s="37" t="str">
        <f t="shared" si="0"/>
        <v> </v>
      </c>
      <c r="B60" s="38"/>
      <c r="C60" s="39" t="str">
        <f>IF(ISERROR(VLOOKUP(B60,'Erkek Start List'!$B$6:$C$150,2,0))," ",(VLOOKUP(B60,'Erkek Start List'!$B$6:$C$150,2,0)))</f>
        <v> </v>
      </c>
      <c r="D60" s="40" t="str">
        <f>IF(ISERROR(VLOOKUP(B60,'Erkek Start List'!$B$6:$D$150,3,0))," ",(VLOOKUP(B60,'Erkek Start List'!$B$6:$D$150,3,0)))</f>
        <v> </v>
      </c>
      <c r="E60" s="40" t="str">
        <f>IF(ISERROR(VLOOKUP(B60,'Erkek Start List'!$B$6:$E$150,4,0))," ",(VLOOKUP(B60,'Erkek Start List'!$B$6:$E$150,4,0)))</f>
        <v> </v>
      </c>
      <c r="F60" s="41"/>
      <c r="G60" s="19">
        <v>55</v>
      </c>
    </row>
    <row r="61" spans="1:7" s="13" customFormat="1" ht="15" customHeight="1">
      <c r="A61" s="37" t="str">
        <f t="shared" si="0"/>
        <v> </v>
      </c>
      <c r="B61" s="38"/>
      <c r="C61" s="39" t="str">
        <f>IF(ISERROR(VLOOKUP(B61,'Erkek Start List'!$B$6:$C$150,2,0))," ",(VLOOKUP(B61,'Erkek Start List'!$B$6:$C$150,2,0)))</f>
        <v> </v>
      </c>
      <c r="D61" s="40" t="str">
        <f>IF(ISERROR(VLOOKUP(B61,'Erkek Start List'!$B$6:$D$150,3,0))," ",(VLOOKUP(B61,'Erkek Start List'!$B$6:$D$150,3,0)))</f>
        <v> </v>
      </c>
      <c r="E61" s="40" t="str">
        <f>IF(ISERROR(VLOOKUP(B61,'Erkek Start List'!$B$6:$E$150,4,0))," ",(VLOOKUP(B61,'Erkek Start List'!$B$6:$E$150,4,0)))</f>
        <v> </v>
      </c>
      <c r="F61" s="41"/>
      <c r="G61" s="19">
        <v>56</v>
      </c>
    </row>
    <row r="62" spans="1:7" s="13" customFormat="1" ht="15" customHeight="1">
      <c r="A62" s="37" t="str">
        <f t="shared" si="0"/>
        <v> </v>
      </c>
      <c r="B62" s="38"/>
      <c r="C62" s="39" t="str">
        <f>IF(ISERROR(VLOOKUP(B62,'Erkek Start List'!$B$6:$C$150,2,0))," ",(VLOOKUP(B62,'Erkek Start List'!$B$6:$C$150,2,0)))</f>
        <v> </v>
      </c>
      <c r="D62" s="40" t="str">
        <f>IF(ISERROR(VLOOKUP(B62,'Erkek Start List'!$B$6:$D$150,3,0))," ",(VLOOKUP(B62,'Erkek Start List'!$B$6:$D$150,3,0)))</f>
        <v> </v>
      </c>
      <c r="E62" s="40" t="str">
        <f>IF(ISERROR(VLOOKUP(B62,'Erkek Start List'!$B$6:$E$150,4,0))," ",(VLOOKUP(B62,'Erkek Start List'!$B$6:$E$150,4,0)))</f>
        <v> </v>
      </c>
      <c r="F62" s="41"/>
      <c r="G62" s="19">
        <v>57</v>
      </c>
    </row>
    <row r="63" spans="1:7" s="13" customFormat="1" ht="15" customHeight="1">
      <c r="A63" s="37" t="str">
        <f t="shared" si="0"/>
        <v> </v>
      </c>
      <c r="B63" s="38"/>
      <c r="C63" s="39" t="str">
        <f>IF(ISERROR(VLOOKUP(B63,'Erkek Start List'!$B$6:$C$150,2,0))," ",(VLOOKUP(B63,'Erkek Start List'!$B$6:$C$150,2,0)))</f>
        <v> </v>
      </c>
      <c r="D63" s="40" t="str">
        <f>IF(ISERROR(VLOOKUP(B63,'Erkek Start List'!$B$6:$D$150,3,0))," ",(VLOOKUP(B63,'Erkek Start List'!$B$6:$D$150,3,0)))</f>
        <v> </v>
      </c>
      <c r="E63" s="40" t="str">
        <f>IF(ISERROR(VLOOKUP(B63,'Erkek Start List'!$B$6:$E$150,4,0))," ",(VLOOKUP(B63,'Erkek Start List'!$B$6:$E$150,4,0)))</f>
        <v> </v>
      </c>
      <c r="F63" s="41"/>
      <c r="G63" s="19">
        <v>58</v>
      </c>
    </row>
    <row r="64" spans="1:7" s="13" customFormat="1" ht="15" customHeight="1">
      <c r="A64" s="37" t="str">
        <f t="shared" si="0"/>
        <v> </v>
      </c>
      <c r="B64" s="38"/>
      <c r="C64" s="39" t="str">
        <f>IF(ISERROR(VLOOKUP(B64,'Erkek Start List'!$B$6:$C$150,2,0))," ",(VLOOKUP(B64,'Erkek Start List'!$B$6:$C$150,2,0)))</f>
        <v> </v>
      </c>
      <c r="D64" s="40" t="str">
        <f>IF(ISERROR(VLOOKUP(B64,'Erkek Start List'!$B$6:$D$150,3,0))," ",(VLOOKUP(B64,'Erkek Start List'!$B$6:$D$150,3,0)))</f>
        <v> </v>
      </c>
      <c r="E64" s="40" t="str">
        <f>IF(ISERROR(VLOOKUP(B64,'Erkek Start List'!$B$6:$E$150,4,0))," ",(VLOOKUP(B64,'Erkek Start List'!$B$6:$E$150,4,0)))</f>
        <v> </v>
      </c>
      <c r="F64" s="41"/>
      <c r="G64" s="19">
        <v>59</v>
      </c>
    </row>
    <row r="65" spans="1:7" s="13" customFormat="1" ht="15" customHeight="1">
      <c r="A65" s="37" t="str">
        <f t="shared" si="0"/>
        <v> </v>
      </c>
      <c r="B65" s="38"/>
      <c r="C65" s="39" t="str">
        <f>IF(ISERROR(VLOOKUP(B65,'Erkek Start List'!$B$6:$C$150,2,0))," ",(VLOOKUP(B65,'Erkek Start List'!$B$6:$C$150,2,0)))</f>
        <v> </v>
      </c>
      <c r="D65" s="40" t="str">
        <f>IF(ISERROR(VLOOKUP(B65,'Erkek Start List'!$B$6:$D$150,3,0))," ",(VLOOKUP(B65,'Erkek Start List'!$B$6:$D$150,3,0)))</f>
        <v> </v>
      </c>
      <c r="E65" s="40" t="str">
        <f>IF(ISERROR(VLOOKUP(B65,'Erkek Start List'!$B$6:$E$150,4,0))," ",(VLOOKUP(B65,'Erkek Start List'!$B$6:$E$150,4,0)))</f>
        <v> </v>
      </c>
      <c r="F65" s="41"/>
      <c r="G65" s="19">
        <v>60</v>
      </c>
    </row>
    <row r="66" spans="1:7" s="13" customFormat="1" ht="15" customHeight="1">
      <c r="A66" s="37" t="str">
        <f t="shared" si="0"/>
        <v> </v>
      </c>
      <c r="B66" s="38"/>
      <c r="C66" s="39" t="str">
        <f>IF(ISERROR(VLOOKUP(B66,'Erkek Start List'!$B$6:$C$150,2,0))," ",(VLOOKUP(B66,'Erkek Start List'!$B$6:$C$150,2,0)))</f>
        <v> </v>
      </c>
      <c r="D66" s="40" t="str">
        <f>IF(ISERROR(VLOOKUP(B66,'Erkek Start List'!$B$6:$D$150,3,0))," ",(VLOOKUP(B66,'Erkek Start List'!$B$6:$D$150,3,0)))</f>
        <v> </v>
      </c>
      <c r="E66" s="40" t="str">
        <f>IF(ISERROR(VLOOKUP(B66,'Erkek Start List'!$B$6:$E$150,4,0))," ",(VLOOKUP(B66,'Erkek Start List'!$B$6:$E$150,4,0)))</f>
        <v> </v>
      </c>
      <c r="F66" s="41"/>
      <c r="G66" s="19">
        <v>61</v>
      </c>
    </row>
    <row r="67" spans="1:7" s="13" customFormat="1" ht="15" customHeight="1">
      <c r="A67" s="37" t="str">
        <f t="shared" si="0"/>
        <v> </v>
      </c>
      <c r="B67" s="38"/>
      <c r="C67" s="39" t="str">
        <f>IF(ISERROR(VLOOKUP(B67,'Erkek Start List'!$B$6:$C$150,2,0))," ",(VLOOKUP(B67,'Erkek Start List'!$B$6:$C$150,2,0)))</f>
        <v> </v>
      </c>
      <c r="D67" s="40" t="str">
        <f>IF(ISERROR(VLOOKUP(B67,'Erkek Start List'!$B$6:$D$150,3,0))," ",(VLOOKUP(B67,'Erkek Start List'!$B$6:$D$150,3,0)))</f>
        <v> </v>
      </c>
      <c r="E67" s="40" t="str">
        <f>IF(ISERROR(VLOOKUP(B67,'Erkek Start List'!$B$6:$E$150,4,0))," ",(VLOOKUP(B67,'Erkek Start List'!$B$6:$E$150,4,0)))</f>
        <v> </v>
      </c>
      <c r="F67" s="41"/>
      <c r="G67" s="19">
        <v>62</v>
      </c>
    </row>
    <row r="68" spans="1:7" s="13" customFormat="1" ht="15" customHeight="1">
      <c r="A68" s="37" t="str">
        <f t="shared" si="0"/>
        <v> </v>
      </c>
      <c r="B68" s="38"/>
      <c r="C68" s="39" t="str">
        <f>IF(ISERROR(VLOOKUP(B68,'Erkek Start List'!$B$6:$C$150,2,0))," ",(VLOOKUP(B68,'Erkek Start List'!$B$6:$C$150,2,0)))</f>
        <v> </v>
      </c>
      <c r="D68" s="40" t="str">
        <f>IF(ISERROR(VLOOKUP(B68,'Erkek Start List'!$B$6:$D$150,3,0))," ",(VLOOKUP(B68,'Erkek Start List'!$B$6:$D$150,3,0)))</f>
        <v> </v>
      </c>
      <c r="E68" s="40" t="str">
        <f>IF(ISERROR(VLOOKUP(B68,'Erkek Start List'!$B$6:$E$150,4,0))," ",(VLOOKUP(B68,'Erkek Start List'!$B$6:$E$150,4,0)))</f>
        <v> </v>
      </c>
      <c r="F68" s="41"/>
      <c r="G68" s="19">
        <v>63</v>
      </c>
    </row>
    <row r="69" spans="1:7" s="13" customFormat="1" ht="15" customHeight="1">
      <c r="A69" s="37" t="str">
        <f t="shared" si="0"/>
        <v> </v>
      </c>
      <c r="B69" s="38"/>
      <c r="C69" s="39" t="str">
        <f>IF(ISERROR(VLOOKUP(B69,'Erkek Start List'!$B$6:$C$150,2,0))," ",(VLOOKUP(B69,'Erkek Start List'!$B$6:$C$150,2,0)))</f>
        <v> </v>
      </c>
      <c r="D69" s="40" t="str">
        <f>IF(ISERROR(VLOOKUP(B69,'Erkek Start List'!$B$6:$D$150,3,0))," ",(VLOOKUP(B69,'Erkek Start List'!$B$6:$D$150,3,0)))</f>
        <v> </v>
      </c>
      <c r="E69" s="40" t="str">
        <f>IF(ISERROR(VLOOKUP(B69,'Erkek Start List'!$B$6:$E$150,4,0))," ",(VLOOKUP(B69,'Erkek Start List'!$B$6:$E$150,4,0)))</f>
        <v> </v>
      </c>
      <c r="F69" s="41"/>
      <c r="G69" s="19">
        <v>64</v>
      </c>
    </row>
    <row r="70" spans="1:7" s="13" customFormat="1" ht="15" customHeight="1">
      <c r="A70" s="37" t="str">
        <f t="shared" si="0"/>
        <v> </v>
      </c>
      <c r="B70" s="38"/>
      <c r="C70" s="39" t="str">
        <f>IF(ISERROR(VLOOKUP(B70,'Erkek Start List'!$B$6:$C$150,2,0))," ",(VLOOKUP(B70,'Erkek Start List'!$B$6:$C$150,2,0)))</f>
        <v> </v>
      </c>
      <c r="D70" s="40" t="str">
        <f>IF(ISERROR(VLOOKUP(B70,'Erkek Start List'!$B$6:$D$150,3,0))," ",(VLOOKUP(B70,'Erkek Start List'!$B$6:$D$150,3,0)))</f>
        <v> </v>
      </c>
      <c r="E70" s="40" t="str">
        <f>IF(ISERROR(VLOOKUP(B70,'Erkek Start List'!$B$6:$E$150,4,0))," ",(VLOOKUP(B70,'Erkek Start List'!$B$6:$E$150,4,0)))</f>
        <v> </v>
      </c>
      <c r="F70" s="41"/>
      <c r="G70" s="19">
        <v>65</v>
      </c>
    </row>
    <row r="71" spans="1:7" s="13" customFormat="1" ht="15" customHeight="1">
      <c r="A71" s="37" t="str">
        <f aca="true" t="shared" si="1" ref="A71:A87">IF(B71&lt;&gt;0,G71," ")</f>
        <v> </v>
      </c>
      <c r="B71" s="38"/>
      <c r="C71" s="39" t="str">
        <f>IF(ISERROR(VLOOKUP(B71,'Erkek Start List'!$B$6:$C$150,2,0))," ",(VLOOKUP(B71,'Erkek Start List'!$B$6:$C$150,2,0)))</f>
        <v> </v>
      </c>
      <c r="D71" s="40" t="str">
        <f>IF(ISERROR(VLOOKUP(B71,'Erkek Start List'!$B$6:$D$150,3,0))," ",(VLOOKUP(B71,'Erkek Start List'!$B$6:$D$150,3,0)))</f>
        <v> </v>
      </c>
      <c r="E71" s="40" t="str">
        <f>IF(ISERROR(VLOOKUP(B71,'Erkek Start List'!$B$6:$E$150,4,0))," ",(VLOOKUP(B71,'Erkek Start List'!$B$6:$E$150,4,0)))</f>
        <v> </v>
      </c>
      <c r="F71" s="41"/>
      <c r="G71" s="19">
        <v>66</v>
      </c>
    </row>
    <row r="72" spans="1:7" s="13" customFormat="1" ht="15" customHeight="1">
      <c r="A72" s="37" t="str">
        <f t="shared" si="1"/>
        <v> </v>
      </c>
      <c r="B72" s="38"/>
      <c r="C72" s="39" t="str">
        <f>IF(ISERROR(VLOOKUP(B72,'Erkek Start List'!$B$6:$C$150,2,0))," ",(VLOOKUP(B72,'Erkek Start List'!$B$6:$C$150,2,0)))</f>
        <v> </v>
      </c>
      <c r="D72" s="40" t="str">
        <f>IF(ISERROR(VLOOKUP(B72,'Erkek Start List'!$B$6:$D$150,3,0))," ",(VLOOKUP(B72,'Erkek Start List'!$B$6:$D$150,3,0)))</f>
        <v> </v>
      </c>
      <c r="E72" s="40" t="str">
        <f>IF(ISERROR(VLOOKUP(B72,'Erkek Start List'!$B$6:$E$150,4,0))," ",(VLOOKUP(B72,'Erkek Start List'!$B$6:$E$150,4,0)))</f>
        <v> </v>
      </c>
      <c r="F72" s="41"/>
      <c r="G72" s="19">
        <v>67</v>
      </c>
    </row>
    <row r="73" spans="1:7" s="13" customFormat="1" ht="15" customHeight="1">
      <c r="A73" s="37" t="str">
        <f t="shared" si="1"/>
        <v> </v>
      </c>
      <c r="B73" s="38"/>
      <c r="C73" s="39" t="str">
        <f>IF(ISERROR(VLOOKUP(B73,'Erkek Start List'!$B$6:$C$150,2,0))," ",(VLOOKUP(B73,'Erkek Start List'!$B$6:$C$150,2,0)))</f>
        <v> </v>
      </c>
      <c r="D73" s="40" t="str">
        <f>IF(ISERROR(VLOOKUP(B73,'Erkek Start List'!$B$6:$D$150,3,0))," ",(VLOOKUP(B73,'Erkek Start List'!$B$6:$D$150,3,0)))</f>
        <v> </v>
      </c>
      <c r="E73" s="40" t="str">
        <f>IF(ISERROR(VLOOKUP(B73,'Erkek Start List'!$B$6:$E$150,4,0))," ",(VLOOKUP(B73,'Erkek Start List'!$B$6:$E$150,4,0)))</f>
        <v> </v>
      </c>
      <c r="F73" s="41"/>
      <c r="G73" s="19">
        <v>68</v>
      </c>
    </row>
    <row r="74" spans="1:7" s="13" customFormat="1" ht="15" customHeight="1">
      <c r="A74" s="37" t="str">
        <f t="shared" si="1"/>
        <v> </v>
      </c>
      <c r="B74" s="38"/>
      <c r="C74" s="39" t="str">
        <f>IF(ISERROR(VLOOKUP(B74,'Erkek Start List'!$B$6:$C$150,2,0))," ",(VLOOKUP(B74,'Erkek Start List'!$B$6:$C$150,2,0)))</f>
        <v> </v>
      </c>
      <c r="D74" s="40" t="str">
        <f>IF(ISERROR(VLOOKUP(B74,'Erkek Start List'!$B$6:$D$150,3,0))," ",(VLOOKUP(B74,'Erkek Start List'!$B$6:$D$150,3,0)))</f>
        <v> </v>
      </c>
      <c r="E74" s="40" t="str">
        <f>IF(ISERROR(VLOOKUP(B74,'Erkek Start List'!$B$6:$E$150,4,0))," ",(VLOOKUP(B74,'Erkek Start List'!$B$6:$E$150,4,0)))</f>
        <v> </v>
      </c>
      <c r="F74" s="41"/>
      <c r="G74" s="19">
        <v>69</v>
      </c>
    </row>
    <row r="75" spans="1:7" s="13" customFormat="1" ht="15" customHeight="1">
      <c r="A75" s="37" t="str">
        <f t="shared" si="1"/>
        <v> </v>
      </c>
      <c r="B75" s="38"/>
      <c r="C75" s="39" t="str">
        <f>IF(ISERROR(VLOOKUP(B75,'Erkek Start List'!$B$6:$C$150,2,0))," ",(VLOOKUP(B75,'Erkek Start List'!$B$6:$C$150,2,0)))</f>
        <v> </v>
      </c>
      <c r="D75" s="40" t="str">
        <f>IF(ISERROR(VLOOKUP(B75,'Erkek Start List'!$B$6:$D$150,3,0))," ",(VLOOKUP(B75,'Erkek Start List'!$B$6:$D$150,3,0)))</f>
        <v> </v>
      </c>
      <c r="E75" s="40" t="str">
        <f>IF(ISERROR(VLOOKUP(B75,'Erkek Start List'!$B$6:$E$150,4,0))," ",(VLOOKUP(B75,'Erkek Start List'!$B$6:$E$150,4,0)))</f>
        <v> </v>
      </c>
      <c r="F75" s="41"/>
      <c r="G75" s="19">
        <v>70</v>
      </c>
    </row>
    <row r="76" spans="1:7" s="13" customFormat="1" ht="15" customHeight="1">
      <c r="A76" s="37" t="str">
        <f t="shared" si="1"/>
        <v> </v>
      </c>
      <c r="B76" s="38"/>
      <c r="C76" s="39" t="str">
        <f>IF(ISERROR(VLOOKUP(B76,'Erkek Start List'!$B$6:$C$150,2,0))," ",(VLOOKUP(B76,'Erkek Start List'!$B$6:$C$150,2,0)))</f>
        <v> </v>
      </c>
      <c r="D76" s="40" t="str">
        <f>IF(ISERROR(VLOOKUP(B76,'Erkek Start List'!$B$6:$D$150,3,0))," ",(VLOOKUP(B76,'Erkek Start List'!$B$6:$D$150,3,0)))</f>
        <v> </v>
      </c>
      <c r="E76" s="40" t="str">
        <f>IF(ISERROR(VLOOKUP(B76,'Erkek Start List'!$B$6:$E$150,4,0))," ",(VLOOKUP(B76,'Erkek Start List'!$B$6:$E$150,4,0)))</f>
        <v> </v>
      </c>
      <c r="F76" s="41"/>
      <c r="G76" s="19">
        <v>71</v>
      </c>
    </row>
    <row r="77" spans="1:7" s="13" customFormat="1" ht="15" customHeight="1">
      <c r="A77" s="37" t="str">
        <f t="shared" si="1"/>
        <v> </v>
      </c>
      <c r="B77" s="38"/>
      <c r="C77" s="39" t="str">
        <f>IF(ISERROR(VLOOKUP(B77,'Erkek Start List'!$B$6:$C$150,2,0))," ",(VLOOKUP(B77,'Erkek Start List'!$B$6:$C$150,2,0)))</f>
        <v> </v>
      </c>
      <c r="D77" s="40" t="str">
        <f>IF(ISERROR(VLOOKUP(B77,'Erkek Start List'!$B$6:$D$150,3,0))," ",(VLOOKUP(B77,'Erkek Start List'!$B$6:$D$150,3,0)))</f>
        <v> </v>
      </c>
      <c r="E77" s="40" t="str">
        <f>IF(ISERROR(VLOOKUP(B77,'Erkek Start List'!$B$6:$E$150,4,0))," ",(VLOOKUP(B77,'Erkek Start List'!$B$6:$E$150,4,0)))</f>
        <v> </v>
      </c>
      <c r="F77" s="41"/>
      <c r="G77" s="19">
        <v>72</v>
      </c>
    </row>
    <row r="78" spans="1:7" s="13" customFormat="1" ht="15" customHeight="1">
      <c r="A78" s="37" t="str">
        <f t="shared" si="1"/>
        <v> </v>
      </c>
      <c r="B78" s="38"/>
      <c r="C78" s="39" t="str">
        <f>IF(ISERROR(VLOOKUP(B78,'Erkek Start List'!$B$6:$C$150,2,0))," ",(VLOOKUP(B78,'Erkek Start List'!$B$6:$C$150,2,0)))</f>
        <v> </v>
      </c>
      <c r="D78" s="40" t="str">
        <f>IF(ISERROR(VLOOKUP(B78,'Erkek Start List'!$B$6:$D$150,3,0))," ",(VLOOKUP(B78,'Erkek Start List'!$B$6:$D$150,3,0)))</f>
        <v> </v>
      </c>
      <c r="E78" s="40" t="str">
        <f>IF(ISERROR(VLOOKUP(B78,'Erkek Start List'!$B$6:$E$150,4,0))," ",(VLOOKUP(B78,'Erkek Start List'!$B$6:$E$150,4,0)))</f>
        <v> </v>
      </c>
      <c r="F78" s="41"/>
      <c r="G78" s="19">
        <v>73</v>
      </c>
    </row>
    <row r="79" spans="1:7" s="13" customFormat="1" ht="15" customHeight="1">
      <c r="A79" s="37" t="str">
        <f t="shared" si="1"/>
        <v> </v>
      </c>
      <c r="B79" s="38"/>
      <c r="C79" s="39" t="str">
        <f>IF(ISERROR(VLOOKUP(B79,'Erkek Start List'!$B$6:$C$150,2,0))," ",(VLOOKUP(B79,'Erkek Start List'!$B$6:$C$150,2,0)))</f>
        <v> </v>
      </c>
      <c r="D79" s="40" t="str">
        <f>IF(ISERROR(VLOOKUP(B79,'Erkek Start List'!$B$6:$D$150,3,0))," ",(VLOOKUP(B79,'Erkek Start List'!$B$6:$D$150,3,0)))</f>
        <v> </v>
      </c>
      <c r="E79" s="40" t="str">
        <f>IF(ISERROR(VLOOKUP(B79,'Erkek Start List'!$B$6:$E$150,4,0))," ",(VLOOKUP(B79,'Erkek Start List'!$B$6:$E$150,4,0)))</f>
        <v> </v>
      </c>
      <c r="F79" s="41"/>
      <c r="G79" s="19">
        <v>74</v>
      </c>
    </row>
    <row r="80" spans="1:7" s="13" customFormat="1" ht="15" customHeight="1">
      <c r="A80" s="37" t="str">
        <f t="shared" si="1"/>
        <v> </v>
      </c>
      <c r="B80" s="38"/>
      <c r="C80" s="39" t="str">
        <f>IF(ISERROR(VLOOKUP(B80,'Erkek Start List'!$B$6:$C$150,2,0))," ",(VLOOKUP(B80,'Erkek Start List'!$B$6:$C$150,2,0)))</f>
        <v> </v>
      </c>
      <c r="D80" s="40" t="str">
        <f>IF(ISERROR(VLOOKUP(B80,'Erkek Start List'!$B$6:$D$150,3,0))," ",(VLOOKUP(B80,'Erkek Start List'!$B$6:$D$150,3,0)))</f>
        <v> </v>
      </c>
      <c r="E80" s="40" t="str">
        <f>IF(ISERROR(VLOOKUP(B80,'Erkek Start List'!$B$6:$E$150,4,0))," ",(VLOOKUP(B80,'Erkek Start List'!$B$6:$E$150,4,0)))</f>
        <v> </v>
      </c>
      <c r="F80" s="41"/>
      <c r="G80" s="19">
        <v>75</v>
      </c>
    </row>
    <row r="81" spans="1:7" s="13" customFormat="1" ht="15" customHeight="1">
      <c r="A81" s="37" t="str">
        <f t="shared" si="1"/>
        <v> </v>
      </c>
      <c r="B81" s="38"/>
      <c r="C81" s="39" t="str">
        <f>IF(ISERROR(VLOOKUP(B81,'Erkek Start List'!$B$6:$C$150,2,0))," ",(VLOOKUP(B81,'Erkek Start List'!$B$6:$C$150,2,0)))</f>
        <v> </v>
      </c>
      <c r="D81" s="40" t="str">
        <f>IF(ISERROR(VLOOKUP(B81,'Erkek Start List'!$B$6:$D$150,3,0))," ",(VLOOKUP(B81,'Erkek Start List'!$B$6:$D$150,3,0)))</f>
        <v> </v>
      </c>
      <c r="E81" s="40" t="str">
        <f>IF(ISERROR(VLOOKUP(B81,'Erkek Start List'!$B$6:$E$150,4,0))," ",(VLOOKUP(B81,'Erkek Start List'!$B$6:$E$150,4,0)))</f>
        <v> </v>
      </c>
      <c r="F81" s="41"/>
      <c r="G81" s="19">
        <v>76</v>
      </c>
    </row>
    <row r="82" spans="1:7" s="13" customFormat="1" ht="15" customHeight="1">
      <c r="A82" s="37" t="str">
        <f t="shared" si="1"/>
        <v> </v>
      </c>
      <c r="B82" s="38"/>
      <c r="C82" s="39" t="str">
        <f>IF(ISERROR(VLOOKUP(B82,'Erkek Start List'!$B$6:$C$150,2,0))," ",(VLOOKUP(B82,'Erkek Start List'!$B$6:$C$150,2,0)))</f>
        <v> </v>
      </c>
      <c r="D82" s="40" t="str">
        <f>IF(ISERROR(VLOOKUP(B82,'Erkek Start List'!$B$6:$D$150,3,0))," ",(VLOOKUP(B82,'Erkek Start List'!$B$6:$D$150,3,0)))</f>
        <v> </v>
      </c>
      <c r="E82" s="40" t="str">
        <f>IF(ISERROR(VLOOKUP(B82,'Erkek Start List'!$B$6:$E$150,4,0))," ",(VLOOKUP(B82,'Erkek Start List'!$B$6:$E$150,4,0)))</f>
        <v> </v>
      </c>
      <c r="F82" s="41"/>
      <c r="G82" s="19">
        <v>77</v>
      </c>
    </row>
    <row r="83" spans="1:7" s="13" customFormat="1" ht="15" customHeight="1">
      <c r="A83" s="37" t="str">
        <f t="shared" si="1"/>
        <v> </v>
      </c>
      <c r="B83" s="38"/>
      <c r="C83" s="39" t="str">
        <f>IF(ISERROR(VLOOKUP(B83,'Erkek Start List'!$B$6:$C$150,2,0))," ",(VLOOKUP(B83,'Erkek Start List'!$B$6:$C$150,2,0)))</f>
        <v> </v>
      </c>
      <c r="D83" s="40" t="str">
        <f>IF(ISERROR(VLOOKUP(B83,'Erkek Start List'!$B$6:$D$150,3,0))," ",(VLOOKUP(B83,'Erkek Start List'!$B$6:$D$150,3,0)))</f>
        <v> </v>
      </c>
      <c r="E83" s="40" t="str">
        <f>IF(ISERROR(VLOOKUP(B83,'Erkek Start List'!$B$6:$E$150,4,0))," ",(VLOOKUP(B83,'Erkek Start List'!$B$6:$E$150,4,0)))</f>
        <v> </v>
      </c>
      <c r="F83" s="41"/>
      <c r="G83" s="19">
        <v>78</v>
      </c>
    </row>
    <row r="84" spans="1:7" s="13" customFormat="1" ht="15" customHeight="1">
      <c r="A84" s="37" t="str">
        <f t="shared" si="1"/>
        <v> </v>
      </c>
      <c r="B84" s="38"/>
      <c r="C84" s="39" t="str">
        <f>IF(ISERROR(VLOOKUP(B84,'Erkek Start List'!$B$6:$C$150,2,0))," ",(VLOOKUP(B84,'Erkek Start List'!$B$6:$C$150,2,0)))</f>
        <v> </v>
      </c>
      <c r="D84" s="40" t="str">
        <f>IF(ISERROR(VLOOKUP(B84,'Erkek Start List'!$B$6:$D$150,3,0))," ",(VLOOKUP(B84,'Erkek Start List'!$B$6:$D$150,3,0)))</f>
        <v> </v>
      </c>
      <c r="E84" s="40" t="str">
        <f>IF(ISERROR(VLOOKUP(B84,'Erkek Start List'!$B$6:$E$150,4,0))," ",(VLOOKUP(B84,'Erkek Start List'!$B$6:$E$150,4,0)))</f>
        <v> </v>
      </c>
      <c r="F84" s="41"/>
      <c r="G84" s="19">
        <v>79</v>
      </c>
    </row>
    <row r="85" spans="1:7" s="13" customFormat="1" ht="15" customHeight="1">
      <c r="A85" s="37" t="str">
        <f>IF(B85&lt;&gt;0,G85," ")</f>
        <v> </v>
      </c>
      <c r="B85" s="58"/>
      <c r="C85" s="39" t="str">
        <f>IF(ISERROR(VLOOKUP(B85,'Erkek Start List'!$B$6:$C$150,2,0))," ",(VLOOKUP(B85,'Erkek Start List'!$B$6:$C$150,2,0)))</f>
        <v> </v>
      </c>
      <c r="D85" s="40" t="str">
        <f>IF(ISERROR(VLOOKUP(B85,'Erkek Start List'!$B$6:$D$150,3,0))," ",(VLOOKUP(B85,'Erkek Start List'!$B$6:$D$150,3,0)))</f>
        <v> </v>
      </c>
      <c r="E85" s="40" t="str">
        <f>IF(ISERROR(VLOOKUP(B85,'Erkek Start List'!$B$6:$E$150,4,0))," ",(VLOOKUP(B85,'Erkek Start List'!$B$6:$E$150,4,0)))</f>
        <v> </v>
      </c>
      <c r="F85" s="41"/>
      <c r="G85" s="19">
        <v>80</v>
      </c>
    </row>
    <row r="86" spans="1:7" s="13" customFormat="1" ht="15" customHeight="1">
      <c r="A86" s="37" t="str">
        <f>IF(B86&lt;&gt;0,G86," ")</f>
        <v> </v>
      </c>
      <c r="B86" s="58"/>
      <c r="C86" s="39" t="str">
        <f>IF(ISERROR(VLOOKUP(B86,'Erkek Start List'!$B$6:$C$150,2,0))," ",(VLOOKUP(B86,'Erkek Start List'!$B$6:$C$150,2,0)))</f>
        <v> </v>
      </c>
      <c r="D86" s="40" t="str">
        <f>IF(ISERROR(VLOOKUP(B86,'Erkek Start List'!$B$6:$D$150,3,0))," ",(VLOOKUP(B86,'Erkek Start List'!$B$6:$D$150,3,0)))</f>
        <v> </v>
      </c>
      <c r="E86" s="40" t="str">
        <f>IF(ISERROR(VLOOKUP(B86,'Erkek Start List'!$B$6:$E$150,4,0))," ",(VLOOKUP(B86,'Erkek Start List'!$B$6:$E$150,4,0)))</f>
        <v> </v>
      </c>
      <c r="F86" s="41"/>
      <c r="G86" s="19">
        <v>81</v>
      </c>
    </row>
    <row r="87" spans="1:7" s="13" customFormat="1" ht="15" customHeight="1">
      <c r="A87" s="42" t="str">
        <f t="shared" si="1"/>
        <v> </v>
      </c>
      <c r="B87" s="43"/>
      <c r="C87" s="44" t="str">
        <f>IF(ISERROR(VLOOKUP(B87,'Erkek Start List'!$B$6:$C$150,2,0))," ",(VLOOKUP(B87,'Erkek Start List'!$B$6:$C$150,2,0)))</f>
        <v> </v>
      </c>
      <c r="D87" s="45" t="str">
        <f>IF(ISERROR(VLOOKUP(B87,'Erkek Start List'!$B$6:$D$150,3,0))," ",(VLOOKUP(B87,'Erkek Start List'!$B$6:$D$150,3,0)))</f>
        <v> </v>
      </c>
      <c r="E87" s="45" t="str">
        <f>IF(ISERROR(VLOOKUP(B87,'Erkek Start List'!$B$6:$E$150,4,0))," ",(VLOOKUP(B87,'Erkek Start List'!$B$6:$E$150,4,0)))</f>
        <v> </v>
      </c>
      <c r="F87" s="46"/>
      <c r="G87" s="19">
        <v>82</v>
      </c>
    </row>
    <row r="88" ht="14.25">
      <c r="B88" s="15" t="e">
        <f>MODE(B6:B87)</f>
        <v>#N/A</v>
      </c>
    </row>
  </sheetData>
  <sheetProtection/>
  <mergeCells count="5">
    <mergeCell ref="A1:F1"/>
    <mergeCell ref="A2:F2"/>
    <mergeCell ref="A3:F3"/>
    <mergeCell ref="A4:C4"/>
    <mergeCell ref="E4:F4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8.00390625" style="15" customWidth="1"/>
    <col min="2" max="2" width="8.421875" style="15" customWidth="1"/>
    <col min="3" max="3" width="10.7109375" style="15" customWidth="1"/>
    <col min="4" max="4" width="25.7109375" style="12" customWidth="1"/>
    <col min="5" max="5" width="30.7109375" style="12" customWidth="1"/>
    <col min="6" max="6" width="15.7109375" style="12" customWidth="1"/>
    <col min="7" max="7" width="6.28125" style="15" hidden="1" customWidth="1"/>
    <col min="8" max="16384" width="9.140625" style="12" customWidth="1"/>
  </cols>
  <sheetData>
    <row r="1" spans="1:6" s="3" customFormat="1" ht="24.75" customHeight="1">
      <c r="A1" s="75" t="s">
        <v>24</v>
      </c>
      <c r="B1" s="75"/>
      <c r="C1" s="75"/>
      <c r="D1" s="75"/>
      <c r="E1" s="75"/>
      <c r="F1" s="75"/>
    </row>
    <row r="2" spans="1:6" s="4" customFormat="1" ht="24.75" customHeight="1">
      <c r="A2" s="76" t="s">
        <v>0</v>
      </c>
      <c r="B2" s="76"/>
      <c r="C2" s="76"/>
      <c r="D2" s="76"/>
      <c r="E2" s="76"/>
      <c r="F2" s="76"/>
    </row>
    <row r="3" spans="1:9" s="4" customFormat="1" ht="24.75" customHeight="1">
      <c r="A3" s="77">
        <v>41996</v>
      </c>
      <c r="B3" s="77"/>
      <c r="C3" s="77"/>
      <c r="D3" s="77"/>
      <c r="E3" s="77"/>
      <c r="F3" s="77"/>
      <c r="G3" s="5"/>
      <c r="H3" s="5"/>
      <c r="I3" s="5"/>
    </row>
    <row r="4" spans="1:6" s="4" customFormat="1" ht="24.75" customHeight="1" thickBot="1">
      <c r="A4" s="78" t="s">
        <v>68</v>
      </c>
      <c r="B4" s="78"/>
      <c r="C4" s="78"/>
      <c r="D4" s="47" t="s">
        <v>16</v>
      </c>
      <c r="E4" s="79" t="s">
        <v>394</v>
      </c>
      <c r="F4" s="79"/>
    </row>
    <row r="5" spans="1:7" s="14" customFormat="1" ht="38.25" customHeight="1">
      <c r="A5" s="16" t="s">
        <v>2</v>
      </c>
      <c r="B5" s="20" t="s">
        <v>3</v>
      </c>
      <c r="C5" s="16" t="s">
        <v>4</v>
      </c>
      <c r="D5" s="17" t="s">
        <v>5</v>
      </c>
      <c r="E5" s="17" t="s">
        <v>14</v>
      </c>
      <c r="F5" s="17" t="s">
        <v>15</v>
      </c>
      <c r="G5" s="18"/>
    </row>
    <row r="6" spans="1:7" s="13" customFormat="1" ht="15" customHeight="1">
      <c r="A6" s="32">
        <f>IF(B6&lt;&gt;0,G6," ")</f>
        <v>1</v>
      </c>
      <c r="B6" s="33">
        <v>169</v>
      </c>
      <c r="C6" s="34"/>
      <c r="D6" s="35" t="s">
        <v>432</v>
      </c>
      <c r="E6" s="35" t="s">
        <v>401</v>
      </c>
      <c r="F6" s="36" t="s">
        <v>440</v>
      </c>
      <c r="G6" s="19">
        <v>1</v>
      </c>
    </row>
    <row r="7" spans="1:7" s="13" customFormat="1" ht="15" customHeight="1">
      <c r="A7" s="37">
        <f aca="true" t="shared" si="0" ref="A7:A70">IF(B7&lt;&gt;0,G7," ")</f>
        <v>2</v>
      </c>
      <c r="B7" s="38">
        <v>171</v>
      </c>
      <c r="C7" s="39"/>
      <c r="D7" s="40" t="s">
        <v>433</v>
      </c>
      <c r="E7" s="40" t="s">
        <v>401</v>
      </c>
      <c r="F7" s="41" t="s">
        <v>441</v>
      </c>
      <c r="G7" s="19">
        <v>2</v>
      </c>
    </row>
    <row r="8" spans="1:7" s="13" customFormat="1" ht="15" customHeight="1">
      <c r="A8" s="37">
        <f t="shared" si="0"/>
        <v>3</v>
      </c>
      <c r="B8" s="56">
        <v>113</v>
      </c>
      <c r="C8" s="69"/>
      <c r="D8" s="40" t="s">
        <v>225</v>
      </c>
      <c r="E8" s="40" t="s">
        <v>401</v>
      </c>
      <c r="F8" s="41" t="s">
        <v>442</v>
      </c>
      <c r="G8" s="19">
        <v>3</v>
      </c>
    </row>
    <row r="9" spans="1:7" s="13" customFormat="1" ht="15" customHeight="1">
      <c r="A9" s="37">
        <f t="shared" si="0"/>
        <v>4</v>
      </c>
      <c r="B9" s="38">
        <v>170</v>
      </c>
      <c r="C9" s="39"/>
      <c r="D9" s="40" t="s">
        <v>434</v>
      </c>
      <c r="E9" s="40" t="s">
        <v>401</v>
      </c>
      <c r="F9" s="41" t="s">
        <v>443</v>
      </c>
      <c r="G9" s="19">
        <v>4</v>
      </c>
    </row>
    <row r="10" spans="1:7" s="13" customFormat="1" ht="15" customHeight="1">
      <c r="A10" s="37">
        <f t="shared" si="0"/>
        <v>5</v>
      </c>
      <c r="B10" s="38">
        <v>176</v>
      </c>
      <c r="C10" s="39"/>
      <c r="D10" s="40" t="s">
        <v>435</v>
      </c>
      <c r="E10" s="40" t="s">
        <v>401</v>
      </c>
      <c r="F10" s="41" t="s">
        <v>444</v>
      </c>
      <c r="G10" s="19">
        <v>5</v>
      </c>
    </row>
    <row r="11" spans="1:7" s="13" customFormat="1" ht="15" customHeight="1">
      <c r="A11" s="37">
        <f t="shared" si="0"/>
        <v>6</v>
      </c>
      <c r="B11" s="56">
        <v>165</v>
      </c>
      <c r="C11" s="39"/>
      <c r="D11" s="40" t="s">
        <v>436</v>
      </c>
      <c r="E11" s="40" t="s">
        <v>438</v>
      </c>
      <c r="F11" s="41" t="s">
        <v>445</v>
      </c>
      <c r="G11" s="19">
        <v>6</v>
      </c>
    </row>
    <row r="12" spans="1:7" s="13" customFormat="1" ht="15" customHeight="1">
      <c r="A12" s="37">
        <f t="shared" si="0"/>
        <v>7</v>
      </c>
      <c r="B12" s="56">
        <v>164</v>
      </c>
      <c r="C12" s="39"/>
      <c r="D12" s="40" t="s">
        <v>188</v>
      </c>
      <c r="E12" s="40" t="s">
        <v>401</v>
      </c>
      <c r="F12" s="41" t="s">
        <v>446</v>
      </c>
      <c r="G12" s="19">
        <v>7</v>
      </c>
    </row>
    <row r="13" spans="1:7" s="13" customFormat="1" ht="15" customHeight="1">
      <c r="A13" s="37">
        <f t="shared" si="0"/>
        <v>8</v>
      </c>
      <c r="B13" s="56">
        <v>163</v>
      </c>
      <c r="C13" s="39"/>
      <c r="D13" s="40" t="s">
        <v>261</v>
      </c>
      <c r="E13" s="40" t="s">
        <v>402</v>
      </c>
      <c r="F13" s="41" t="s">
        <v>447</v>
      </c>
      <c r="G13" s="19">
        <v>8</v>
      </c>
    </row>
    <row r="14" spans="1:7" s="13" customFormat="1" ht="15" customHeight="1">
      <c r="A14" s="37">
        <f t="shared" si="0"/>
        <v>9</v>
      </c>
      <c r="B14" s="56">
        <v>122</v>
      </c>
      <c r="C14" s="39"/>
      <c r="D14" s="40" t="s">
        <v>437</v>
      </c>
      <c r="E14" s="40" t="s">
        <v>439</v>
      </c>
      <c r="F14" s="41" t="s">
        <v>448</v>
      </c>
      <c r="G14" s="19">
        <v>9</v>
      </c>
    </row>
    <row r="15" spans="1:7" s="13" customFormat="1" ht="15" customHeight="1">
      <c r="A15" s="37">
        <f t="shared" si="0"/>
        <v>10</v>
      </c>
      <c r="B15" s="56">
        <v>109</v>
      </c>
      <c r="C15" s="39"/>
      <c r="D15" s="40" t="s">
        <v>49</v>
      </c>
      <c r="E15" s="40" t="s">
        <v>422</v>
      </c>
      <c r="F15" s="41" t="s">
        <v>449</v>
      </c>
      <c r="G15" s="19">
        <v>10</v>
      </c>
    </row>
    <row r="16" spans="1:7" s="13" customFormat="1" ht="15" customHeight="1">
      <c r="A16" s="37">
        <f t="shared" si="0"/>
        <v>11</v>
      </c>
      <c r="B16" s="38">
        <v>159</v>
      </c>
      <c r="C16" s="39"/>
      <c r="D16" s="40" t="s">
        <v>489</v>
      </c>
      <c r="E16" s="40" t="s">
        <v>422</v>
      </c>
      <c r="F16" s="41" t="s">
        <v>515</v>
      </c>
      <c r="G16" s="19">
        <v>11</v>
      </c>
    </row>
    <row r="17" spans="1:7" s="13" customFormat="1" ht="15" customHeight="1">
      <c r="A17" s="37">
        <f t="shared" si="0"/>
        <v>12</v>
      </c>
      <c r="B17" s="38">
        <v>118</v>
      </c>
      <c r="C17" s="39"/>
      <c r="D17" s="40" t="s">
        <v>97</v>
      </c>
      <c r="E17" s="40" t="s">
        <v>422</v>
      </c>
      <c r="F17" s="41" t="s">
        <v>516</v>
      </c>
      <c r="G17" s="19">
        <v>12</v>
      </c>
    </row>
    <row r="18" spans="1:7" s="13" customFormat="1" ht="15" customHeight="1">
      <c r="A18" s="37">
        <f t="shared" si="0"/>
        <v>13</v>
      </c>
      <c r="B18" s="38">
        <v>172</v>
      </c>
      <c r="C18" s="39"/>
      <c r="D18" s="40" t="s">
        <v>171</v>
      </c>
      <c r="E18" s="40" t="s">
        <v>422</v>
      </c>
      <c r="F18" s="41" t="s">
        <v>517</v>
      </c>
      <c r="G18" s="19">
        <v>13</v>
      </c>
    </row>
    <row r="19" spans="1:7" s="13" customFormat="1" ht="15" customHeight="1">
      <c r="A19" s="37">
        <f t="shared" si="0"/>
        <v>14</v>
      </c>
      <c r="B19" s="38">
        <v>175</v>
      </c>
      <c r="C19" s="39"/>
      <c r="D19" s="40" t="s">
        <v>490</v>
      </c>
      <c r="E19" s="40" t="s">
        <v>422</v>
      </c>
      <c r="F19" s="41" t="s">
        <v>410</v>
      </c>
      <c r="G19" s="19">
        <v>14</v>
      </c>
    </row>
    <row r="20" spans="1:7" s="13" customFormat="1" ht="15" customHeight="1">
      <c r="A20" s="37">
        <f t="shared" si="0"/>
        <v>15</v>
      </c>
      <c r="B20" s="38">
        <v>121</v>
      </c>
      <c r="C20" s="39"/>
      <c r="D20" s="40" t="s">
        <v>228</v>
      </c>
      <c r="E20" s="40" t="s">
        <v>439</v>
      </c>
      <c r="F20" s="41" t="s">
        <v>518</v>
      </c>
      <c r="G20" s="19">
        <v>15</v>
      </c>
    </row>
    <row r="21" spans="1:7" s="13" customFormat="1" ht="15" customHeight="1">
      <c r="A21" s="37">
        <f t="shared" si="0"/>
        <v>16</v>
      </c>
      <c r="B21" s="38">
        <v>110</v>
      </c>
      <c r="C21" s="39"/>
      <c r="D21" s="40" t="s">
        <v>491</v>
      </c>
      <c r="E21" s="40" t="s">
        <v>422</v>
      </c>
      <c r="F21" s="41" t="s">
        <v>519</v>
      </c>
      <c r="G21" s="19">
        <v>16</v>
      </c>
    </row>
    <row r="22" spans="1:7" s="13" customFormat="1" ht="15" customHeight="1">
      <c r="A22" s="37">
        <f t="shared" si="0"/>
        <v>17</v>
      </c>
      <c r="B22" s="38">
        <v>177</v>
      </c>
      <c r="C22" s="39"/>
      <c r="D22" s="40" t="s">
        <v>492</v>
      </c>
      <c r="E22" s="40" t="s">
        <v>422</v>
      </c>
      <c r="F22" s="41" t="s">
        <v>520</v>
      </c>
      <c r="G22" s="19">
        <v>17</v>
      </c>
    </row>
    <row r="23" spans="1:7" s="13" customFormat="1" ht="15" customHeight="1">
      <c r="A23" s="37">
        <f t="shared" si="0"/>
        <v>18</v>
      </c>
      <c r="B23" s="38">
        <v>167</v>
      </c>
      <c r="C23" s="39"/>
      <c r="D23" s="40" t="s">
        <v>493</v>
      </c>
      <c r="E23" s="40" t="s">
        <v>422</v>
      </c>
      <c r="F23" s="41" t="s">
        <v>521</v>
      </c>
      <c r="G23" s="19">
        <v>18</v>
      </c>
    </row>
    <row r="24" spans="1:7" s="13" customFormat="1" ht="15" customHeight="1">
      <c r="A24" s="37">
        <f t="shared" si="0"/>
        <v>19</v>
      </c>
      <c r="B24" s="38">
        <v>166</v>
      </c>
      <c r="C24" s="39"/>
      <c r="D24" s="40" t="s">
        <v>494</v>
      </c>
      <c r="E24" s="40" t="s">
        <v>422</v>
      </c>
      <c r="F24" s="41" t="s">
        <v>522</v>
      </c>
      <c r="G24" s="19">
        <v>19</v>
      </c>
    </row>
    <row r="25" spans="1:7" s="13" customFormat="1" ht="15" customHeight="1">
      <c r="A25" s="37">
        <f t="shared" si="0"/>
        <v>20</v>
      </c>
      <c r="B25" s="38">
        <v>178</v>
      </c>
      <c r="C25" s="39"/>
      <c r="D25" s="40" t="s">
        <v>127</v>
      </c>
      <c r="E25" s="40" t="s">
        <v>422</v>
      </c>
      <c r="F25" s="41" t="s">
        <v>523</v>
      </c>
      <c r="G25" s="19">
        <v>20</v>
      </c>
    </row>
    <row r="26" spans="1:7" s="13" customFormat="1" ht="15" customHeight="1">
      <c r="A26" s="37">
        <f t="shared" si="0"/>
        <v>21</v>
      </c>
      <c r="B26" s="38">
        <v>136</v>
      </c>
      <c r="C26" s="39"/>
      <c r="D26" s="40" t="s">
        <v>55</v>
      </c>
      <c r="E26" s="40" t="s">
        <v>495</v>
      </c>
      <c r="F26" s="41" t="s">
        <v>524</v>
      </c>
      <c r="G26" s="19">
        <v>21</v>
      </c>
    </row>
    <row r="27" spans="1:7" s="13" customFormat="1" ht="15" customHeight="1">
      <c r="A27" s="37">
        <f t="shared" si="0"/>
        <v>22</v>
      </c>
      <c r="B27" s="38">
        <v>108</v>
      </c>
      <c r="C27" s="39"/>
      <c r="D27" s="40" t="s">
        <v>496</v>
      </c>
      <c r="E27" s="40" t="s">
        <v>422</v>
      </c>
      <c r="F27" s="41" t="s">
        <v>525</v>
      </c>
      <c r="G27" s="19">
        <v>22</v>
      </c>
    </row>
    <row r="28" spans="1:7" s="13" customFormat="1" ht="15" customHeight="1">
      <c r="A28" s="37">
        <f t="shared" si="0"/>
        <v>23</v>
      </c>
      <c r="B28" s="38">
        <v>111</v>
      </c>
      <c r="C28" s="39"/>
      <c r="D28" s="40" t="s">
        <v>497</v>
      </c>
      <c r="E28" s="40" t="s">
        <v>422</v>
      </c>
      <c r="F28" s="41" t="s">
        <v>526</v>
      </c>
      <c r="G28" s="19">
        <v>23</v>
      </c>
    </row>
    <row r="29" spans="1:7" s="13" customFormat="1" ht="15" customHeight="1">
      <c r="A29" s="37">
        <f t="shared" si="0"/>
        <v>24</v>
      </c>
      <c r="B29" s="38">
        <v>116</v>
      </c>
      <c r="C29" s="39"/>
      <c r="D29" s="40" t="s">
        <v>498</v>
      </c>
      <c r="E29" s="40" t="s">
        <v>422</v>
      </c>
      <c r="F29" s="41" t="s">
        <v>527</v>
      </c>
      <c r="G29" s="19">
        <v>24</v>
      </c>
    </row>
    <row r="30" spans="1:7" s="13" customFormat="1" ht="15" customHeight="1">
      <c r="A30" s="37">
        <f t="shared" si="0"/>
        <v>25</v>
      </c>
      <c r="B30" s="38">
        <v>115</v>
      </c>
      <c r="C30" s="39"/>
      <c r="D30" s="40" t="s">
        <v>110</v>
      </c>
      <c r="E30" s="40" t="s">
        <v>422</v>
      </c>
      <c r="F30" s="41" t="s">
        <v>528</v>
      </c>
      <c r="G30" s="19">
        <v>25</v>
      </c>
    </row>
    <row r="31" spans="1:7" s="13" customFormat="1" ht="15" customHeight="1">
      <c r="A31" s="37">
        <f t="shared" si="0"/>
        <v>26</v>
      </c>
      <c r="B31" s="38">
        <v>130</v>
      </c>
      <c r="C31" s="39"/>
      <c r="D31" s="40" t="s">
        <v>499</v>
      </c>
      <c r="E31" s="40" t="s">
        <v>422</v>
      </c>
      <c r="F31" s="41" t="s">
        <v>529</v>
      </c>
      <c r="G31" s="19">
        <v>26</v>
      </c>
    </row>
    <row r="32" spans="1:7" s="13" customFormat="1" ht="15" customHeight="1">
      <c r="A32" s="37">
        <f t="shared" si="0"/>
        <v>27</v>
      </c>
      <c r="B32" s="38">
        <v>134</v>
      </c>
      <c r="C32" s="39"/>
      <c r="D32" s="40" t="s">
        <v>500</v>
      </c>
      <c r="E32" s="40" t="s">
        <v>422</v>
      </c>
      <c r="F32" s="41" t="s">
        <v>530</v>
      </c>
      <c r="G32" s="19">
        <v>27</v>
      </c>
    </row>
    <row r="33" spans="1:7" s="13" customFormat="1" ht="15" customHeight="1">
      <c r="A33" s="37">
        <f t="shared" si="0"/>
        <v>28</v>
      </c>
      <c r="B33" s="38">
        <v>120</v>
      </c>
      <c r="C33" s="39"/>
      <c r="D33" s="40" t="s">
        <v>501</v>
      </c>
      <c r="E33" s="40" t="s">
        <v>422</v>
      </c>
      <c r="F33" s="41" t="s">
        <v>531</v>
      </c>
      <c r="G33" s="19">
        <v>28</v>
      </c>
    </row>
    <row r="34" spans="1:7" s="13" customFormat="1" ht="15" customHeight="1">
      <c r="A34" s="37">
        <f t="shared" si="0"/>
        <v>29</v>
      </c>
      <c r="B34" s="38">
        <v>162</v>
      </c>
      <c r="C34" s="39"/>
      <c r="D34" s="40" t="s">
        <v>502</v>
      </c>
      <c r="E34" s="40" t="s">
        <v>422</v>
      </c>
      <c r="F34" s="41" t="s">
        <v>532</v>
      </c>
      <c r="G34" s="19">
        <v>29</v>
      </c>
    </row>
    <row r="35" spans="1:7" s="13" customFormat="1" ht="15" customHeight="1">
      <c r="A35" s="37">
        <f t="shared" si="0"/>
        <v>30</v>
      </c>
      <c r="B35" s="38">
        <v>141</v>
      </c>
      <c r="C35" s="39"/>
      <c r="D35" s="40" t="s">
        <v>503</v>
      </c>
      <c r="E35" s="40" t="s">
        <v>422</v>
      </c>
      <c r="F35" s="41" t="s">
        <v>533</v>
      </c>
      <c r="G35" s="19">
        <v>30</v>
      </c>
    </row>
    <row r="36" spans="1:7" s="13" customFormat="1" ht="15" customHeight="1">
      <c r="A36" s="37">
        <f t="shared" si="0"/>
        <v>31</v>
      </c>
      <c r="B36" s="38">
        <v>119</v>
      </c>
      <c r="C36" s="39"/>
      <c r="D36" s="40" t="s">
        <v>191</v>
      </c>
      <c r="E36" s="40" t="s">
        <v>422</v>
      </c>
      <c r="F36" s="41" t="s">
        <v>534</v>
      </c>
      <c r="G36" s="19">
        <v>31</v>
      </c>
    </row>
    <row r="37" spans="1:7" s="13" customFormat="1" ht="15" customHeight="1">
      <c r="A37" s="37">
        <f t="shared" si="0"/>
        <v>32</v>
      </c>
      <c r="B37" s="38">
        <v>126</v>
      </c>
      <c r="C37" s="39"/>
      <c r="D37" s="40" t="s">
        <v>504</v>
      </c>
      <c r="E37" s="40" t="s">
        <v>422</v>
      </c>
      <c r="F37" s="41" t="s">
        <v>535</v>
      </c>
      <c r="G37" s="19">
        <v>32</v>
      </c>
    </row>
    <row r="38" spans="1:7" s="13" customFormat="1" ht="15" customHeight="1">
      <c r="A38" s="37">
        <f t="shared" si="0"/>
        <v>33</v>
      </c>
      <c r="B38" s="38">
        <v>137</v>
      </c>
      <c r="C38" s="39"/>
      <c r="D38" s="40" t="s">
        <v>505</v>
      </c>
      <c r="E38" s="40" t="s">
        <v>422</v>
      </c>
      <c r="F38" s="41" t="s">
        <v>536</v>
      </c>
      <c r="G38" s="19">
        <v>33</v>
      </c>
    </row>
    <row r="39" spans="1:7" s="13" customFormat="1" ht="15" customHeight="1">
      <c r="A39" s="37">
        <f t="shared" si="0"/>
        <v>34</v>
      </c>
      <c r="B39" s="38">
        <v>140</v>
      </c>
      <c r="C39" s="39"/>
      <c r="D39" s="40" t="s">
        <v>506</v>
      </c>
      <c r="E39" s="40" t="s">
        <v>422</v>
      </c>
      <c r="F39" s="41" t="s">
        <v>537</v>
      </c>
      <c r="G39" s="19">
        <v>34</v>
      </c>
    </row>
    <row r="40" spans="1:7" s="13" customFormat="1" ht="15" customHeight="1">
      <c r="A40" s="37">
        <f t="shared" si="0"/>
        <v>35</v>
      </c>
      <c r="B40" s="38">
        <v>106</v>
      </c>
      <c r="C40" s="39"/>
      <c r="D40" s="40" t="s">
        <v>36</v>
      </c>
      <c r="E40" s="40" t="s">
        <v>422</v>
      </c>
      <c r="F40" s="41" t="s">
        <v>538</v>
      </c>
      <c r="G40" s="19">
        <v>35</v>
      </c>
    </row>
    <row r="41" spans="1:7" s="13" customFormat="1" ht="15" customHeight="1">
      <c r="A41" s="37">
        <f t="shared" si="0"/>
        <v>36</v>
      </c>
      <c r="B41" s="38">
        <v>173</v>
      </c>
      <c r="C41" s="39"/>
      <c r="D41" s="40" t="s">
        <v>507</v>
      </c>
      <c r="E41" s="40" t="s">
        <v>422</v>
      </c>
      <c r="F41" s="41" t="s">
        <v>539</v>
      </c>
      <c r="G41" s="19">
        <v>36</v>
      </c>
    </row>
    <row r="42" spans="1:7" s="13" customFormat="1" ht="15" customHeight="1">
      <c r="A42" s="37">
        <f t="shared" si="0"/>
        <v>37</v>
      </c>
      <c r="B42" s="38">
        <v>142</v>
      </c>
      <c r="C42" s="39"/>
      <c r="D42" s="40" t="s">
        <v>508</v>
      </c>
      <c r="E42" s="40" t="s">
        <v>422</v>
      </c>
      <c r="F42" s="41" t="s">
        <v>540</v>
      </c>
      <c r="G42" s="19">
        <v>37</v>
      </c>
    </row>
    <row r="43" spans="1:7" s="13" customFormat="1" ht="15" customHeight="1">
      <c r="A43" s="37">
        <f t="shared" si="0"/>
        <v>38</v>
      </c>
      <c r="B43" s="38">
        <v>135</v>
      </c>
      <c r="C43" s="39"/>
      <c r="D43" s="40" t="s">
        <v>509</v>
      </c>
      <c r="E43" s="40" t="s">
        <v>422</v>
      </c>
      <c r="F43" s="41" t="s">
        <v>541</v>
      </c>
      <c r="G43" s="19">
        <v>38</v>
      </c>
    </row>
    <row r="44" spans="1:7" s="13" customFormat="1" ht="15" customHeight="1">
      <c r="A44" s="37">
        <f t="shared" si="0"/>
        <v>39</v>
      </c>
      <c r="B44" s="38">
        <v>139</v>
      </c>
      <c r="C44" s="39"/>
      <c r="D44" s="40" t="s">
        <v>510</v>
      </c>
      <c r="E44" s="40" t="s">
        <v>422</v>
      </c>
      <c r="F44" s="41" t="s">
        <v>542</v>
      </c>
      <c r="G44" s="19">
        <v>39</v>
      </c>
    </row>
    <row r="45" spans="1:7" s="13" customFormat="1" ht="15" customHeight="1">
      <c r="A45" s="37">
        <f t="shared" si="0"/>
        <v>40</v>
      </c>
      <c r="B45" s="38">
        <v>149</v>
      </c>
      <c r="C45" s="39"/>
      <c r="D45" s="40" t="s">
        <v>511</v>
      </c>
      <c r="E45" s="40" t="s">
        <v>422</v>
      </c>
      <c r="F45" s="41" t="s">
        <v>543</v>
      </c>
      <c r="G45" s="19">
        <v>40</v>
      </c>
    </row>
    <row r="46" spans="1:7" s="13" customFormat="1" ht="15" customHeight="1">
      <c r="A46" s="37">
        <f t="shared" si="0"/>
        <v>41</v>
      </c>
      <c r="B46" s="38">
        <v>103</v>
      </c>
      <c r="C46" s="39"/>
      <c r="D46" s="40" t="s">
        <v>512</v>
      </c>
      <c r="E46" s="40" t="s">
        <v>422</v>
      </c>
      <c r="F46" s="41" t="s">
        <v>546</v>
      </c>
      <c r="G46" s="19">
        <v>41</v>
      </c>
    </row>
    <row r="47" spans="1:7" s="13" customFormat="1" ht="15" customHeight="1">
      <c r="A47" s="37">
        <f t="shared" si="0"/>
        <v>42</v>
      </c>
      <c r="B47" s="38">
        <v>138</v>
      </c>
      <c r="C47" s="39"/>
      <c r="D47" s="40" t="s">
        <v>513</v>
      </c>
      <c r="E47" s="40" t="s">
        <v>422</v>
      </c>
      <c r="F47" s="41" t="s">
        <v>544</v>
      </c>
      <c r="G47" s="19">
        <v>42</v>
      </c>
    </row>
    <row r="48" spans="1:7" s="13" customFormat="1" ht="15" customHeight="1">
      <c r="A48" s="37">
        <f t="shared" si="0"/>
        <v>43</v>
      </c>
      <c r="B48" s="38">
        <v>158</v>
      </c>
      <c r="C48" s="39"/>
      <c r="D48" s="40" t="s">
        <v>514</v>
      </c>
      <c r="E48" s="40" t="s">
        <v>422</v>
      </c>
      <c r="F48" s="41" t="s">
        <v>545</v>
      </c>
      <c r="G48" s="19">
        <v>43</v>
      </c>
    </row>
    <row r="49" spans="1:7" s="13" customFormat="1" ht="15" customHeight="1">
      <c r="A49" s="37">
        <f t="shared" si="0"/>
        <v>44</v>
      </c>
      <c r="B49" s="38">
        <v>128</v>
      </c>
      <c r="C49" s="39"/>
      <c r="D49" s="40" t="s">
        <v>38</v>
      </c>
      <c r="E49" s="40" t="s">
        <v>422</v>
      </c>
      <c r="F49" s="41" t="s">
        <v>547</v>
      </c>
      <c r="G49" s="19">
        <v>44</v>
      </c>
    </row>
    <row r="50" spans="1:7" s="13" customFormat="1" ht="15" customHeight="1">
      <c r="A50" s="37" t="str">
        <f t="shared" si="0"/>
        <v> </v>
      </c>
      <c r="B50" s="38"/>
      <c r="C50" s="39"/>
      <c r="D50" s="40"/>
      <c r="E50" s="40"/>
      <c r="F50" s="41"/>
      <c r="G50" s="19">
        <v>45</v>
      </c>
    </row>
    <row r="51" spans="1:7" s="13" customFormat="1" ht="15" customHeight="1">
      <c r="A51" s="37" t="str">
        <f t="shared" si="0"/>
        <v> </v>
      </c>
      <c r="B51" s="38"/>
      <c r="C51" s="39"/>
      <c r="D51" s="40"/>
      <c r="E51" s="40"/>
      <c r="F51" s="41"/>
      <c r="G51" s="19">
        <v>46</v>
      </c>
    </row>
    <row r="52" spans="1:7" s="13" customFormat="1" ht="15" customHeight="1">
      <c r="A52" s="37" t="str">
        <f t="shared" si="0"/>
        <v> </v>
      </c>
      <c r="B52" s="38"/>
      <c r="C52" s="39"/>
      <c r="D52" s="40"/>
      <c r="E52" s="40"/>
      <c r="F52" s="41"/>
      <c r="G52" s="19">
        <v>47</v>
      </c>
    </row>
    <row r="53" spans="1:7" s="13" customFormat="1" ht="15" customHeight="1">
      <c r="A53" s="37" t="str">
        <f t="shared" si="0"/>
        <v> </v>
      </c>
      <c r="B53" s="38"/>
      <c r="C53" s="39"/>
      <c r="D53" s="40"/>
      <c r="E53" s="40"/>
      <c r="F53" s="41"/>
      <c r="G53" s="19">
        <v>48</v>
      </c>
    </row>
    <row r="54" spans="1:7" s="13" customFormat="1" ht="15" customHeight="1">
      <c r="A54" s="37" t="str">
        <f t="shared" si="0"/>
        <v> </v>
      </c>
      <c r="B54" s="38"/>
      <c r="C54" s="39"/>
      <c r="D54" s="40"/>
      <c r="E54" s="40"/>
      <c r="F54" s="41"/>
      <c r="G54" s="19">
        <v>49</v>
      </c>
    </row>
    <row r="55" spans="1:7" s="13" customFormat="1" ht="15" customHeight="1">
      <c r="A55" s="37" t="str">
        <f t="shared" si="0"/>
        <v> </v>
      </c>
      <c r="B55" s="38"/>
      <c r="C55" s="39"/>
      <c r="D55" s="40"/>
      <c r="E55" s="40"/>
      <c r="F55" s="41"/>
      <c r="G55" s="19">
        <v>50</v>
      </c>
    </row>
    <row r="56" spans="1:7" s="13" customFormat="1" ht="15" customHeight="1">
      <c r="A56" s="37" t="str">
        <f t="shared" si="0"/>
        <v> </v>
      </c>
      <c r="B56" s="38"/>
      <c r="C56" s="39"/>
      <c r="D56" s="40"/>
      <c r="E56" s="40"/>
      <c r="F56" s="41"/>
      <c r="G56" s="19">
        <v>51</v>
      </c>
    </row>
    <row r="57" spans="1:7" s="13" customFormat="1" ht="15" customHeight="1">
      <c r="A57" s="37" t="str">
        <f t="shared" si="0"/>
        <v> </v>
      </c>
      <c r="B57" s="38"/>
      <c r="C57" s="39"/>
      <c r="D57" s="40"/>
      <c r="E57" s="40"/>
      <c r="F57" s="41"/>
      <c r="G57" s="19">
        <v>52</v>
      </c>
    </row>
    <row r="58" spans="1:7" s="13" customFormat="1" ht="15" customHeight="1">
      <c r="A58" s="37" t="str">
        <f t="shared" si="0"/>
        <v> </v>
      </c>
      <c r="B58" s="38"/>
      <c r="C58" s="39"/>
      <c r="D58" s="40"/>
      <c r="E58" s="40"/>
      <c r="F58" s="41"/>
      <c r="G58" s="19">
        <v>53</v>
      </c>
    </row>
    <row r="59" spans="1:7" s="13" customFormat="1" ht="15" customHeight="1">
      <c r="A59" s="37" t="str">
        <f t="shared" si="0"/>
        <v> </v>
      </c>
      <c r="B59" s="38"/>
      <c r="C59" s="39"/>
      <c r="D59" s="40"/>
      <c r="E59" s="40"/>
      <c r="F59" s="41"/>
      <c r="G59" s="19">
        <v>54</v>
      </c>
    </row>
    <row r="60" spans="1:7" s="13" customFormat="1" ht="15" customHeight="1">
      <c r="A60" s="37" t="str">
        <f t="shared" si="0"/>
        <v> </v>
      </c>
      <c r="B60" s="38"/>
      <c r="C60" s="39"/>
      <c r="D60" s="40"/>
      <c r="E60" s="40"/>
      <c r="F60" s="41"/>
      <c r="G60" s="19">
        <v>55</v>
      </c>
    </row>
    <row r="61" spans="1:7" s="13" customFormat="1" ht="15" customHeight="1">
      <c r="A61" s="37" t="str">
        <f t="shared" si="0"/>
        <v> </v>
      </c>
      <c r="B61" s="38"/>
      <c r="C61" s="39" t="str">
        <f>IF(ISERROR(VLOOKUP(B61,'Erkek Start List'!$B$6:$C$150,2,0))," ",(VLOOKUP(B61,'Erkek Start List'!$B$6:$C$150,2,0)))</f>
        <v> </v>
      </c>
      <c r="D61" s="40" t="str">
        <f>IF(ISERROR(VLOOKUP(B61,'Erkek Start List'!$B$6:$D$150,3,0))," ",(VLOOKUP(B61,'Erkek Start List'!$B$6:$D$150,3,0)))</f>
        <v> </v>
      </c>
      <c r="E61" s="40" t="str">
        <f>IF(ISERROR(VLOOKUP(B61,'Erkek Start List'!$B$6:$E$150,4,0))," ",(VLOOKUP(B61,'Erkek Start List'!$B$6:$E$150,4,0)))</f>
        <v> </v>
      </c>
      <c r="F61" s="41"/>
      <c r="G61" s="19">
        <v>56</v>
      </c>
    </row>
    <row r="62" spans="1:7" s="13" customFormat="1" ht="15" customHeight="1">
      <c r="A62" s="37" t="str">
        <f t="shared" si="0"/>
        <v> </v>
      </c>
      <c r="B62" s="38"/>
      <c r="C62" s="39" t="str">
        <f>IF(ISERROR(VLOOKUP(B62,'Erkek Start List'!$B$6:$C$150,2,0))," ",(VLOOKUP(B62,'Erkek Start List'!$B$6:$C$150,2,0)))</f>
        <v> </v>
      </c>
      <c r="D62" s="40" t="str">
        <f>IF(ISERROR(VLOOKUP(B62,'Erkek Start List'!$B$6:$D$150,3,0))," ",(VLOOKUP(B62,'Erkek Start List'!$B$6:$D$150,3,0)))</f>
        <v> </v>
      </c>
      <c r="E62" s="40" t="str">
        <f>IF(ISERROR(VLOOKUP(B62,'Erkek Start List'!$B$6:$E$150,4,0))," ",(VLOOKUP(B62,'Erkek Start List'!$B$6:$E$150,4,0)))</f>
        <v> </v>
      </c>
      <c r="F62" s="41"/>
      <c r="G62" s="19">
        <v>57</v>
      </c>
    </row>
    <row r="63" spans="1:7" s="13" customFormat="1" ht="15" customHeight="1">
      <c r="A63" s="37" t="str">
        <f t="shared" si="0"/>
        <v> </v>
      </c>
      <c r="B63" s="38"/>
      <c r="C63" s="39" t="str">
        <f>IF(ISERROR(VLOOKUP(B63,'Erkek Start List'!$B$6:$C$150,2,0))," ",(VLOOKUP(B63,'Erkek Start List'!$B$6:$C$150,2,0)))</f>
        <v> </v>
      </c>
      <c r="D63" s="40" t="str">
        <f>IF(ISERROR(VLOOKUP(B63,'Erkek Start List'!$B$6:$D$150,3,0))," ",(VLOOKUP(B63,'Erkek Start List'!$B$6:$D$150,3,0)))</f>
        <v> </v>
      </c>
      <c r="E63" s="40" t="str">
        <f>IF(ISERROR(VLOOKUP(B63,'Erkek Start List'!$B$6:$E$150,4,0))," ",(VLOOKUP(B63,'Erkek Start List'!$B$6:$E$150,4,0)))</f>
        <v> </v>
      </c>
      <c r="F63" s="41"/>
      <c r="G63" s="19">
        <v>58</v>
      </c>
    </row>
    <row r="64" spans="1:7" s="13" customFormat="1" ht="15" customHeight="1">
      <c r="A64" s="37" t="str">
        <f t="shared" si="0"/>
        <v> </v>
      </c>
      <c r="B64" s="38"/>
      <c r="C64" s="39" t="str">
        <f>IF(ISERROR(VLOOKUP(B64,'Erkek Start List'!$B$6:$C$150,2,0))," ",(VLOOKUP(B64,'Erkek Start List'!$B$6:$C$150,2,0)))</f>
        <v> </v>
      </c>
      <c r="D64" s="40" t="str">
        <f>IF(ISERROR(VLOOKUP(B64,'Erkek Start List'!$B$6:$D$150,3,0))," ",(VLOOKUP(B64,'Erkek Start List'!$B$6:$D$150,3,0)))</f>
        <v> </v>
      </c>
      <c r="E64" s="40" t="str">
        <f>IF(ISERROR(VLOOKUP(B64,'Erkek Start List'!$B$6:$E$150,4,0))," ",(VLOOKUP(B64,'Erkek Start List'!$B$6:$E$150,4,0)))</f>
        <v> </v>
      </c>
      <c r="F64" s="41"/>
      <c r="G64" s="19">
        <v>59</v>
      </c>
    </row>
    <row r="65" spans="1:7" s="13" customFormat="1" ht="15" customHeight="1">
      <c r="A65" s="37" t="str">
        <f t="shared" si="0"/>
        <v> </v>
      </c>
      <c r="B65" s="38"/>
      <c r="C65" s="39" t="str">
        <f>IF(ISERROR(VLOOKUP(B65,'Erkek Start List'!$B$6:$C$150,2,0))," ",(VLOOKUP(B65,'Erkek Start List'!$B$6:$C$150,2,0)))</f>
        <v> </v>
      </c>
      <c r="D65" s="40" t="str">
        <f>IF(ISERROR(VLOOKUP(B65,'Erkek Start List'!$B$6:$D$150,3,0))," ",(VLOOKUP(B65,'Erkek Start List'!$B$6:$D$150,3,0)))</f>
        <v> </v>
      </c>
      <c r="E65" s="40" t="str">
        <f>IF(ISERROR(VLOOKUP(B65,'Erkek Start List'!$B$6:$E$150,4,0))," ",(VLOOKUP(B65,'Erkek Start List'!$B$6:$E$150,4,0)))</f>
        <v> </v>
      </c>
      <c r="F65" s="41"/>
      <c r="G65" s="19">
        <v>60</v>
      </c>
    </row>
    <row r="66" spans="1:7" s="13" customFormat="1" ht="15" customHeight="1">
      <c r="A66" s="37" t="str">
        <f t="shared" si="0"/>
        <v> </v>
      </c>
      <c r="B66" s="38"/>
      <c r="C66" s="39" t="str">
        <f>IF(ISERROR(VLOOKUP(B66,'Erkek Start List'!$B$6:$C$150,2,0))," ",(VLOOKUP(B66,'Erkek Start List'!$B$6:$C$150,2,0)))</f>
        <v> </v>
      </c>
      <c r="D66" s="40" t="str">
        <f>IF(ISERROR(VLOOKUP(B66,'Erkek Start List'!$B$6:$D$150,3,0))," ",(VLOOKUP(B66,'Erkek Start List'!$B$6:$D$150,3,0)))</f>
        <v> </v>
      </c>
      <c r="E66" s="40" t="str">
        <f>IF(ISERROR(VLOOKUP(B66,'Erkek Start List'!$B$6:$E$150,4,0))," ",(VLOOKUP(B66,'Erkek Start List'!$B$6:$E$150,4,0)))</f>
        <v> </v>
      </c>
      <c r="F66" s="41"/>
      <c r="G66" s="19">
        <v>61</v>
      </c>
    </row>
    <row r="67" spans="1:7" s="13" customFormat="1" ht="15" customHeight="1">
      <c r="A67" s="37" t="str">
        <f t="shared" si="0"/>
        <v> </v>
      </c>
      <c r="B67" s="38"/>
      <c r="C67" s="39" t="str">
        <f>IF(ISERROR(VLOOKUP(B67,'Erkek Start List'!$B$6:$C$150,2,0))," ",(VLOOKUP(B67,'Erkek Start List'!$B$6:$C$150,2,0)))</f>
        <v> </v>
      </c>
      <c r="D67" s="40" t="str">
        <f>IF(ISERROR(VLOOKUP(B67,'Erkek Start List'!$B$6:$D$150,3,0))," ",(VLOOKUP(B67,'Erkek Start List'!$B$6:$D$150,3,0)))</f>
        <v> </v>
      </c>
      <c r="E67" s="40" t="str">
        <f>IF(ISERROR(VLOOKUP(B67,'Erkek Start List'!$B$6:$E$150,4,0))," ",(VLOOKUP(B67,'Erkek Start List'!$B$6:$E$150,4,0)))</f>
        <v> </v>
      </c>
      <c r="F67" s="41"/>
      <c r="G67" s="19">
        <v>62</v>
      </c>
    </row>
    <row r="68" spans="1:7" s="13" customFormat="1" ht="15" customHeight="1">
      <c r="A68" s="37" t="str">
        <f t="shared" si="0"/>
        <v> </v>
      </c>
      <c r="B68" s="38"/>
      <c r="C68" s="39" t="str">
        <f>IF(ISERROR(VLOOKUP(B68,'Erkek Start List'!$B$6:$C$150,2,0))," ",(VLOOKUP(B68,'Erkek Start List'!$B$6:$C$150,2,0)))</f>
        <v> </v>
      </c>
      <c r="D68" s="40" t="str">
        <f>IF(ISERROR(VLOOKUP(B68,'Erkek Start List'!$B$6:$D$150,3,0))," ",(VLOOKUP(B68,'Erkek Start List'!$B$6:$D$150,3,0)))</f>
        <v> </v>
      </c>
      <c r="E68" s="40" t="str">
        <f>IF(ISERROR(VLOOKUP(B68,'Erkek Start List'!$B$6:$E$150,4,0))," ",(VLOOKUP(B68,'Erkek Start List'!$B$6:$E$150,4,0)))</f>
        <v> </v>
      </c>
      <c r="F68" s="41"/>
      <c r="G68" s="19">
        <v>63</v>
      </c>
    </row>
    <row r="69" spans="1:7" s="13" customFormat="1" ht="15" customHeight="1">
      <c r="A69" s="37" t="str">
        <f t="shared" si="0"/>
        <v> </v>
      </c>
      <c r="B69" s="38"/>
      <c r="C69" s="39" t="str">
        <f>IF(ISERROR(VLOOKUP(B69,'Erkek Start List'!$B$6:$C$150,2,0))," ",(VLOOKUP(B69,'Erkek Start List'!$B$6:$C$150,2,0)))</f>
        <v> </v>
      </c>
      <c r="D69" s="40" t="str">
        <f>IF(ISERROR(VLOOKUP(B69,'Erkek Start List'!$B$6:$D$150,3,0))," ",(VLOOKUP(B69,'Erkek Start List'!$B$6:$D$150,3,0)))</f>
        <v> </v>
      </c>
      <c r="E69" s="40" t="str">
        <f>IF(ISERROR(VLOOKUP(B69,'Erkek Start List'!$B$6:$E$150,4,0))," ",(VLOOKUP(B69,'Erkek Start List'!$B$6:$E$150,4,0)))</f>
        <v> </v>
      </c>
      <c r="F69" s="41"/>
      <c r="G69" s="19">
        <v>64</v>
      </c>
    </row>
    <row r="70" spans="1:7" s="13" customFormat="1" ht="15" customHeight="1">
      <c r="A70" s="37" t="str">
        <f t="shared" si="0"/>
        <v> </v>
      </c>
      <c r="B70" s="38"/>
      <c r="C70" s="39" t="str">
        <f>IF(ISERROR(VLOOKUP(B70,'Erkek Start List'!$B$6:$C$150,2,0))," ",(VLOOKUP(B70,'Erkek Start List'!$B$6:$C$150,2,0)))</f>
        <v> </v>
      </c>
      <c r="D70" s="40" t="str">
        <f>IF(ISERROR(VLOOKUP(B70,'Erkek Start List'!$B$6:$D$150,3,0))," ",(VLOOKUP(B70,'Erkek Start List'!$B$6:$D$150,3,0)))</f>
        <v> </v>
      </c>
      <c r="E70" s="40" t="str">
        <f>IF(ISERROR(VLOOKUP(B70,'Erkek Start List'!$B$6:$E$150,4,0))," ",(VLOOKUP(B70,'Erkek Start List'!$B$6:$E$150,4,0)))</f>
        <v> </v>
      </c>
      <c r="F70" s="41"/>
      <c r="G70" s="19">
        <v>65</v>
      </c>
    </row>
    <row r="71" spans="1:7" s="13" customFormat="1" ht="15" customHeight="1">
      <c r="A71" s="37" t="str">
        <f aca="true" t="shared" si="1" ref="A71:A84">IF(B71&lt;&gt;0,G71," ")</f>
        <v> </v>
      </c>
      <c r="B71" s="38"/>
      <c r="C71" s="39" t="str">
        <f>IF(ISERROR(VLOOKUP(B71,'Erkek Start List'!$B$6:$C$150,2,0))," ",(VLOOKUP(B71,'Erkek Start List'!$B$6:$C$150,2,0)))</f>
        <v> </v>
      </c>
      <c r="D71" s="40" t="str">
        <f>IF(ISERROR(VLOOKUP(B71,'Erkek Start List'!$B$6:$D$150,3,0))," ",(VLOOKUP(B71,'Erkek Start List'!$B$6:$D$150,3,0)))</f>
        <v> </v>
      </c>
      <c r="E71" s="40" t="str">
        <f>IF(ISERROR(VLOOKUP(B71,'Erkek Start List'!$B$6:$E$150,4,0))," ",(VLOOKUP(B71,'Erkek Start List'!$B$6:$E$150,4,0)))</f>
        <v> </v>
      </c>
      <c r="F71" s="41"/>
      <c r="G71" s="19">
        <v>66</v>
      </c>
    </row>
    <row r="72" spans="1:7" s="13" customFormat="1" ht="15" customHeight="1">
      <c r="A72" s="37" t="str">
        <f t="shared" si="1"/>
        <v> </v>
      </c>
      <c r="B72" s="38"/>
      <c r="C72" s="39" t="str">
        <f>IF(ISERROR(VLOOKUP(B72,'Erkek Start List'!$B$6:$C$150,2,0))," ",(VLOOKUP(B72,'Erkek Start List'!$B$6:$C$150,2,0)))</f>
        <v> </v>
      </c>
      <c r="D72" s="40" t="str">
        <f>IF(ISERROR(VLOOKUP(B72,'Erkek Start List'!$B$6:$D$150,3,0))," ",(VLOOKUP(B72,'Erkek Start List'!$B$6:$D$150,3,0)))</f>
        <v> </v>
      </c>
      <c r="E72" s="40" t="str">
        <f>IF(ISERROR(VLOOKUP(B72,'Erkek Start List'!$B$6:$E$150,4,0))," ",(VLOOKUP(B72,'Erkek Start List'!$B$6:$E$150,4,0)))</f>
        <v> </v>
      </c>
      <c r="F72" s="41"/>
      <c r="G72" s="19">
        <v>67</v>
      </c>
    </row>
    <row r="73" spans="1:7" s="13" customFormat="1" ht="15" customHeight="1">
      <c r="A73" s="37" t="str">
        <f t="shared" si="1"/>
        <v> </v>
      </c>
      <c r="B73" s="38"/>
      <c r="C73" s="39" t="str">
        <f>IF(ISERROR(VLOOKUP(B73,'Erkek Start List'!$B$6:$C$150,2,0))," ",(VLOOKUP(B73,'Erkek Start List'!$B$6:$C$150,2,0)))</f>
        <v> </v>
      </c>
      <c r="D73" s="40" t="str">
        <f>IF(ISERROR(VLOOKUP(B73,'Erkek Start List'!$B$6:$D$150,3,0))," ",(VLOOKUP(B73,'Erkek Start List'!$B$6:$D$150,3,0)))</f>
        <v> </v>
      </c>
      <c r="E73" s="40" t="str">
        <f>IF(ISERROR(VLOOKUP(B73,'Erkek Start List'!$B$6:$E$150,4,0))," ",(VLOOKUP(B73,'Erkek Start List'!$B$6:$E$150,4,0)))</f>
        <v> </v>
      </c>
      <c r="F73" s="41"/>
      <c r="G73" s="19">
        <v>68</v>
      </c>
    </row>
    <row r="74" spans="1:7" s="13" customFormat="1" ht="15" customHeight="1">
      <c r="A74" s="37" t="str">
        <f t="shared" si="1"/>
        <v> </v>
      </c>
      <c r="B74" s="38"/>
      <c r="C74" s="39" t="str">
        <f>IF(ISERROR(VLOOKUP(B74,'Erkek Start List'!$B$6:$C$150,2,0))," ",(VLOOKUP(B74,'Erkek Start List'!$B$6:$C$150,2,0)))</f>
        <v> </v>
      </c>
      <c r="D74" s="40" t="str">
        <f>IF(ISERROR(VLOOKUP(B74,'Erkek Start List'!$B$6:$D$150,3,0))," ",(VLOOKUP(B74,'Erkek Start List'!$B$6:$D$150,3,0)))</f>
        <v> </v>
      </c>
      <c r="E74" s="40" t="str">
        <f>IF(ISERROR(VLOOKUP(B74,'Erkek Start List'!$B$6:$E$150,4,0))," ",(VLOOKUP(B74,'Erkek Start List'!$B$6:$E$150,4,0)))</f>
        <v> </v>
      </c>
      <c r="F74" s="41"/>
      <c r="G74" s="19">
        <v>69</v>
      </c>
    </row>
    <row r="75" spans="1:7" s="13" customFormat="1" ht="15" customHeight="1">
      <c r="A75" s="37" t="str">
        <f t="shared" si="1"/>
        <v> </v>
      </c>
      <c r="B75" s="38"/>
      <c r="C75" s="39" t="str">
        <f>IF(ISERROR(VLOOKUP(B75,'Erkek Start List'!$B$6:$C$150,2,0))," ",(VLOOKUP(B75,'Erkek Start List'!$B$6:$C$150,2,0)))</f>
        <v> </v>
      </c>
      <c r="D75" s="40" t="str">
        <f>IF(ISERROR(VLOOKUP(B75,'Erkek Start List'!$B$6:$D$150,3,0))," ",(VLOOKUP(B75,'Erkek Start List'!$B$6:$D$150,3,0)))</f>
        <v> </v>
      </c>
      <c r="E75" s="40" t="str">
        <f>IF(ISERROR(VLOOKUP(B75,'Erkek Start List'!$B$6:$E$150,4,0))," ",(VLOOKUP(B75,'Erkek Start List'!$B$6:$E$150,4,0)))</f>
        <v> </v>
      </c>
      <c r="F75" s="41"/>
      <c r="G75" s="19">
        <v>70</v>
      </c>
    </row>
    <row r="76" spans="1:7" s="13" customFormat="1" ht="15" customHeight="1">
      <c r="A76" s="37" t="str">
        <f t="shared" si="1"/>
        <v> </v>
      </c>
      <c r="B76" s="38"/>
      <c r="C76" s="39" t="str">
        <f>IF(ISERROR(VLOOKUP(B76,'Erkek Start List'!$B$6:$C$150,2,0))," ",(VLOOKUP(B76,'Erkek Start List'!$B$6:$C$150,2,0)))</f>
        <v> </v>
      </c>
      <c r="D76" s="40" t="str">
        <f>IF(ISERROR(VLOOKUP(B76,'Erkek Start List'!$B$6:$D$150,3,0))," ",(VLOOKUP(B76,'Erkek Start List'!$B$6:$D$150,3,0)))</f>
        <v> </v>
      </c>
      <c r="E76" s="40" t="str">
        <f>IF(ISERROR(VLOOKUP(B76,'Erkek Start List'!$B$6:$E$150,4,0))," ",(VLOOKUP(B76,'Erkek Start List'!$B$6:$E$150,4,0)))</f>
        <v> </v>
      </c>
      <c r="F76" s="41"/>
      <c r="G76" s="19">
        <v>71</v>
      </c>
    </row>
    <row r="77" spans="1:7" s="13" customFormat="1" ht="15" customHeight="1">
      <c r="A77" s="37" t="str">
        <f t="shared" si="1"/>
        <v> </v>
      </c>
      <c r="B77" s="38"/>
      <c r="C77" s="39" t="str">
        <f>IF(ISERROR(VLOOKUP(B77,'Erkek Start List'!$B$6:$C$150,2,0))," ",(VLOOKUP(B77,'Erkek Start List'!$B$6:$C$150,2,0)))</f>
        <v> </v>
      </c>
      <c r="D77" s="40" t="str">
        <f>IF(ISERROR(VLOOKUP(B77,'Erkek Start List'!$B$6:$D$150,3,0))," ",(VLOOKUP(B77,'Erkek Start List'!$B$6:$D$150,3,0)))</f>
        <v> </v>
      </c>
      <c r="E77" s="40" t="str">
        <f>IF(ISERROR(VLOOKUP(B77,'Erkek Start List'!$B$6:$E$150,4,0))," ",(VLOOKUP(B77,'Erkek Start List'!$B$6:$E$150,4,0)))</f>
        <v> </v>
      </c>
      <c r="F77" s="41"/>
      <c r="G77" s="19">
        <v>72</v>
      </c>
    </row>
    <row r="78" spans="1:7" s="13" customFormat="1" ht="15" customHeight="1">
      <c r="A78" s="37" t="str">
        <f t="shared" si="1"/>
        <v> </v>
      </c>
      <c r="B78" s="38"/>
      <c r="C78" s="39" t="str">
        <f>IF(ISERROR(VLOOKUP(B78,'Erkek Start List'!$B$6:$C$150,2,0))," ",(VLOOKUP(B78,'Erkek Start List'!$B$6:$C$150,2,0)))</f>
        <v> </v>
      </c>
      <c r="D78" s="40" t="str">
        <f>IF(ISERROR(VLOOKUP(B78,'Erkek Start List'!$B$6:$D$150,3,0))," ",(VLOOKUP(B78,'Erkek Start List'!$B$6:$D$150,3,0)))</f>
        <v> </v>
      </c>
      <c r="E78" s="40" t="str">
        <f>IF(ISERROR(VLOOKUP(B78,'Erkek Start List'!$B$6:$E$150,4,0))," ",(VLOOKUP(B78,'Erkek Start List'!$B$6:$E$150,4,0)))</f>
        <v> </v>
      </c>
      <c r="F78" s="41"/>
      <c r="G78" s="19">
        <v>73</v>
      </c>
    </row>
    <row r="79" spans="1:7" s="13" customFormat="1" ht="15" customHeight="1">
      <c r="A79" s="37" t="str">
        <f t="shared" si="1"/>
        <v> </v>
      </c>
      <c r="B79" s="38"/>
      <c r="C79" s="39" t="str">
        <f>IF(ISERROR(VLOOKUP(B79,'Erkek Start List'!$B$6:$C$150,2,0))," ",(VLOOKUP(B79,'Erkek Start List'!$B$6:$C$150,2,0)))</f>
        <v> </v>
      </c>
      <c r="D79" s="40" t="str">
        <f>IF(ISERROR(VLOOKUP(B79,'Erkek Start List'!$B$6:$D$150,3,0))," ",(VLOOKUP(B79,'Erkek Start List'!$B$6:$D$150,3,0)))</f>
        <v> </v>
      </c>
      <c r="E79" s="40" t="str">
        <f>IF(ISERROR(VLOOKUP(B79,'Erkek Start List'!$B$6:$E$150,4,0))," ",(VLOOKUP(B79,'Erkek Start List'!$B$6:$E$150,4,0)))</f>
        <v> </v>
      </c>
      <c r="F79" s="41"/>
      <c r="G79" s="19">
        <v>74</v>
      </c>
    </row>
    <row r="80" spans="1:7" s="13" customFormat="1" ht="15" customHeight="1">
      <c r="A80" s="37" t="str">
        <f t="shared" si="1"/>
        <v> </v>
      </c>
      <c r="B80" s="38"/>
      <c r="C80" s="39" t="str">
        <f>IF(ISERROR(VLOOKUP(B80,'Erkek Start List'!$B$6:$C$150,2,0))," ",(VLOOKUP(B80,'Erkek Start List'!$B$6:$C$150,2,0)))</f>
        <v> </v>
      </c>
      <c r="D80" s="40" t="str">
        <f>IF(ISERROR(VLOOKUP(B80,'Erkek Start List'!$B$6:$D$150,3,0))," ",(VLOOKUP(B80,'Erkek Start List'!$B$6:$D$150,3,0)))</f>
        <v> </v>
      </c>
      <c r="E80" s="40" t="str">
        <f>IF(ISERROR(VLOOKUP(B80,'Erkek Start List'!$B$6:$E$150,4,0))," ",(VLOOKUP(B80,'Erkek Start List'!$B$6:$E$150,4,0)))</f>
        <v> </v>
      </c>
      <c r="F80" s="41"/>
      <c r="G80" s="19">
        <v>75</v>
      </c>
    </row>
    <row r="81" spans="1:7" s="13" customFormat="1" ht="15" customHeight="1">
      <c r="A81" s="37" t="str">
        <f t="shared" si="1"/>
        <v> </v>
      </c>
      <c r="B81" s="38"/>
      <c r="C81" s="39" t="str">
        <f>IF(ISERROR(VLOOKUP(B81,'Erkek Start List'!$B$6:$C$150,2,0))," ",(VLOOKUP(B81,'Erkek Start List'!$B$6:$C$150,2,0)))</f>
        <v> </v>
      </c>
      <c r="D81" s="40" t="str">
        <f>IF(ISERROR(VLOOKUP(B81,'Erkek Start List'!$B$6:$D$150,3,0))," ",(VLOOKUP(B81,'Erkek Start List'!$B$6:$D$150,3,0)))</f>
        <v> </v>
      </c>
      <c r="E81" s="40" t="str">
        <f>IF(ISERROR(VLOOKUP(B81,'Erkek Start List'!$B$6:$E$150,4,0))," ",(VLOOKUP(B81,'Erkek Start List'!$B$6:$E$150,4,0)))</f>
        <v> </v>
      </c>
      <c r="F81" s="41"/>
      <c r="G81" s="19">
        <v>76</v>
      </c>
    </row>
    <row r="82" spans="1:7" s="13" customFormat="1" ht="15" customHeight="1">
      <c r="A82" s="37" t="str">
        <f t="shared" si="1"/>
        <v> </v>
      </c>
      <c r="B82" s="38"/>
      <c r="C82" s="39" t="str">
        <f>IF(ISERROR(VLOOKUP(B82,'Erkek Start List'!$B$6:$C$150,2,0))," ",(VLOOKUP(B82,'Erkek Start List'!$B$6:$C$150,2,0)))</f>
        <v> </v>
      </c>
      <c r="D82" s="40" t="str">
        <f>IF(ISERROR(VLOOKUP(B82,'Erkek Start List'!$B$6:$D$150,3,0))," ",(VLOOKUP(B82,'Erkek Start List'!$B$6:$D$150,3,0)))</f>
        <v> </v>
      </c>
      <c r="E82" s="40" t="str">
        <f>IF(ISERROR(VLOOKUP(B82,'Erkek Start List'!$B$6:$E$150,4,0))," ",(VLOOKUP(B82,'Erkek Start List'!$B$6:$E$150,4,0)))</f>
        <v> </v>
      </c>
      <c r="F82" s="41"/>
      <c r="G82" s="19">
        <v>77</v>
      </c>
    </row>
    <row r="83" spans="1:7" s="13" customFormat="1" ht="15" customHeight="1">
      <c r="A83" s="37" t="str">
        <f t="shared" si="1"/>
        <v> </v>
      </c>
      <c r="B83" s="38"/>
      <c r="C83" s="39" t="str">
        <f>IF(ISERROR(VLOOKUP(B83,'Erkek Start List'!$B$6:$C$150,2,0))," ",(VLOOKUP(B83,'Erkek Start List'!$B$6:$C$150,2,0)))</f>
        <v> </v>
      </c>
      <c r="D83" s="40" t="str">
        <f>IF(ISERROR(VLOOKUP(B83,'Erkek Start List'!$B$6:$D$150,3,0))," ",(VLOOKUP(B83,'Erkek Start List'!$B$6:$D$150,3,0)))</f>
        <v> </v>
      </c>
      <c r="E83" s="40" t="str">
        <f>IF(ISERROR(VLOOKUP(B83,'Erkek Start List'!$B$6:$E$150,4,0))," ",(VLOOKUP(B83,'Erkek Start List'!$B$6:$E$150,4,0)))</f>
        <v> </v>
      </c>
      <c r="F83" s="41"/>
      <c r="G83" s="19">
        <v>78</v>
      </c>
    </row>
    <row r="84" spans="1:7" s="13" customFormat="1" ht="15" customHeight="1">
      <c r="A84" s="37" t="str">
        <f t="shared" si="1"/>
        <v> </v>
      </c>
      <c r="B84" s="38"/>
      <c r="C84" s="39" t="str">
        <f>IF(ISERROR(VLOOKUP(B84,'Erkek Start List'!$B$6:$C$150,2,0))," ",(VLOOKUP(B84,'Erkek Start List'!$B$6:$C$150,2,0)))</f>
        <v> </v>
      </c>
      <c r="D84" s="40" t="str">
        <f>IF(ISERROR(VLOOKUP(B84,'Erkek Start List'!$B$6:$D$150,3,0))," ",(VLOOKUP(B84,'Erkek Start List'!$B$6:$D$150,3,0)))</f>
        <v> </v>
      </c>
      <c r="E84" s="40" t="str">
        <f>IF(ISERROR(VLOOKUP(B84,'Erkek Start List'!$B$6:$E$150,4,0))," ",(VLOOKUP(B84,'Erkek Start List'!$B$6:$E$150,4,0)))</f>
        <v> </v>
      </c>
      <c r="F84" s="41"/>
      <c r="G84" s="19">
        <v>79</v>
      </c>
    </row>
    <row r="85" spans="1:7" s="13" customFormat="1" ht="15" customHeight="1">
      <c r="A85" s="37" t="str">
        <f aca="true" t="shared" si="2" ref="A85:A93">IF(B85&lt;&gt;0,G85," ")</f>
        <v> </v>
      </c>
      <c r="B85" s="58"/>
      <c r="C85" s="39" t="str">
        <f>IF(ISERROR(VLOOKUP(B85,'Erkek Start List'!$B$6:$C$150,2,0))," ",(VLOOKUP(B85,'Erkek Start List'!$B$6:$C$150,2,0)))</f>
        <v> </v>
      </c>
      <c r="D85" s="40" t="str">
        <f>IF(ISERROR(VLOOKUP(B85,'Erkek Start List'!$B$6:$D$150,3,0))," ",(VLOOKUP(B85,'Erkek Start List'!$B$6:$D$150,3,0)))</f>
        <v> </v>
      </c>
      <c r="E85" s="40" t="str">
        <f>IF(ISERROR(VLOOKUP(B85,'Erkek Start List'!$B$6:$E$150,4,0))," ",(VLOOKUP(B85,'Erkek Start List'!$B$6:$E$150,4,0)))</f>
        <v> </v>
      </c>
      <c r="F85" s="41"/>
      <c r="G85" s="19">
        <v>80</v>
      </c>
    </row>
    <row r="86" spans="1:7" s="13" customFormat="1" ht="15" customHeight="1">
      <c r="A86" s="37" t="str">
        <f t="shared" si="2"/>
        <v> </v>
      </c>
      <c r="B86" s="58"/>
      <c r="C86" s="39" t="str">
        <f>IF(ISERROR(VLOOKUP(B86,'Erkek Start List'!$B$6:$C$150,2,0))," ",(VLOOKUP(B86,'Erkek Start List'!$B$6:$C$150,2,0)))</f>
        <v> </v>
      </c>
      <c r="D86" s="40" t="str">
        <f>IF(ISERROR(VLOOKUP(B86,'Erkek Start List'!$B$6:$D$150,3,0))," ",(VLOOKUP(B86,'Erkek Start List'!$B$6:$D$150,3,0)))</f>
        <v> </v>
      </c>
      <c r="E86" s="40" t="str">
        <f>IF(ISERROR(VLOOKUP(B86,'Erkek Start List'!$B$6:$E$150,4,0))," ",(VLOOKUP(B86,'Erkek Start List'!$B$6:$E$150,4,0)))</f>
        <v> </v>
      </c>
      <c r="F86" s="41"/>
      <c r="G86" s="19">
        <v>81</v>
      </c>
    </row>
    <row r="87" spans="1:7" s="13" customFormat="1" ht="15" customHeight="1">
      <c r="A87" s="37" t="str">
        <f t="shared" si="2"/>
        <v> </v>
      </c>
      <c r="B87" s="58"/>
      <c r="C87" s="39" t="str">
        <f>IF(ISERROR(VLOOKUP(B87,'Erkek Start List'!$B$6:$C$150,2,0))," ",(VLOOKUP(B87,'Erkek Start List'!$B$6:$C$150,2,0)))</f>
        <v> </v>
      </c>
      <c r="D87" s="40" t="str">
        <f>IF(ISERROR(VLOOKUP(B87,'Erkek Start List'!$B$6:$D$150,3,0))," ",(VLOOKUP(B87,'Erkek Start List'!$B$6:$D$150,3,0)))</f>
        <v> </v>
      </c>
      <c r="E87" s="40" t="str">
        <f>IF(ISERROR(VLOOKUP(B87,'Erkek Start List'!$B$6:$E$150,4,0))," ",(VLOOKUP(B87,'Erkek Start List'!$B$6:$E$150,4,0)))</f>
        <v> </v>
      </c>
      <c r="F87" s="59"/>
      <c r="G87" s="19">
        <v>82</v>
      </c>
    </row>
    <row r="88" spans="1:7" s="13" customFormat="1" ht="15" customHeight="1">
      <c r="A88" s="37" t="str">
        <f>IF(B88&lt;&gt;0,G88," ")</f>
        <v> </v>
      </c>
      <c r="B88" s="58"/>
      <c r="C88" s="39" t="str">
        <f>IF(ISERROR(VLOOKUP(B88,'Erkek Start List'!$B$6:$C$150,2,0))," ",(VLOOKUP(B88,'Erkek Start List'!$B$6:$C$150,2,0)))</f>
        <v> </v>
      </c>
      <c r="D88" s="40" t="str">
        <f>IF(ISERROR(VLOOKUP(B88,'Erkek Start List'!$B$6:$D$150,3,0))," ",(VLOOKUP(B88,'Erkek Start List'!$B$6:$D$150,3,0)))</f>
        <v> </v>
      </c>
      <c r="E88" s="40" t="str">
        <f>IF(ISERROR(VLOOKUP(B88,'Erkek Start List'!$B$6:$E$150,4,0))," ",(VLOOKUP(B88,'Erkek Start List'!$B$6:$E$150,4,0)))</f>
        <v> </v>
      </c>
      <c r="F88" s="59"/>
      <c r="G88" s="19">
        <v>83</v>
      </c>
    </row>
    <row r="89" spans="1:7" s="13" customFormat="1" ht="15" customHeight="1">
      <c r="A89" s="37" t="str">
        <f>IF(B89&lt;&gt;0,G89," ")</f>
        <v> </v>
      </c>
      <c r="B89" s="58"/>
      <c r="C89" s="39" t="str">
        <f>IF(ISERROR(VLOOKUP(B89,'Erkek Start List'!$B$6:$C$150,2,0))," ",(VLOOKUP(B89,'Erkek Start List'!$B$6:$C$150,2,0)))</f>
        <v> </v>
      </c>
      <c r="D89" s="40" t="str">
        <f>IF(ISERROR(VLOOKUP(B89,'Erkek Start List'!$B$6:$D$150,3,0))," ",(VLOOKUP(B89,'Erkek Start List'!$B$6:$D$150,3,0)))</f>
        <v> </v>
      </c>
      <c r="E89" s="40" t="str">
        <f>IF(ISERROR(VLOOKUP(B89,'Erkek Start List'!$B$6:$E$150,4,0))," ",(VLOOKUP(B89,'Erkek Start List'!$B$6:$E$150,4,0)))</f>
        <v> </v>
      </c>
      <c r="F89" s="59"/>
      <c r="G89" s="19">
        <v>84</v>
      </c>
    </row>
    <row r="90" spans="1:7" s="13" customFormat="1" ht="15" customHeight="1">
      <c r="A90" s="37" t="str">
        <f>IF(B90&lt;&gt;0,G90," ")</f>
        <v> </v>
      </c>
      <c r="B90" s="58"/>
      <c r="C90" s="39" t="str">
        <f>IF(ISERROR(VLOOKUP(B90,'Erkek Start List'!$B$6:$C$150,2,0))," ",(VLOOKUP(B90,'Erkek Start List'!$B$6:$C$150,2,0)))</f>
        <v> </v>
      </c>
      <c r="D90" s="40" t="str">
        <f>IF(ISERROR(VLOOKUP(B90,'Erkek Start List'!$B$6:$D$150,3,0))," ",(VLOOKUP(B90,'Erkek Start List'!$B$6:$D$150,3,0)))</f>
        <v> </v>
      </c>
      <c r="E90" s="40" t="str">
        <f>IF(ISERROR(VLOOKUP(B90,'Erkek Start List'!$B$6:$E$150,4,0))," ",(VLOOKUP(B90,'Erkek Start List'!$B$6:$E$150,4,0)))</f>
        <v> </v>
      </c>
      <c r="F90" s="59"/>
      <c r="G90" s="19">
        <v>85</v>
      </c>
    </row>
    <row r="91" spans="1:7" s="13" customFormat="1" ht="15" customHeight="1">
      <c r="A91" s="37" t="str">
        <f>IF(B91&lt;&gt;0,G91," ")</f>
        <v> </v>
      </c>
      <c r="B91" s="58"/>
      <c r="C91" s="39" t="str">
        <f>IF(ISERROR(VLOOKUP(B91,'Erkek Start List'!$B$6:$C$150,2,0))," ",(VLOOKUP(B91,'Erkek Start List'!$B$6:$C$150,2,0)))</f>
        <v> </v>
      </c>
      <c r="D91" s="40" t="str">
        <f>IF(ISERROR(VLOOKUP(B91,'Erkek Start List'!$B$6:$D$150,3,0))," ",(VLOOKUP(B91,'Erkek Start List'!$B$6:$D$150,3,0)))</f>
        <v> </v>
      </c>
      <c r="E91" s="40" t="str">
        <f>IF(ISERROR(VLOOKUP(B91,'Erkek Start List'!$B$6:$E$150,4,0))," ",(VLOOKUP(B91,'Erkek Start List'!$B$6:$E$150,4,0)))</f>
        <v> </v>
      </c>
      <c r="F91" s="59"/>
      <c r="G91" s="19">
        <v>86</v>
      </c>
    </row>
    <row r="92" spans="1:7" s="13" customFormat="1" ht="15" customHeight="1">
      <c r="A92" s="37" t="str">
        <f>IF(B92&lt;&gt;0,G92," ")</f>
        <v> </v>
      </c>
      <c r="B92" s="58"/>
      <c r="C92" s="39" t="str">
        <f>IF(ISERROR(VLOOKUP(B92,'Erkek Start List'!$B$6:$C$150,2,0))," ",(VLOOKUP(B92,'Erkek Start List'!$B$6:$C$150,2,0)))</f>
        <v> </v>
      </c>
      <c r="D92" s="40" t="str">
        <f>IF(ISERROR(VLOOKUP(B92,'Erkek Start List'!$B$6:$D$150,3,0))," ",(VLOOKUP(B92,'Erkek Start List'!$B$6:$D$150,3,0)))</f>
        <v> </v>
      </c>
      <c r="E92" s="40" t="str">
        <f>IF(ISERROR(VLOOKUP(B92,'Erkek Start List'!$B$6:$E$150,4,0))," ",(VLOOKUP(B92,'Erkek Start List'!$B$6:$E$150,4,0)))</f>
        <v> </v>
      </c>
      <c r="F92" s="59"/>
      <c r="G92" s="19">
        <v>87</v>
      </c>
    </row>
    <row r="93" spans="1:7" s="13" customFormat="1" ht="15" customHeight="1">
      <c r="A93" s="42" t="str">
        <f t="shared" si="2"/>
        <v> </v>
      </c>
      <c r="B93" s="43"/>
      <c r="C93" s="44" t="str">
        <f>IF(ISERROR(VLOOKUP(B93,'Erkek Start List'!$B$6:$C$150,2,0))," ",(VLOOKUP(B93,'Erkek Start List'!$B$6:$C$150,2,0)))</f>
        <v> </v>
      </c>
      <c r="D93" s="45" t="str">
        <f>IF(ISERROR(VLOOKUP(B93,'Erkek Start List'!$B$6:$D$150,3,0))," ",(VLOOKUP(B93,'Erkek Start List'!$B$6:$D$150,3,0)))</f>
        <v> </v>
      </c>
      <c r="E93" s="45" t="str">
        <f>IF(ISERROR(VLOOKUP(B93,'Erkek Start List'!$B$6:$E$150,4,0))," ",(VLOOKUP(B93,'Erkek Start List'!$B$6:$E$150,4,0)))</f>
        <v> </v>
      </c>
      <c r="F93" s="46"/>
      <c r="G93" s="19">
        <v>87</v>
      </c>
    </row>
    <row r="94" ht="14.25">
      <c r="B94" s="15" t="e">
        <f>MODE(B6:B93)</f>
        <v>#N/A</v>
      </c>
    </row>
  </sheetData>
  <sheetProtection/>
  <mergeCells count="5">
    <mergeCell ref="A1:F1"/>
    <mergeCell ref="A2:F2"/>
    <mergeCell ref="A3:F3"/>
    <mergeCell ref="A4:C4"/>
    <mergeCell ref="E4:F4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0" r:id="rId2"/>
  <headerFooter>
    <oddFooter>&amp;R&amp;N /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6.7109375" style="1" customWidth="1"/>
    <col min="2" max="2" width="10.7109375" style="1" customWidth="1"/>
    <col min="3" max="3" width="11.7109375" style="2" customWidth="1"/>
    <col min="4" max="4" width="30.7109375" style="3" customWidth="1"/>
    <col min="5" max="5" width="22.7109375" style="3" customWidth="1"/>
    <col min="6" max="6" width="15.7109375" style="3" customWidth="1"/>
    <col min="7" max="7" width="9.140625" style="3" customWidth="1"/>
    <col min="8" max="8" width="25.421875" style="3" customWidth="1"/>
    <col min="9" max="9" width="15.421875" style="3" customWidth="1"/>
    <col min="10" max="16384" width="9.140625" style="3" customWidth="1"/>
  </cols>
  <sheetData>
    <row r="1" spans="1:6" ht="24.75" customHeight="1">
      <c r="A1" s="75" t="s">
        <v>24</v>
      </c>
      <c r="B1" s="75"/>
      <c r="C1" s="75"/>
      <c r="D1" s="75"/>
      <c r="E1" s="75"/>
      <c r="F1" s="75"/>
    </row>
    <row r="2" spans="1:6" s="4" customFormat="1" ht="24.75" customHeight="1">
      <c r="A2" s="76" t="s">
        <v>0</v>
      </c>
      <c r="B2" s="76"/>
      <c r="C2" s="76"/>
      <c r="D2" s="76"/>
      <c r="E2" s="76"/>
      <c r="F2" s="76"/>
    </row>
    <row r="3" spans="1:9" s="4" customFormat="1" ht="24.75" customHeight="1">
      <c r="A3" s="77">
        <v>41266</v>
      </c>
      <c r="B3" s="77"/>
      <c r="C3" s="77"/>
      <c r="D3" s="77"/>
      <c r="E3" s="77"/>
      <c r="F3" s="77"/>
      <c r="G3" s="5"/>
      <c r="H3" s="5"/>
      <c r="I3" s="5"/>
    </row>
    <row r="4" spans="1:6" s="4" customFormat="1" ht="24.75" customHeight="1" thickBot="1">
      <c r="A4" s="78" t="s">
        <v>20</v>
      </c>
      <c r="B4" s="78"/>
      <c r="C4" s="78"/>
      <c r="D4" s="47" t="s">
        <v>1</v>
      </c>
      <c r="E4" s="79" t="s">
        <v>393</v>
      </c>
      <c r="F4" s="79"/>
    </row>
    <row r="5" spans="1:16" s="10" customFormat="1" ht="28.5">
      <c r="A5" s="6" t="s">
        <v>2</v>
      </c>
      <c r="B5" s="7" t="s">
        <v>3</v>
      </c>
      <c r="C5" s="8" t="s">
        <v>4</v>
      </c>
      <c r="D5" s="9" t="s">
        <v>5</v>
      </c>
      <c r="E5" s="9" t="s">
        <v>6</v>
      </c>
      <c r="F5" s="54" t="s">
        <v>21</v>
      </c>
      <c r="L5" s="3"/>
      <c r="M5" s="3"/>
      <c r="N5" s="3"/>
      <c r="O5" s="3"/>
      <c r="P5" s="3"/>
    </row>
    <row r="6" spans="1:7" s="11" customFormat="1" ht="16.5" customHeight="1">
      <c r="A6" s="48">
        <v>1</v>
      </c>
      <c r="B6" s="49" t="s">
        <v>305</v>
      </c>
      <c r="C6" s="49" t="s">
        <v>306</v>
      </c>
      <c r="D6" s="50" t="s">
        <v>307</v>
      </c>
      <c r="E6" s="50" t="s">
        <v>328</v>
      </c>
      <c r="F6" s="55" t="s">
        <v>66</v>
      </c>
      <c r="G6" s="11">
        <f>COUNTIF('Bayan Yarışma Sonuçları'!$B$6:$B$85,'Bayan Start List'!B6)</f>
        <v>0</v>
      </c>
    </row>
    <row r="7" spans="1:7" s="11" customFormat="1" ht="16.5" customHeight="1">
      <c r="A7" s="30">
        <v>2</v>
      </c>
      <c r="B7" s="21" t="s">
        <v>308</v>
      </c>
      <c r="C7" s="21" t="s">
        <v>309</v>
      </c>
      <c r="D7" s="22" t="s">
        <v>10</v>
      </c>
      <c r="E7" s="22" t="s">
        <v>329</v>
      </c>
      <c r="F7" s="23" t="s">
        <v>66</v>
      </c>
      <c r="G7" s="11">
        <f>COUNTIF('Bayan Yarışma Sonuçları'!$B$6:$B$85,'Bayan Start List'!B7)</f>
        <v>0</v>
      </c>
    </row>
    <row r="8" spans="1:7" s="11" customFormat="1" ht="16.5" customHeight="1">
      <c r="A8" s="30">
        <v>3</v>
      </c>
      <c r="B8" s="21" t="s">
        <v>310</v>
      </c>
      <c r="C8" s="21" t="s">
        <v>311</v>
      </c>
      <c r="D8" s="22" t="s">
        <v>312</v>
      </c>
      <c r="E8" s="22" t="s">
        <v>330</v>
      </c>
      <c r="F8" s="23" t="s">
        <v>66</v>
      </c>
      <c r="G8" s="11">
        <f>COUNTIF('Bayan Yarışma Sonuçları'!$B$6:$B$85,'Bayan Start List'!B8)</f>
        <v>0</v>
      </c>
    </row>
    <row r="9" spans="1:7" s="11" customFormat="1" ht="16.5" customHeight="1">
      <c r="A9" s="30">
        <v>4</v>
      </c>
      <c r="B9" s="21" t="s">
        <v>313</v>
      </c>
      <c r="C9" s="21" t="s">
        <v>314</v>
      </c>
      <c r="D9" s="22" t="s">
        <v>315</v>
      </c>
      <c r="E9" s="22" t="s">
        <v>288</v>
      </c>
      <c r="F9" s="23" t="s">
        <v>66</v>
      </c>
      <c r="G9" s="11">
        <f>COUNTIF('Bayan Yarışma Sonuçları'!$B$6:$B$85,'Bayan Start List'!B9)</f>
        <v>0</v>
      </c>
    </row>
    <row r="10" spans="1:7" s="11" customFormat="1" ht="16.5" customHeight="1">
      <c r="A10" s="30">
        <v>5</v>
      </c>
      <c r="B10" s="21" t="s">
        <v>316</v>
      </c>
      <c r="C10" s="21" t="s">
        <v>317</v>
      </c>
      <c r="D10" s="25" t="s">
        <v>318</v>
      </c>
      <c r="E10" s="25" t="s">
        <v>266</v>
      </c>
      <c r="F10" s="23" t="s">
        <v>66</v>
      </c>
      <c r="G10" s="11">
        <f>COUNTIF('Bayan Yarışma Sonuçları'!$B$6:$B$85,'Bayan Start List'!B10)</f>
        <v>0</v>
      </c>
    </row>
    <row r="11" spans="1:7" s="11" customFormat="1" ht="16.5" customHeight="1">
      <c r="A11" s="30">
        <v>6</v>
      </c>
      <c r="B11" s="21" t="s">
        <v>319</v>
      </c>
      <c r="C11" s="21" t="s">
        <v>320</v>
      </c>
      <c r="D11" s="25" t="s">
        <v>321</v>
      </c>
      <c r="E11" s="25" t="s">
        <v>331</v>
      </c>
      <c r="F11" s="23" t="s">
        <v>66</v>
      </c>
      <c r="G11" s="11">
        <f>COUNTIF('Bayan Yarışma Sonuçları'!$B$6:$B$85,'Bayan Start List'!B11)</f>
        <v>0</v>
      </c>
    </row>
    <row r="12" spans="1:7" s="11" customFormat="1" ht="16.5" customHeight="1">
      <c r="A12" s="30">
        <v>7</v>
      </c>
      <c r="B12" s="21" t="s">
        <v>322</v>
      </c>
      <c r="C12" s="21" t="s">
        <v>323</v>
      </c>
      <c r="D12" s="25" t="s">
        <v>324</v>
      </c>
      <c r="E12" s="25" t="s">
        <v>332</v>
      </c>
      <c r="F12" s="23" t="s">
        <v>66</v>
      </c>
      <c r="G12" s="11">
        <f>COUNTIF('Bayan Yarışma Sonuçları'!$B$6:$B$85,'Bayan Start List'!B12)</f>
        <v>0</v>
      </c>
    </row>
    <row r="13" spans="1:7" s="11" customFormat="1" ht="16.5" customHeight="1">
      <c r="A13" s="30">
        <v>8</v>
      </c>
      <c r="B13" s="21" t="s">
        <v>325</v>
      </c>
      <c r="C13" s="21" t="s">
        <v>326</v>
      </c>
      <c r="D13" s="22" t="s">
        <v>327</v>
      </c>
      <c r="E13" s="22" t="s">
        <v>333</v>
      </c>
      <c r="F13" s="23" t="s">
        <v>66</v>
      </c>
      <c r="G13" s="11">
        <f>COUNTIF('Bayan Yarışma Sonuçları'!$B$6:$B$85,'Bayan Start List'!B13)</f>
        <v>0</v>
      </c>
    </row>
    <row r="14" spans="1:7" s="11" customFormat="1" ht="16.5" customHeight="1">
      <c r="A14" s="30">
        <v>9</v>
      </c>
      <c r="B14" s="21" t="s">
        <v>334</v>
      </c>
      <c r="C14" s="21" t="s">
        <v>335</v>
      </c>
      <c r="D14" s="22" t="s">
        <v>336</v>
      </c>
      <c r="E14" s="22" t="s">
        <v>74</v>
      </c>
      <c r="F14" s="23" t="s">
        <v>67</v>
      </c>
      <c r="G14" s="11">
        <f>COUNTIF('Bayan Yarışma Sonuçları'!$B$6:$B$85,'Bayan Start List'!B14)</f>
        <v>0</v>
      </c>
    </row>
    <row r="15" spans="1:7" s="11" customFormat="1" ht="16.5" customHeight="1">
      <c r="A15" s="30">
        <v>10</v>
      </c>
      <c r="B15" s="21" t="s">
        <v>337</v>
      </c>
      <c r="C15" s="21" t="s">
        <v>338</v>
      </c>
      <c r="D15" s="22" t="s">
        <v>339</v>
      </c>
      <c r="E15" s="22" t="s">
        <v>74</v>
      </c>
      <c r="F15" s="23" t="s">
        <v>67</v>
      </c>
      <c r="G15" s="11">
        <f>COUNTIF('Bayan Yarışma Sonuçları'!$B$6:$B$85,'Bayan Start List'!B15)</f>
        <v>0</v>
      </c>
    </row>
    <row r="16" spans="1:7" s="11" customFormat="1" ht="16.5" customHeight="1">
      <c r="A16" s="30">
        <v>11</v>
      </c>
      <c r="B16" s="21" t="s">
        <v>340</v>
      </c>
      <c r="C16" s="21" t="s">
        <v>341</v>
      </c>
      <c r="D16" s="22" t="s">
        <v>22</v>
      </c>
      <c r="E16" s="22" t="s">
        <v>372</v>
      </c>
      <c r="F16" s="23" t="s">
        <v>67</v>
      </c>
      <c r="G16" s="11">
        <f>COUNTIF('Bayan Yarışma Sonuçları'!$B$6:$B$85,'Bayan Start List'!B16)</f>
        <v>0</v>
      </c>
    </row>
    <row r="17" spans="1:7" s="11" customFormat="1" ht="16.5" customHeight="1">
      <c r="A17" s="30">
        <v>12</v>
      </c>
      <c r="B17" s="21" t="s">
        <v>342</v>
      </c>
      <c r="C17" s="21" t="s">
        <v>343</v>
      </c>
      <c r="D17" s="25" t="s">
        <v>344</v>
      </c>
      <c r="E17" s="25" t="s">
        <v>328</v>
      </c>
      <c r="F17" s="23" t="s">
        <v>67</v>
      </c>
      <c r="G17" s="11">
        <f>COUNTIF('Bayan Yarışma Sonuçları'!$B$6:$B$85,'Bayan Start List'!B17)</f>
        <v>0</v>
      </c>
    </row>
    <row r="18" spans="1:7" s="11" customFormat="1" ht="16.5" customHeight="1">
      <c r="A18" s="30">
        <v>13</v>
      </c>
      <c r="B18" s="21" t="s">
        <v>345</v>
      </c>
      <c r="C18" s="21" t="s">
        <v>346</v>
      </c>
      <c r="D18" s="25" t="s">
        <v>61</v>
      </c>
      <c r="E18" s="25" t="s">
        <v>329</v>
      </c>
      <c r="F18" s="23" t="s">
        <v>67</v>
      </c>
      <c r="G18" s="11">
        <f>COUNTIF('Bayan Yarışma Sonuçları'!$B$6:$B$85,'Bayan Start List'!B18)</f>
        <v>0</v>
      </c>
    </row>
    <row r="19" spans="1:7" s="11" customFormat="1" ht="16.5" customHeight="1">
      <c r="A19" s="30">
        <v>14</v>
      </c>
      <c r="B19" s="21" t="s">
        <v>347</v>
      </c>
      <c r="C19" s="21" t="s">
        <v>348</v>
      </c>
      <c r="D19" s="25" t="s">
        <v>62</v>
      </c>
      <c r="E19" s="25" t="s">
        <v>288</v>
      </c>
      <c r="F19" s="23" t="s">
        <v>67</v>
      </c>
      <c r="G19" s="11">
        <f>COUNTIF('Bayan Yarışma Sonuçları'!$B$6:$B$85,'Bayan Start List'!B19)</f>
        <v>0</v>
      </c>
    </row>
    <row r="20" spans="1:7" s="11" customFormat="1" ht="16.5" customHeight="1">
      <c r="A20" s="30">
        <v>15</v>
      </c>
      <c r="B20" s="21" t="s">
        <v>349</v>
      </c>
      <c r="C20" s="21" t="s">
        <v>350</v>
      </c>
      <c r="D20" s="22" t="s">
        <v>351</v>
      </c>
      <c r="E20" s="22" t="s">
        <v>373</v>
      </c>
      <c r="F20" s="23" t="s">
        <v>67</v>
      </c>
      <c r="G20" s="11">
        <f>COUNTIF('Bayan Yarışma Sonuçları'!$B$6:$B$85,'Bayan Start List'!B20)</f>
        <v>0</v>
      </c>
    </row>
    <row r="21" spans="1:7" s="11" customFormat="1" ht="16.5" customHeight="1">
      <c r="A21" s="30">
        <v>16</v>
      </c>
      <c r="B21" s="21" t="s">
        <v>352</v>
      </c>
      <c r="C21" s="21" t="s">
        <v>353</v>
      </c>
      <c r="D21" s="22" t="s">
        <v>354</v>
      </c>
      <c r="E21" s="22" t="s">
        <v>374</v>
      </c>
      <c r="F21" s="23" t="s">
        <v>67</v>
      </c>
      <c r="G21" s="11">
        <f>COUNTIF('Bayan Yarışma Sonuçları'!$B$6:$B$85,'Bayan Start List'!B21)</f>
        <v>0</v>
      </c>
    </row>
    <row r="22" spans="1:7" s="11" customFormat="1" ht="16.5" customHeight="1">
      <c r="A22" s="30">
        <v>17</v>
      </c>
      <c r="B22" s="21" t="s">
        <v>355</v>
      </c>
      <c r="C22" s="21" t="s">
        <v>356</v>
      </c>
      <c r="D22" s="22" t="s">
        <v>357</v>
      </c>
      <c r="E22" s="22" t="s">
        <v>375</v>
      </c>
      <c r="F22" s="23" t="s">
        <v>67</v>
      </c>
      <c r="G22" s="11">
        <f>COUNTIF('Bayan Yarışma Sonuçları'!$B$6:$B$85,'Bayan Start List'!B22)</f>
        <v>0</v>
      </c>
    </row>
    <row r="23" spans="1:7" s="11" customFormat="1" ht="16.5" customHeight="1">
      <c r="A23" s="30">
        <v>18</v>
      </c>
      <c r="B23" s="21" t="s">
        <v>358</v>
      </c>
      <c r="C23" s="21" t="s">
        <v>359</v>
      </c>
      <c r="D23" s="22" t="s">
        <v>8</v>
      </c>
      <c r="E23" s="22" t="s">
        <v>74</v>
      </c>
      <c r="F23" s="23" t="s">
        <v>67</v>
      </c>
      <c r="G23" s="11">
        <f>COUNTIF('Bayan Yarışma Sonuçları'!$B$6:$B$85,'Bayan Start List'!B23)</f>
        <v>0</v>
      </c>
    </row>
    <row r="24" spans="1:7" s="11" customFormat="1" ht="16.5" customHeight="1">
      <c r="A24" s="30">
        <v>19</v>
      </c>
      <c r="B24" s="21" t="s">
        <v>360</v>
      </c>
      <c r="C24" s="21" t="s">
        <v>361</v>
      </c>
      <c r="D24" s="22" t="s">
        <v>60</v>
      </c>
      <c r="E24" s="22" t="s">
        <v>374</v>
      </c>
      <c r="F24" s="23" t="s">
        <v>67</v>
      </c>
      <c r="G24" s="11">
        <f>COUNTIF('Bayan Yarışma Sonuçları'!$B$6:$B$85,'Bayan Start List'!B24)</f>
        <v>0</v>
      </c>
    </row>
    <row r="25" spans="1:7" s="11" customFormat="1" ht="16.5" customHeight="1">
      <c r="A25" s="30">
        <v>20</v>
      </c>
      <c r="B25" s="21" t="s">
        <v>362</v>
      </c>
      <c r="C25" s="21" t="s">
        <v>363</v>
      </c>
      <c r="D25" s="22" t="s">
        <v>65</v>
      </c>
      <c r="E25" s="22" t="s">
        <v>45</v>
      </c>
      <c r="F25" s="23" t="s">
        <v>67</v>
      </c>
      <c r="G25" s="11">
        <f>COUNTIF('Bayan Yarışma Sonuçları'!$B$6:$B$85,'Bayan Start List'!B25)</f>
        <v>0</v>
      </c>
    </row>
    <row r="26" spans="1:7" s="11" customFormat="1" ht="16.5" customHeight="1">
      <c r="A26" s="30">
        <v>21</v>
      </c>
      <c r="B26" s="21" t="s">
        <v>364</v>
      </c>
      <c r="C26" s="21" t="s">
        <v>365</v>
      </c>
      <c r="D26" s="22" t="s">
        <v>366</v>
      </c>
      <c r="E26" s="22" t="s">
        <v>375</v>
      </c>
      <c r="F26" s="23" t="s">
        <v>67</v>
      </c>
      <c r="G26" s="11">
        <f>COUNTIF('Bayan Yarışma Sonuçları'!$B$6:$B$85,'Bayan Start List'!B26)</f>
        <v>0</v>
      </c>
    </row>
    <row r="27" spans="1:7" s="11" customFormat="1" ht="16.5" customHeight="1">
      <c r="A27" s="30">
        <v>22</v>
      </c>
      <c r="B27" s="21" t="s">
        <v>367</v>
      </c>
      <c r="C27" s="21" t="s">
        <v>368</v>
      </c>
      <c r="D27" s="22" t="s">
        <v>11</v>
      </c>
      <c r="E27" s="22" t="s">
        <v>376</v>
      </c>
      <c r="F27" s="23" t="s">
        <v>67</v>
      </c>
      <c r="G27" s="11">
        <f>COUNTIF('Bayan Yarışma Sonuçları'!$B$6:$B$85,'Bayan Start List'!B27)</f>
        <v>0</v>
      </c>
    </row>
    <row r="28" spans="1:7" s="11" customFormat="1" ht="16.5" customHeight="1">
      <c r="A28" s="30">
        <v>23</v>
      </c>
      <c r="B28" s="21" t="s">
        <v>369</v>
      </c>
      <c r="C28" s="21" t="s">
        <v>370</v>
      </c>
      <c r="D28" s="22" t="s">
        <v>371</v>
      </c>
      <c r="E28" s="22" t="s">
        <v>48</v>
      </c>
      <c r="F28" s="23" t="s">
        <v>67</v>
      </c>
      <c r="G28" s="11">
        <f>COUNTIF('Bayan Yarışma Sonuçları'!$B$6:$B$85,'Bayan Start List'!B28)</f>
        <v>0</v>
      </c>
    </row>
    <row r="29" spans="1:7" s="11" customFormat="1" ht="16.5" customHeight="1">
      <c r="A29" s="30">
        <v>24</v>
      </c>
      <c r="B29" s="21" t="s">
        <v>377</v>
      </c>
      <c r="C29" s="21" t="s">
        <v>378</v>
      </c>
      <c r="D29" s="22" t="s">
        <v>379</v>
      </c>
      <c r="E29" s="22" t="s">
        <v>373</v>
      </c>
      <c r="F29" s="23" t="s">
        <v>67</v>
      </c>
      <c r="G29" s="11">
        <f>COUNTIF('Bayan Yarışma Sonuçları'!$B$6:$B$85,'Bayan Start List'!B29)</f>
        <v>0</v>
      </c>
    </row>
    <row r="30" spans="1:7" s="11" customFormat="1" ht="16.5" customHeight="1">
      <c r="A30" s="30">
        <v>25</v>
      </c>
      <c r="B30" s="21" t="s">
        <v>380</v>
      </c>
      <c r="C30" s="21" t="s">
        <v>381</v>
      </c>
      <c r="D30" s="25" t="s">
        <v>382</v>
      </c>
      <c r="E30" s="25" t="s">
        <v>328</v>
      </c>
      <c r="F30" s="23" t="s">
        <v>67</v>
      </c>
      <c r="G30" s="11">
        <f>COUNTIF('Bayan Yarışma Sonuçları'!$B$6:$B$85,'Bayan Start List'!B30)</f>
        <v>0</v>
      </c>
    </row>
    <row r="31" spans="1:7" s="11" customFormat="1" ht="16.5" customHeight="1">
      <c r="A31" s="30">
        <v>26</v>
      </c>
      <c r="B31" s="21" t="s">
        <v>383</v>
      </c>
      <c r="C31" s="21" t="s">
        <v>384</v>
      </c>
      <c r="D31" s="22" t="s">
        <v>64</v>
      </c>
      <c r="E31" s="22" t="s">
        <v>13</v>
      </c>
      <c r="F31" s="23" t="s">
        <v>67</v>
      </c>
      <c r="G31" s="11">
        <f>COUNTIF('Bayan Yarışma Sonuçları'!$B$6:$B$85,'Bayan Start List'!B31)</f>
        <v>0</v>
      </c>
    </row>
    <row r="32" spans="1:7" s="11" customFormat="1" ht="16.5" customHeight="1">
      <c r="A32" s="30">
        <v>27</v>
      </c>
      <c r="B32" s="21" t="s">
        <v>385</v>
      </c>
      <c r="C32" s="21" t="s">
        <v>386</v>
      </c>
      <c r="D32" s="22" t="s">
        <v>63</v>
      </c>
      <c r="E32" s="22" t="s">
        <v>391</v>
      </c>
      <c r="F32" s="23" t="s">
        <v>67</v>
      </c>
      <c r="G32" s="11">
        <f>COUNTIF('Bayan Yarışma Sonuçları'!$B$6:$B$85,'Bayan Start List'!B32)</f>
        <v>0</v>
      </c>
    </row>
    <row r="33" spans="1:7" s="11" customFormat="1" ht="16.5" customHeight="1">
      <c r="A33" s="30">
        <v>28</v>
      </c>
      <c r="B33" s="21" t="s">
        <v>387</v>
      </c>
      <c r="C33" s="21" t="s">
        <v>388</v>
      </c>
      <c r="D33" s="22" t="s">
        <v>12</v>
      </c>
      <c r="E33" s="22" t="s">
        <v>373</v>
      </c>
      <c r="F33" s="23" t="s">
        <v>67</v>
      </c>
      <c r="G33" s="11">
        <f>COUNTIF('Bayan Yarışma Sonuçları'!$B$6:$B$85,'Bayan Start List'!B33)</f>
        <v>0</v>
      </c>
    </row>
    <row r="34" spans="1:7" s="11" customFormat="1" ht="16.5" customHeight="1">
      <c r="A34" s="30">
        <v>29</v>
      </c>
      <c r="B34" s="21" t="s">
        <v>389</v>
      </c>
      <c r="C34" s="21" t="s">
        <v>390</v>
      </c>
      <c r="D34" s="22" t="s">
        <v>9</v>
      </c>
      <c r="E34" s="22" t="s">
        <v>74</v>
      </c>
      <c r="F34" s="23" t="s">
        <v>67</v>
      </c>
      <c r="G34" s="11">
        <f>COUNTIF('Bayan Yarışma Sonuçları'!$B$6:$B$85,'Bayan Start List'!B34)</f>
        <v>0</v>
      </c>
    </row>
    <row r="35" spans="1:7" s="11" customFormat="1" ht="16.5" customHeight="1">
      <c r="A35" s="30"/>
      <c r="B35" s="21"/>
      <c r="C35" s="21"/>
      <c r="D35" s="22"/>
      <c r="E35" s="22"/>
      <c r="F35" s="23"/>
      <c r="G35" s="11">
        <f>COUNTIF('Bayan Yarışma Sonuçları'!$B$6:$B$85,'Bayan Start List'!B35)</f>
        <v>0</v>
      </c>
    </row>
    <row r="36" spans="1:7" s="11" customFormat="1" ht="16.5" customHeight="1">
      <c r="A36" s="30"/>
      <c r="B36" s="21"/>
      <c r="C36" s="21"/>
      <c r="D36" s="25"/>
      <c r="E36" s="25"/>
      <c r="F36" s="23"/>
      <c r="G36" s="11">
        <f>COUNTIF('Bayan Yarışma Sonuçları'!$B$6:$B$85,'Bayan Start List'!B36)</f>
        <v>0</v>
      </c>
    </row>
    <row r="37" spans="1:7" s="11" customFormat="1" ht="16.5" customHeight="1">
      <c r="A37" s="30"/>
      <c r="B37" s="21"/>
      <c r="C37" s="21"/>
      <c r="D37" s="25"/>
      <c r="E37" s="25"/>
      <c r="F37" s="23"/>
      <c r="G37" s="11">
        <f>COUNTIF('Bayan Yarışma Sonuçları'!$B$6:$B$85,'Bayan Start List'!B37)</f>
        <v>0</v>
      </c>
    </row>
    <row r="38" spans="1:7" s="11" customFormat="1" ht="16.5" customHeight="1">
      <c r="A38" s="30"/>
      <c r="B38" s="21"/>
      <c r="C38" s="21"/>
      <c r="D38" s="22"/>
      <c r="E38" s="22"/>
      <c r="F38" s="23"/>
      <c r="G38" s="11">
        <f>COUNTIF('Bayan Yarışma Sonuçları'!$B$6:$B$85,'Bayan Start List'!B38)</f>
        <v>0</v>
      </c>
    </row>
    <row r="39" spans="1:7" s="11" customFormat="1" ht="16.5" customHeight="1">
      <c r="A39" s="30"/>
      <c r="B39" s="21"/>
      <c r="C39" s="21"/>
      <c r="D39" s="22"/>
      <c r="E39" s="22"/>
      <c r="F39" s="23"/>
      <c r="G39" s="11">
        <f>COUNTIF('Bayan Yarışma Sonuçları'!$B$6:$B$85,'Bayan Start List'!B39)</f>
        <v>0</v>
      </c>
    </row>
    <row r="40" spans="1:7" s="11" customFormat="1" ht="16.5" customHeight="1">
      <c r="A40" s="30"/>
      <c r="B40" s="21"/>
      <c r="C40" s="21"/>
      <c r="D40" s="22"/>
      <c r="E40" s="22"/>
      <c r="F40" s="23"/>
      <c r="G40" s="11">
        <f>COUNTIF('Bayan Yarışma Sonuçları'!$B$6:$B$85,'Bayan Start List'!B40)</f>
        <v>0</v>
      </c>
    </row>
    <row r="41" spans="1:7" s="11" customFormat="1" ht="16.5" customHeight="1">
      <c r="A41" s="30"/>
      <c r="B41" s="21"/>
      <c r="C41" s="21"/>
      <c r="D41" s="22"/>
      <c r="E41" s="22"/>
      <c r="F41" s="23"/>
      <c r="G41" s="11">
        <f>COUNTIF('Bayan Yarışma Sonuçları'!$B$6:$B$85,'Bayan Start List'!B41)</f>
        <v>0</v>
      </c>
    </row>
    <row r="42" spans="1:7" s="11" customFormat="1" ht="16.5" customHeight="1">
      <c r="A42" s="30"/>
      <c r="B42" s="21"/>
      <c r="C42" s="21"/>
      <c r="D42" s="25"/>
      <c r="E42" s="25"/>
      <c r="F42" s="23"/>
      <c r="G42" s="11">
        <f>COUNTIF('Bayan Yarışma Sonuçları'!$B$6:$B$85,'Bayan Start List'!B42)</f>
        <v>0</v>
      </c>
    </row>
    <row r="43" spans="1:7" s="11" customFormat="1" ht="16.5" customHeight="1">
      <c r="A43" s="30"/>
      <c r="B43" s="21"/>
      <c r="C43" s="21"/>
      <c r="D43" s="25"/>
      <c r="E43" s="25"/>
      <c r="F43" s="23"/>
      <c r="G43" s="11">
        <f>COUNTIF('Bayan Yarışma Sonuçları'!$B$6:$B$85,'Bayan Start List'!B43)</f>
        <v>0</v>
      </c>
    </row>
    <row r="44" spans="1:7" s="11" customFormat="1" ht="16.5" customHeight="1">
      <c r="A44" s="30"/>
      <c r="B44" s="21"/>
      <c r="C44" s="21"/>
      <c r="D44" s="25"/>
      <c r="E44" s="25"/>
      <c r="F44" s="23"/>
      <c r="G44" s="11">
        <f>COUNTIF('Bayan Yarışma Sonuçları'!$B$6:$B$85,'Bayan Start List'!B44)</f>
        <v>0</v>
      </c>
    </row>
    <row r="45" spans="1:7" s="11" customFormat="1" ht="16.5" customHeight="1">
      <c r="A45" s="30"/>
      <c r="B45" s="21"/>
      <c r="C45" s="21"/>
      <c r="D45" s="22"/>
      <c r="E45" s="22"/>
      <c r="F45" s="23"/>
      <c r="G45" s="11">
        <f>COUNTIF('Bayan Yarışma Sonuçları'!$B$6:$B$85,'Bayan Start List'!B45)</f>
        <v>0</v>
      </c>
    </row>
    <row r="46" spans="1:7" s="11" customFormat="1" ht="16.5" customHeight="1">
      <c r="A46" s="30"/>
      <c r="B46" s="21"/>
      <c r="C46" s="21"/>
      <c r="D46" s="22"/>
      <c r="E46" s="22"/>
      <c r="F46" s="23"/>
      <c r="G46" s="11">
        <f>COUNTIF('Bayan Yarışma Sonuçları'!$B$6:$B$85,'Bayan Start List'!B46)</f>
        <v>0</v>
      </c>
    </row>
    <row r="47" spans="1:7" s="11" customFormat="1" ht="16.5" customHeight="1">
      <c r="A47" s="30"/>
      <c r="B47" s="21"/>
      <c r="C47" s="21"/>
      <c r="D47" s="22"/>
      <c r="E47" s="22"/>
      <c r="F47" s="23"/>
      <c r="G47" s="11">
        <f>COUNTIF('Bayan Yarışma Sonuçları'!$B$6:$B$85,'Bayan Start List'!B47)</f>
        <v>0</v>
      </c>
    </row>
    <row r="48" spans="1:7" s="11" customFormat="1" ht="16.5" customHeight="1">
      <c r="A48" s="30"/>
      <c r="B48" s="21"/>
      <c r="C48" s="21"/>
      <c r="D48" s="22"/>
      <c r="E48" s="22"/>
      <c r="F48" s="23"/>
      <c r="G48" s="11">
        <f>COUNTIF('Bayan Yarışma Sonuçları'!$B$6:$B$85,'Bayan Start List'!B48)</f>
        <v>0</v>
      </c>
    </row>
    <row r="49" spans="1:7" s="11" customFormat="1" ht="16.5" customHeight="1">
      <c r="A49" s="30"/>
      <c r="B49" s="21"/>
      <c r="C49" s="21"/>
      <c r="D49" s="25"/>
      <c r="E49" s="25"/>
      <c r="F49" s="23"/>
      <c r="G49" s="11">
        <f>COUNTIF('Bayan Yarışma Sonuçları'!$B$6:$B$85,'Bayan Start List'!B49)</f>
        <v>0</v>
      </c>
    </row>
    <row r="50" spans="1:7" s="11" customFormat="1" ht="16.5" customHeight="1">
      <c r="A50" s="30"/>
      <c r="B50" s="21"/>
      <c r="C50" s="21"/>
      <c r="D50" s="25"/>
      <c r="E50" s="25"/>
      <c r="F50" s="23"/>
      <c r="G50" s="11">
        <f>COUNTIF('Bayan Yarışma Sonuçları'!$B$6:$B$85,'Bayan Start List'!B50)</f>
        <v>0</v>
      </c>
    </row>
    <row r="51" spans="1:7" s="11" customFormat="1" ht="16.5" customHeight="1">
      <c r="A51" s="30"/>
      <c r="B51" s="21"/>
      <c r="C51" s="21"/>
      <c r="D51" s="25"/>
      <c r="E51" s="25"/>
      <c r="F51" s="23"/>
      <c r="G51" s="11">
        <f>COUNTIF('Bayan Yarışma Sonuçları'!$B$6:$B$85,'Bayan Start List'!B51)</f>
        <v>0</v>
      </c>
    </row>
    <row r="52" spans="1:7" s="11" customFormat="1" ht="16.5" customHeight="1">
      <c r="A52" s="30"/>
      <c r="B52" s="21"/>
      <c r="C52" s="21"/>
      <c r="D52" s="22"/>
      <c r="E52" s="22"/>
      <c r="F52" s="23"/>
      <c r="G52" s="11">
        <f>COUNTIF('Bayan Yarışma Sonuçları'!$B$6:$B$85,'Bayan Start List'!B52)</f>
        <v>0</v>
      </c>
    </row>
    <row r="53" spans="1:7" s="11" customFormat="1" ht="16.5" customHeight="1">
      <c r="A53" s="30"/>
      <c r="B53" s="21"/>
      <c r="C53" s="21"/>
      <c r="D53" s="22"/>
      <c r="E53" s="22"/>
      <c r="F53" s="23"/>
      <c r="G53" s="11">
        <f>COUNTIF('Bayan Yarışma Sonuçları'!$B$6:$B$85,'Bayan Start List'!B53)</f>
        <v>0</v>
      </c>
    </row>
    <row r="54" spans="1:7" s="11" customFormat="1" ht="16.5" customHeight="1">
      <c r="A54" s="30"/>
      <c r="B54" s="21"/>
      <c r="C54" s="21"/>
      <c r="D54" s="22"/>
      <c r="E54" s="22"/>
      <c r="F54" s="23"/>
      <c r="G54" s="11">
        <f>COUNTIF('Bayan Yarışma Sonuçları'!$B$6:$B$85,'Bayan Start List'!B54)</f>
        <v>0</v>
      </c>
    </row>
    <row r="55" spans="1:7" s="11" customFormat="1" ht="16.5" customHeight="1">
      <c r="A55" s="30"/>
      <c r="B55" s="21"/>
      <c r="C55" s="21"/>
      <c r="D55" s="22"/>
      <c r="E55" s="22"/>
      <c r="F55" s="23"/>
      <c r="G55" s="11">
        <f>COUNTIF('Bayan Yarışma Sonuçları'!$B$6:$B$85,'Bayan Start List'!B55)</f>
        <v>0</v>
      </c>
    </row>
    <row r="56" spans="1:7" s="11" customFormat="1" ht="16.5" customHeight="1">
      <c r="A56" s="30"/>
      <c r="B56" s="21"/>
      <c r="C56" s="21"/>
      <c r="D56" s="22"/>
      <c r="E56" s="22"/>
      <c r="F56" s="23"/>
      <c r="G56" s="11">
        <f>COUNTIF('Bayan Yarışma Sonuçları'!$B$6:$B$85,'Bayan Start List'!B56)</f>
        <v>0</v>
      </c>
    </row>
    <row r="57" spans="1:7" s="11" customFormat="1" ht="16.5" customHeight="1">
      <c r="A57" s="30"/>
      <c r="B57" s="21"/>
      <c r="C57" s="21"/>
      <c r="D57" s="22"/>
      <c r="E57" s="22"/>
      <c r="F57" s="23"/>
      <c r="G57" s="11">
        <f>COUNTIF('Bayan Yarışma Sonuçları'!$B$6:$B$85,'Bayan Start List'!B57)</f>
        <v>0</v>
      </c>
    </row>
    <row r="58" spans="1:7" s="11" customFormat="1" ht="16.5" customHeight="1">
      <c r="A58" s="30"/>
      <c r="B58" s="21"/>
      <c r="C58" s="21"/>
      <c r="D58" s="22"/>
      <c r="E58" s="22"/>
      <c r="F58" s="23"/>
      <c r="G58" s="11">
        <f>COUNTIF('Bayan Yarışma Sonuçları'!$B$6:$B$85,'Bayan Start List'!B58)</f>
        <v>0</v>
      </c>
    </row>
    <row r="59" spans="1:7" s="11" customFormat="1" ht="16.5" customHeight="1">
      <c r="A59" s="30"/>
      <c r="B59" s="51"/>
      <c r="C59" s="21"/>
      <c r="D59" s="22"/>
      <c r="E59" s="22"/>
      <c r="F59" s="23"/>
      <c r="G59" s="11">
        <f>COUNTIF('Bayan Yarışma Sonuçları'!$B$6:$B$85,'Bayan Start List'!B59)</f>
        <v>0</v>
      </c>
    </row>
    <row r="60" spans="1:7" s="11" customFormat="1" ht="16.5" customHeight="1">
      <c r="A60" s="30"/>
      <c r="B60" s="51"/>
      <c r="C60" s="21"/>
      <c r="D60" s="22"/>
      <c r="E60" s="22"/>
      <c r="F60" s="24"/>
      <c r="G60" s="11">
        <f>COUNTIF('Bayan Yarışma Sonuçları'!$B$6:$B$85,'Bayan Start List'!B60)</f>
        <v>0</v>
      </c>
    </row>
    <row r="61" spans="1:7" s="11" customFormat="1" ht="16.5" customHeight="1">
      <c r="A61" s="30"/>
      <c r="B61" s="51"/>
      <c r="C61" s="26"/>
      <c r="D61" s="22"/>
      <c r="E61" s="22"/>
      <c r="F61" s="23"/>
      <c r="G61" s="11">
        <f>COUNTIF('Bayan Yarışma Sonuçları'!$B$6:$B$85,'Bayan Start List'!B61)</f>
        <v>0</v>
      </c>
    </row>
    <row r="62" spans="1:7" s="11" customFormat="1" ht="16.5" customHeight="1">
      <c r="A62" s="30"/>
      <c r="B62" s="52"/>
      <c r="C62" s="26"/>
      <c r="D62" s="25"/>
      <c r="E62" s="25"/>
      <c r="F62" s="23"/>
      <c r="G62" s="11">
        <f>COUNTIF('Bayan Yarışma Sonuçları'!$B$6:$B$85,'Bayan Start List'!B62)</f>
        <v>0</v>
      </c>
    </row>
    <row r="63" spans="1:7" s="11" customFormat="1" ht="16.5" customHeight="1">
      <c r="A63" s="30"/>
      <c r="B63" s="52"/>
      <c r="C63" s="26"/>
      <c r="D63" s="25"/>
      <c r="E63" s="25"/>
      <c r="F63" s="23"/>
      <c r="G63" s="11">
        <f>COUNTIF('Bayan Yarışma Sonuçları'!$B$6:$B$85,'Bayan Start List'!B63)</f>
        <v>0</v>
      </c>
    </row>
    <row r="64" spans="1:7" s="11" customFormat="1" ht="16.5" customHeight="1">
      <c r="A64" s="30"/>
      <c r="B64" s="52"/>
      <c r="C64" s="26"/>
      <c r="D64" s="25"/>
      <c r="E64" s="25"/>
      <c r="F64" s="23"/>
      <c r="G64" s="11">
        <f>COUNTIF('Bayan Yarışma Sonuçları'!$B$6:$B$85,'Bayan Start List'!B64)</f>
        <v>0</v>
      </c>
    </row>
    <row r="65" spans="1:7" s="11" customFormat="1" ht="16.5" customHeight="1">
      <c r="A65" s="30"/>
      <c r="B65" s="52"/>
      <c r="C65" s="26"/>
      <c r="D65" s="25"/>
      <c r="E65" s="25"/>
      <c r="F65" s="23"/>
      <c r="G65" s="11">
        <f>COUNTIF('Bayan Yarışma Sonuçları'!$B$6:$B$85,'Bayan Start List'!B65)</f>
        <v>0</v>
      </c>
    </row>
    <row r="66" spans="1:7" s="11" customFormat="1" ht="16.5" customHeight="1">
      <c r="A66" s="30"/>
      <c r="B66" s="51"/>
      <c r="C66" s="26"/>
      <c r="D66" s="22"/>
      <c r="E66" s="22"/>
      <c r="F66" s="23"/>
      <c r="G66" s="11">
        <f>COUNTIF('Bayan Yarışma Sonuçları'!$B$6:$B$85,'Bayan Start List'!B66)</f>
        <v>0</v>
      </c>
    </row>
    <row r="67" spans="1:7" s="11" customFormat="1" ht="16.5" customHeight="1">
      <c r="A67" s="30"/>
      <c r="B67" s="51"/>
      <c r="C67" s="26"/>
      <c r="D67" s="22"/>
      <c r="E67" s="22"/>
      <c r="F67" s="23"/>
      <c r="G67" s="11">
        <f>COUNTIF('Bayan Yarışma Sonuçları'!$B$6:$B$85,'Bayan Start List'!B67)</f>
        <v>0</v>
      </c>
    </row>
    <row r="68" spans="1:7" s="11" customFormat="1" ht="16.5" customHeight="1">
      <c r="A68" s="30"/>
      <c r="B68" s="51"/>
      <c r="C68" s="26"/>
      <c r="D68" s="22"/>
      <c r="E68" s="22"/>
      <c r="F68" s="23"/>
      <c r="G68" s="11">
        <f>COUNTIF('Bayan Yarışma Sonuçları'!$B$6:$B$85,'Bayan Start List'!B68)</f>
        <v>0</v>
      </c>
    </row>
    <row r="69" spans="1:7" s="11" customFormat="1" ht="16.5" customHeight="1">
      <c r="A69" s="30"/>
      <c r="B69" s="51"/>
      <c r="C69" s="26"/>
      <c r="D69" s="22"/>
      <c r="E69" s="22"/>
      <c r="F69" s="23"/>
      <c r="G69" s="11">
        <f>COUNTIF('Bayan Yarışma Sonuçları'!$B$6:$B$85,'Bayan Start List'!B69)</f>
        <v>0</v>
      </c>
    </row>
    <row r="70" spans="1:7" s="11" customFormat="1" ht="16.5" customHeight="1">
      <c r="A70" s="30"/>
      <c r="B70" s="51"/>
      <c r="C70" s="21"/>
      <c r="D70" s="22"/>
      <c r="E70" s="22"/>
      <c r="F70" s="23"/>
      <c r="G70" s="11">
        <f>COUNTIF('Bayan Yarışma Sonuçları'!$B$6:$B$85,'Bayan Start List'!B70)</f>
        <v>0</v>
      </c>
    </row>
    <row r="71" spans="1:7" s="11" customFormat="1" ht="16.5" customHeight="1">
      <c r="A71" s="30"/>
      <c r="B71" s="51"/>
      <c r="C71" s="21"/>
      <c r="D71" s="22"/>
      <c r="E71" s="22"/>
      <c r="F71" s="23"/>
      <c r="G71" s="11">
        <f>COUNTIF('Bayan Yarışma Sonuçları'!$B$6:$B$85,'Bayan Start List'!B71)</f>
        <v>0</v>
      </c>
    </row>
    <row r="72" spans="1:7" s="11" customFormat="1" ht="16.5" customHeight="1">
      <c r="A72" s="30"/>
      <c r="B72" s="51"/>
      <c r="C72" s="21"/>
      <c r="D72" s="22"/>
      <c r="E72" s="22"/>
      <c r="F72" s="23"/>
      <c r="G72" s="11">
        <f>COUNTIF('Bayan Yarışma Sonuçları'!$B$6:$B$85,'Bayan Start List'!B72)</f>
        <v>0</v>
      </c>
    </row>
    <row r="73" spans="1:7" s="11" customFormat="1" ht="16.5" customHeight="1">
      <c r="A73" s="30"/>
      <c r="B73" s="51"/>
      <c r="C73" s="21"/>
      <c r="D73" s="22"/>
      <c r="E73" s="22"/>
      <c r="F73" s="23"/>
      <c r="G73" s="11">
        <f>COUNTIF('Bayan Yarışma Sonuçları'!$B$6:$B$85,'Bayan Start List'!B73)</f>
        <v>0</v>
      </c>
    </row>
    <row r="74" spans="1:7" s="11" customFormat="1" ht="16.5" customHeight="1">
      <c r="A74" s="30"/>
      <c r="B74" s="52"/>
      <c r="C74" s="26"/>
      <c r="D74" s="25"/>
      <c r="E74" s="25"/>
      <c r="F74" s="23"/>
      <c r="G74" s="11">
        <f>COUNTIF('Bayan Yarışma Sonuçları'!$B$6:$B$85,'Bayan Start List'!B74)</f>
        <v>0</v>
      </c>
    </row>
    <row r="75" spans="1:7" s="11" customFormat="1" ht="16.5" customHeight="1">
      <c r="A75" s="30"/>
      <c r="B75" s="52"/>
      <c r="C75" s="26"/>
      <c r="D75" s="25"/>
      <c r="E75" s="25"/>
      <c r="F75" s="23"/>
      <c r="G75" s="11">
        <f>COUNTIF('Bayan Yarışma Sonuçları'!$B$6:$B$85,'Bayan Start List'!B75)</f>
        <v>0</v>
      </c>
    </row>
    <row r="76" spans="1:7" s="11" customFormat="1" ht="16.5" customHeight="1">
      <c r="A76" s="30"/>
      <c r="B76" s="52"/>
      <c r="C76" s="26"/>
      <c r="D76" s="25"/>
      <c r="E76" s="25"/>
      <c r="F76" s="23"/>
      <c r="G76" s="11">
        <f>COUNTIF('Bayan Yarışma Sonuçları'!$B$6:$B$85,'Bayan Start List'!B76)</f>
        <v>0</v>
      </c>
    </row>
    <row r="77" spans="1:7" s="11" customFormat="1" ht="16.5" customHeight="1">
      <c r="A77" s="30"/>
      <c r="B77" s="52"/>
      <c r="C77" s="26"/>
      <c r="D77" s="25"/>
      <c r="E77" s="25"/>
      <c r="F77" s="23"/>
      <c r="G77" s="11">
        <f>COUNTIF('Bayan Yarışma Sonuçları'!$B$6:$B$85,'Bayan Start List'!B77)</f>
        <v>0</v>
      </c>
    </row>
    <row r="78" spans="1:7" s="11" customFormat="1" ht="16.5" customHeight="1">
      <c r="A78" s="30"/>
      <c r="B78" s="51"/>
      <c r="C78" s="26"/>
      <c r="D78" s="22"/>
      <c r="E78" s="22"/>
      <c r="F78" s="23"/>
      <c r="G78" s="11">
        <f>COUNTIF('Bayan Yarışma Sonuçları'!$B$6:$B$85,'Bayan Start List'!B78)</f>
        <v>0</v>
      </c>
    </row>
    <row r="79" spans="1:7" s="11" customFormat="1" ht="16.5" customHeight="1">
      <c r="A79" s="30"/>
      <c r="B79" s="51"/>
      <c r="C79" s="26"/>
      <c r="D79" s="22"/>
      <c r="E79" s="22"/>
      <c r="F79" s="23"/>
      <c r="G79" s="11">
        <f>COUNTIF('Bayan Yarışma Sonuçları'!$B$6:$B$85,'Bayan Start List'!B79)</f>
        <v>0</v>
      </c>
    </row>
    <row r="80" spans="1:7" s="11" customFormat="1" ht="16.5" customHeight="1">
      <c r="A80" s="30"/>
      <c r="B80" s="51"/>
      <c r="C80" s="26"/>
      <c r="D80" s="22"/>
      <c r="E80" s="22"/>
      <c r="F80" s="23"/>
      <c r="G80" s="11">
        <f>COUNTIF('Bayan Yarışma Sonuçları'!$B$6:$B$85,'Bayan Start List'!B80)</f>
        <v>0</v>
      </c>
    </row>
    <row r="81" spans="1:7" s="11" customFormat="1" ht="16.5" customHeight="1">
      <c r="A81" s="30"/>
      <c r="B81" s="51"/>
      <c r="C81" s="26"/>
      <c r="D81" s="22"/>
      <c r="E81" s="22"/>
      <c r="F81" s="23"/>
      <c r="G81" s="11">
        <f>COUNTIF('Bayan Yarışma Sonuçları'!$B$6:$B$85,'Bayan Start List'!B81)</f>
        <v>0</v>
      </c>
    </row>
    <row r="82" spans="1:7" s="11" customFormat="1" ht="16.5" customHeight="1">
      <c r="A82" s="30"/>
      <c r="B82" s="51"/>
      <c r="C82" s="26"/>
      <c r="D82" s="22"/>
      <c r="E82" s="22"/>
      <c r="F82" s="23"/>
      <c r="G82" s="11">
        <f>COUNTIF('Bayan Yarışma Sonuçları'!$B$6:$B$85,'Bayan Start List'!B82)</f>
        <v>0</v>
      </c>
    </row>
    <row r="83" spans="1:7" s="11" customFormat="1" ht="16.5" customHeight="1">
      <c r="A83" s="30"/>
      <c r="B83" s="51"/>
      <c r="C83" s="26"/>
      <c r="D83" s="22"/>
      <c r="E83" s="22"/>
      <c r="F83" s="23"/>
      <c r="G83" s="11">
        <f>COUNTIF('Bayan Yarışma Sonuçları'!$B$6:$B$85,'Bayan Start List'!B83)</f>
        <v>0</v>
      </c>
    </row>
    <row r="84" spans="1:7" s="11" customFormat="1" ht="16.5" customHeight="1">
      <c r="A84" s="30"/>
      <c r="B84" s="51"/>
      <c r="C84" s="26"/>
      <c r="D84" s="22"/>
      <c r="E84" s="22"/>
      <c r="F84" s="23"/>
      <c r="G84" s="11">
        <f>COUNTIF('Bayan Yarışma Sonuçları'!$B$6:$B$85,'Bayan Start List'!B84)</f>
        <v>0</v>
      </c>
    </row>
    <row r="85" spans="1:7" s="11" customFormat="1" ht="16.5" customHeight="1">
      <c r="A85" s="31"/>
      <c r="B85" s="53"/>
      <c r="C85" s="27"/>
      <c r="D85" s="28"/>
      <c r="E85" s="28"/>
      <c r="F85" s="29"/>
      <c r="G85" s="11">
        <f>COUNTIF('Bayan Yarışma Sonuçları'!$B$6:$B$85,'Bayan Start List'!B85)</f>
        <v>0</v>
      </c>
    </row>
  </sheetData>
  <sheetProtection selectLockedCells="1" selectUnlockedCells="1"/>
  <mergeCells count="5">
    <mergeCell ref="A1:F1"/>
    <mergeCell ref="A2:F2"/>
    <mergeCell ref="A3:F3"/>
    <mergeCell ref="A4:C4"/>
    <mergeCell ref="E4:F4"/>
  </mergeCells>
  <printOptions horizontalCentered="1"/>
  <pageMargins left="0.3937007874015748" right="0.3937007874015748" top="0.4724409448818898" bottom="0.6692913385826772" header="0.5118110236220472" footer="0.5118110236220472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8.00390625" style="15" customWidth="1"/>
    <col min="2" max="2" width="8.421875" style="15" customWidth="1"/>
    <col min="3" max="3" width="10.7109375" style="15" customWidth="1"/>
    <col min="4" max="4" width="25.7109375" style="12" customWidth="1"/>
    <col min="5" max="5" width="30.7109375" style="12" customWidth="1"/>
    <col min="6" max="6" width="15.7109375" style="12" customWidth="1"/>
    <col min="7" max="7" width="5.57421875" style="15" hidden="1" customWidth="1"/>
    <col min="8" max="16384" width="9.140625" style="12" customWidth="1"/>
  </cols>
  <sheetData>
    <row r="1" spans="1:6" s="3" customFormat="1" ht="24.75" customHeight="1">
      <c r="A1" s="75" t="s">
        <v>24</v>
      </c>
      <c r="B1" s="75"/>
      <c r="C1" s="75"/>
      <c r="D1" s="75"/>
      <c r="E1" s="75"/>
      <c r="F1" s="75"/>
    </row>
    <row r="2" spans="1:6" s="4" customFormat="1" ht="24.75" customHeight="1">
      <c r="A2" s="76" t="s">
        <v>0</v>
      </c>
      <c r="B2" s="76"/>
      <c r="C2" s="76"/>
      <c r="D2" s="76"/>
      <c r="E2" s="76"/>
      <c r="F2" s="76"/>
    </row>
    <row r="3" spans="1:9" s="4" customFormat="1" ht="24.75" customHeight="1">
      <c r="A3" s="77">
        <v>41996</v>
      </c>
      <c r="B3" s="77"/>
      <c r="C3" s="77"/>
      <c r="D3" s="77"/>
      <c r="E3" s="77"/>
      <c r="F3" s="77"/>
      <c r="G3" s="5"/>
      <c r="H3" s="5"/>
      <c r="I3" s="5"/>
    </row>
    <row r="4" spans="1:6" s="4" customFormat="1" ht="24.75" customHeight="1" thickBot="1">
      <c r="A4" s="78" t="s">
        <v>19</v>
      </c>
      <c r="B4" s="78"/>
      <c r="C4" s="78"/>
      <c r="D4" s="47" t="s">
        <v>16</v>
      </c>
      <c r="E4" s="79" t="s">
        <v>394</v>
      </c>
      <c r="F4" s="79"/>
    </row>
    <row r="5" spans="1:7" s="14" customFormat="1" ht="38.25" customHeight="1">
      <c r="A5" s="16" t="s">
        <v>2</v>
      </c>
      <c r="B5" s="20" t="s">
        <v>3</v>
      </c>
      <c r="C5" s="16" t="s">
        <v>4</v>
      </c>
      <c r="D5" s="17" t="s">
        <v>5</v>
      </c>
      <c r="E5" s="17" t="s">
        <v>14</v>
      </c>
      <c r="F5" s="17" t="s">
        <v>15</v>
      </c>
      <c r="G5" s="18"/>
    </row>
    <row r="6" spans="1:7" s="13" customFormat="1" ht="15" customHeight="1">
      <c r="A6" s="32">
        <f>IF(B6&lt;&gt;0,G6," ")</f>
        <v>1</v>
      </c>
      <c r="B6" s="34" t="s">
        <v>605</v>
      </c>
      <c r="C6" s="74">
        <v>33496</v>
      </c>
      <c r="D6" s="35" t="s">
        <v>12</v>
      </c>
      <c r="E6" s="40" t="s">
        <v>401</v>
      </c>
      <c r="F6" s="36" t="s">
        <v>405</v>
      </c>
      <c r="G6" s="19">
        <v>1</v>
      </c>
    </row>
    <row r="7" spans="1:7" s="13" customFormat="1" ht="15" customHeight="1">
      <c r="A7" s="37">
        <f aca="true" t="shared" si="0" ref="A7:A70">IF(B7&lt;&gt;0,G7," ")</f>
        <v>2</v>
      </c>
      <c r="B7" s="39" t="s">
        <v>593</v>
      </c>
      <c r="C7" s="69">
        <v>35040</v>
      </c>
      <c r="D7" s="40" t="s">
        <v>321</v>
      </c>
      <c r="E7" s="40" t="s">
        <v>401</v>
      </c>
      <c r="F7" s="41" t="s">
        <v>423</v>
      </c>
      <c r="G7" s="19">
        <v>2</v>
      </c>
    </row>
    <row r="8" spans="1:7" s="13" customFormat="1" ht="15" customHeight="1">
      <c r="A8" s="37">
        <f t="shared" si="0"/>
        <v>3</v>
      </c>
      <c r="B8" s="72" t="s">
        <v>591</v>
      </c>
      <c r="C8" s="69">
        <v>33981</v>
      </c>
      <c r="D8" s="40" t="s">
        <v>395</v>
      </c>
      <c r="E8" s="40" t="s">
        <v>401</v>
      </c>
      <c r="F8" s="41" t="s">
        <v>406</v>
      </c>
      <c r="G8" s="19">
        <v>3</v>
      </c>
    </row>
    <row r="9" spans="1:7" s="13" customFormat="1" ht="15" customHeight="1">
      <c r="A9" s="37">
        <f t="shared" si="0"/>
        <v>4</v>
      </c>
      <c r="B9" s="71" t="s">
        <v>606</v>
      </c>
      <c r="C9" s="69">
        <v>31180</v>
      </c>
      <c r="D9" s="40" t="s">
        <v>396</v>
      </c>
      <c r="E9" s="40" t="s">
        <v>402</v>
      </c>
      <c r="F9" s="41" t="s">
        <v>407</v>
      </c>
      <c r="G9" s="19">
        <v>4</v>
      </c>
    </row>
    <row r="10" spans="1:7" s="13" customFormat="1" ht="15" customHeight="1">
      <c r="A10" s="37">
        <f t="shared" si="0"/>
        <v>5</v>
      </c>
      <c r="B10" s="38" t="s">
        <v>579</v>
      </c>
      <c r="C10" s="69">
        <v>34170</v>
      </c>
      <c r="D10" s="40" t="s">
        <v>397</v>
      </c>
      <c r="E10" s="40" t="s">
        <v>402</v>
      </c>
      <c r="F10" s="41" t="s">
        <v>408</v>
      </c>
      <c r="G10" s="19">
        <v>5</v>
      </c>
    </row>
    <row r="11" spans="1:7" s="13" customFormat="1" ht="15" customHeight="1">
      <c r="A11" s="37">
        <f t="shared" si="0"/>
        <v>6</v>
      </c>
      <c r="B11" s="38" t="s">
        <v>559</v>
      </c>
      <c r="C11" s="69">
        <v>32987</v>
      </c>
      <c r="D11" s="40" t="s">
        <v>398</v>
      </c>
      <c r="E11" s="40" t="s">
        <v>401</v>
      </c>
      <c r="F11" s="41" t="s">
        <v>409</v>
      </c>
      <c r="G11" s="19">
        <v>6</v>
      </c>
    </row>
    <row r="12" spans="1:7" s="13" customFormat="1" ht="15" customHeight="1">
      <c r="A12" s="37">
        <f t="shared" si="0"/>
        <v>7</v>
      </c>
      <c r="B12" s="38" t="s">
        <v>607</v>
      </c>
      <c r="C12" s="69">
        <v>30989</v>
      </c>
      <c r="D12" s="40" t="s">
        <v>344</v>
      </c>
      <c r="E12" s="40" t="s">
        <v>402</v>
      </c>
      <c r="F12" s="41" t="s">
        <v>410</v>
      </c>
      <c r="G12" s="19">
        <v>7</v>
      </c>
    </row>
    <row r="13" spans="1:7" s="13" customFormat="1" ht="15" customHeight="1">
      <c r="A13" s="37">
        <f t="shared" si="0"/>
        <v>8</v>
      </c>
      <c r="B13" s="38" t="s">
        <v>608</v>
      </c>
      <c r="C13" s="69">
        <v>33817</v>
      </c>
      <c r="D13" s="40" t="s">
        <v>399</v>
      </c>
      <c r="E13" s="40" t="s">
        <v>403</v>
      </c>
      <c r="F13" s="41" t="s">
        <v>411</v>
      </c>
      <c r="G13" s="19">
        <v>8</v>
      </c>
    </row>
    <row r="14" spans="1:7" s="13" customFormat="1" ht="15" customHeight="1">
      <c r="A14" s="37">
        <f t="shared" si="0"/>
        <v>9</v>
      </c>
      <c r="B14" s="39" t="s">
        <v>602</v>
      </c>
      <c r="C14" s="69">
        <v>551996</v>
      </c>
      <c r="D14" s="40" t="s">
        <v>415</v>
      </c>
      <c r="E14" s="40" t="s">
        <v>401</v>
      </c>
      <c r="F14" s="41" t="s">
        <v>424</v>
      </c>
      <c r="G14" s="19">
        <v>9</v>
      </c>
    </row>
    <row r="15" spans="1:7" s="13" customFormat="1" ht="15" customHeight="1">
      <c r="A15" s="37">
        <f t="shared" si="0"/>
        <v>10</v>
      </c>
      <c r="B15" s="71" t="s">
        <v>600</v>
      </c>
      <c r="C15" s="69">
        <v>35289</v>
      </c>
      <c r="D15" s="40" t="s">
        <v>416</v>
      </c>
      <c r="E15" s="40" t="s">
        <v>402</v>
      </c>
      <c r="F15" s="41" t="s">
        <v>425</v>
      </c>
      <c r="G15" s="19">
        <v>10</v>
      </c>
    </row>
    <row r="16" spans="1:7" s="13" customFormat="1" ht="15" customHeight="1">
      <c r="A16" s="37">
        <f t="shared" si="0"/>
        <v>11</v>
      </c>
      <c r="B16" s="38" t="s">
        <v>603</v>
      </c>
      <c r="C16" s="69">
        <v>34973</v>
      </c>
      <c r="D16" s="40" t="s">
        <v>417</v>
      </c>
      <c r="E16" s="40" t="s">
        <v>402</v>
      </c>
      <c r="F16" s="41" t="s">
        <v>426</v>
      </c>
      <c r="G16" s="19">
        <v>11</v>
      </c>
    </row>
    <row r="17" spans="1:7" s="13" customFormat="1" ht="15" customHeight="1">
      <c r="A17" s="37">
        <f t="shared" si="0"/>
        <v>12</v>
      </c>
      <c r="B17" s="38" t="s">
        <v>578</v>
      </c>
      <c r="C17" s="69">
        <v>26034</v>
      </c>
      <c r="D17" s="40" t="s">
        <v>400</v>
      </c>
      <c r="E17" s="40" t="s">
        <v>401</v>
      </c>
      <c r="F17" s="41" t="s">
        <v>412</v>
      </c>
      <c r="G17" s="19">
        <v>12</v>
      </c>
    </row>
    <row r="18" spans="1:7" s="13" customFormat="1" ht="15" customHeight="1">
      <c r="A18" s="37">
        <f t="shared" si="0"/>
        <v>13</v>
      </c>
      <c r="B18" s="38" t="s">
        <v>556</v>
      </c>
      <c r="C18" s="69">
        <v>34069</v>
      </c>
      <c r="D18" s="40" t="s">
        <v>60</v>
      </c>
      <c r="E18" s="40" t="s">
        <v>404</v>
      </c>
      <c r="F18" s="41" t="s">
        <v>413</v>
      </c>
      <c r="G18" s="19">
        <v>13</v>
      </c>
    </row>
    <row r="19" spans="1:7" s="13" customFormat="1" ht="15" customHeight="1">
      <c r="A19" s="37">
        <f t="shared" si="0"/>
        <v>14</v>
      </c>
      <c r="B19" s="38" t="s">
        <v>609</v>
      </c>
      <c r="C19" s="69">
        <v>32690</v>
      </c>
      <c r="D19" s="40" t="s">
        <v>354</v>
      </c>
      <c r="E19" s="40" t="s">
        <v>402</v>
      </c>
      <c r="F19" s="41" t="s">
        <v>414</v>
      </c>
      <c r="G19" s="19">
        <v>14</v>
      </c>
    </row>
    <row r="20" spans="1:7" s="13" customFormat="1" ht="15" customHeight="1">
      <c r="A20" s="37">
        <f t="shared" si="0"/>
        <v>15</v>
      </c>
      <c r="B20" s="38" t="s">
        <v>550</v>
      </c>
      <c r="C20" s="69">
        <v>34375</v>
      </c>
      <c r="D20" s="40" t="s">
        <v>10</v>
      </c>
      <c r="E20" s="40" t="s">
        <v>422</v>
      </c>
      <c r="F20" s="41" t="s">
        <v>476</v>
      </c>
      <c r="G20" s="19">
        <v>15</v>
      </c>
    </row>
    <row r="21" spans="1:7" s="13" customFormat="1" ht="15" customHeight="1">
      <c r="A21" s="37">
        <f t="shared" si="0"/>
        <v>16</v>
      </c>
      <c r="B21" s="38" t="s">
        <v>599</v>
      </c>
      <c r="C21" s="69">
        <v>35082</v>
      </c>
      <c r="D21" s="40" t="s">
        <v>418</v>
      </c>
      <c r="E21" s="40" t="s">
        <v>401</v>
      </c>
      <c r="F21" s="41" t="s">
        <v>427</v>
      </c>
      <c r="G21" s="19">
        <v>16</v>
      </c>
    </row>
    <row r="22" spans="1:7" s="13" customFormat="1" ht="15" customHeight="1">
      <c r="A22" s="37">
        <f t="shared" si="0"/>
        <v>17</v>
      </c>
      <c r="B22" s="38" t="s">
        <v>572</v>
      </c>
      <c r="C22" s="69">
        <v>34581</v>
      </c>
      <c r="D22" s="40" t="s">
        <v>471</v>
      </c>
      <c r="E22" s="40" t="s">
        <v>422</v>
      </c>
      <c r="F22" s="41" t="s">
        <v>477</v>
      </c>
      <c r="G22" s="19">
        <v>17</v>
      </c>
    </row>
    <row r="23" spans="1:7" s="13" customFormat="1" ht="15" customHeight="1">
      <c r="A23" s="37">
        <f t="shared" si="0"/>
        <v>18</v>
      </c>
      <c r="B23" s="38" t="s">
        <v>612</v>
      </c>
      <c r="C23" s="69">
        <v>35025</v>
      </c>
      <c r="D23" s="40" t="s">
        <v>307</v>
      </c>
      <c r="E23" s="40" t="s">
        <v>402</v>
      </c>
      <c r="F23" s="41" t="s">
        <v>428</v>
      </c>
      <c r="G23" s="19">
        <v>18</v>
      </c>
    </row>
    <row r="24" spans="1:7" s="13" customFormat="1" ht="15" customHeight="1">
      <c r="A24" s="37">
        <f t="shared" si="0"/>
        <v>19</v>
      </c>
      <c r="B24" s="33" t="s">
        <v>582</v>
      </c>
      <c r="C24" s="69">
        <v>26407</v>
      </c>
      <c r="D24" s="35" t="s">
        <v>357</v>
      </c>
      <c r="E24" s="35" t="s">
        <v>422</v>
      </c>
      <c r="F24" s="36" t="s">
        <v>478</v>
      </c>
      <c r="G24" s="19">
        <v>19</v>
      </c>
    </row>
    <row r="25" spans="1:7" s="13" customFormat="1" ht="15" customHeight="1">
      <c r="A25" s="37">
        <f t="shared" si="0"/>
        <v>20</v>
      </c>
      <c r="B25" s="38" t="s">
        <v>604</v>
      </c>
      <c r="C25" s="69">
        <v>35067</v>
      </c>
      <c r="D25" s="40" t="s">
        <v>419</v>
      </c>
      <c r="E25" s="40" t="s">
        <v>421</v>
      </c>
      <c r="F25" s="41" t="s">
        <v>429</v>
      </c>
      <c r="G25" s="19">
        <v>20</v>
      </c>
    </row>
    <row r="26" spans="1:7" s="13" customFormat="1" ht="15" customHeight="1">
      <c r="A26" s="37">
        <f t="shared" si="0"/>
        <v>21</v>
      </c>
      <c r="B26" s="73" t="s">
        <v>610</v>
      </c>
      <c r="C26" s="69">
        <v>34170</v>
      </c>
      <c r="D26" s="40" t="s">
        <v>472</v>
      </c>
      <c r="E26" s="40" t="s">
        <v>404</v>
      </c>
      <c r="F26" s="41" t="s">
        <v>479</v>
      </c>
      <c r="G26" s="19">
        <v>21</v>
      </c>
    </row>
    <row r="27" spans="1:7" s="13" customFormat="1" ht="15" customHeight="1">
      <c r="A27" s="37">
        <f t="shared" si="0"/>
        <v>22</v>
      </c>
      <c r="B27" s="38" t="s">
        <v>611</v>
      </c>
      <c r="C27" s="69">
        <v>30586</v>
      </c>
      <c r="D27" s="40" t="s">
        <v>339</v>
      </c>
      <c r="E27" s="40" t="s">
        <v>422</v>
      </c>
      <c r="F27" s="41" t="s">
        <v>430</v>
      </c>
      <c r="G27" s="19">
        <v>22</v>
      </c>
    </row>
    <row r="28" spans="1:7" s="13" customFormat="1" ht="15" customHeight="1">
      <c r="A28" s="37">
        <f t="shared" si="0"/>
        <v>23</v>
      </c>
      <c r="B28" s="38" t="s">
        <v>596</v>
      </c>
      <c r="C28" s="69">
        <v>34973</v>
      </c>
      <c r="D28" s="40" t="s">
        <v>315</v>
      </c>
      <c r="E28" s="40" t="s">
        <v>422</v>
      </c>
      <c r="F28" s="41" t="s">
        <v>430</v>
      </c>
      <c r="G28" s="19">
        <v>23</v>
      </c>
    </row>
    <row r="29" spans="1:7" s="13" customFormat="1" ht="15" customHeight="1">
      <c r="A29" s="37">
        <f t="shared" si="0"/>
        <v>24</v>
      </c>
      <c r="B29" s="38" t="s">
        <v>563</v>
      </c>
      <c r="C29" s="69">
        <v>28538</v>
      </c>
      <c r="D29" s="40" t="s">
        <v>473</v>
      </c>
      <c r="E29" s="40" t="s">
        <v>422</v>
      </c>
      <c r="F29" s="41" t="s">
        <v>480</v>
      </c>
      <c r="G29" s="19">
        <v>24</v>
      </c>
    </row>
    <row r="30" spans="1:7" s="13" customFormat="1" ht="15" customHeight="1">
      <c r="A30" s="37">
        <f t="shared" si="0"/>
        <v>25</v>
      </c>
      <c r="B30" s="38" t="s">
        <v>598</v>
      </c>
      <c r="C30" s="69">
        <v>35144</v>
      </c>
      <c r="D30" s="40" t="s">
        <v>420</v>
      </c>
      <c r="E30" s="40" t="s">
        <v>422</v>
      </c>
      <c r="F30" s="41" t="s">
        <v>431</v>
      </c>
      <c r="G30" s="19">
        <v>25</v>
      </c>
    </row>
    <row r="31" spans="1:7" s="13" customFormat="1" ht="15" customHeight="1">
      <c r="A31" s="37">
        <f t="shared" si="0"/>
        <v>26</v>
      </c>
      <c r="B31" s="38" t="s">
        <v>570</v>
      </c>
      <c r="C31" s="69">
        <v>31738</v>
      </c>
      <c r="D31" s="40" t="s">
        <v>474</v>
      </c>
      <c r="E31" s="40" t="s">
        <v>422</v>
      </c>
      <c r="F31" s="41" t="s">
        <v>481</v>
      </c>
      <c r="G31" s="19">
        <v>26</v>
      </c>
    </row>
    <row r="32" spans="1:7" s="13" customFormat="1" ht="15" customHeight="1">
      <c r="A32" s="37">
        <f t="shared" si="0"/>
        <v>27</v>
      </c>
      <c r="B32" s="38" t="s">
        <v>575</v>
      </c>
      <c r="C32" s="69">
        <v>29947</v>
      </c>
      <c r="D32" s="40" t="s">
        <v>475</v>
      </c>
      <c r="E32" s="40" t="s">
        <v>422</v>
      </c>
      <c r="F32" s="41" t="s">
        <v>482</v>
      </c>
      <c r="G32" s="19">
        <v>27</v>
      </c>
    </row>
    <row r="33" spans="1:7" s="13" customFormat="1" ht="15" customHeight="1">
      <c r="A33" s="37" t="str">
        <f t="shared" si="0"/>
        <v> </v>
      </c>
      <c r="B33" s="38"/>
      <c r="C33" s="39" t="str">
        <f>IF(ISERROR(VLOOKUP(B33,'Bayan Start List'!$B$6:$C$105,2,0))," ",(VLOOKUP(B33,'Bayan Start List'!$B$6:$C$105,2,0)))</f>
        <v> </v>
      </c>
      <c r="D33" s="40" t="str">
        <f>IF(ISERROR(VLOOKUP(B33,'Bayan Start List'!$B$6:$D$105,3,0))," ",(VLOOKUP(B33,'Bayan Start List'!$B$6:$D$105,3,0)))</f>
        <v> </v>
      </c>
      <c r="E33" s="40" t="str">
        <f>IF(ISERROR(VLOOKUP(B33,'Bayan Start List'!$B$6:$E$105,4,0))," ",(VLOOKUP(B33,'Bayan Start List'!$B$6:$E$105,4,0)))</f>
        <v> </v>
      </c>
      <c r="F33" s="41"/>
      <c r="G33" s="19">
        <v>28</v>
      </c>
    </row>
    <row r="34" spans="1:7" s="13" customFormat="1" ht="15" customHeight="1">
      <c r="A34" s="37" t="str">
        <f t="shared" si="0"/>
        <v> </v>
      </c>
      <c r="B34" s="38"/>
      <c r="C34" s="39" t="str">
        <f>IF(ISERROR(VLOOKUP(B34,'Bayan Start List'!$B$6:$C$105,2,0))," ",(VLOOKUP(B34,'Bayan Start List'!$B$6:$C$105,2,0)))</f>
        <v> </v>
      </c>
      <c r="D34" s="40" t="str">
        <f>IF(ISERROR(VLOOKUP(B34,'Bayan Start List'!$B$6:$D$105,3,0))," ",(VLOOKUP(B34,'Bayan Start List'!$B$6:$D$105,3,0)))</f>
        <v> </v>
      </c>
      <c r="E34" s="40" t="str">
        <f>IF(ISERROR(VLOOKUP(B34,'Bayan Start List'!$B$6:$E$105,4,0))," ",(VLOOKUP(B34,'Bayan Start List'!$B$6:$E$105,4,0)))</f>
        <v> </v>
      </c>
      <c r="F34" s="41"/>
      <c r="G34" s="19">
        <v>29</v>
      </c>
    </row>
    <row r="35" spans="1:7" s="13" customFormat="1" ht="15" customHeight="1">
      <c r="A35" s="37" t="str">
        <f t="shared" si="0"/>
        <v> </v>
      </c>
      <c r="B35" s="38"/>
      <c r="C35" s="39" t="str">
        <f>IF(ISERROR(VLOOKUP(B35,'Bayan Start List'!$B$6:$C$105,2,0))," ",(VLOOKUP(B35,'Bayan Start List'!$B$6:$C$105,2,0)))</f>
        <v> </v>
      </c>
      <c r="D35" s="40" t="str">
        <f>IF(ISERROR(VLOOKUP(B35,'Bayan Start List'!$B$6:$D$105,3,0))," ",(VLOOKUP(B35,'Bayan Start List'!$B$6:$D$105,3,0)))</f>
        <v> </v>
      </c>
      <c r="E35" s="40" t="str">
        <f>IF(ISERROR(VLOOKUP(B35,'Bayan Start List'!$B$6:$E$105,4,0))," ",(VLOOKUP(B35,'Bayan Start List'!$B$6:$E$105,4,0)))</f>
        <v> </v>
      </c>
      <c r="F35" s="41"/>
      <c r="G35" s="19">
        <v>30</v>
      </c>
    </row>
    <row r="36" spans="1:7" s="13" customFormat="1" ht="15" customHeight="1">
      <c r="A36" s="37" t="str">
        <f t="shared" si="0"/>
        <v> </v>
      </c>
      <c r="B36" s="38"/>
      <c r="C36" s="39" t="str">
        <f>IF(ISERROR(VLOOKUP(B36,'Bayan Start List'!$B$6:$C$105,2,0))," ",(VLOOKUP(B36,'Bayan Start List'!$B$6:$C$105,2,0)))</f>
        <v> </v>
      </c>
      <c r="D36" s="40" t="str">
        <f>IF(ISERROR(VLOOKUP(B36,'Bayan Start List'!$B$6:$D$105,3,0))," ",(VLOOKUP(B36,'Bayan Start List'!$B$6:$D$105,3,0)))</f>
        <v> </v>
      </c>
      <c r="E36" s="40" t="str">
        <f>IF(ISERROR(VLOOKUP(B36,'Bayan Start List'!$B$6:$E$105,4,0))," ",(VLOOKUP(B36,'Bayan Start List'!$B$6:$E$105,4,0)))</f>
        <v> </v>
      </c>
      <c r="F36" s="41"/>
      <c r="G36" s="19">
        <v>31</v>
      </c>
    </row>
    <row r="37" spans="1:7" s="13" customFormat="1" ht="15" customHeight="1">
      <c r="A37" s="37" t="str">
        <f t="shared" si="0"/>
        <v> </v>
      </c>
      <c r="B37" s="38"/>
      <c r="C37" s="39" t="str">
        <f>IF(ISERROR(VLOOKUP(B37,'Bayan Start List'!$B$6:$C$105,2,0))," ",(VLOOKUP(B37,'Bayan Start List'!$B$6:$C$105,2,0)))</f>
        <v> </v>
      </c>
      <c r="D37" s="40" t="str">
        <f>IF(ISERROR(VLOOKUP(B37,'Bayan Start List'!$B$6:$D$105,3,0))," ",(VLOOKUP(B37,'Bayan Start List'!$B$6:$D$105,3,0)))</f>
        <v> </v>
      </c>
      <c r="E37" s="40" t="str">
        <f>IF(ISERROR(VLOOKUP(B37,'Bayan Start List'!$B$6:$E$105,4,0))," ",(VLOOKUP(B37,'Bayan Start List'!$B$6:$E$105,4,0)))</f>
        <v> </v>
      </c>
      <c r="F37" s="41"/>
      <c r="G37" s="19">
        <v>32</v>
      </c>
    </row>
    <row r="38" spans="1:7" s="13" customFormat="1" ht="15" customHeight="1">
      <c r="A38" s="37" t="str">
        <f t="shared" si="0"/>
        <v> </v>
      </c>
      <c r="B38" s="38"/>
      <c r="C38" s="39" t="str">
        <f>IF(ISERROR(VLOOKUP(B38,'Bayan Start List'!$B$6:$C$105,2,0))," ",(VLOOKUP(B38,'Bayan Start List'!$B$6:$C$105,2,0)))</f>
        <v> </v>
      </c>
      <c r="D38" s="40" t="str">
        <f>IF(ISERROR(VLOOKUP(B38,'Bayan Start List'!$B$6:$D$105,3,0))," ",(VLOOKUP(B38,'Bayan Start List'!$B$6:$D$105,3,0)))</f>
        <v> </v>
      </c>
      <c r="E38" s="40" t="str">
        <f>IF(ISERROR(VLOOKUP(B38,'Bayan Start List'!$B$6:$E$105,4,0))," ",(VLOOKUP(B38,'Bayan Start List'!$B$6:$E$105,4,0)))</f>
        <v> </v>
      </c>
      <c r="F38" s="41"/>
      <c r="G38" s="19">
        <v>33</v>
      </c>
    </row>
    <row r="39" spans="1:7" s="13" customFormat="1" ht="15" customHeight="1">
      <c r="A39" s="37" t="str">
        <f t="shared" si="0"/>
        <v> </v>
      </c>
      <c r="B39" s="38"/>
      <c r="C39" s="39" t="str">
        <f>IF(ISERROR(VLOOKUP(B39,'Bayan Start List'!$B$6:$C$105,2,0))," ",(VLOOKUP(B39,'Bayan Start List'!$B$6:$C$105,2,0)))</f>
        <v> </v>
      </c>
      <c r="D39" s="40" t="str">
        <f>IF(ISERROR(VLOOKUP(B39,'Bayan Start List'!$B$6:$D$105,3,0))," ",(VLOOKUP(B39,'Bayan Start List'!$B$6:$D$105,3,0)))</f>
        <v> </v>
      </c>
      <c r="E39" s="40" t="str">
        <f>IF(ISERROR(VLOOKUP(B39,'Bayan Start List'!$B$6:$E$105,4,0))," ",(VLOOKUP(B39,'Bayan Start List'!$B$6:$E$105,4,0)))</f>
        <v> </v>
      </c>
      <c r="F39" s="60"/>
      <c r="G39" s="19">
        <v>34</v>
      </c>
    </row>
    <row r="40" spans="1:7" s="13" customFormat="1" ht="15" customHeight="1">
      <c r="A40" s="37" t="str">
        <f t="shared" si="0"/>
        <v> </v>
      </c>
      <c r="B40" s="38"/>
      <c r="C40" s="39" t="str">
        <f>IF(ISERROR(VLOOKUP(B40,'Bayan Start List'!$B$6:$C$105,2,0))," ",(VLOOKUP(B40,'Bayan Start List'!$B$6:$C$105,2,0)))</f>
        <v> </v>
      </c>
      <c r="D40" s="40" t="str">
        <f>IF(ISERROR(VLOOKUP(B40,'Bayan Start List'!$B$6:$D$105,3,0))," ",(VLOOKUP(B40,'Bayan Start List'!$B$6:$D$105,3,0)))</f>
        <v> </v>
      </c>
      <c r="E40" s="40" t="str">
        <f>IF(ISERROR(VLOOKUP(B40,'Bayan Start List'!$B$6:$E$105,4,0))," ",(VLOOKUP(B40,'Bayan Start List'!$B$6:$E$105,4,0)))</f>
        <v> </v>
      </c>
      <c r="F40" s="60"/>
      <c r="G40" s="19">
        <v>35</v>
      </c>
    </row>
    <row r="41" spans="1:7" s="13" customFormat="1" ht="15" customHeight="1">
      <c r="A41" s="37" t="str">
        <f t="shared" si="0"/>
        <v> </v>
      </c>
      <c r="B41" s="38"/>
      <c r="C41" s="39" t="str">
        <f>IF(ISERROR(VLOOKUP(B41,'Bayan Start List'!$B$6:$C$105,2,0))," ",(VLOOKUP(B41,'Bayan Start List'!$B$6:$C$105,2,0)))</f>
        <v> </v>
      </c>
      <c r="D41" s="40" t="str">
        <f>IF(ISERROR(VLOOKUP(B41,'Bayan Start List'!$B$6:$D$105,3,0))," ",(VLOOKUP(B41,'Bayan Start List'!$B$6:$D$105,3,0)))</f>
        <v> </v>
      </c>
      <c r="E41" s="40" t="str">
        <f>IF(ISERROR(VLOOKUP(B41,'Bayan Start List'!$B$6:$E$105,4,0))," ",(VLOOKUP(B41,'Bayan Start List'!$B$6:$E$105,4,0)))</f>
        <v> </v>
      </c>
      <c r="F41" s="41"/>
      <c r="G41" s="19">
        <v>36</v>
      </c>
    </row>
    <row r="42" spans="1:7" s="13" customFormat="1" ht="15" customHeight="1">
      <c r="A42" s="37" t="str">
        <f t="shared" si="0"/>
        <v> </v>
      </c>
      <c r="B42" s="38"/>
      <c r="C42" s="39" t="str">
        <f>IF(ISERROR(VLOOKUP(B42,'Bayan Start List'!$B$6:$C$105,2,0))," ",(VLOOKUP(B42,'Bayan Start List'!$B$6:$C$105,2,0)))</f>
        <v> </v>
      </c>
      <c r="D42" s="40" t="str">
        <f>IF(ISERROR(VLOOKUP(B42,'Bayan Start List'!$B$6:$D$105,3,0))," ",(VLOOKUP(B42,'Bayan Start List'!$B$6:$D$105,3,0)))</f>
        <v> </v>
      </c>
      <c r="E42" s="40" t="str">
        <f>IF(ISERROR(VLOOKUP(B42,'Bayan Start List'!$B$6:$E$105,4,0))," ",(VLOOKUP(B42,'Bayan Start List'!$B$6:$E$105,4,0)))</f>
        <v> </v>
      </c>
      <c r="F42" s="41"/>
      <c r="G42" s="19">
        <v>37</v>
      </c>
    </row>
    <row r="43" spans="1:7" s="13" customFormat="1" ht="15" customHeight="1">
      <c r="A43" s="37" t="str">
        <f t="shared" si="0"/>
        <v> </v>
      </c>
      <c r="B43" s="38"/>
      <c r="C43" s="39" t="str">
        <f>IF(ISERROR(VLOOKUP(B43,'Bayan Start List'!$B$6:$C$105,2,0))," ",(VLOOKUP(B43,'Bayan Start List'!$B$6:$C$105,2,0)))</f>
        <v> </v>
      </c>
      <c r="D43" s="40" t="str">
        <f>IF(ISERROR(VLOOKUP(B43,'Bayan Start List'!$B$6:$D$105,3,0))," ",(VLOOKUP(B43,'Bayan Start List'!$B$6:$D$105,3,0)))</f>
        <v> </v>
      </c>
      <c r="E43" s="40" t="str">
        <f>IF(ISERROR(VLOOKUP(B43,'Bayan Start List'!$B$6:$E$105,4,0))," ",(VLOOKUP(B43,'Bayan Start List'!$B$6:$E$105,4,0)))</f>
        <v> </v>
      </c>
      <c r="F43" s="41"/>
      <c r="G43" s="19">
        <v>38</v>
      </c>
    </row>
    <row r="44" spans="1:7" s="13" customFormat="1" ht="15" customHeight="1">
      <c r="A44" s="37" t="str">
        <f t="shared" si="0"/>
        <v> </v>
      </c>
      <c r="B44" s="38"/>
      <c r="C44" s="39" t="str">
        <f>IF(ISERROR(VLOOKUP(B44,'Bayan Start List'!$B$6:$C$105,2,0))," ",(VLOOKUP(B44,'Bayan Start List'!$B$6:$C$105,2,0)))</f>
        <v> </v>
      </c>
      <c r="D44" s="40" t="str">
        <f>IF(ISERROR(VLOOKUP(B44,'Bayan Start List'!$B$6:$D$105,3,0))," ",(VLOOKUP(B44,'Bayan Start List'!$B$6:$D$105,3,0)))</f>
        <v> </v>
      </c>
      <c r="E44" s="40" t="str">
        <f>IF(ISERROR(VLOOKUP(B44,'Bayan Start List'!$B$6:$E$105,4,0))," ",(VLOOKUP(B44,'Bayan Start List'!$B$6:$E$105,4,0)))</f>
        <v> </v>
      </c>
      <c r="F44" s="41"/>
      <c r="G44" s="19">
        <v>39</v>
      </c>
    </row>
    <row r="45" spans="1:7" s="13" customFormat="1" ht="15" customHeight="1">
      <c r="A45" s="37" t="str">
        <f t="shared" si="0"/>
        <v> </v>
      </c>
      <c r="B45" s="38"/>
      <c r="C45" s="39" t="str">
        <f>IF(ISERROR(VLOOKUP(B45,'Bayan Start List'!$B$6:$C$105,2,0))," ",(VLOOKUP(B45,'Bayan Start List'!$B$6:$C$105,2,0)))</f>
        <v> </v>
      </c>
      <c r="D45" s="40" t="str">
        <f>IF(ISERROR(VLOOKUP(B45,'Bayan Start List'!$B$6:$D$105,3,0))," ",(VLOOKUP(B45,'Bayan Start List'!$B$6:$D$105,3,0)))</f>
        <v> </v>
      </c>
      <c r="E45" s="40" t="str">
        <f>IF(ISERROR(VLOOKUP(B45,'Bayan Start List'!$B$6:$E$105,4,0))," ",(VLOOKUP(B45,'Bayan Start List'!$B$6:$E$105,4,0)))</f>
        <v> </v>
      </c>
      <c r="F45" s="41"/>
      <c r="G45" s="19">
        <v>40</v>
      </c>
    </row>
    <row r="46" spans="1:7" s="13" customFormat="1" ht="15" customHeight="1">
      <c r="A46" s="37" t="str">
        <f t="shared" si="0"/>
        <v> </v>
      </c>
      <c r="B46" s="38"/>
      <c r="C46" s="39" t="str">
        <f>IF(ISERROR(VLOOKUP(B46,'Bayan Start List'!$B$6:$C$105,2,0))," ",(VLOOKUP(B46,'Bayan Start List'!$B$6:$C$105,2,0)))</f>
        <v> </v>
      </c>
      <c r="D46" s="40" t="str">
        <f>IF(ISERROR(VLOOKUP(B46,'Bayan Start List'!$B$6:$D$105,3,0))," ",(VLOOKUP(B46,'Bayan Start List'!$B$6:$D$105,3,0)))</f>
        <v> </v>
      </c>
      <c r="E46" s="40" t="str">
        <f>IF(ISERROR(VLOOKUP(B46,'Bayan Start List'!$B$6:$E$105,4,0))," ",(VLOOKUP(B46,'Bayan Start List'!$B$6:$E$105,4,0)))</f>
        <v> </v>
      </c>
      <c r="F46" s="41"/>
      <c r="G46" s="19">
        <v>41</v>
      </c>
    </row>
    <row r="47" spans="1:7" s="13" customFormat="1" ht="15" customHeight="1">
      <c r="A47" s="37" t="str">
        <f t="shared" si="0"/>
        <v> </v>
      </c>
      <c r="B47" s="38"/>
      <c r="C47" s="39" t="str">
        <f>IF(ISERROR(VLOOKUP(B47,'Bayan Start List'!$B$6:$C$105,2,0))," ",(VLOOKUP(B47,'Bayan Start List'!$B$6:$C$105,2,0)))</f>
        <v> </v>
      </c>
      <c r="D47" s="40" t="str">
        <f>IF(ISERROR(VLOOKUP(B47,'Bayan Start List'!$B$6:$D$105,3,0))," ",(VLOOKUP(B47,'Bayan Start List'!$B$6:$D$105,3,0)))</f>
        <v> </v>
      </c>
      <c r="E47" s="40" t="str">
        <f>IF(ISERROR(VLOOKUP(B47,'Bayan Start List'!$B$6:$E$105,4,0))," ",(VLOOKUP(B47,'Bayan Start List'!$B$6:$E$105,4,0)))</f>
        <v> </v>
      </c>
      <c r="F47" s="41"/>
      <c r="G47" s="19">
        <v>42</v>
      </c>
    </row>
    <row r="48" spans="1:7" s="13" customFormat="1" ht="15" customHeight="1">
      <c r="A48" s="37" t="str">
        <f t="shared" si="0"/>
        <v> </v>
      </c>
      <c r="B48" s="38"/>
      <c r="C48" s="39" t="str">
        <f>IF(ISERROR(VLOOKUP(B48,'Bayan Start List'!$B$6:$C$105,2,0))," ",(VLOOKUP(B48,'Bayan Start List'!$B$6:$C$105,2,0)))</f>
        <v> </v>
      </c>
      <c r="D48" s="40" t="str">
        <f>IF(ISERROR(VLOOKUP(B48,'Bayan Start List'!$B$6:$D$105,3,0))," ",(VLOOKUP(B48,'Bayan Start List'!$B$6:$D$105,3,0)))</f>
        <v> </v>
      </c>
      <c r="E48" s="40" t="str">
        <f>IF(ISERROR(VLOOKUP(B48,'Bayan Start List'!$B$6:$E$105,4,0))," ",(VLOOKUP(B48,'Bayan Start List'!$B$6:$E$105,4,0)))</f>
        <v> </v>
      </c>
      <c r="F48" s="41"/>
      <c r="G48" s="19">
        <v>43</v>
      </c>
    </row>
    <row r="49" spans="1:7" s="13" customFormat="1" ht="15" customHeight="1">
      <c r="A49" s="37" t="str">
        <f t="shared" si="0"/>
        <v> </v>
      </c>
      <c r="B49" s="38"/>
      <c r="C49" s="39" t="str">
        <f>IF(ISERROR(VLOOKUP(B49,'Bayan Start List'!$B$6:$C$105,2,0))," ",(VLOOKUP(B49,'Bayan Start List'!$B$6:$C$105,2,0)))</f>
        <v> </v>
      </c>
      <c r="D49" s="40" t="str">
        <f>IF(ISERROR(VLOOKUP(B49,'Bayan Start List'!$B$6:$D$105,3,0))," ",(VLOOKUP(B49,'Bayan Start List'!$B$6:$D$105,3,0)))</f>
        <v> </v>
      </c>
      <c r="E49" s="40" t="str">
        <f>IF(ISERROR(VLOOKUP(B49,'Bayan Start List'!$B$6:$E$105,4,0))," ",(VLOOKUP(B49,'Bayan Start List'!$B$6:$E$105,4,0)))</f>
        <v> </v>
      </c>
      <c r="F49" s="41"/>
      <c r="G49" s="19">
        <v>44</v>
      </c>
    </row>
    <row r="50" spans="1:7" s="13" customFormat="1" ht="15" customHeight="1">
      <c r="A50" s="37" t="str">
        <f t="shared" si="0"/>
        <v> </v>
      </c>
      <c r="B50" s="38"/>
      <c r="C50" s="39" t="str">
        <f>IF(ISERROR(VLOOKUP(B50,'Bayan Start List'!$B$6:$C$105,2,0))," ",(VLOOKUP(B50,'Bayan Start List'!$B$6:$C$105,2,0)))</f>
        <v> </v>
      </c>
      <c r="D50" s="40" t="str">
        <f>IF(ISERROR(VLOOKUP(B50,'Bayan Start List'!$B$6:$D$105,3,0))," ",(VLOOKUP(B50,'Bayan Start List'!$B$6:$D$105,3,0)))</f>
        <v> </v>
      </c>
      <c r="E50" s="40" t="str">
        <f>IF(ISERROR(VLOOKUP(B50,'Bayan Start List'!$B$6:$E$105,4,0))," ",(VLOOKUP(B50,'Bayan Start List'!$B$6:$E$105,4,0)))</f>
        <v> </v>
      </c>
      <c r="F50" s="41"/>
      <c r="G50" s="19">
        <v>45</v>
      </c>
    </row>
    <row r="51" spans="1:7" s="13" customFormat="1" ht="15" customHeight="1">
      <c r="A51" s="37" t="str">
        <f t="shared" si="0"/>
        <v> </v>
      </c>
      <c r="B51" s="38"/>
      <c r="C51" s="39" t="str">
        <f>IF(ISERROR(VLOOKUP(B51,'Bayan Start List'!$B$6:$C$105,2,0))," ",(VLOOKUP(B51,'Bayan Start List'!$B$6:$C$105,2,0)))</f>
        <v> </v>
      </c>
      <c r="D51" s="40" t="str">
        <f>IF(ISERROR(VLOOKUP(B51,'Bayan Start List'!$B$6:$D$105,3,0))," ",(VLOOKUP(B51,'Bayan Start List'!$B$6:$D$105,3,0)))</f>
        <v> </v>
      </c>
      <c r="E51" s="40" t="str">
        <f>IF(ISERROR(VLOOKUP(B51,'Bayan Start List'!$B$6:$E$105,4,0))," ",(VLOOKUP(B51,'Bayan Start List'!$B$6:$E$105,4,0)))</f>
        <v> </v>
      </c>
      <c r="F51" s="41"/>
      <c r="G51" s="19">
        <v>46</v>
      </c>
    </row>
    <row r="52" spans="1:7" s="13" customFormat="1" ht="15" customHeight="1">
      <c r="A52" s="37" t="str">
        <f t="shared" si="0"/>
        <v> </v>
      </c>
      <c r="B52" s="38"/>
      <c r="C52" s="39" t="str">
        <f>IF(ISERROR(VLOOKUP(B52,'Bayan Start List'!$B$6:$C$105,2,0))," ",(VLOOKUP(B52,'Bayan Start List'!$B$6:$C$105,2,0)))</f>
        <v> </v>
      </c>
      <c r="D52" s="40" t="str">
        <f>IF(ISERROR(VLOOKUP(B52,'Bayan Start List'!$B$6:$D$105,3,0))," ",(VLOOKUP(B52,'Bayan Start List'!$B$6:$D$105,3,0)))</f>
        <v> </v>
      </c>
      <c r="E52" s="40" t="str">
        <f>IF(ISERROR(VLOOKUP(B52,'Bayan Start List'!$B$6:$E$105,4,0))," ",(VLOOKUP(B52,'Bayan Start List'!$B$6:$E$105,4,0)))</f>
        <v> </v>
      </c>
      <c r="F52" s="41"/>
      <c r="G52" s="19">
        <v>47</v>
      </c>
    </row>
    <row r="53" spans="1:7" s="13" customFormat="1" ht="15" customHeight="1">
      <c r="A53" s="37" t="str">
        <f t="shared" si="0"/>
        <v> </v>
      </c>
      <c r="B53" s="38"/>
      <c r="C53" s="39" t="str">
        <f>IF(ISERROR(VLOOKUP(B53,'Bayan Start List'!$B$6:$C$105,2,0))," ",(VLOOKUP(B53,'Bayan Start List'!$B$6:$C$105,2,0)))</f>
        <v> </v>
      </c>
      <c r="D53" s="40" t="str">
        <f>IF(ISERROR(VLOOKUP(B53,'Bayan Start List'!$B$6:$D$105,3,0))," ",(VLOOKUP(B53,'Bayan Start List'!$B$6:$D$105,3,0)))</f>
        <v> </v>
      </c>
      <c r="E53" s="40" t="str">
        <f>IF(ISERROR(VLOOKUP(B53,'Bayan Start List'!$B$6:$E$105,4,0))," ",(VLOOKUP(B53,'Bayan Start List'!$B$6:$E$105,4,0)))</f>
        <v> </v>
      </c>
      <c r="F53" s="41"/>
      <c r="G53" s="19">
        <v>48</v>
      </c>
    </row>
    <row r="54" spans="1:7" s="13" customFormat="1" ht="15" customHeight="1">
      <c r="A54" s="37" t="str">
        <f t="shared" si="0"/>
        <v> </v>
      </c>
      <c r="B54" s="38"/>
      <c r="C54" s="39" t="str">
        <f>IF(ISERROR(VLOOKUP(B54,'Bayan Start List'!$B$6:$C$105,2,0))," ",(VLOOKUP(B54,'Bayan Start List'!$B$6:$C$105,2,0)))</f>
        <v> </v>
      </c>
      <c r="D54" s="40" t="str">
        <f>IF(ISERROR(VLOOKUP(B54,'Bayan Start List'!$B$6:$D$105,3,0))," ",(VLOOKUP(B54,'Bayan Start List'!$B$6:$D$105,3,0)))</f>
        <v> </v>
      </c>
      <c r="E54" s="40" t="str">
        <f>IF(ISERROR(VLOOKUP(B54,'Bayan Start List'!$B$6:$E$105,4,0))," ",(VLOOKUP(B54,'Bayan Start List'!$B$6:$E$105,4,0)))</f>
        <v> </v>
      </c>
      <c r="F54" s="41"/>
      <c r="G54" s="19">
        <v>49</v>
      </c>
    </row>
    <row r="55" spans="1:7" s="13" customFormat="1" ht="15" customHeight="1">
      <c r="A55" s="37" t="str">
        <f t="shared" si="0"/>
        <v> </v>
      </c>
      <c r="B55" s="38"/>
      <c r="C55" s="39" t="str">
        <f>IF(ISERROR(VLOOKUP(B55,'Bayan Start List'!$B$6:$C$105,2,0))," ",(VLOOKUP(B55,'Bayan Start List'!$B$6:$C$105,2,0)))</f>
        <v> </v>
      </c>
      <c r="D55" s="40" t="str">
        <f>IF(ISERROR(VLOOKUP(B55,'Bayan Start List'!$B$6:$D$105,3,0))," ",(VLOOKUP(B55,'Bayan Start List'!$B$6:$D$105,3,0)))</f>
        <v> </v>
      </c>
      <c r="E55" s="40" t="str">
        <f>IF(ISERROR(VLOOKUP(B55,'Bayan Start List'!$B$6:$E$105,4,0))," ",(VLOOKUP(B55,'Bayan Start List'!$B$6:$E$105,4,0)))</f>
        <v> </v>
      </c>
      <c r="F55" s="41"/>
      <c r="G55" s="19">
        <v>50</v>
      </c>
    </row>
    <row r="56" spans="1:7" s="13" customFormat="1" ht="15" customHeight="1">
      <c r="A56" s="37" t="str">
        <f t="shared" si="0"/>
        <v> </v>
      </c>
      <c r="B56" s="38"/>
      <c r="C56" s="39" t="str">
        <f>IF(ISERROR(VLOOKUP(B56,'Bayan Start List'!$B$6:$C$105,2,0))," ",(VLOOKUP(B56,'Bayan Start List'!$B$6:$C$105,2,0)))</f>
        <v> </v>
      </c>
      <c r="D56" s="40" t="str">
        <f>IF(ISERROR(VLOOKUP(B56,'Bayan Start List'!$B$6:$D$105,3,0))," ",(VLOOKUP(B56,'Bayan Start List'!$B$6:$D$105,3,0)))</f>
        <v> </v>
      </c>
      <c r="E56" s="40" t="str">
        <f>IF(ISERROR(VLOOKUP(B56,'Bayan Start List'!$B$6:$E$105,4,0))," ",(VLOOKUP(B56,'Bayan Start List'!$B$6:$E$105,4,0)))</f>
        <v> </v>
      </c>
      <c r="F56" s="41"/>
      <c r="G56" s="19">
        <v>51</v>
      </c>
    </row>
    <row r="57" spans="1:7" s="13" customFormat="1" ht="15" customHeight="1">
      <c r="A57" s="37" t="str">
        <f t="shared" si="0"/>
        <v> </v>
      </c>
      <c r="B57" s="38"/>
      <c r="C57" s="39" t="str">
        <f>IF(ISERROR(VLOOKUP(B57,'Bayan Start List'!$B$6:$C$105,2,0))," ",(VLOOKUP(B57,'Bayan Start List'!$B$6:$C$105,2,0)))</f>
        <v> </v>
      </c>
      <c r="D57" s="40" t="str">
        <f>IF(ISERROR(VLOOKUP(B57,'Bayan Start List'!$B$6:$D$105,3,0))," ",(VLOOKUP(B57,'Bayan Start List'!$B$6:$D$105,3,0)))</f>
        <v> </v>
      </c>
      <c r="E57" s="40" t="str">
        <f>IF(ISERROR(VLOOKUP(B57,'Bayan Start List'!$B$6:$E$105,4,0))," ",(VLOOKUP(B57,'Bayan Start List'!$B$6:$E$105,4,0)))</f>
        <v> </v>
      </c>
      <c r="F57" s="41"/>
      <c r="G57" s="19">
        <v>52</v>
      </c>
    </row>
    <row r="58" spans="1:7" s="13" customFormat="1" ht="15" customHeight="1">
      <c r="A58" s="37" t="str">
        <f t="shared" si="0"/>
        <v> </v>
      </c>
      <c r="B58" s="38"/>
      <c r="C58" s="39" t="str">
        <f>IF(ISERROR(VLOOKUP(B58,'Bayan Start List'!$B$6:$C$105,2,0))," ",(VLOOKUP(B58,'Bayan Start List'!$B$6:$C$105,2,0)))</f>
        <v> </v>
      </c>
      <c r="D58" s="40" t="str">
        <f>IF(ISERROR(VLOOKUP(B58,'Bayan Start List'!$B$6:$D$105,3,0))," ",(VLOOKUP(B58,'Bayan Start List'!$B$6:$D$105,3,0)))</f>
        <v> </v>
      </c>
      <c r="E58" s="40" t="str">
        <f>IF(ISERROR(VLOOKUP(B58,'Bayan Start List'!$B$6:$E$105,4,0))," ",(VLOOKUP(B58,'Bayan Start List'!$B$6:$E$105,4,0)))</f>
        <v> </v>
      </c>
      <c r="F58" s="41"/>
      <c r="G58" s="19">
        <v>53</v>
      </c>
    </row>
    <row r="59" spans="1:7" s="13" customFormat="1" ht="15" customHeight="1">
      <c r="A59" s="37" t="str">
        <f t="shared" si="0"/>
        <v> </v>
      </c>
      <c r="B59" s="38"/>
      <c r="C59" s="39" t="str">
        <f>IF(ISERROR(VLOOKUP(B59,'Bayan Start List'!$B$6:$C$105,2,0))," ",(VLOOKUP(B59,'Bayan Start List'!$B$6:$C$105,2,0)))</f>
        <v> </v>
      </c>
      <c r="D59" s="40" t="str">
        <f>IF(ISERROR(VLOOKUP(B59,'Bayan Start List'!$B$6:$D$105,3,0))," ",(VLOOKUP(B59,'Bayan Start List'!$B$6:$D$105,3,0)))</f>
        <v> </v>
      </c>
      <c r="E59" s="40" t="str">
        <f>IF(ISERROR(VLOOKUP(B59,'Bayan Start List'!$B$6:$E$105,4,0))," ",(VLOOKUP(B59,'Bayan Start List'!$B$6:$E$105,4,0)))</f>
        <v> </v>
      </c>
      <c r="F59" s="41"/>
      <c r="G59" s="19">
        <v>54</v>
      </c>
    </row>
    <row r="60" spans="1:7" s="13" customFormat="1" ht="15" customHeight="1">
      <c r="A60" s="37" t="str">
        <f t="shared" si="0"/>
        <v> </v>
      </c>
      <c r="B60" s="38"/>
      <c r="C60" s="39" t="str">
        <f>IF(ISERROR(VLOOKUP(B60,'Bayan Start List'!$B$6:$C$105,2,0))," ",(VLOOKUP(B60,'Bayan Start List'!$B$6:$C$105,2,0)))</f>
        <v> </v>
      </c>
      <c r="D60" s="40" t="str">
        <f>IF(ISERROR(VLOOKUP(B60,'Bayan Start List'!$B$6:$D$105,3,0))," ",(VLOOKUP(B60,'Bayan Start List'!$B$6:$D$105,3,0)))</f>
        <v> </v>
      </c>
      <c r="E60" s="40" t="str">
        <f>IF(ISERROR(VLOOKUP(B60,'Bayan Start List'!$B$6:$E$105,4,0))," ",(VLOOKUP(B60,'Bayan Start List'!$B$6:$E$105,4,0)))</f>
        <v> </v>
      </c>
      <c r="F60" s="41"/>
      <c r="G60" s="19">
        <v>55</v>
      </c>
    </row>
    <row r="61" spans="1:7" s="13" customFormat="1" ht="15" customHeight="1">
      <c r="A61" s="37" t="str">
        <f t="shared" si="0"/>
        <v> </v>
      </c>
      <c r="B61" s="38"/>
      <c r="C61" s="39" t="str">
        <f>IF(ISERROR(VLOOKUP(B61,'Bayan Start List'!$B$6:$C$105,2,0))," ",(VLOOKUP(B61,'Bayan Start List'!$B$6:$C$105,2,0)))</f>
        <v> </v>
      </c>
      <c r="D61" s="40" t="str">
        <f>IF(ISERROR(VLOOKUP(B61,'Bayan Start List'!$B$6:$D$105,3,0))," ",(VLOOKUP(B61,'Bayan Start List'!$B$6:$D$105,3,0)))</f>
        <v> </v>
      </c>
      <c r="E61" s="40" t="str">
        <f>IF(ISERROR(VLOOKUP(B61,'Bayan Start List'!$B$6:$E$105,4,0))," ",(VLOOKUP(B61,'Bayan Start List'!$B$6:$E$105,4,0)))</f>
        <v> </v>
      </c>
      <c r="F61" s="41"/>
      <c r="G61" s="19">
        <v>56</v>
      </c>
    </row>
    <row r="62" spans="1:7" s="13" customFormat="1" ht="15" customHeight="1">
      <c r="A62" s="37" t="str">
        <f t="shared" si="0"/>
        <v> </v>
      </c>
      <c r="B62" s="38"/>
      <c r="C62" s="39" t="str">
        <f>IF(ISERROR(VLOOKUP(B62,'Bayan Start List'!$B$6:$C$105,2,0))," ",(VLOOKUP(B62,'Bayan Start List'!$B$6:$C$105,2,0)))</f>
        <v> </v>
      </c>
      <c r="D62" s="40" t="str">
        <f>IF(ISERROR(VLOOKUP(B62,'Bayan Start List'!$B$6:$D$105,3,0))," ",(VLOOKUP(B62,'Bayan Start List'!$B$6:$D$105,3,0)))</f>
        <v> </v>
      </c>
      <c r="E62" s="40" t="str">
        <f>IF(ISERROR(VLOOKUP(B62,'Bayan Start List'!$B$6:$E$105,4,0))," ",(VLOOKUP(B62,'Bayan Start List'!$B$6:$E$105,4,0)))</f>
        <v> </v>
      </c>
      <c r="F62" s="41"/>
      <c r="G62" s="19">
        <v>57</v>
      </c>
    </row>
    <row r="63" spans="1:7" s="13" customFormat="1" ht="15" customHeight="1">
      <c r="A63" s="37" t="str">
        <f t="shared" si="0"/>
        <v> </v>
      </c>
      <c r="B63" s="38"/>
      <c r="C63" s="39" t="str">
        <f>IF(ISERROR(VLOOKUP(B63,'Bayan Start List'!$B$6:$C$105,2,0))," ",(VLOOKUP(B63,'Bayan Start List'!$B$6:$C$105,2,0)))</f>
        <v> </v>
      </c>
      <c r="D63" s="40" t="str">
        <f>IF(ISERROR(VLOOKUP(B63,'Bayan Start List'!$B$6:$D$105,3,0))," ",(VLOOKUP(B63,'Bayan Start List'!$B$6:$D$105,3,0)))</f>
        <v> </v>
      </c>
      <c r="E63" s="40" t="str">
        <f>IF(ISERROR(VLOOKUP(B63,'Bayan Start List'!$B$6:$E$105,4,0))," ",(VLOOKUP(B63,'Bayan Start List'!$B$6:$E$105,4,0)))</f>
        <v> </v>
      </c>
      <c r="F63" s="41"/>
      <c r="G63" s="19">
        <v>58</v>
      </c>
    </row>
    <row r="64" spans="1:7" s="13" customFormat="1" ht="15" customHeight="1">
      <c r="A64" s="37" t="str">
        <f t="shared" si="0"/>
        <v> </v>
      </c>
      <c r="B64" s="38"/>
      <c r="C64" s="39" t="str">
        <f>IF(ISERROR(VLOOKUP(B64,'Bayan Start List'!$B$6:$C$105,2,0))," ",(VLOOKUP(B64,'Bayan Start List'!$B$6:$C$105,2,0)))</f>
        <v> </v>
      </c>
      <c r="D64" s="40" t="str">
        <f>IF(ISERROR(VLOOKUP(B64,'Bayan Start List'!$B$6:$D$105,3,0))," ",(VLOOKUP(B64,'Bayan Start List'!$B$6:$D$105,3,0)))</f>
        <v> </v>
      </c>
      <c r="E64" s="40" t="str">
        <f>IF(ISERROR(VLOOKUP(B64,'Bayan Start List'!$B$6:$E$105,4,0))," ",(VLOOKUP(B64,'Bayan Start List'!$B$6:$E$105,4,0)))</f>
        <v> </v>
      </c>
      <c r="F64" s="41"/>
      <c r="G64" s="19">
        <v>59</v>
      </c>
    </row>
    <row r="65" spans="1:7" s="13" customFormat="1" ht="15" customHeight="1">
      <c r="A65" s="37" t="str">
        <f t="shared" si="0"/>
        <v> </v>
      </c>
      <c r="B65" s="38"/>
      <c r="C65" s="39" t="str">
        <f>IF(ISERROR(VLOOKUP(B65,'Bayan Start List'!$B$6:$C$105,2,0))," ",(VLOOKUP(B65,'Bayan Start List'!$B$6:$C$105,2,0)))</f>
        <v> </v>
      </c>
      <c r="D65" s="40" t="str">
        <f>IF(ISERROR(VLOOKUP(B65,'Bayan Start List'!$B$6:$D$105,3,0))," ",(VLOOKUP(B65,'Bayan Start List'!$B$6:$D$105,3,0)))</f>
        <v> </v>
      </c>
      <c r="E65" s="40" t="str">
        <f>IF(ISERROR(VLOOKUP(B65,'Bayan Start List'!$B$6:$E$105,4,0))," ",(VLOOKUP(B65,'Bayan Start List'!$B$6:$E$105,4,0)))</f>
        <v> </v>
      </c>
      <c r="F65" s="41"/>
      <c r="G65" s="19">
        <v>60</v>
      </c>
    </row>
    <row r="66" spans="1:7" s="13" customFormat="1" ht="15" customHeight="1">
      <c r="A66" s="37" t="str">
        <f t="shared" si="0"/>
        <v> </v>
      </c>
      <c r="B66" s="38"/>
      <c r="C66" s="39" t="str">
        <f>IF(ISERROR(VLOOKUP(B66,'Bayan Start List'!$B$6:$C$105,2,0))," ",(VLOOKUP(B66,'Bayan Start List'!$B$6:$C$105,2,0)))</f>
        <v> </v>
      </c>
      <c r="D66" s="40" t="str">
        <f>IF(ISERROR(VLOOKUP(B66,'Bayan Start List'!$B$6:$D$105,3,0))," ",(VLOOKUP(B66,'Bayan Start List'!$B$6:$D$105,3,0)))</f>
        <v> </v>
      </c>
      <c r="E66" s="40" t="str">
        <f>IF(ISERROR(VLOOKUP(B66,'Bayan Start List'!$B$6:$E$105,4,0))," ",(VLOOKUP(B66,'Bayan Start List'!$B$6:$E$105,4,0)))</f>
        <v> </v>
      </c>
      <c r="F66" s="41"/>
      <c r="G66" s="19">
        <v>61</v>
      </c>
    </row>
    <row r="67" spans="1:7" s="13" customFormat="1" ht="15" customHeight="1">
      <c r="A67" s="37" t="str">
        <f t="shared" si="0"/>
        <v> </v>
      </c>
      <c r="B67" s="38"/>
      <c r="C67" s="39" t="str">
        <f>IF(ISERROR(VLOOKUP(B67,'Bayan Start List'!$B$6:$C$105,2,0))," ",(VLOOKUP(B67,'Bayan Start List'!$B$6:$C$105,2,0)))</f>
        <v> </v>
      </c>
      <c r="D67" s="40" t="str">
        <f>IF(ISERROR(VLOOKUP(B67,'Bayan Start List'!$B$6:$D$105,3,0))," ",(VLOOKUP(B67,'Bayan Start List'!$B$6:$D$105,3,0)))</f>
        <v> </v>
      </c>
      <c r="E67" s="40" t="str">
        <f>IF(ISERROR(VLOOKUP(B67,'Bayan Start List'!$B$6:$E$105,4,0))," ",(VLOOKUP(B67,'Bayan Start List'!$B$6:$E$105,4,0)))</f>
        <v> </v>
      </c>
      <c r="F67" s="41"/>
      <c r="G67" s="19">
        <v>62</v>
      </c>
    </row>
    <row r="68" spans="1:7" s="13" customFormat="1" ht="15" customHeight="1">
      <c r="A68" s="37" t="str">
        <f t="shared" si="0"/>
        <v> </v>
      </c>
      <c r="B68" s="38"/>
      <c r="C68" s="39" t="str">
        <f>IF(ISERROR(VLOOKUP(B68,'Bayan Start List'!$B$6:$C$105,2,0))," ",(VLOOKUP(B68,'Bayan Start List'!$B$6:$C$105,2,0)))</f>
        <v> </v>
      </c>
      <c r="D68" s="40" t="str">
        <f>IF(ISERROR(VLOOKUP(B68,'Bayan Start List'!$B$6:$D$105,3,0))," ",(VLOOKUP(B68,'Bayan Start List'!$B$6:$D$105,3,0)))</f>
        <v> </v>
      </c>
      <c r="E68" s="40" t="str">
        <f>IF(ISERROR(VLOOKUP(B68,'Bayan Start List'!$B$6:$E$105,4,0))," ",(VLOOKUP(B68,'Bayan Start List'!$B$6:$E$105,4,0)))</f>
        <v> </v>
      </c>
      <c r="F68" s="41"/>
      <c r="G68" s="19">
        <v>63</v>
      </c>
    </row>
    <row r="69" spans="1:7" s="13" customFormat="1" ht="15" customHeight="1">
      <c r="A69" s="37" t="str">
        <f t="shared" si="0"/>
        <v> </v>
      </c>
      <c r="B69" s="38"/>
      <c r="C69" s="39" t="str">
        <f>IF(ISERROR(VLOOKUP(B69,'Bayan Start List'!$B$6:$C$105,2,0))," ",(VLOOKUP(B69,'Bayan Start List'!$B$6:$C$105,2,0)))</f>
        <v> </v>
      </c>
      <c r="D69" s="40" t="str">
        <f>IF(ISERROR(VLOOKUP(B69,'Bayan Start List'!$B$6:$D$105,3,0))," ",(VLOOKUP(B69,'Bayan Start List'!$B$6:$D$105,3,0)))</f>
        <v> </v>
      </c>
      <c r="E69" s="40" t="str">
        <f>IF(ISERROR(VLOOKUP(B69,'Bayan Start List'!$B$6:$E$105,4,0))," ",(VLOOKUP(B69,'Bayan Start List'!$B$6:$E$105,4,0)))</f>
        <v> </v>
      </c>
      <c r="F69" s="41"/>
      <c r="G69" s="19">
        <v>64</v>
      </c>
    </row>
    <row r="70" spans="1:7" s="13" customFormat="1" ht="15" customHeight="1">
      <c r="A70" s="37" t="str">
        <f t="shared" si="0"/>
        <v> </v>
      </c>
      <c r="B70" s="38"/>
      <c r="C70" s="39" t="str">
        <f>IF(ISERROR(VLOOKUP(B70,'Bayan Start List'!$B$6:$C$105,2,0))," ",(VLOOKUP(B70,'Bayan Start List'!$B$6:$C$105,2,0)))</f>
        <v> </v>
      </c>
      <c r="D70" s="40" t="str">
        <f>IF(ISERROR(VLOOKUP(B70,'Bayan Start List'!$B$6:$D$105,3,0))," ",(VLOOKUP(B70,'Bayan Start List'!$B$6:$D$105,3,0)))</f>
        <v> </v>
      </c>
      <c r="E70" s="40" t="str">
        <f>IF(ISERROR(VLOOKUP(B70,'Bayan Start List'!$B$6:$E$105,4,0))," ",(VLOOKUP(B70,'Bayan Start List'!$B$6:$E$105,4,0)))</f>
        <v> </v>
      </c>
      <c r="F70" s="41"/>
      <c r="G70" s="19">
        <v>65</v>
      </c>
    </row>
    <row r="71" spans="1:7" s="13" customFormat="1" ht="15" customHeight="1">
      <c r="A71" s="37" t="str">
        <f aca="true" t="shared" si="1" ref="A71:A85">IF(B71&lt;&gt;0,G71," ")</f>
        <v> </v>
      </c>
      <c r="B71" s="38"/>
      <c r="C71" s="39" t="str">
        <f>IF(ISERROR(VLOOKUP(B71,'Bayan Start List'!$B$6:$C$105,2,0))," ",(VLOOKUP(B71,'Bayan Start List'!$B$6:$C$105,2,0)))</f>
        <v> </v>
      </c>
      <c r="D71" s="40" t="str">
        <f>IF(ISERROR(VLOOKUP(B71,'Bayan Start List'!$B$6:$D$105,3,0))," ",(VLOOKUP(B71,'Bayan Start List'!$B$6:$D$105,3,0)))</f>
        <v> </v>
      </c>
      <c r="E71" s="40" t="str">
        <f>IF(ISERROR(VLOOKUP(B71,'Bayan Start List'!$B$6:$E$105,4,0))," ",(VLOOKUP(B71,'Bayan Start List'!$B$6:$E$105,4,0)))</f>
        <v> </v>
      </c>
      <c r="F71" s="41"/>
      <c r="G71" s="19">
        <v>66</v>
      </c>
    </row>
    <row r="72" spans="1:7" s="13" customFormat="1" ht="15" customHeight="1">
      <c r="A72" s="37" t="str">
        <f t="shared" si="1"/>
        <v> </v>
      </c>
      <c r="B72" s="38"/>
      <c r="C72" s="39" t="str">
        <f>IF(ISERROR(VLOOKUP(B72,'Bayan Start List'!$B$6:$C$105,2,0))," ",(VLOOKUP(B72,'Bayan Start List'!$B$6:$C$105,2,0)))</f>
        <v> </v>
      </c>
      <c r="D72" s="40" t="str">
        <f>IF(ISERROR(VLOOKUP(B72,'Bayan Start List'!$B$6:$D$105,3,0))," ",(VLOOKUP(B72,'Bayan Start List'!$B$6:$D$105,3,0)))</f>
        <v> </v>
      </c>
      <c r="E72" s="40" t="str">
        <f>IF(ISERROR(VLOOKUP(B72,'Bayan Start List'!$B$6:$E$105,4,0))," ",(VLOOKUP(B72,'Bayan Start List'!$B$6:$E$105,4,0)))</f>
        <v> </v>
      </c>
      <c r="F72" s="41"/>
      <c r="G72" s="19">
        <v>67</v>
      </c>
    </row>
    <row r="73" spans="1:7" s="13" customFormat="1" ht="15" customHeight="1">
      <c r="A73" s="37" t="str">
        <f t="shared" si="1"/>
        <v> </v>
      </c>
      <c r="B73" s="38"/>
      <c r="C73" s="39" t="str">
        <f>IF(ISERROR(VLOOKUP(B73,'Bayan Start List'!$B$6:$C$105,2,0))," ",(VLOOKUP(B73,'Bayan Start List'!$B$6:$C$105,2,0)))</f>
        <v> </v>
      </c>
      <c r="D73" s="40" t="str">
        <f>IF(ISERROR(VLOOKUP(B73,'Bayan Start List'!$B$6:$D$105,3,0))," ",(VLOOKUP(B73,'Bayan Start List'!$B$6:$D$105,3,0)))</f>
        <v> </v>
      </c>
      <c r="E73" s="40" t="str">
        <f>IF(ISERROR(VLOOKUP(B73,'Bayan Start List'!$B$6:$E$105,4,0))," ",(VLOOKUP(B73,'Bayan Start List'!$B$6:$E$105,4,0)))</f>
        <v> </v>
      </c>
      <c r="F73" s="41"/>
      <c r="G73" s="19">
        <v>68</v>
      </c>
    </row>
    <row r="74" spans="1:7" s="13" customFormat="1" ht="15" customHeight="1">
      <c r="A74" s="37" t="str">
        <f t="shared" si="1"/>
        <v> </v>
      </c>
      <c r="B74" s="38"/>
      <c r="C74" s="39" t="str">
        <f>IF(ISERROR(VLOOKUP(B74,'Bayan Start List'!$B$6:$C$105,2,0))," ",(VLOOKUP(B74,'Bayan Start List'!$B$6:$C$105,2,0)))</f>
        <v> </v>
      </c>
      <c r="D74" s="40" t="str">
        <f>IF(ISERROR(VLOOKUP(B74,'Bayan Start List'!$B$6:$D$105,3,0))," ",(VLOOKUP(B74,'Bayan Start List'!$B$6:$D$105,3,0)))</f>
        <v> </v>
      </c>
      <c r="E74" s="40" t="str">
        <f>IF(ISERROR(VLOOKUP(B74,'Bayan Start List'!$B$6:$E$105,4,0))," ",(VLOOKUP(B74,'Bayan Start List'!$B$6:$E$105,4,0)))</f>
        <v> </v>
      </c>
      <c r="F74" s="41"/>
      <c r="G74" s="19">
        <v>69</v>
      </c>
    </row>
    <row r="75" spans="1:7" s="13" customFormat="1" ht="15" customHeight="1">
      <c r="A75" s="37" t="str">
        <f t="shared" si="1"/>
        <v> </v>
      </c>
      <c r="B75" s="38"/>
      <c r="C75" s="39" t="str">
        <f>IF(ISERROR(VLOOKUP(B75,'Bayan Start List'!$B$6:$C$105,2,0))," ",(VLOOKUP(B75,'Bayan Start List'!$B$6:$C$105,2,0)))</f>
        <v> </v>
      </c>
      <c r="D75" s="40" t="str">
        <f>IF(ISERROR(VLOOKUP(B75,'Bayan Start List'!$B$6:$D$105,3,0))," ",(VLOOKUP(B75,'Bayan Start List'!$B$6:$D$105,3,0)))</f>
        <v> </v>
      </c>
      <c r="E75" s="40" t="str">
        <f>IF(ISERROR(VLOOKUP(B75,'Bayan Start List'!$B$6:$E$105,4,0))," ",(VLOOKUP(B75,'Bayan Start List'!$B$6:$E$105,4,0)))</f>
        <v> </v>
      </c>
      <c r="F75" s="41"/>
      <c r="G75" s="19">
        <v>70</v>
      </c>
    </row>
    <row r="76" spans="1:7" s="13" customFormat="1" ht="15" customHeight="1">
      <c r="A76" s="37" t="str">
        <f t="shared" si="1"/>
        <v> </v>
      </c>
      <c r="B76" s="38"/>
      <c r="C76" s="39" t="str">
        <f>IF(ISERROR(VLOOKUP(B76,'Bayan Start List'!$B$6:$C$105,2,0))," ",(VLOOKUP(B76,'Bayan Start List'!$B$6:$C$105,2,0)))</f>
        <v> </v>
      </c>
      <c r="D76" s="40" t="str">
        <f>IF(ISERROR(VLOOKUP(B76,'Bayan Start List'!$B$6:$D$105,3,0))," ",(VLOOKUP(B76,'Bayan Start List'!$B$6:$D$105,3,0)))</f>
        <v> </v>
      </c>
      <c r="E76" s="40" t="str">
        <f>IF(ISERROR(VLOOKUP(B76,'Bayan Start List'!$B$6:$E$105,4,0))," ",(VLOOKUP(B76,'Bayan Start List'!$B$6:$E$105,4,0)))</f>
        <v> </v>
      </c>
      <c r="F76" s="41"/>
      <c r="G76" s="19">
        <v>71</v>
      </c>
    </row>
    <row r="77" spans="1:7" s="13" customFormat="1" ht="15" customHeight="1">
      <c r="A77" s="37" t="str">
        <f t="shared" si="1"/>
        <v> </v>
      </c>
      <c r="B77" s="38"/>
      <c r="C77" s="39" t="str">
        <f>IF(ISERROR(VLOOKUP(B77,'Bayan Start List'!$B$6:$C$105,2,0))," ",(VLOOKUP(B77,'Bayan Start List'!$B$6:$C$105,2,0)))</f>
        <v> </v>
      </c>
      <c r="D77" s="40" t="str">
        <f>IF(ISERROR(VLOOKUP(B77,'Bayan Start List'!$B$6:$D$105,3,0))," ",(VLOOKUP(B77,'Bayan Start List'!$B$6:$D$105,3,0)))</f>
        <v> </v>
      </c>
      <c r="E77" s="40" t="str">
        <f>IF(ISERROR(VLOOKUP(B77,'Bayan Start List'!$B$6:$E$105,4,0))," ",(VLOOKUP(B77,'Bayan Start List'!$B$6:$E$105,4,0)))</f>
        <v> </v>
      </c>
      <c r="F77" s="41"/>
      <c r="G77" s="19">
        <v>72</v>
      </c>
    </row>
    <row r="78" spans="1:7" s="13" customFormat="1" ht="15" customHeight="1">
      <c r="A78" s="37" t="str">
        <f t="shared" si="1"/>
        <v> </v>
      </c>
      <c r="B78" s="38"/>
      <c r="C78" s="39" t="str">
        <f>IF(ISERROR(VLOOKUP(B78,'Bayan Start List'!$B$6:$C$105,2,0))," ",(VLOOKUP(B78,'Bayan Start List'!$B$6:$C$105,2,0)))</f>
        <v> </v>
      </c>
      <c r="D78" s="40" t="str">
        <f>IF(ISERROR(VLOOKUP(B78,'Bayan Start List'!$B$6:$D$105,3,0))," ",(VLOOKUP(B78,'Bayan Start List'!$B$6:$D$105,3,0)))</f>
        <v> </v>
      </c>
      <c r="E78" s="40" t="str">
        <f>IF(ISERROR(VLOOKUP(B78,'Bayan Start List'!$B$6:$E$105,4,0))," ",(VLOOKUP(B78,'Bayan Start List'!$B$6:$E$105,4,0)))</f>
        <v> </v>
      </c>
      <c r="F78" s="41"/>
      <c r="G78" s="19">
        <v>73</v>
      </c>
    </row>
    <row r="79" spans="1:7" s="13" customFormat="1" ht="15" customHeight="1">
      <c r="A79" s="37" t="str">
        <f t="shared" si="1"/>
        <v> </v>
      </c>
      <c r="B79" s="38"/>
      <c r="C79" s="39" t="str">
        <f>IF(ISERROR(VLOOKUP(B79,'Bayan Start List'!$B$6:$C$105,2,0))," ",(VLOOKUP(B79,'Bayan Start List'!$B$6:$C$105,2,0)))</f>
        <v> </v>
      </c>
      <c r="D79" s="40" t="str">
        <f>IF(ISERROR(VLOOKUP(B79,'Bayan Start List'!$B$6:$D$105,3,0))," ",(VLOOKUP(B79,'Bayan Start List'!$B$6:$D$105,3,0)))</f>
        <v> </v>
      </c>
      <c r="E79" s="40" t="str">
        <f>IF(ISERROR(VLOOKUP(B79,'Bayan Start List'!$B$6:$E$105,4,0))," ",(VLOOKUP(B79,'Bayan Start List'!$B$6:$E$105,4,0)))</f>
        <v> </v>
      </c>
      <c r="F79" s="41"/>
      <c r="G79" s="19">
        <v>74</v>
      </c>
    </row>
    <row r="80" spans="1:7" s="13" customFormat="1" ht="15" customHeight="1">
      <c r="A80" s="37" t="str">
        <f t="shared" si="1"/>
        <v> </v>
      </c>
      <c r="B80" s="38"/>
      <c r="C80" s="39" t="str">
        <f>IF(ISERROR(VLOOKUP(B80,'Bayan Start List'!$B$6:$C$105,2,0))," ",(VLOOKUP(B80,'Bayan Start List'!$B$6:$C$105,2,0)))</f>
        <v> </v>
      </c>
      <c r="D80" s="40" t="str">
        <f>IF(ISERROR(VLOOKUP(B80,'Bayan Start List'!$B$6:$D$105,3,0))," ",(VLOOKUP(B80,'Bayan Start List'!$B$6:$D$105,3,0)))</f>
        <v> </v>
      </c>
      <c r="E80" s="40" t="str">
        <f>IF(ISERROR(VLOOKUP(B80,'Bayan Start List'!$B$6:$E$105,4,0))," ",(VLOOKUP(B80,'Bayan Start List'!$B$6:$E$105,4,0)))</f>
        <v> </v>
      </c>
      <c r="F80" s="41"/>
      <c r="G80" s="19">
        <v>75</v>
      </c>
    </row>
    <row r="81" spans="1:7" s="13" customFormat="1" ht="15" customHeight="1">
      <c r="A81" s="37" t="str">
        <f t="shared" si="1"/>
        <v> </v>
      </c>
      <c r="B81" s="38"/>
      <c r="C81" s="39" t="str">
        <f>IF(ISERROR(VLOOKUP(B81,'Bayan Start List'!$B$6:$C$105,2,0))," ",(VLOOKUP(B81,'Bayan Start List'!$B$6:$C$105,2,0)))</f>
        <v> </v>
      </c>
      <c r="D81" s="40" t="str">
        <f>IF(ISERROR(VLOOKUP(B81,'Bayan Start List'!$B$6:$D$105,3,0))," ",(VLOOKUP(B81,'Bayan Start List'!$B$6:$D$105,3,0)))</f>
        <v> </v>
      </c>
      <c r="E81" s="40" t="str">
        <f>IF(ISERROR(VLOOKUP(B81,'Bayan Start List'!$B$6:$E$105,4,0))," ",(VLOOKUP(B81,'Bayan Start List'!$B$6:$E$105,4,0)))</f>
        <v> </v>
      </c>
      <c r="F81" s="41"/>
      <c r="G81" s="19">
        <v>76</v>
      </c>
    </row>
    <row r="82" spans="1:7" s="13" customFormat="1" ht="15" customHeight="1">
      <c r="A82" s="37" t="str">
        <f t="shared" si="1"/>
        <v> </v>
      </c>
      <c r="B82" s="38"/>
      <c r="C82" s="39" t="str">
        <f>IF(ISERROR(VLOOKUP(B82,'Bayan Start List'!$B$6:$C$105,2,0))," ",(VLOOKUP(B82,'Bayan Start List'!$B$6:$C$105,2,0)))</f>
        <v> </v>
      </c>
      <c r="D82" s="40" t="str">
        <f>IF(ISERROR(VLOOKUP(B82,'Bayan Start List'!$B$6:$D$105,3,0))," ",(VLOOKUP(B82,'Bayan Start List'!$B$6:$D$105,3,0)))</f>
        <v> </v>
      </c>
      <c r="E82" s="40" t="str">
        <f>IF(ISERROR(VLOOKUP(B82,'Bayan Start List'!$B$6:$E$105,4,0))," ",(VLOOKUP(B82,'Bayan Start List'!$B$6:$E$105,4,0)))</f>
        <v> </v>
      </c>
      <c r="F82" s="41"/>
      <c r="G82" s="19">
        <v>77</v>
      </c>
    </row>
    <row r="83" spans="1:7" s="13" customFormat="1" ht="15" customHeight="1">
      <c r="A83" s="37" t="str">
        <f t="shared" si="1"/>
        <v> </v>
      </c>
      <c r="B83" s="38"/>
      <c r="C83" s="39" t="str">
        <f>IF(ISERROR(VLOOKUP(B83,'Bayan Start List'!$B$6:$C$105,2,0))," ",(VLOOKUP(B83,'Bayan Start List'!$B$6:$C$105,2,0)))</f>
        <v> </v>
      </c>
      <c r="D83" s="40" t="str">
        <f>IF(ISERROR(VLOOKUP(B83,'Bayan Start List'!$B$6:$D$105,3,0))," ",(VLOOKUP(B83,'Bayan Start List'!$B$6:$D$105,3,0)))</f>
        <v> </v>
      </c>
      <c r="E83" s="40" t="str">
        <f>IF(ISERROR(VLOOKUP(B83,'Bayan Start List'!$B$6:$E$105,4,0))," ",(VLOOKUP(B83,'Bayan Start List'!$B$6:$E$105,4,0)))</f>
        <v> </v>
      </c>
      <c r="F83" s="41"/>
      <c r="G83" s="19">
        <v>78</v>
      </c>
    </row>
    <row r="84" spans="1:7" s="13" customFormat="1" ht="15" customHeight="1">
      <c r="A84" s="37" t="str">
        <f t="shared" si="1"/>
        <v> </v>
      </c>
      <c r="B84" s="38"/>
      <c r="C84" s="39" t="str">
        <f>IF(ISERROR(VLOOKUP(B84,'Bayan Start List'!$B$6:$C$105,2,0))," ",(VLOOKUP(B84,'Bayan Start List'!$B$6:$C$105,2,0)))</f>
        <v> </v>
      </c>
      <c r="D84" s="40" t="str">
        <f>IF(ISERROR(VLOOKUP(B84,'Bayan Start List'!$B$6:$D$105,3,0))," ",(VLOOKUP(B84,'Bayan Start List'!$B$6:$D$105,3,0)))</f>
        <v> </v>
      </c>
      <c r="E84" s="40" t="str">
        <f>IF(ISERROR(VLOOKUP(B84,'Bayan Start List'!$B$6:$E$105,4,0))," ",(VLOOKUP(B84,'Bayan Start List'!$B$6:$E$105,4,0)))</f>
        <v> </v>
      </c>
      <c r="F84" s="41"/>
      <c r="G84" s="19">
        <v>79</v>
      </c>
    </row>
    <row r="85" spans="1:7" s="13" customFormat="1" ht="15" customHeight="1">
      <c r="A85" s="42" t="str">
        <f t="shared" si="1"/>
        <v> </v>
      </c>
      <c r="B85" s="43"/>
      <c r="C85" s="44" t="str">
        <f>IF(ISERROR(VLOOKUP(B85,'Bayan Start List'!$B$6:$C$105,2,0))," ",(VLOOKUP(B85,'Bayan Start List'!$B$6:$C$105,2,0)))</f>
        <v> </v>
      </c>
      <c r="D85" s="45" t="str">
        <f>IF(ISERROR(VLOOKUP(B85,'Bayan Start List'!$B$6:$D$105,3,0))," ",(VLOOKUP(B85,'Bayan Start List'!$B$6:$D$105,3,0)))</f>
        <v> </v>
      </c>
      <c r="E85" s="45" t="str">
        <f>IF(ISERROR(VLOOKUP(B85,'Bayan Start List'!$B$6:$E$105,4,0))," ",(VLOOKUP(B85,'Bayan Start List'!$B$6:$E$105,4,0)))</f>
        <v> </v>
      </c>
      <c r="F85" s="46"/>
      <c r="G85" s="19">
        <v>80</v>
      </c>
    </row>
    <row r="86" ht="14.25">
      <c r="B86" s="15" t="e">
        <f>MODE(B6:B85)</f>
        <v>#N/A</v>
      </c>
    </row>
  </sheetData>
  <sheetProtection/>
  <autoFilter ref="A5:F86"/>
  <mergeCells count="5">
    <mergeCell ref="A1:F1"/>
    <mergeCell ref="A2:F2"/>
    <mergeCell ref="A3:F3"/>
    <mergeCell ref="A4:C4"/>
    <mergeCell ref="E4:F4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2">
      <selection activeCell="J9" sqref="J9"/>
    </sheetView>
  </sheetViews>
  <sheetFormatPr defaultColWidth="9.140625" defaultRowHeight="15"/>
  <cols>
    <col min="1" max="1" width="8.00390625" style="15" customWidth="1"/>
    <col min="2" max="2" width="8.421875" style="15" customWidth="1"/>
    <col min="3" max="3" width="10.7109375" style="15" customWidth="1"/>
    <col min="4" max="4" width="25.7109375" style="12" customWidth="1"/>
    <col min="5" max="5" width="30.7109375" style="12" customWidth="1"/>
    <col min="6" max="6" width="15.7109375" style="12" customWidth="1"/>
    <col min="7" max="7" width="5.57421875" style="15" hidden="1" customWidth="1"/>
    <col min="8" max="16384" width="9.140625" style="12" customWidth="1"/>
  </cols>
  <sheetData>
    <row r="1" spans="1:6" s="3" customFormat="1" ht="24.75" customHeight="1">
      <c r="A1" s="75" t="s">
        <v>24</v>
      </c>
      <c r="B1" s="75"/>
      <c r="C1" s="75"/>
      <c r="D1" s="75"/>
      <c r="E1" s="75"/>
      <c r="F1" s="75"/>
    </row>
    <row r="2" spans="1:6" s="4" customFormat="1" ht="24.75" customHeight="1">
      <c r="A2" s="76" t="s">
        <v>0</v>
      </c>
      <c r="B2" s="76"/>
      <c r="C2" s="76"/>
      <c r="D2" s="76"/>
      <c r="E2" s="76"/>
      <c r="F2" s="76"/>
    </row>
    <row r="3" spans="1:9" s="4" customFormat="1" ht="24.75" customHeight="1">
      <c r="A3" s="77">
        <v>41996</v>
      </c>
      <c r="B3" s="77"/>
      <c r="C3" s="77"/>
      <c r="D3" s="77"/>
      <c r="E3" s="77"/>
      <c r="F3" s="77"/>
      <c r="G3" s="5"/>
      <c r="H3" s="5"/>
      <c r="I3" s="5"/>
    </row>
    <row r="4" spans="1:6" s="4" customFormat="1" ht="24.75" customHeight="1" thickBot="1">
      <c r="A4" s="78" t="s">
        <v>70</v>
      </c>
      <c r="B4" s="78"/>
      <c r="C4" s="78"/>
      <c r="D4" s="47" t="s">
        <v>16</v>
      </c>
      <c r="E4" s="79" t="s">
        <v>393</v>
      </c>
      <c r="F4" s="79"/>
    </row>
    <row r="5" spans="1:7" s="14" customFormat="1" ht="38.25" customHeight="1">
      <c r="A5" s="16" t="s">
        <v>2</v>
      </c>
      <c r="B5" s="20" t="s">
        <v>3</v>
      </c>
      <c r="C5" s="16" t="s">
        <v>4</v>
      </c>
      <c r="D5" s="17" t="s">
        <v>5</v>
      </c>
      <c r="E5" s="17" t="s">
        <v>14</v>
      </c>
      <c r="F5" s="17" t="s">
        <v>15</v>
      </c>
      <c r="G5" s="18"/>
    </row>
    <row r="6" spans="1:7" s="13" customFormat="1" ht="15" customHeight="1">
      <c r="A6" s="32">
        <v>1</v>
      </c>
      <c r="B6" s="34" t="s">
        <v>593</v>
      </c>
      <c r="C6" s="39" t="str">
        <f>IF(ISERROR(VLOOKUP(B6,'Bayan Start List'!$B$6:$C$105,2,0))," ",(VLOOKUP(B6,'Bayan Start List'!$B$6:$C$105,2,0)))</f>
        <v> </v>
      </c>
      <c r="D6" s="35" t="s">
        <v>321</v>
      </c>
      <c r="E6" s="35" t="s">
        <v>401</v>
      </c>
      <c r="F6" s="36" t="s">
        <v>423</v>
      </c>
      <c r="G6" s="19">
        <v>1</v>
      </c>
    </row>
    <row r="7" spans="1:7" s="13" customFormat="1" ht="15" customHeight="1">
      <c r="A7" s="37">
        <v>2</v>
      </c>
      <c r="B7" s="39" t="s">
        <v>602</v>
      </c>
      <c r="C7" s="39" t="str">
        <f>IF(ISERROR(VLOOKUP(B7,'Bayan Start List'!$B$6:$C$105,2,0))," ",(VLOOKUP(B7,'Bayan Start List'!$B$6:$C$105,2,0)))</f>
        <v> </v>
      </c>
      <c r="D7" s="40" t="s">
        <v>415</v>
      </c>
      <c r="E7" s="40" t="s">
        <v>401</v>
      </c>
      <c r="F7" s="41" t="s">
        <v>424</v>
      </c>
      <c r="G7" s="19">
        <v>2</v>
      </c>
    </row>
    <row r="8" spans="1:7" s="13" customFormat="1" ht="15" customHeight="1">
      <c r="A8" s="37">
        <v>3</v>
      </c>
      <c r="B8" s="57" t="s">
        <v>600</v>
      </c>
      <c r="C8" s="39" t="str">
        <f>IF(ISERROR(VLOOKUP(B8,'Bayan Start List'!$B$6:$C$105,2,0))," ",(VLOOKUP(B8,'Bayan Start List'!$B$6:$C$105,2,0)))</f>
        <v> </v>
      </c>
      <c r="D8" s="40" t="s">
        <v>416</v>
      </c>
      <c r="E8" s="40" t="s">
        <v>402</v>
      </c>
      <c r="F8" s="41" t="s">
        <v>425</v>
      </c>
      <c r="G8" s="19">
        <v>3</v>
      </c>
    </row>
    <row r="9" spans="1:7" s="13" customFormat="1" ht="15" customHeight="1">
      <c r="A9" s="37">
        <v>4</v>
      </c>
      <c r="B9" s="38" t="s">
        <v>603</v>
      </c>
      <c r="C9" s="39" t="str">
        <f>IF(ISERROR(VLOOKUP(B9,'Bayan Start List'!$B$6:$C$105,2,0))," ",(VLOOKUP(B9,'Bayan Start List'!$B$6:$C$105,2,0)))</f>
        <v> </v>
      </c>
      <c r="D9" s="40" t="s">
        <v>417</v>
      </c>
      <c r="E9" s="40" t="s">
        <v>402</v>
      </c>
      <c r="F9" s="41" t="s">
        <v>426</v>
      </c>
      <c r="G9" s="19">
        <v>4</v>
      </c>
    </row>
    <row r="10" spans="1:7" s="13" customFormat="1" ht="15" customHeight="1">
      <c r="A10" s="37">
        <v>5</v>
      </c>
      <c r="B10" s="38" t="s">
        <v>599</v>
      </c>
      <c r="C10" s="39" t="str">
        <f>IF(ISERROR(VLOOKUP(B10,'Bayan Start List'!$B$6:$C$105,2,0))," ",(VLOOKUP(B10,'Bayan Start List'!$B$6:$C$105,2,0)))</f>
        <v> </v>
      </c>
      <c r="D10" s="40" t="s">
        <v>418</v>
      </c>
      <c r="E10" s="40" t="s">
        <v>401</v>
      </c>
      <c r="F10" s="41" t="s">
        <v>427</v>
      </c>
      <c r="G10" s="19">
        <v>5</v>
      </c>
    </row>
    <row r="11" spans="1:7" s="13" customFormat="1" ht="15" customHeight="1">
      <c r="A11" s="37">
        <v>6</v>
      </c>
      <c r="B11" s="38" t="s">
        <v>612</v>
      </c>
      <c r="C11" s="39" t="str">
        <f>IF(ISERROR(VLOOKUP(B11,'Bayan Start List'!$B$6:$C$105,2,0))," ",(VLOOKUP(B11,'Bayan Start List'!$B$6:$C$105,2,0)))</f>
        <v> </v>
      </c>
      <c r="D11" s="40" t="s">
        <v>307</v>
      </c>
      <c r="E11" s="40" t="s">
        <v>402</v>
      </c>
      <c r="F11" s="41" t="s">
        <v>428</v>
      </c>
      <c r="G11" s="19">
        <v>6</v>
      </c>
    </row>
    <row r="12" spans="1:7" s="13" customFormat="1" ht="15" customHeight="1">
      <c r="A12" s="37">
        <v>7</v>
      </c>
      <c r="B12" s="38" t="s">
        <v>604</v>
      </c>
      <c r="C12" s="39" t="str">
        <f>IF(ISERROR(VLOOKUP(B12,'Bayan Start List'!$B$6:$C$105,2,0))," ",(VLOOKUP(B12,'Bayan Start List'!$B$6:$C$105,2,0)))</f>
        <v> </v>
      </c>
      <c r="D12" s="40" t="s">
        <v>419</v>
      </c>
      <c r="E12" s="40" t="s">
        <v>421</v>
      </c>
      <c r="F12" s="41" t="s">
        <v>429</v>
      </c>
      <c r="G12" s="19">
        <v>7</v>
      </c>
    </row>
    <row r="13" spans="1:7" s="13" customFormat="1" ht="15" customHeight="1">
      <c r="A13" s="37">
        <v>8</v>
      </c>
      <c r="B13" s="38" t="s">
        <v>596</v>
      </c>
      <c r="C13" s="39" t="str">
        <f>IF(ISERROR(VLOOKUP(B13,'Bayan Start List'!$B$6:$C$105,2,0))," ",(VLOOKUP(B13,'Bayan Start List'!$B$6:$C$105,2,0)))</f>
        <v> </v>
      </c>
      <c r="D13" s="40" t="s">
        <v>315</v>
      </c>
      <c r="E13" s="40" t="s">
        <v>422</v>
      </c>
      <c r="F13" s="41" t="s">
        <v>430</v>
      </c>
      <c r="G13" s="19">
        <v>8</v>
      </c>
    </row>
    <row r="14" spans="1:7" s="13" customFormat="1" ht="15" customHeight="1">
      <c r="A14" s="37">
        <v>9</v>
      </c>
      <c r="B14" s="38" t="s">
        <v>598</v>
      </c>
      <c r="C14" s="39" t="str">
        <f>IF(ISERROR(VLOOKUP(B14,'Bayan Start List'!$B$6:$C$105,2,0))," ",(VLOOKUP(B14,'Bayan Start List'!$B$6:$C$105,2,0)))</f>
        <v> </v>
      </c>
      <c r="D14" s="40" t="s">
        <v>420</v>
      </c>
      <c r="E14" s="40" t="s">
        <v>422</v>
      </c>
      <c r="F14" s="41" t="s">
        <v>431</v>
      </c>
      <c r="G14" s="19">
        <v>9</v>
      </c>
    </row>
    <row r="15" spans="1:7" s="13" customFormat="1" ht="15" customHeight="1">
      <c r="A15" s="37"/>
      <c r="B15" s="38"/>
      <c r="C15" s="39" t="str">
        <f>IF(ISERROR(VLOOKUP(B15,'Bayan Start List'!$B$6:$C$105,2,0))," ",(VLOOKUP(B15,'Bayan Start List'!$B$6:$C$105,2,0)))</f>
        <v> </v>
      </c>
      <c r="D15" s="40" t="str">
        <f>IF(ISERROR(VLOOKUP(B15,'Bayan Start List'!$B$6:$D$105,3,0))," ",(VLOOKUP(B15,'Bayan Start List'!$B$6:$D$105,3,0)))</f>
        <v> </v>
      </c>
      <c r="E15" s="40" t="str">
        <f>IF(ISERROR(VLOOKUP(B15,'Bayan Start List'!$B$6:$E$105,4,0))," ",(VLOOKUP(B15,'Bayan Start List'!$B$6:$E$105,4,0)))</f>
        <v> </v>
      </c>
      <c r="F15" s="41"/>
      <c r="G15" s="19">
        <v>10</v>
      </c>
    </row>
    <row r="16" spans="1:7" s="13" customFormat="1" ht="15" customHeight="1">
      <c r="A16" s="37" t="str">
        <f aca="true" t="shared" si="0" ref="A16:A70">IF(B16&lt;&gt;0,G16," ")</f>
        <v> </v>
      </c>
      <c r="B16" s="38"/>
      <c r="C16" s="39" t="str">
        <f>IF(ISERROR(VLOOKUP(B16,'Bayan Start List'!$B$6:$C$105,2,0))," ",(VLOOKUP(B16,'Bayan Start List'!$B$6:$C$105,2,0)))</f>
        <v> </v>
      </c>
      <c r="D16" s="40" t="str">
        <f>IF(ISERROR(VLOOKUP(B16,'Bayan Start List'!$B$6:$D$105,3,0))," ",(VLOOKUP(B16,'Bayan Start List'!$B$6:$D$105,3,0)))</f>
        <v> </v>
      </c>
      <c r="E16" s="40" t="str">
        <f>IF(ISERROR(VLOOKUP(B16,'Bayan Start List'!$B$6:$E$105,4,0))," ",(VLOOKUP(B16,'Bayan Start List'!$B$6:$E$105,4,0)))</f>
        <v> </v>
      </c>
      <c r="F16" s="41"/>
      <c r="G16" s="19">
        <v>11</v>
      </c>
    </row>
    <row r="17" spans="1:7" s="13" customFormat="1" ht="15" customHeight="1">
      <c r="A17" s="37" t="str">
        <f t="shared" si="0"/>
        <v> </v>
      </c>
      <c r="B17" s="38"/>
      <c r="C17" s="39" t="str">
        <f>IF(ISERROR(VLOOKUP(B17,'Bayan Start List'!$B$6:$C$105,2,0))," ",(VLOOKUP(B17,'Bayan Start List'!$B$6:$C$105,2,0)))</f>
        <v> </v>
      </c>
      <c r="D17" s="40" t="str">
        <f>IF(ISERROR(VLOOKUP(B17,'Bayan Start List'!$B$6:$D$105,3,0))," ",(VLOOKUP(B17,'Bayan Start List'!$B$6:$D$105,3,0)))</f>
        <v> </v>
      </c>
      <c r="E17" s="40" t="str">
        <f>IF(ISERROR(VLOOKUP(B17,'Bayan Start List'!$B$6:$E$105,4,0))," ",(VLOOKUP(B17,'Bayan Start List'!$B$6:$E$105,4,0)))</f>
        <v> </v>
      </c>
      <c r="F17" s="41"/>
      <c r="G17" s="19">
        <v>12</v>
      </c>
    </row>
    <row r="18" spans="1:7" s="13" customFormat="1" ht="15" customHeight="1">
      <c r="A18" s="37" t="str">
        <f t="shared" si="0"/>
        <v> </v>
      </c>
      <c r="B18" s="38"/>
      <c r="C18" s="39" t="str">
        <f>IF(ISERROR(VLOOKUP(B18,'Bayan Start List'!$B$6:$C$105,2,0))," ",(VLOOKUP(B18,'Bayan Start List'!$B$6:$C$105,2,0)))</f>
        <v> </v>
      </c>
      <c r="D18" s="40" t="str">
        <f>IF(ISERROR(VLOOKUP(B18,'Bayan Start List'!$B$6:$D$105,3,0))," ",(VLOOKUP(B18,'Bayan Start List'!$B$6:$D$105,3,0)))</f>
        <v> </v>
      </c>
      <c r="E18" s="40" t="str">
        <f>IF(ISERROR(VLOOKUP(B18,'Bayan Start List'!$B$6:$E$105,4,0))," ",(VLOOKUP(B18,'Bayan Start List'!$B$6:$E$105,4,0)))</f>
        <v> </v>
      </c>
      <c r="F18" s="41"/>
      <c r="G18" s="19">
        <v>13</v>
      </c>
    </row>
    <row r="19" spans="1:7" s="13" customFormat="1" ht="15" customHeight="1">
      <c r="A19" s="37" t="str">
        <f t="shared" si="0"/>
        <v> </v>
      </c>
      <c r="B19" s="38"/>
      <c r="C19" s="39" t="str">
        <f>IF(ISERROR(VLOOKUP(B19,'Bayan Start List'!$B$6:$C$105,2,0))," ",(VLOOKUP(B19,'Bayan Start List'!$B$6:$C$105,2,0)))</f>
        <v> </v>
      </c>
      <c r="D19" s="40" t="str">
        <f>IF(ISERROR(VLOOKUP(B19,'Bayan Start List'!$B$6:$D$105,3,0))," ",(VLOOKUP(B19,'Bayan Start List'!$B$6:$D$105,3,0)))</f>
        <v> </v>
      </c>
      <c r="E19" s="40" t="str">
        <f>IF(ISERROR(VLOOKUP(B19,'Bayan Start List'!$B$6:$E$105,4,0))," ",(VLOOKUP(B19,'Bayan Start List'!$B$6:$E$105,4,0)))</f>
        <v> </v>
      </c>
      <c r="F19" s="41"/>
      <c r="G19" s="19">
        <v>14</v>
      </c>
    </row>
    <row r="20" spans="1:7" s="13" customFormat="1" ht="15" customHeight="1">
      <c r="A20" s="37" t="str">
        <f t="shared" si="0"/>
        <v> </v>
      </c>
      <c r="B20" s="38"/>
      <c r="C20" s="39" t="str">
        <f>IF(ISERROR(VLOOKUP(B20,'Bayan Start List'!$B$6:$C$105,2,0))," ",(VLOOKUP(B20,'Bayan Start List'!$B$6:$C$105,2,0)))</f>
        <v> </v>
      </c>
      <c r="D20" s="40" t="str">
        <f>IF(ISERROR(VLOOKUP(B20,'Bayan Start List'!$B$6:$D$105,3,0))," ",(VLOOKUP(B20,'Bayan Start List'!$B$6:$D$105,3,0)))</f>
        <v> </v>
      </c>
      <c r="E20" s="40" t="str">
        <f>IF(ISERROR(VLOOKUP(B20,'Bayan Start List'!$B$6:$E$105,4,0))," ",(VLOOKUP(B20,'Bayan Start List'!$B$6:$E$105,4,0)))</f>
        <v> </v>
      </c>
      <c r="F20" s="41"/>
      <c r="G20" s="19">
        <v>15</v>
      </c>
    </row>
    <row r="21" spans="1:7" s="13" customFormat="1" ht="15" customHeight="1">
      <c r="A21" s="37" t="str">
        <f t="shared" si="0"/>
        <v> </v>
      </c>
      <c r="B21" s="38"/>
      <c r="C21" s="39" t="str">
        <f>IF(ISERROR(VLOOKUP(B21,'Bayan Start List'!$B$6:$C$105,2,0))," ",(VLOOKUP(B21,'Bayan Start List'!$B$6:$C$105,2,0)))</f>
        <v> </v>
      </c>
      <c r="D21" s="40" t="str">
        <f>IF(ISERROR(VLOOKUP(B21,'Bayan Start List'!$B$6:$D$105,3,0))," ",(VLOOKUP(B21,'Bayan Start List'!$B$6:$D$105,3,0)))</f>
        <v> </v>
      </c>
      <c r="E21" s="40" t="str">
        <f>IF(ISERROR(VLOOKUP(B21,'Bayan Start List'!$B$6:$E$105,4,0))," ",(VLOOKUP(B21,'Bayan Start List'!$B$6:$E$105,4,0)))</f>
        <v> </v>
      </c>
      <c r="F21" s="41"/>
      <c r="G21" s="19">
        <v>16</v>
      </c>
    </row>
    <row r="22" spans="1:7" s="13" customFormat="1" ht="15" customHeight="1">
      <c r="A22" s="37" t="str">
        <f t="shared" si="0"/>
        <v> </v>
      </c>
      <c r="B22" s="38"/>
      <c r="C22" s="39" t="str">
        <f>IF(ISERROR(VLOOKUP(B22,'Bayan Start List'!$B$6:$C$105,2,0))," ",(VLOOKUP(B22,'Bayan Start List'!$B$6:$C$105,2,0)))</f>
        <v> </v>
      </c>
      <c r="D22" s="40" t="str">
        <f>IF(ISERROR(VLOOKUP(B22,'Bayan Start List'!$B$6:$D$105,3,0))," ",(VLOOKUP(B22,'Bayan Start List'!$B$6:$D$105,3,0)))</f>
        <v> </v>
      </c>
      <c r="E22" s="40" t="str">
        <f>IF(ISERROR(VLOOKUP(B22,'Bayan Start List'!$B$6:$E$105,4,0))," ",(VLOOKUP(B22,'Bayan Start List'!$B$6:$E$105,4,0)))</f>
        <v> </v>
      </c>
      <c r="F22" s="41"/>
      <c r="G22" s="19">
        <v>17</v>
      </c>
    </row>
    <row r="23" spans="1:7" s="13" customFormat="1" ht="15" customHeight="1">
      <c r="A23" s="37" t="str">
        <f t="shared" si="0"/>
        <v> </v>
      </c>
      <c r="B23" s="38"/>
      <c r="C23" s="39" t="str">
        <f>IF(ISERROR(VLOOKUP(B23,'Bayan Start List'!$B$6:$C$105,2,0))," ",(VLOOKUP(B23,'Bayan Start List'!$B$6:$C$105,2,0)))</f>
        <v> </v>
      </c>
      <c r="D23" s="40" t="str">
        <f>IF(ISERROR(VLOOKUP(B23,'Bayan Start List'!$B$6:$D$105,3,0))," ",(VLOOKUP(B23,'Bayan Start List'!$B$6:$D$105,3,0)))</f>
        <v> </v>
      </c>
      <c r="E23" s="40" t="str">
        <f>IF(ISERROR(VLOOKUP(B23,'Bayan Start List'!$B$6:$E$105,4,0))," ",(VLOOKUP(B23,'Bayan Start List'!$B$6:$E$105,4,0)))</f>
        <v> </v>
      </c>
      <c r="F23" s="41"/>
      <c r="G23" s="19">
        <v>18</v>
      </c>
    </row>
    <row r="24" spans="1:7" s="13" customFormat="1" ht="15" customHeight="1">
      <c r="A24" s="37" t="str">
        <f t="shared" si="0"/>
        <v> </v>
      </c>
      <c r="B24" s="38"/>
      <c r="C24" s="39" t="str">
        <f>IF(ISERROR(VLOOKUP(B24,'Bayan Start List'!$B$6:$C$105,2,0))," ",(VLOOKUP(B24,'Bayan Start List'!$B$6:$C$105,2,0)))</f>
        <v> </v>
      </c>
      <c r="D24" s="40" t="str">
        <f>IF(ISERROR(VLOOKUP(B24,'Bayan Start List'!$B$6:$D$105,3,0))," ",(VLOOKUP(B24,'Bayan Start List'!$B$6:$D$105,3,0)))</f>
        <v> </v>
      </c>
      <c r="E24" s="40" t="str">
        <f>IF(ISERROR(VLOOKUP(B24,'Bayan Start List'!$B$6:$E$105,4,0))," ",(VLOOKUP(B24,'Bayan Start List'!$B$6:$E$105,4,0)))</f>
        <v> </v>
      </c>
      <c r="F24" s="41"/>
      <c r="G24" s="19">
        <v>19</v>
      </c>
    </row>
    <row r="25" spans="1:7" s="13" customFormat="1" ht="15" customHeight="1">
      <c r="A25" s="37" t="str">
        <f t="shared" si="0"/>
        <v> </v>
      </c>
      <c r="B25" s="38"/>
      <c r="C25" s="39" t="str">
        <f>IF(ISERROR(VLOOKUP(B25,'Bayan Start List'!$B$6:$C$105,2,0))," ",(VLOOKUP(B25,'Bayan Start List'!$B$6:$C$105,2,0)))</f>
        <v> </v>
      </c>
      <c r="D25" s="40" t="str">
        <f>IF(ISERROR(VLOOKUP(B25,'Bayan Start List'!$B$6:$D$105,3,0))," ",(VLOOKUP(B25,'Bayan Start List'!$B$6:$D$105,3,0)))</f>
        <v> </v>
      </c>
      <c r="E25" s="40" t="str">
        <f>IF(ISERROR(VLOOKUP(B25,'Bayan Start List'!$B$6:$E$105,4,0))," ",(VLOOKUP(B25,'Bayan Start List'!$B$6:$E$105,4,0)))</f>
        <v> </v>
      </c>
      <c r="F25" s="41"/>
      <c r="G25" s="19">
        <v>20</v>
      </c>
    </row>
    <row r="26" spans="1:7" s="13" customFormat="1" ht="15" customHeight="1">
      <c r="A26" s="37" t="str">
        <f t="shared" si="0"/>
        <v> </v>
      </c>
      <c r="B26" s="38"/>
      <c r="C26" s="39" t="str">
        <f>IF(ISERROR(VLOOKUP(B26,'Bayan Start List'!$B$6:$C$105,2,0))," ",(VLOOKUP(B26,'Bayan Start List'!$B$6:$C$105,2,0)))</f>
        <v> </v>
      </c>
      <c r="D26" s="40" t="str">
        <f>IF(ISERROR(VLOOKUP(B26,'Bayan Start List'!$B$6:$D$105,3,0))," ",(VLOOKUP(B26,'Bayan Start List'!$B$6:$D$105,3,0)))</f>
        <v> </v>
      </c>
      <c r="E26" s="40" t="str">
        <f>IF(ISERROR(VLOOKUP(B26,'Bayan Start List'!$B$6:$E$105,4,0))," ",(VLOOKUP(B26,'Bayan Start List'!$B$6:$E$105,4,0)))</f>
        <v> </v>
      </c>
      <c r="F26" s="41"/>
      <c r="G26" s="19">
        <v>21</v>
      </c>
    </row>
    <row r="27" spans="1:7" s="13" customFormat="1" ht="15" customHeight="1">
      <c r="A27" s="37" t="str">
        <f t="shared" si="0"/>
        <v> </v>
      </c>
      <c r="B27" s="38"/>
      <c r="C27" s="39" t="str">
        <f>IF(ISERROR(VLOOKUP(B27,'Bayan Start List'!$B$6:$C$105,2,0))," ",(VLOOKUP(B27,'Bayan Start List'!$B$6:$C$105,2,0)))</f>
        <v> </v>
      </c>
      <c r="D27" s="40" t="str">
        <f>IF(ISERROR(VLOOKUP(B27,'Bayan Start List'!$B$6:$D$105,3,0))," ",(VLOOKUP(B27,'Bayan Start List'!$B$6:$D$105,3,0)))</f>
        <v> </v>
      </c>
      <c r="E27" s="40" t="str">
        <f>IF(ISERROR(VLOOKUP(B27,'Bayan Start List'!$B$6:$E$105,4,0))," ",(VLOOKUP(B27,'Bayan Start List'!$B$6:$E$105,4,0)))</f>
        <v> </v>
      </c>
      <c r="F27" s="41"/>
      <c r="G27" s="19">
        <v>22</v>
      </c>
    </row>
    <row r="28" spans="1:7" s="13" customFormat="1" ht="15" customHeight="1">
      <c r="A28" s="37" t="str">
        <f t="shared" si="0"/>
        <v> </v>
      </c>
      <c r="B28" s="38"/>
      <c r="C28" s="39" t="str">
        <f>IF(ISERROR(VLOOKUP(B28,'Bayan Start List'!$B$6:$C$105,2,0))," ",(VLOOKUP(B28,'Bayan Start List'!$B$6:$C$105,2,0)))</f>
        <v> </v>
      </c>
      <c r="D28" s="40" t="str">
        <f>IF(ISERROR(VLOOKUP(B28,'Bayan Start List'!$B$6:$D$105,3,0))," ",(VLOOKUP(B28,'Bayan Start List'!$B$6:$D$105,3,0)))</f>
        <v> </v>
      </c>
      <c r="E28" s="40" t="str">
        <f>IF(ISERROR(VLOOKUP(B28,'Bayan Start List'!$B$6:$E$105,4,0))," ",(VLOOKUP(B28,'Bayan Start List'!$B$6:$E$105,4,0)))</f>
        <v> </v>
      </c>
      <c r="F28" s="41"/>
      <c r="G28" s="19">
        <v>23</v>
      </c>
    </row>
    <row r="29" spans="1:7" s="13" customFormat="1" ht="15" customHeight="1">
      <c r="A29" s="37" t="str">
        <f t="shared" si="0"/>
        <v> </v>
      </c>
      <c r="B29" s="38"/>
      <c r="C29" s="39" t="str">
        <f>IF(ISERROR(VLOOKUP(B29,'Bayan Start List'!$B$6:$C$105,2,0))," ",(VLOOKUP(B29,'Bayan Start List'!$B$6:$C$105,2,0)))</f>
        <v> </v>
      </c>
      <c r="D29" s="40" t="str">
        <f>IF(ISERROR(VLOOKUP(B29,'Bayan Start List'!$B$6:$D$105,3,0))," ",(VLOOKUP(B29,'Bayan Start List'!$B$6:$D$105,3,0)))</f>
        <v> </v>
      </c>
      <c r="E29" s="40" t="str">
        <f>IF(ISERROR(VLOOKUP(B29,'Bayan Start List'!$B$6:$E$105,4,0))," ",(VLOOKUP(B29,'Bayan Start List'!$B$6:$E$105,4,0)))</f>
        <v> </v>
      </c>
      <c r="F29" s="41"/>
      <c r="G29" s="19">
        <v>24</v>
      </c>
    </row>
    <row r="30" spans="1:7" s="13" customFormat="1" ht="15" customHeight="1">
      <c r="A30" s="37" t="str">
        <f t="shared" si="0"/>
        <v> </v>
      </c>
      <c r="B30" s="38"/>
      <c r="C30" s="39" t="str">
        <f>IF(ISERROR(VLOOKUP(B30,'Bayan Start List'!$B$6:$C$105,2,0))," ",(VLOOKUP(B30,'Bayan Start List'!$B$6:$C$105,2,0)))</f>
        <v> </v>
      </c>
      <c r="D30" s="40" t="str">
        <f>IF(ISERROR(VLOOKUP(B30,'Bayan Start List'!$B$6:$D$105,3,0))," ",(VLOOKUP(B30,'Bayan Start List'!$B$6:$D$105,3,0)))</f>
        <v> </v>
      </c>
      <c r="E30" s="40" t="str">
        <f>IF(ISERROR(VLOOKUP(B30,'Bayan Start List'!$B$6:$E$105,4,0))," ",(VLOOKUP(B30,'Bayan Start List'!$B$6:$E$105,4,0)))</f>
        <v> </v>
      </c>
      <c r="F30" s="41"/>
      <c r="G30" s="19">
        <v>25</v>
      </c>
    </row>
    <row r="31" spans="1:7" s="13" customFormat="1" ht="15" customHeight="1">
      <c r="A31" s="37" t="str">
        <f t="shared" si="0"/>
        <v> </v>
      </c>
      <c r="B31" s="38"/>
      <c r="C31" s="39" t="str">
        <f>IF(ISERROR(VLOOKUP(B31,'Bayan Start List'!$B$6:$C$105,2,0))," ",(VLOOKUP(B31,'Bayan Start List'!$B$6:$C$105,2,0)))</f>
        <v> </v>
      </c>
      <c r="D31" s="40" t="str">
        <f>IF(ISERROR(VLOOKUP(B31,'Bayan Start List'!$B$6:$D$105,3,0))," ",(VLOOKUP(B31,'Bayan Start List'!$B$6:$D$105,3,0)))</f>
        <v> </v>
      </c>
      <c r="E31" s="40" t="str">
        <f>IF(ISERROR(VLOOKUP(B31,'Bayan Start List'!$B$6:$E$105,4,0))," ",(VLOOKUP(B31,'Bayan Start List'!$B$6:$E$105,4,0)))</f>
        <v> </v>
      </c>
      <c r="F31" s="41"/>
      <c r="G31" s="19">
        <v>26</v>
      </c>
    </row>
    <row r="32" spans="1:7" s="13" customFormat="1" ht="15" customHeight="1">
      <c r="A32" s="37" t="str">
        <f t="shared" si="0"/>
        <v> </v>
      </c>
      <c r="B32" s="38"/>
      <c r="C32" s="39" t="str">
        <f>IF(ISERROR(VLOOKUP(B32,'Bayan Start List'!$B$6:$C$105,2,0))," ",(VLOOKUP(B32,'Bayan Start List'!$B$6:$C$105,2,0)))</f>
        <v> </v>
      </c>
      <c r="D32" s="40" t="str">
        <f>IF(ISERROR(VLOOKUP(B32,'Bayan Start List'!$B$6:$D$105,3,0))," ",(VLOOKUP(B32,'Bayan Start List'!$B$6:$D$105,3,0)))</f>
        <v> </v>
      </c>
      <c r="E32" s="40" t="str">
        <f>IF(ISERROR(VLOOKUP(B32,'Bayan Start List'!$B$6:$E$105,4,0))," ",(VLOOKUP(B32,'Bayan Start List'!$B$6:$E$105,4,0)))</f>
        <v> </v>
      </c>
      <c r="F32" s="41"/>
      <c r="G32" s="19">
        <v>27</v>
      </c>
    </row>
    <row r="33" spans="1:7" s="13" customFormat="1" ht="15" customHeight="1">
      <c r="A33" s="37" t="str">
        <f t="shared" si="0"/>
        <v> </v>
      </c>
      <c r="B33" s="38"/>
      <c r="C33" s="39" t="str">
        <f>IF(ISERROR(VLOOKUP(B33,'Bayan Start List'!$B$6:$C$105,2,0))," ",(VLOOKUP(B33,'Bayan Start List'!$B$6:$C$105,2,0)))</f>
        <v> </v>
      </c>
      <c r="D33" s="40" t="str">
        <f>IF(ISERROR(VLOOKUP(B33,'Bayan Start List'!$B$6:$D$105,3,0))," ",(VLOOKUP(B33,'Bayan Start List'!$B$6:$D$105,3,0)))</f>
        <v> </v>
      </c>
      <c r="E33" s="40" t="str">
        <f>IF(ISERROR(VLOOKUP(B33,'Bayan Start List'!$B$6:$E$105,4,0))," ",(VLOOKUP(B33,'Bayan Start List'!$B$6:$E$105,4,0)))</f>
        <v> </v>
      </c>
      <c r="F33" s="41"/>
      <c r="G33" s="19">
        <v>28</v>
      </c>
    </row>
    <row r="34" spans="1:7" s="13" customFormat="1" ht="15" customHeight="1">
      <c r="A34" s="37" t="str">
        <f t="shared" si="0"/>
        <v> </v>
      </c>
      <c r="B34" s="38"/>
      <c r="C34" s="39" t="str">
        <f>IF(ISERROR(VLOOKUP(B34,'Bayan Start List'!$B$6:$C$105,2,0))," ",(VLOOKUP(B34,'Bayan Start List'!$B$6:$C$105,2,0)))</f>
        <v> </v>
      </c>
      <c r="D34" s="40" t="str">
        <f>IF(ISERROR(VLOOKUP(B34,'Bayan Start List'!$B$6:$D$105,3,0))," ",(VLOOKUP(B34,'Bayan Start List'!$B$6:$D$105,3,0)))</f>
        <v> </v>
      </c>
      <c r="E34" s="40" t="str">
        <f>IF(ISERROR(VLOOKUP(B34,'Bayan Start List'!$B$6:$E$105,4,0))," ",(VLOOKUP(B34,'Bayan Start List'!$B$6:$E$105,4,0)))</f>
        <v> </v>
      </c>
      <c r="F34" s="41"/>
      <c r="G34" s="19">
        <v>29</v>
      </c>
    </row>
    <row r="35" spans="1:7" s="13" customFormat="1" ht="15" customHeight="1">
      <c r="A35" s="37" t="str">
        <f t="shared" si="0"/>
        <v> </v>
      </c>
      <c r="B35" s="38"/>
      <c r="C35" s="39" t="str">
        <f>IF(ISERROR(VLOOKUP(B35,'Bayan Start List'!$B$6:$C$105,2,0))," ",(VLOOKUP(B35,'Bayan Start List'!$B$6:$C$105,2,0)))</f>
        <v> </v>
      </c>
      <c r="D35" s="40" t="str">
        <f>IF(ISERROR(VLOOKUP(B35,'Bayan Start List'!$B$6:$D$105,3,0))," ",(VLOOKUP(B35,'Bayan Start List'!$B$6:$D$105,3,0)))</f>
        <v> </v>
      </c>
      <c r="E35" s="40" t="str">
        <f>IF(ISERROR(VLOOKUP(B35,'Bayan Start List'!$B$6:$E$105,4,0))," ",(VLOOKUP(B35,'Bayan Start List'!$B$6:$E$105,4,0)))</f>
        <v> </v>
      </c>
      <c r="F35" s="41"/>
      <c r="G35" s="19">
        <v>30</v>
      </c>
    </row>
    <row r="36" spans="1:7" s="13" customFormat="1" ht="15" customHeight="1">
      <c r="A36" s="37" t="str">
        <f t="shared" si="0"/>
        <v> </v>
      </c>
      <c r="B36" s="38"/>
      <c r="C36" s="39" t="str">
        <f>IF(ISERROR(VLOOKUP(B36,'Bayan Start List'!$B$6:$C$105,2,0))," ",(VLOOKUP(B36,'Bayan Start List'!$B$6:$C$105,2,0)))</f>
        <v> </v>
      </c>
      <c r="D36" s="40" t="str">
        <f>IF(ISERROR(VLOOKUP(B36,'Bayan Start List'!$B$6:$D$105,3,0))," ",(VLOOKUP(B36,'Bayan Start List'!$B$6:$D$105,3,0)))</f>
        <v> </v>
      </c>
      <c r="E36" s="40" t="str">
        <f>IF(ISERROR(VLOOKUP(B36,'Bayan Start List'!$B$6:$E$105,4,0))," ",(VLOOKUP(B36,'Bayan Start List'!$B$6:$E$105,4,0)))</f>
        <v> </v>
      </c>
      <c r="F36" s="41"/>
      <c r="G36" s="19">
        <v>31</v>
      </c>
    </row>
    <row r="37" spans="1:7" s="13" customFormat="1" ht="15" customHeight="1">
      <c r="A37" s="37" t="str">
        <f t="shared" si="0"/>
        <v> </v>
      </c>
      <c r="B37" s="38"/>
      <c r="C37" s="39" t="str">
        <f>IF(ISERROR(VLOOKUP(B37,'Bayan Start List'!$B$6:$C$105,2,0))," ",(VLOOKUP(B37,'Bayan Start List'!$B$6:$C$105,2,0)))</f>
        <v> </v>
      </c>
      <c r="D37" s="40" t="str">
        <f>IF(ISERROR(VLOOKUP(B37,'Bayan Start List'!$B$6:$D$105,3,0))," ",(VLOOKUP(B37,'Bayan Start List'!$B$6:$D$105,3,0)))</f>
        <v> </v>
      </c>
      <c r="E37" s="40" t="str">
        <f>IF(ISERROR(VLOOKUP(B37,'Bayan Start List'!$B$6:$E$105,4,0))," ",(VLOOKUP(B37,'Bayan Start List'!$B$6:$E$105,4,0)))</f>
        <v> </v>
      </c>
      <c r="F37" s="41"/>
      <c r="G37" s="19">
        <v>32</v>
      </c>
    </row>
    <row r="38" spans="1:7" s="13" customFormat="1" ht="15" customHeight="1">
      <c r="A38" s="37" t="str">
        <f t="shared" si="0"/>
        <v> </v>
      </c>
      <c r="B38" s="38"/>
      <c r="C38" s="39" t="str">
        <f>IF(ISERROR(VLOOKUP(B38,'Bayan Start List'!$B$6:$C$105,2,0))," ",(VLOOKUP(B38,'Bayan Start List'!$B$6:$C$105,2,0)))</f>
        <v> </v>
      </c>
      <c r="D38" s="40" t="str">
        <f>IF(ISERROR(VLOOKUP(B38,'Bayan Start List'!$B$6:$D$105,3,0))," ",(VLOOKUP(B38,'Bayan Start List'!$B$6:$D$105,3,0)))</f>
        <v> </v>
      </c>
      <c r="E38" s="40" t="str">
        <f>IF(ISERROR(VLOOKUP(B38,'Bayan Start List'!$B$6:$E$105,4,0))," ",(VLOOKUP(B38,'Bayan Start List'!$B$6:$E$105,4,0)))</f>
        <v> </v>
      </c>
      <c r="F38" s="41"/>
      <c r="G38" s="19">
        <v>33</v>
      </c>
    </row>
    <row r="39" spans="1:7" s="13" customFormat="1" ht="15" customHeight="1">
      <c r="A39" s="37" t="str">
        <f t="shared" si="0"/>
        <v> </v>
      </c>
      <c r="B39" s="38"/>
      <c r="C39" s="39" t="str">
        <f>IF(ISERROR(VLOOKUP(B39,'Bayan Start List'!$B$6:$C$105,2,0))," ",(VLOOKUP(B39,'Bayan Start List'!$B$6:$C$105,2,0)))</f>
        <v> </v>
      </c>
      <c r="D39" s="40" t="str">
        <f>IF(ISERROR(VLOOKUP(B39,'Bayan Start List'!$B$6:$D$105,3,0))," ",(VLOOKUP(B39,'Bayan Start List'!$B$6:$D$105,3,0)))</f>
        <v> </v>
      </c>
      <c r="E39" s="40" t="str">
        <f>IF(ISERROR(VLOOKUP(B39,'Bayan Start List'!$B$6:$E$105,4,0))," ",(VLOOKUP(B39,'Bayan Start List'!$B$6:$E$105,4,0)))</f>
        <v> </v>
      </c>
      <c r="F39" s="41"/>
      <c r="G39" s="19">
        <v>34</v>
      </c>
    </row>
    <row r="40" spans="1:7" s="13" customFormat="1" ht="15" customHeight="1">
      <c r="A40" s="37" t="str">
        <f t="shared" si="0"/>
        <v> </v>
      </c>
      <c r="B40" s="38"/>
      <c r="C40" s="39" t="str">
        <f>IF(ISERROR(VLOOKUP(B40,'Bayan Start List'!$B$6:$C$105,2,0))," ",(VLOOKUP(B40,'Bayan Start List'!$B$6:$C$105,2,0)))</f>
        <v> </v>
      </c>
      <c r="D40" s="40" t="str">
        <f>IF(ISERROR(VLOOKUP(B40,'Bayan Start List'!$B$6:$D$105,3,0))," ",(VLOOKUP(B40,'Bayan Start List'!$B$6:$D$105,3,0)))</f>
        <v> </v>
      </c>
      <c r="E40" s="40" t="str">
        <f>IF(ISERROR(VLOOKUP(B40,'Bayan Start List'!$B$6:$E$105,4,0))," ",(VLOOKUP(B40,'Bayan Start List'!$B$6:$E$105,4,0)))</f>
        <v> </v>
      </c>
      <c r="F40" s="41"/>
      <c r="G40" s="19">
        <v>35</v>
      </c>
    </row>
    <row r="41" spans="1:7" s="13" customFormat="1" ht="15" customHeight="1">
      <c r="A41" s="37" t="str">
        <f t="shared" si="0"/>
        <v> </v>
      </c>
      <c r="B41" s="38"/>
      <c r="C41" s="39" t="str">
        <f>IF(ISERROR(VLOOKUP(B41,'Bayan Start List'!$B$6:$C$105,2,0))," ",(VLOOKUP(B41,'Bayan Start List'!$B$6:$C$105,2,0)))</f>
        <v> </v>
      </c>
      <c r="D41" s="40" t="str">
        <f>IF(ISERROR(VLOOKUP(B41,'Bayan Start List'!$B$6:$D$105,3,0))," ",(VLOOKUP(B41,'Bayan Start List'!$B$6:$D$105,3,0)))</f>
        <v> </v>
      </c>
      <c r="E41" s="40" t="str">
        <f>IF(ISERROR(VLOOKUP(B41,'Bayan Start List'!$B$6:$E$105,4,0))," ",(VLOOKUP(B41,'Bayan Start List'!$B$6:$E$105,4,0)))</f>
        <v> </v>
      </c>
      <c r="F41" s="41"/>
      <c r="G41" s="19">
        <v>36</v>
      </c>
    </row>
    <row r="42" spans="1:7" s="13" customFormat="1" ht="15" customHeight="1">
      <c r="A42" s="37" t="str">
        <f t="shared" si="0"/>
        <v> </v>
      </c>
      <c r="B42" s="38"/>
      <c r="C42" s="39" t="str">
        <f>IF(ISERROR(VLOOKUP(B42,'Bayan Start List'!$B$6:$C$105,2,0))," ",(VLOOKUP(B42,'Bayan Start List'!$B$6:$C$105,2,0)))</f>
        <v> </v>
      </c>
      <c r="D42" s="40" t="str">
        <f>IF(ISERROR(VLOOKUP(B42,'Bayan Start List'!$B$6:$D$105,3,0))," ",(VLOOKUP(B42,'Bayan Start List'!$B$6:$D$105,3,0)))</f>
        <v> </v>
      </c>
      <c r="E42" s="40" t="str">
        <f>IF(ISERROR(VLOOKUP(B42,'Bayan Start List'!$B$6:$E$105,4,0))," ",(VLOOKUP(B42,'Bayan Start List'!$B$6:$E$105,4,0)))</f>
        <v> </v>
      </c>
      <c r="F42" s="41"/>
      <c r="G42" s="19">
        <v>37</v>
      </c>
    </row>
    <row r="43" spans="1:7" s="13" customFormat="1" ht="15" customHeight="1">
      <c r="A43" s="37" t="str">
        <f t="shared" si="0"/>
        <v> </v>
      </c>
      <c r="B43" s="38"/>
      <c r="C43" s="39" t="str">
        <f>IF(ISERROR(VLOOKUP(B43,'Bayan Start List'!$B$6:$C$105,2,0))," ",(VLOOKUP(B43,'Bayan Start List'!$B$6:$C$105,2,0)))</f>
        <v> </v>
      </c>
      <c r="D43" s="40" t="str">
        <f>IF(ISERROR(VLOOKUP(B43,'Bayan Start List'!$B$6:$D$105,3,0))," ",(VLOOKUP(B43,'Bayan Start List'!$B$6:$D$105,3,0)))</f>
        <v> </v>
      </c>
      <c r="E43" s="40" t="str">
        <f>IF(ISERROR(VLOOKUP(B43,'Bayan Start List'!$B$6:$E$105,4,0))," ",(VLOOKUP(B43,'Bayan Start List'!$B$6:$E$105,4,0)))</f>
        <v> </v>
      </c>
      <c r="F43" s="41"/>
      <c r="G43" s="19">
        <v>38</v>
      </c>
    </row>
    <row r="44" spans="1:7" s="13" customFormat="1" ht="15" customHeight="1">
      <c r="A44" s="37" t="str">
        <f t="shared" si="0"/>
        <v> </v>
      </c>
      <c r="B44" s="38"/>
      <c r="C44" s="39" t="str">
        <f>IF(ISERROR(VLOOKUP(B44,'Bayan Start List'!$B$6:$C$105,2,0))," ",(VLOOKUP(B44,'Bayan Start List'!$B$6:$C$105,2,0)))</f>
        <v> </v>
      </c>
      <c r="D44" s="40" t="str">
        <f>IF(ISERROR(VLOOKUP(B44,'Bayan Start List'!$B$6:$D$105,3,0))," ",(VLOOKUP(B44,'Bayan Start List'!$B$6:$D$105,3,0)))</f>
        <v> </v>
      </c>
      <c r="E44" s="40" t="str">
        <f>IF(ISERROR(VLOOKUP(B44,'Bayan Start List'!$B$6:$E$105,4,0))," ",(VLOOKUP(B44,'Bayan Start List'!$B$6:$E$105,4,0)))</f>
        <v> </v>
      </c>
      <c r="F44" s="41"/>
      <c r="G44" s="19">
        <v>39</v>
      </c>
    </row>
    <row r="45" spans="1:7" s="13" customFormat="1" ht="15" customHeight="1">
      <c r="A45" s="37" t="str">
        <f t="shared" si="0"/>
        <v> </v>
      </c>
      <c r="B45" s="38"/>
      <c r="C45" s="39" t="str">
        <f>IF(ISERROR(VLOOKUP(B45,'Bayan Start List'!$B$6:$C$105,2,0))," ",(VLOOKUP(B45,'Bayan Start List'!$B$6:$C$105,2,0)))</f>
        <v> </v>
      </c>
      <c r="D45" s="40" t="str">
        <f>IF(ISERROR(VLOOKUP(B45,'Bayan Start List'!$B$6:$D$105,3,0))," ",(VLOOKUP(B45,'Bayan Start List'!$B$6:$D$105,3,0)))</f>
        <v> </v>
      </c>
      <c r="E45" s="40" t="str">
        <f>IF(ISERROR(VLOOKUP(B45,'Bayan Start List'!$B$6:$E$105,4,0))," ",(VLOOKUP(B45,'Bayan Start List'!$B$6:$E$105,4,0)))</f>
        <v> </v>
      </c>
      <c r="F45" s="41"/>
      <c r="G45" s="19">
        <v>40</v>
      </c>
    </row>
    <row r="46" spans="1:7" s="13" customFormat="1" ht="15" customHeight="1">
      <c r="A46" s="37" t="str">
        <f t="shared" si="0"/>
        <v> </v>
      </c>
      <c r="B46" s="38"/>
      <c r="C46" s="39" t="str">
        <f>IF(ISERROR(VLOOKUP(B46,'Bayan Start List'!$B$6:$C$105,2,0))," ",(VLOOKUP(B46,'Bayan Start List'!$B$6:$C$105,2,0)))</f>
        <v> </v>
      </c>
      <c r="D46" s="40" t="str">
        <f>IF(ISERROR(VLOOKUP(B46,'Bayan Start List'!$B$6:$D$105,3,0))," ",(VLOOKUP(B46,'Bayan Start List'!$B$6:$D$105,3,0)))</f>
        <v> </v>
      </c>
      <c r="E46" s="40" t="str">
        <f>IF(ISERROR(VLOOKUP(B46,'Bayan Start List'!$B$6:$E$105,4,0))," ",(VLOOKUP(B46,'Bayan Start List'!$B$6:$E$105,4,0)))</f>
        <v> </v>
      </c>
      <c r="F46" s="41"/>
      <c r="G46" s="19">
        <v>41</v>
      </c>
    </row>
    <row r="47" spans="1:7" s="13" customFormat="1" ht="15" customHeight="1">
      <c r="A47" s="37" t="str">
        <f t="shared" si="0"/>
        <v> </v>
      </c>
      <c r="B47" s="38"/>
      <c r="C47" s="39" t="str">
        <f>IF(ISERROR(VLOOKUP(B47,'Bayan Start List'!$B$6:$C$105,2,0))," ",(VLOOKUP(B47,'Bayan Start List'!$B$6:$C$105,2,0)))</f>
        <v> </v>
      </c>
      <c r="D47" s="40" t="str">
        <f>IF(ISERROR(VLOOKUP(B47,'Bayan Start List'!$B$6:$D$105,3,0))," ",(VLOOKUP(B47,'Bayan Start List'!$B$6:$D$105,3,0)))</f>
        <v> </v>
      </c>
      <c r="E47" s="40" t="str">
        <f>IF(ISERROR(VLOOKUP(B47,'Bayan Start List'!$B$6:$E$105,4,0))," ",(VLOOKUP(B47,'Bayan Start List'!$B$6:$E$105,4,0)))</f>
        <v> </v>
      </c>
      <c r="F47" s="41"/>
      <c r="G47" s="19">
        <v>42</v>
      </c>
    </row>
    <row r="48" spans="1:7" s="13" customFormat="1" ht="15" customHeight="1">
      <c r="A48" s="37" t="str">
        <f t="shared" si="0"/>
        <v> </v>
      </c>
      <c r="B48" s="38"/>
      <c r="C48" s="39" t="str">
        <f>IF(ISERROR(VLOOKUP(B48,'Bayan Start List'!$B$6:$C$105,2,0))," ",(VLOOKUP(B48,'Bayan Start List'!$B$6:$C$105,2,0)))</f>
        <v> </v>
      </c>
      <c r="D48" s="40" t="str">
        <f>IF(ISERROR(VLOOKUP(B48,'Bayan Start List'!$B$6:$D$105,3,0))," ",(VLOOKUP(B48,'Bayan Start List'!$B$6:$D$105,3,0)))</f>
        <v> </v>
      </c>
      <c r="E48" s="40" t="str">
        <f>IF(ISERROR(VLOOKUP(B48,'Bayan Start List'!$B$6:$E$105,4,0))," ",(VLOOKUP(B48,'Bayan Start List'!$B$6:$E$105,4,0)))</f>
        <v> </v>
      </c>
      <c r="F48" s="41"/>
      <c r="G48" s="19">
        <v>43</v>
      </c>
    </row>
    <row r="49" spans="1:7" s="13" customFormat="1" ht="15" customHeight="1">
      <c r="A49" s="37" t="str">
        <f t="shared" si="0"/>
        <v> </v>
      </c>
      <c r="B49" s="38"/>
      <c r="C49" s="39" t="str">
        <f>IF(ISERROR(VLOOKUP(B49,'Bayan Start List'!$B$6:$C$105,2,0))," ",(VLOOKUP(B49,'Bayan Start List'!$B$6:$C$105,2,0)))</f>
        <v> </v>
      </c>
      <c r="D49" s="40" t="str">
        <f>IF(ISERROR(VLOOKUP(B49,'Bayan Start List'!$B$6:$D$105,3,0))," ",(VLOOKUP(B49,'Bayan Start List'!$B$6:$D$105,3,0)))</f>
        <v> </v>
      </c>
      <c r="E49" s="40" t="str">
        <f>IF(ISERROR(VLOOKUP(B49,'Bayan Start List'!$B$6:$E$105,4,0))," ",(VLOOKUP(B49,'Bayan Start List'!$B$6:$E$105,4,0)))</f>
        <v> </v>
      </c>
      <c r="F49" s="41"/>
      <c r="G49" s="19">
        <v>44</v>
      </c>
    </row>
    <row r="50" spans="1:7" s="13" customFormat="1" ht="15" customHeight="1">
      <c r="A50" s="37" t="str">
        <f t="shared" si="0"/>
        <v> </v>
      </c>
      <c r="B50" s="38"/>
      <c r="C50" s="39" t="str">
        <f>IF(ISERROR(VLOOKUP(B50,'Bayan Start List'!$B$6:$C$105,2,0))," ",(VLOOKUP(B50,'Bayan Start List'!$B$6:$C$105,2,0)))</f>
        <v> </v>
      </c>
      <c r="D50" s="40" t="str">
        <f>IF(ISERROR(VLOOKUP(B50,'Bayan Start List'!$B$6:$D$105,3,0))," ",(VLOOKUP(B50,'Bayan Start List'!$B$6:$D$105,3,0)))</f>
        <v> </v>
      </c>
      <c r="E50" s="40" t="str">
        <f>IF(ISERROR(VLOOKUP(B50,'Bayan Start List'!$B$6:$E$105,4,0))," ",(VLOOKUP(B50,'Bayan Start List'!$B$6:$E$105,4,0)))</f>
        <v> </v>
      </c>
      <c r="F50" s="41"/>
      <c r="G50" s="19">
        <v>45</v>
      </c>
    </row>
    <row r="51" spans="1:7" s="13" customFormat="1" ht="15" customHeight="1">
      <c r="A51" s="37" t="str">
        <f t="shared" si="0"/>
        <v> </v>
      </c>
      <c r="B51" s="38"/>
      <c r="C51" s="39" t="str">
        <f>IF(ISERROR(VLOOKUP(B51,'Bayan Start List'!$B$6:$C$105,2,0))," ",(VLOOKUP(B51,'Bayan Start List'!$B$6:$C$105,2,0)))</f>
        <v> </v>
      </c>
      <c r="D51" s="40" t="str">
        <f>IF(ISERROR(VLOOKUP(B51,'Bayan Start List'!$B$6:$D$105,3,0))," ",(VLOOKUP(B51,'Bayan Start List'!$B$6:$D$105,3,0)))</f>
        <v> </v>
      </c>
      <c r="E51" s="40" t="str">
        <f>IF(ISERROR(VLOOKUP(B51,'Bayan Start List'!$B$6:$E$105,4,0))," ",(VLOOKUP(B51,'Bayan Start List'!$B$6:$E$105,4,0)))</f>
        <v> </v>
      </c>
      <c r="F51" s="41"/>
      <c r="G51" s="19">
        <v>46</v>
      </c>
    </row>
    <row r="52" spans="1:7" s="13" customFormat="1" ht="15" customHeight="1">
      <c r="A52" s="37" t="str">
        <f t="shared" si="0"/>
        <v> </v>
      </c>
      <c r="B52" s="38"/>
      <c r="C52" s="39" t="str">
        <f>IF(ISERROR(VLOOKUP(B52,'Bayan Start List'!$B$6:$C$105,2,0))," ",(VLOOKUP(B52,'Bayan Start List'!$B$6:$C$105,2,0)))</f>
        <v> </v>
      </c>
      <c r="D52" s="40" t="str">
        <f>IF(ISERROR(VLOOKUP(B52,'Bayan Start List'!$B$6:$D$105,3,0))," ",(VLOOKUP(B52,'Bayan Start List'!$B$6:$D$105,3,0)))</f>
        <v> </v>
      </c>
      <c r="E52" s="40" t="str">
        <f>IF(ISERROR(VLOOKUP(B52,'Bayan Start List'!$B$6:$E$105,4,0))," ",(VLOOKUP(B52,'Bayan Start List'!$B$6:$E$105,4,0)))</f>
        <v> </v>
      </c>
      <c r="F52" s="41"/>
      <c r="G52" s="19">
        <v>47</v>
      </c>
    </row>
    <row r="53" spans="1:7" s="13" customFormat="1" ht="15" customHeight="1">
      <c r="A53" s="37" t="str">
        <f t="shared" si="0"/>
        <v> </v>
      </c>
      <c r="B53" s="38"/>
      <c r="C53" s="39" t="str">
        <f>IF(ISERROR(VLOOKUP(B53,'Bayan Start List'!$B$6:$C$105,2,0))," ",(VLOOKUP(B53,'Bayan Start List'!$B$6:$C$105,2,0)))</f>
        <v> </v>
      </c>
      <c r="D53" s="40" t="str">
        <f>IF(ISERROR(VLOOKUP(B53,'Bayan Start List'!$B$6:$D$105,3,0))," ",(VLOOKUP(B53,'Bayan Start List'!$B$6:$D$105,3,0)))</f>
        <v> </v>
      </c>
      <c r="E53" s="40" t="str">
        <f>IF(ISERROR(VLOOKUP(B53,'Bayan Start List'!$B$6:$E$105,4,0))," ",(VLOOKUP(B53,'Bayan Start List'!$B$6:$E$105,4,0)))</f>
        <v> </v>
      </c>
      <c r="F53" s="41"/>
      <c r="G53" s="19">
        <v>48</v>
      </c>
    </row>
    <row r="54" spans="1:7" s="13" customFormat="1" ht="15" customHeight="1">
      <c r="A54" s="37" t="str">
        <f t="shared" si="0"/>
        <v> </v>
      </c>
      <c r="B54" s="38"/>
      <c r="C54" s="39" t="str">
        <f>IF(ISERROR(VLOOKUP(B54,'Bayan Start List'!$B$6:$C$105,2,0))," ",(VLOOKUP(B54,'Bayan Start List'!$B$6:$C$105,2,0)))</f>
        <v> </v>
      </c>
      <c r="D54" s="40" t="str">
        <f>IF(ISERROR(VLOOKUP(B54,'Bayan Start List'!$B$6:$D$105,3,0))," ",(VLOOKUP(B54,'Bayan Start List'!$B$6:$D$105,3,0)))</f>
        <v> </v>
      </c>
      <c r="E54" s="40" t="str">
        <f>IF(ISERROR(VLOOKUP(B54,'Bayan Start List'!$B$6:$E$105,4,0))," ",(VLOOKUP(B54,'Bayan Start List'!$B$6:$E$105,4,0)))</f>
        <v> </v>
      </c>
      <c r="F54" s="41"/>
      <c r="G54" s="19">
        <v>49</v>
      </c>
    </row>
    <row r="55" spans="1:7" s="13" customFormat="1" ht="15" customHeight="1">
      <c r="A55" s="37" t="str">
        <f t="shared" si="0"/>
        <v> </v>
      </c>
      <c r="B55" s="38"/>
      <c r="C55" s="39" t="str">
        <f>IF(ISERROR(VLOOKUP(B55,'Bayan Start List'!$B$6:$C$105,2,0))," ",(VLOOKUP(B55,'Bayan Start List'!$B$6:$C$105,2,0)))</f>
        <v> </v>
      </c>
      <c r="D55" s="40" t="str">
        <f>IF(ISERROR(VLOOKUP(B55,'Bayan Start List'!$B$6:$D$105,3,0))," ",(VLOOKUP(B55,'Bayan Start List'!$B$6:$D$105,3,0)))</f>
        <v> </v>
      </c>
      <c r="E55" s="40" t="str">
        <f>IF(ISERROR(VLOOKUP(B55,'Bayan Start List'!$B$6:$E$105,4,0))," ",(VLOOKUP(B55,'Bayan Start List'!$B$6:$E$105,4,0)))</f>
        <v> </v>
      </c>
      <c r="F55" s="41"/>
      <c r="G55" s="19">
        <v>50</v>
      </c>
    </row>
    <row r="56" spans="1:7" s="13" customFormat="1" ht="15" customHeight="1">
      <c r="A56" s="37" t="str">
        <f t="shared" si="0"/>
        <v> </v>
      </c>
      <c r="B56" s="38"/>
      <c r="C56" s="39" t="str">
        <f>IF(ISERROR(VLOOKUP(B56,'Bayan Start List'!$B$6:$C$105,2,0))," ",(VLOOKUP(B56,'Bayan Start List'!$B$6:$C$105,2,0)))</f>
        <v> </v>
      </c>
      <c r="D56" s="40" t="str">
        <f>IF(ISERROR(VLOOKUP(B56,'Bayan Start List'!$B$6:$D$105,3,0))," ",(VLOOKUP(B56,'Bayan Start List'!$B$6:$D$105,3,0)))</f>
        <v> </v>
      </c>
      <c r="E56" s="40" t="str">
        <f>IF(ISERROR(VLOOKUP(B56,'Bayan Start List'!$B$6:$E$105,4,0))," ",(VLOOKUP(B56,'Bayan Start List'!$B$6:$E$105,4,0)))</f>
        <v> </v>
      </c>
      <c r="F56" s="41"/>
      <c r="G56" s="19">
        <v>51</v>
      </c>
    </row>
    <row r="57" spans="1:7" s="13" customFormat="1" ht="15" customHeight="1">
      <c r="A57" s="37" t="str">
        <f t="shared" si="0"/>
        <v> </v>
      </c>
      <c r="B57" s="38"/>
      <c r="C57" s="39" t="str">
        <f>IF(ISERROR(VLOOKUP(B57,'Bayan Start List'!$B$6:$C$105,2,0))," ",(VLOOKUP(B57,'Bayan Start List'!$B$6:$C$105,2,0)))</f>
        <v> </v>
      </c>
      <c r="D57" s="40" t="str">
        <f>IF(ISERROR(VLOOKUP(B57,'Bayan Start List'!$B$6:$D$105,3,0))," ",(VLOOKUP(B57,'Bayan Start List'!$B$6:$D$105,3,0)))</f>
        <v> </v>
      </c>
      <c r="E57" s="40" t="str">
        <f>IF(ISERROR(VLOOKUP(B57,'Bayan Start List'!$B$6:$E$105,4,0))," ",(VLOOKUP(B57,'Bayan Start List'!$B$6:$E$105,4,0)))</f>
        <v> </v>
      </c>
      <c r="F57" s="41"/>
      <c r="G57" s="19">
        <v>52</v>
      </c>
    </row>
    <row r="58" spans="1:7" s="13" customFormat="1" ht="15" customHeight="1">
      <c r="A58" s="37" t="str">
        <f t="shared" si="0"/>
        <v> </v>
      </c>
      <c r="B58" s="38"/>
      <c r="C58" s="39" t="str">
        <f>IF(ISERROR(VLOOKUP(B58,'Bayan Start List'!$B$6:$C$105,2,0))," ",(VLOOKUP(B58,'Bayan Start List'!$B$6:$C$105,2,0)))</f>
        <v> </v>
      </c>
      <c r="D58" s="40" t="str">
        <f>IF(ISERROR(VLOOKUP(B58,'Bayan Start List'!$B$6:$D$105,3,0))," ",(VLOOKUP(B58,'Bayan Start List'!$B$6:$D$105,3,0)))</f>
        <v> </v>
      </c>
      <c r="E58" s="40" t="str">
        <f>IF(ISERROR(VLOOKUP(B58,'Bayan Start List'!$B$6:$E$105,4,0))," ",(VLOOKUP(B58,'Bayan Start List'!$B$6:$E$105,4,0)))</f>
        <v> </v>
      </c>
      <c r="F58" s="41"/>
      <c r="G58" s="19">
        <v>53</v>
      </c>
    </row>
    <row r="59" spans="1:7" s="13" customFormat="1" ht="15" customHeight="1">
      <c r="A59" s="37" t="str">
        <f t="shared" si="0"/>
        <v> </v>
      </c>
      <c r="B59" s="38"/>
      <c r="C59" s="39" t="str">
        <f>IF(ISERROR(VLOOKUP(B59,'Bayan Start List'!$B$6:$C$105,2,0))," ",(VLOOKUP(B59,'Bayan Start List'!$B$6:$C$105,2,0)))</f>
        <v> </v>
      </c>
      <c r="D59" s="40" t="str">
        <f>IF(ISERROR(VLOOKUP(B59,'Bayan Start List'!$B$6:$D$105,3,0))," ",(VLOOKUP(B59,'Bayan Start List'!$B$6:$D$105,3,0)))</f>
        <v> </v>
      </c>
      <c r="E59" s="40" t="str">
        <f>IF(ISERROR(VLOOKUP(B59,'Bayan Start List'!$B$6:$E$105,4,0))," ",(VLOOKUP(B59,'Bayan Start List'!$B$6:$E$105,4,0)))</f>
        <v> </v>
      </c>
      <c r="F59" s="41"/>
      <c r="G59" s="19">
        <v>54</v>
      </c>
    </row>
    <row r="60" spans="1:7" s="13" customFormat="1" ht="15" customHeight="1">
      <c r="A60" s="37" t="str">
        <f t="shared" si="0"/>
        <v> </v>
      </c>
      <c r="B60" s="38"/>
      <c r="C60" s="39" t="str">
        <f>IF(ISERROR(VLOOKUP(B60,'Bayan Start List'!$B$6:$C$105,2,0))," ",(VLOOKUP(B60,'Bayan Start List'!$B$6:$C$105,2,0)))</f>
        <v> </v>
      </c>
      <c r="D60" s="40" t="str">
        <f>IF(ISERROR(VLOOKUP(B60,'Bayan Start List'!$B$6:$D$105,3,0))," ",(VLOOKUP(B60,'Bayan Start List'!$B$6:$D$105,3,0)))</f>
        <v> </v>
      </c>
      <c r="E60" s="40" t="str">
        <f>IF(ISERROR(VLOOKUP(B60,'Bayan Start List'!$B$6:$E$105,4,0))," ",(VLOOKUP(B60,'Bayan Start List'!$B$6:$E$105,4,0)))</f>
        <v> </v>
      </c>
      <c r="F60" s="41"/>
      <c r="G60" s="19">
        <v>55</v>
      </c>
    </row>
    <row r="61" spans="1:7" s="13" customFormat="1" ht="15" customHeight="1">
      <c r="A61" s="37" t="str">
        <f t="shared" si="0"/>
        <v> </v>
      </c>
      <c r="B61" s="38"/>
      <c r="C61" s="39" t="str">
        <f>IF(ISERROR(VLOOKUP(B61,'Bayan Start List'!$B$6:$C$105,2,0))," ",(VLOOKUP(B61,'Bayan Start List'!$B$6:$C$105,2,0)))</f>
        <v> </v>
      </c>
      <c r="D61" s="40" t="str">
        <f>IF(ISERROR(VLOOKUP(B61,'Bayan Start List'!$B$6:$D$105,3,0))," ",(VLOOKUP(B61,'Bayan Start List'!$B$6:$D$105,3,0)))</f>
        <v> </v>
      </c>
      <c r="E61" s="40" t="str">
        <f>IF(ISERROR(VLOOKUP(B61,'Bayan Start List'!$B$6:$E$105,4,0))," ",(VLOOKUP(B61,'Bayan Start List'!$B$6:$E$105,4,0)))</f>
        <v> </v>
      </c>
      <c r="F61" s="41"/>
      <c r="G61" s="19">
        <v>56</v>
      </c>
    </row>
    <row r="62" spans="1:7" s="13" customFormat="1" ht="15" customHeight="1">
      <c r="A62" s="37" t="str">
        <f t="shared" si="0"/>
        <v> </v>
      </c>
      <c r="B62" s="38"/>
      <c r="C62" s="39" t="str">
        <f>IF(ISERROR(VLOOKUP(B62,'Bayan Start List'!$B$6:$C$105,2,0))," ",(VLOOKUP(B62,'Bayan Start List'!$B$6:$C$105,2,0)))</f>
        <v> </v>
      </c>
      <c r="D62" s="40" t="str">
        <f>IF(ISERROR(VLOOKUP(B62,'Bayan Start List'!$B$6:$D$105,3,0))," ",(VLOOKUP(B62,'Bayan Start List'!$B$6:$D$105,3,0)))</f>
        <v> </v>
      </c>
      <c r="E62" s="40" t="str">
        <f>IF(ISERROR(VLOOKUP(B62,'Bayan Start List'!$B$6:$E$105,4,0))," ",(VLOOKUP(B62,'Bayan Start List'!$B$6:$E$105,4,0)))</f>
        <v> </v>
      </c>
      <c r="F62" s="41"/>
      <c r="G62" s="19">
        <v>57</v>
      </c>
    </row>
    <row r="63" spans="1:7" s="13" customFormat="1" ht="15" customHeight="1">
      <c r="A63" s="37" t="str">
        <f t="shared" si="0"/>
        <v> </v>
      </c>
      <c r="B63" s="38"/>
      <c r="C63" s="39" t="str">
        <f>IF(ISERROR(VLOOKUP(B63,'Bayan Start List'!$B$6:$C$105,2,0))," ",(VLOOKUP(B63,'Bayan Start List'!$B$6:$C$105,2,0)))</f>
        <v> </v>
      </c>
      <c r="D63" s="40" t="str">
        <f>IF(ISERROR(VLOOKUP(B63,'Bayan Start List'!$B$6:$D$105,3,0))," ",(VLOOKUP(B63,'Bayan Start List'!$B$6:$D$105,3,0)))</f>
        <v> </v>
      </c>
      <c r="E63" s="40" t="str">
        <f>IF(ISERROR(VLOOKUP(B63,'Bayan Start List'!$B$6:$E$105,4,0))," ",(VLOOKUP(B63,'Bayan Start List'!$B$6:$E$105,4,0)))</f>
        <v> </v>
      </c>
      <c r="F63" s="41"/>
      <c r="G63" s="19">
        <v>58</v>
      </c>
    </row>
    <row r="64" spans="1:7" s="13" customFormat="1" ht="15" customHeight="1">
      <c r="A64" s="37" t="str">
        <f t="shared" si="0"/>
        <v> </v>
      </c>
      <c r="B64" s="38"/>
      <c r="C64" s="39" t="str">
        <f>IF(ISERROR(VLOOKUP(B64,'Bayan Start List'!$B$6:$C$105,2,0))," ",(VLOOKUP(B64,'Bayan Start List'!$B$6:$C$105,2,0)))</f>
        <v> </v>
      </c>
      <c r="D64" s="40" t="str">
        <f>IF(ISERROR(VLOOKUP(B64,'Bayan Start List'!$B$6:$D$105,3,0))," ",(VLOOKUP(B64,'Bayan Start List'!$B$6:$D$105,3,0)))</f>
        <v> </v>
      </c>
      <c r="E64" s="40" t="str">
        <f>IF(ISERROR(VLOOKUP(B64,'Bayan Start List'!$B$6:$E$105,4,0))," ",(VLOOKUP(B64,'Bayan Start List'!$B$6:$E$105,4,0)))</f>
        <v> </v>
      </c>
      <c r="F64" s="41"/>
      <c r="G64" s="19">
        <v>59</v>
      </c>
    </row>
    <row r="65" spans="1:7" s="13" customFormat="1" ht="15" customHeight="1">
      <c r="A65" s="37" t="str">
        <f t="shared" si="0"/>
        <v> </v>
      </c>
      <c r="B65" s="38"/>
      <c r="C65" s="39" t="str">
        <f>IF(ISERROR(VLOOKUP(B65,'Bayan Start List'!$B$6:$C$105,2,0))," ",(VLOOKUP(B65,'Bayan Start List'!$B$6:$C$105,2,0)))</f>
        <v> </v>
      </c>
      <c r="D65" s="40" t="str">
        <f>IF(ISERROR(VLOOKUP(B65,'Bayan Start List'!$B$6:$D$105,3,0))," ",(VLOOKUP(B65,'Bayan Start List'!$B$6:$D$105,3,0)))</f>
        <v> </v>
      </c>
      <c r="E65" s="40" t="str">
        <f>IF(ISERROR(VLOOKUP(B65,'Bayan Start List'!$B$6:$E$105,4,0))," ",(VLOOKUP(B65,'Bayan Start List'!$B$6:$E$105,4,0)))</f>
        <v> </v>
      </c>
      <c r="F65" s="41"/>
      <c r="G65" s="19">
        <v>60</v>
      </c>
    </row>
    <row r="66" spans="1:7" s="13" customFormat="1" ht="15" customHeight="1">
      <c r="A66" s="37" t="str">
        <f t="shared" si="0"/>
        <v> </v>
      </c>
      <c r="B66" s="38"/>
      <c r="C66" s="39" t="str">
        <f>IF(ISERROR(VLOOKUP(B66,'Bayan Start List'!$B$6:$C$105,2,0))," ",(VLOOKUP(B66,'Bayan Start List'!$B$6:$C$105,2,0)))</f>
        <v> </v>
      </c>
      <c r="D66" s="40" t="str">
        <f>IF(ISERROR(VLOOKUP(B66,'Bayan Start List'!$B$6:$D$105,3,0))," ",(VLOOKUP(B66,'Bayan Start List'!$B$6:$D$105,3,0)))</f>
        <v> </v>
      </c>
      <c r="E66" s="40" t="str">
        <f>IF(ISERROR(VLOOKUP(B66,'Bayan Start List'!$B$6:$E$105,4,0))," ",(VLOOKUP(B66,'Bayan Start List'!$B$6:$E$105,4,0)))</f>
        <v> </v>
      </c>
      <c r="F66" s="41"/>
      <c r="G66" s="19">
        <v>61</v>
      </c>
    </row>
    <row r="67" spans="1:7" s="13" customFormat="1" ht="15" customHeight="1">
      <c r="A67" s="37" t="str">
        <f t="shared" si="0"/>
        <v> </v>
      </c>
      <c r="B67" s="38"/>
      <c r="C67" s="39" t="str">
        <f>IF(ISERROR(VLOOKUP(B67,'Bayan Start List'!$B$6:$C$105,2,0))," ",(VLOOKUP(B67,'Bayan Start List'!$B$6:$C$105,2,0)))</f>
        <v> </v>
      </c>
      <c r="D67" s="40" t="str">
        <f>IF(ISERROR(VLOOKUP(B67,'Bayan Start List'!$B$6:$D$105,3,0))," ",(VLOOKUP(B67,'Bayan Start List'!$B$6:$D$105,3,0)))</f>
        <v> </v>
      </c>
      <c r="E67" s="40" t="str">
        <f>IF(ISERROR(VLOOKUP(B67,'Bayan Start List'!$B$6:$E$105,4,0))," ",(VLOOKUP(B67,'Bayan Start List'!$B$6:$E$105,4,0)))</f>
        <v> </v>
      </c>
      <c r="F67" s="41"/>
      <c r="G67" s="19">
        <v>62</v>
      </c>
    </row>
    <row r="68" spans="1:7" s="13" customFormat="1" ht="15" customHeight="1">
      <c r="A68" s="37" t="str">
        <f t="shared" si="0"/>
        <v> </v>
      </c>
      <c r="B68" s="38"/>
      <c r="C68" s="39" t="str">
        <f>IF(ISERROR(VLOOKUP(B68,'Bayan Start List'!$B$6:$C$105,2,0))," ",(VLOOKUP(B68,'Bayan Start List'!$B$6:$C$105,2,0)))</f>
        <v> </v>
      </c>
      <c r="D68" s="40" t="str">
        <f>IF(ISERROR(VLOOKUP(B68,'Bayan Start List'!$B$6:$D$105,3,0))," ",(VLOOKUP(B68,'Bayan Start List'!$B$6:$D$105,3,0)))</f>
        <v> </v>
      </c>
      <c r="E68" s="40" t="str">
        <f>IF(ISERROR(VLOOKUP(B68,'Bayan Start List'!$B$6:$E$105,4,0))," ",(VLOOKUP(B68,'Bayan Start List'!$B$6:$E$105,4,0)))</f>
        <v> </v>
      </c>
      <c r="F68" s="41"/>
      <c r="G68" s="19">
        <v>63</v>
      </c>
    </row>
    <row r="69" spans="1:7" s="13" customFormat="1" ht="15" customHeight="1">
      <c r="A69" s="37" t="str">
        <f t="shared" si="0"/>
        <v> </v>
      </c>
      <c r="B69" s="38"/>
      <c r="C69" s="39" t="str">
        <f>IF(ISERROR(VLOOKUP(B69,'Bayan Start List'!$B$6:$C$105,2,0))," ",(VLOOKUP(B69,'Bayan Start List'!$B$6:$C$105,2,0)))</f>
        <v> </v>
      </c>
      <c r="D69" s="40" t="str">
        <f>IF(ISERROR(VLOOKUP(B69,'Bayan Start List'!$B$6:$D$105,3,0))," ",(VLOOKUP(B69,'Bayan Start List'!$B$6:$D$105,3,0)))</f>
        <v> </v>
      </c>
      <c r="E69" s="40" t="str">
        <f>IF(ISERROR(VLOOKUP(B69,'Bayan Start List'!$B$6:$E$105,4,0))," ",(VLOOKUP(B69,'Bayan Start List'!$B$6:$E$105,4,0)))</f>
        <v> </v>
      </c>
      <c r="F69" s="41"/>
      <c r="G69" s="19">
        <v>64</v>
      </c>
    </row>
    <row r="70" spans="1:7" s="13" customFormat="1" ht="15" customHeight="1">
      <c r="A70" s="37" t="str">
        <f t="shared" si="0"/>
        <v> </v>
      </c>
      <c r="B70" s="38"/>
      <c r="C70" s="39" t="str">
        <f>IF(ISERROR(VLOOKUP(B70,'Bayan Start List'!$B$6:$C$105,2,0))," ",(VLOOKUP(B70,'Bayan Start List'!$B$6:$C$105,2,0)))</f>
        <v> </v>
      </c>
      <c r="D70" s="40" t="str">
        <f>IF(ISERROR(VLOOKUP(B70,'Bayan Start List'!$B$6:$D$105,3,0))," ",(VLOOKUP(B70,'Bayan Start List'!$B$6:$D$105,3,0)))</f>
        <v> </v>
      </c>
      <c r="E70" s="40" t="str">
        <f>IF(ISERROR(VLOOKUP(B70,'Bayan Start List'!$B$6:$E$105,4,0))," ",(VLOOKUP(B70,'Bayan Start List'!$B$6:$E$105,4,0)))</f>
        <v> </v>
      </c>
      <c r="F70" s="41"/>
      <c r="G70" s="19">
        <v>65</v>
      </c>
    </row>
    <row r="71" spans="1:7" s="13" customFormat="1" ht="15" customHeight="1">
      <c r="A71" s="37" t="str">
        <f aca="true" t="shared" si="1" ref="A71:A85">IF(B71&lt;&gt;0,G71," ")</f>
        <v> </v>
      </c>
      <c r="B71" s="38"/>
      <c r="C71" s="39" t="str">
        <f>IF(ISERROR(VLOOKUP(B71,'Bayan Start List'!$B$6:$C$105,2,0))," ",(VLOOKUP(B71,'Bayan Start List'!$B$6:$C$105,2,0)))</f>
        <v> </v>
      </c>
      <c r="D71" s="40" t="str">
        <f>IF(ISERROR(VLOOKUP(B71,'Bayan Start List'!$B$6:$D$105,3,0))," ",(VLOOKUP(B71,'Bayan Start List'!$B$6:$D$105,3,0)))</f>
        <v> </v>
      </c>
      <c r="E71" s="40" t="str">
        <f>IF(ISERROR(VLOOKUP(B71,'Bayan Start List'!$B$6:$E$105,4,0))," ",(VLOOKUP(B71,'Bayan Start List'!$B$6:$E$105,4,0)))</f>
        <v> </v>
      </c>
      <c r="F71" s="41"/>
      <c r="G71" s="19">
        <v>66</v>
      </c>
    </row>
    <row r="72" spans="1:7" s="13" customFormat="1" ht="15" customHeight="1">
      <c r="A72" s="37" t="str">
        <f t="shared" si="1"/>
        <v> </v>
      </c>
      <c r="B72" s="38"/>
      <c r="C72" s="39" t="str">
        <f>IF(ISERROR(VLOOKUP(B72,'Bayan Start List'!$B$6:$C$105,2,0))," ",(VLOOKUP(B72,'Bayan Start List'!$B$6:$C$105,2,0)))</f>
        <v> </v>
      </c>
      <c r="D72" s="40" t="str">
        <f>IF(ISERROR(VLOOKUP(B72,'Bayan Start List'!$B$6:$D$105,3,0))," ",(VLOOKUP(B72,'Bayan Start List'!$B$6:$D$105,3,0)))</f>
        <v> </v>
      </c>
      <c r="E72" s="40" t="str">
        <f>IF(ISERROR(VLOOKUP(B72,'Bayan Start List'!$B$6:$E$105,4,0))," ",(VLOOKUP(B72,'Bayan Start List'!$B$6:$E$105,4,0)))</f>
        <v> </v>
      </c>
      <c r="F72" s="41"/>
      <c r="G72" s="19">
        <v>67</v>
      </c>
    </row>
    <row r="73" spans="1:7" s="13" customFormat="1" ht="15" customHeight="1">
      <c r="A73" s="37" t="str">
        <f t="shared" si="1"/>
        <v> </v>
      </c>
      <c r="B73" s="38"/>
      <c r="C73" s="39" t="str">
        <f>IF(ISERROR(VLOOKUP(B73,'Bayan Start List'!$B$6:$C$105,2,0))," ",(VLOOKUP(B73,'Bayan Start List'!$B$6:$C$105,2,0)))</f>
        <v> </v>
      </c>
      <c r="D73" s="40" t="str">
        <f>IF(ISERROR(VLOOKUP(B73,'Bayan Start List'!$B$6:$D$105,3,0))," ",(VLOOKUP(B73,'Bayan Start List'!$B$6:$D$105,3,0)))</f>
        <v> </v>
      </c>
      <c r="E73" s="40" t="str">
        <f>IF(ISERROR(VLOOKUP(B73,'Bayan Start List'!$B$6:$E$105,4,0))," ",(VLOOKUP(B73,'Bayan Start List'!$B$6:$E$105,4,0)))</f>
        <v> </v>
      </c>
      <c r="F73" s="41"/>
      <c r="G73" s="19">
        <v>68</v>
      </c>
    </row>
    <row r="74" spans="1:7" s="13" customFormat="1" ht="15" customHeight="1">
      <c r="A74" s="37" t="str">
        <f t="shared" si="1"/>
        <v> </v>
      </c>
      <c r="B74" s="38"/>
      <c r="C74" s="39" t="str">
        <f>IF(ISERROR(VLOOKUP(B74,'Bayan Start List'!$B$6:$C$105,2,0))," ",(VLOOKUP(B74,'Bayan Start List'!$B$6:$C$105,2,0)))</f>
        <v> </v>
      </c>
      <c r="D74" s="40" t="str">
        <f>IF(ISERROR(VLOOKUP(B74,'Bayan Start List'!$B$6:$D$105,3,0))," ",(VLOOKUP(B74,'Bayan Start List'!$B$6:$D$105,3,0)))</f>
        <v> </v>
      </c>
      <c r="E74" s="40" t="str">
        <f>IF(ISERROR(VLOOKUP(B74,'Bayan Start List'!$B$6:$E$105,4,0))," ",(VLOOKUP(B74,'Bayan Start List'!$B$6:$E$105,4,0)))</f>
        <v> </v>
      </c>
      <c r="F74" s="41"/>
      <c r="G74" s="19">
        <v>69</v>
      </c>
    </row>
    <row r="75" spans="1:7" s="13" customFormat="1" ht="15" customHeight="1">
      <c r="A75" s="37" t="str">
        <f t="shared" si="1"/>
        <v> </v>
      </c>
      <c r="B75" s="38"/>
      <c r="C75" s="39" t="str">
        <f>IF(ISERROR(VLOOKUP(B75,'Bayan Start List'!$B$6:$C$105,2,0))," ",(VLOOKUP(B75,'Bayan Start List'!$B$6:$C$105,2,0)))</f>
        <v> </v>
      </c>
      <c r="D75" s="40" t="str">
        <f>IF(ISERROR(VLOOKUP(B75,'Bayan Start List'!$B$6:$D$105,3,0))," ",(VLOOKUP(B75,'Bayan Start List'!$B$6:$D$105,3,0)))</f>
        <v> </v>
      </c>
      <c r="E75" s="40" t="str">
        <f>IF(ISERROR(VLOOKUP(B75,'Bayan Start List'!$B$6:$E$105,4,0))," ",(VLOOKUP(B75,'Bayan Start List'!$B$6:$E$105,4,0)))</f>
        <v> </v>
      </c>
      <c r="F75" s="41"/>
      <c r="G75" s="19">
        <v>70</v>
      </c>
    </row>
    <row r="76" spans="1:7" s="13" customFormat="1" ht="15" customHeight="1">
      <c r="A76" s="37" t="str">
        <f t="shared" si="1"/>
        <v> </v>
      </c>
      <c r="B76" s="38"/>
      <c r="C76" s="39" t="str">
        <f>IF(ISERROR(VLOOKUP(B76,'Bayan Start List'!$B$6:$C$105,2,0))," ",(VLOOKUP(B76,'Bayan Start List'!$B$6:$C$105,2,0)))</f>
        <v> </v>
      </c>
      <c r="D76" s="40" t="str">
        <f>IF(ISERROR(VLOOKUP(B76,'Bayan Start List'!$B$6:$D$105,3,0))," ",(VLOOKUP(B76,'Bayan Start List'!$B$6:$D$105,3,0)))</f>
        <v> </v>
      </c>
      <c r="E76" s="40" t="str">
        <f>IF(ISERROR(VLOOKUP(B76,'Bayan Start List'!$B$6:$E$105,4,0))," ",(VLOOKUP(B76,'Bayan Start List'!$B$6:$E$105,4,0)))</f>
        <v> </v>
      </c>
      <c r="F76" s="41"/>
      <c r="G76" s="19">
        <v>71</v>
      </c>
    </row>
    <row r="77" spans="1:7" s="13" customFormat="1" ht="15" customHeight="1">
      <c r="A77" s="37" t="str">
        <f t="shared" si="1"/>
        <v> </v>
      </c>
      <c r="B77" s="38"/>
      <c r="C77" s="39" t="str">
        <f>IF(ISERROR(VLOOKUP(B77,'Bayan Start List'!$B$6:$C$105,2,0))," ",(VLOOKUP(B77,'Bayan Start List'!$B$6:$C$105,2,0)))</f>
        <v> </v>
      </c>
      <c r="D77" s="40" t="str">
        <f>IF(ISERROR(VLOOKUP(B77,'Bayan Start List'!$B$6:$D$105,3,0))," ",(VLOOKUP(B77,'Bayan Start List'!$B$6:$D$105,3,0)))</f>
        <v> </v>
      </c>
      <c r="E77" s="40" t="str">
        <f>IF(ISERROR(VLOOKUP(B77,'Bayan Start List'!$B$6:$E$105,4,0))," ",(VLOOKUP(B77,'Bayan Start List'!$B$6:$E$105,4,0)))</f>
        <v> </v>
      </c>
      <c r="F77" s="41"/>
      <c r="G77" s="19">
        <v>72</v>
      </c>
    </row>
    <row r="78" spans="1:7" s="13" customFormat="1" ht="15" customHeight="1">
      <c r="A78" s="37" t="str">
        <f t="shared" si="1"/>
        <v> </v>
      </c>
      <c r="B78" s="38"/>
      <c r="C78" s="39" t="str">
        <f>IF(ISERROR(VLOOKUP(B78,'Bayan Start List'!$B$6:$C$105,2,0))," ",(VLOOKUP(B78,'Bayan Start List'!$B$6:$C$105,2,0)))</f>
        <v> </v>
      </c>
      <c r="D78" s="40" t="str">
        <f>IF(ISERROR(VLOOKUP(B78,'Bayan Start List'!$B$6:$D$105,3,0))," ",(VLOOKUP(B78,'Bayan Start List'!$B$6:$D$105,3,0)))</f>
        <v> </v>
      </c>
      <c r="E78" s="40" t="str">
        <f>IF(ISERROR(VLOOKUP(B78,'Bayan Start List'!$B$6:$E$105,4,0))," ",(VLOOKUP(B78,'Bayan Start List'!$B$6:$E$105,4,0)))</f>
        <v> </v>
      </c>
      <c r="F78" s="41"/>
      <c r="G78" s="19">
        <v>73</v>
      </c>
    </row>
    <row r="79" spans="1:7" s="13" customFormat="1" ht="15" customHeight="1">
      <c r="A79" s="37" t="str">
        <f t="shared" si="1"/>
        <v> </v>
      </c>
      <c r="B79" s="38"/>
      <c r="C79" s="39" t="str">
        <f>IF(ISERROR(VLOOKUP(B79,'Bayan Start List'!$B$6:$C$105,2,0))," ",(VLOOKUP(B79,'Bayan Start List'!$B$6:$C$105,2,0)))</f>
        <v> </v>
      </c>
      <c r="D79" s="40" t="str">
        <f>IF(ISERROR(VLOOKUP(B79,'Bayan Start List'!$B$6:$D$105,3,0))," ",(VLOOKUP(B79,'Bayan Start List'!$B$6:$D$105,3,0)))</f>
        <v> </v>
      </c>
      <c r="E79" s="40" t="str">
        <f>IF(ISERROR(VLOOKUP(B79,'Bayan Start List'!$B$6:$E$105,4,0))," ",(VLOOKUP(B79,'Bayan Start List'!$B$6:$E$105,4,0)))</f>
        <v> </v>
      </c>
      <c r="F79" s="41"/>
      <c r="G79" s="19">
        <v>74</v>
      </c>
    </row>
    <row r="80" spans="1:7" s="13" customFormat="1" ht="15" customHeight="1">
      <c r="A80" s="37" t="str">
        <f t="shared" si="1"/>
        <v> </v>
      </c>
      <c r="B80" s="38"/>
      <c r="C80" s="39" t="str">
        <f>IF(ISERROR(VLOOKUP(B80,'Bayan Start List'!$B$6:$C$105,2,0))," ",(VLOOKUP(B80,'Bayan Start List'!$B$6:$C$105,2,0)))</f>
        <v> </v>
      </c>
      <c r="D80" s="40" t="str">
        <f>IF(ISERROR(VLOOKUP(B80,'Bayan Start List'!$B$6:$D$105,3,0))," ",(VLOOKUP(B80,'Bayan Start List'!$B$6:$D$105,3,0)))</f>
        <v> </v>
      </c>
      <c r="E80" s="40" t="str">
        <f>IF(ISERROR(VLOOKUP(B80,'Bayan Start List'!$B$6:$E$105,4,0))," ",(VLOOKUP(B80,'Bayan Start List'!$B$6:$E$105,4,0)))</f>
        <v> </v>
      </c>
      <c r="F80" s="41"/>
      <c r="G80" s="19">
        <v>75</v>
      </c>
    </row>
    <row r="81" spans="1:7" s="13" customFormat="1" ht="15" customHeight="1">
      <c r="A81" s="37" t="str">
        <f t="shared" si="1"/>
        <v> </v>
      </c>
      <c r="B81" s="38"/>
      <c r="C81" s="39" t="str">
        <f>IF(ISERROR(VLOOKUP(B81,'Bayan Start List'!$B$6:$C$105,2,0))," ",(VLOOKUP(B81,'Bayan Start List'!$B$6:$C$105,2,0)))</f>
        <v> </v>
      </c>
      <c r="D81" s="40" t="str">
        <f>IF(ISERROR(VLOOKUP(B81,'Bayan Start List'!$B$6:$D$105,3,0))," ",(VLOOKUP(B81,'Bayan Start List'!$B$6:$D$105,3,0)))</f>
        <v> </v>
      </c>
      <c r="E81" s="40" t="str">
        <f>IF(ISERROR(VLOOKUP(B81,'Bayan Start List'!$B$6:$E$105,4,0))," ",(VLOOKUP(B81,'Bayan Start List'!$B$6:$E$105,4,0)))</f>
        <v> </v>
      </c>
      <c r="F81" s="41"/>
      <c r="G81" s="19">
        <v>76</v>
      </c>
    </row>
    <row r="82" spans="1:7" s="13" customFormat="1" ht="15" customHeight="1">
      <c r="A82" s="37" t="str">
        <f t="shared" si="1"/>
        <v> </v>
      </c>
      <c r="B82" s="38"/>
      <c r="C82" s="39" t="str">
        <f>IF(ISERROR(VLOOKUP(B82,'Bayan Start List'!$B$6:$C$105,2,0))," ",(VLOOKUP(B82,'Bayan Start List'!$B$6:$C$105,2,0)))</f>
        <v> </v>
      </c>
      <c r="D82" s="40" t="str">
        <f>IF(ISERROR(VLOOKUP(B82,'Bayan Start List'!$B$6:$D$105,3,0))," ",(VLOOKUP(B82,'Bayan Start List'!$B$6:$D$105,3,0)))</f>
        <v> </v>
      </c>
      <c r="E82" s="40" t="str">
        <f>IF(ISERROR(VLOOKUP(B82,'Bayan Start List'!$B$6:$E$105,4,0))," ",(VLOOKUP(B82,'Bayan Start List'!$B$6:$E$105,4,0)))</f>
        <v> </v>
      </c>
      <c r="F82" s="41"/>
      <c r="G82" s="19">
        <v>77</v>
      </c>
    </row>
    <row r="83" spans="1:7" s="13" customFormat="1" ht="15" customHeight="1">
      <c r="A83" s="37" t="str">
        <f t="shared" si="1"/>
        <v> </v>
      </c>
      <c r="B83" s="38"/>
      <c r="C83" s="39" t="str">
        <f>IF(ISERROR(VLOOKUP(B83,'Bayan Start List'!$B$6:$C$105,2,0))," ",(VLOOKUP(B83,'Bayan Start List'!$B$6:$C$105,2,0)))</f>
        <v> </v>
      </c>
      <c r="D83" s="40" t="str">
        <f>IF(ISERROR(VLOOKUP(B83,'Bayan Start List'!$B$6:$D$105,3,0))," ",(VLOOKUP(B83,'Bayan Start List'!$B$6:$D$105,3,0)))</f>
        <v> </v>
      </c>
      <c r="E83" s="40" t="str">
        <f>IF(ISERROR(VLOOKUP(B83,'Bayan Start List'!$B$6:$E$105,4,0))," ",(VLOOKUP(B83,'Bayan Start List'!$B$6:$E$105,4,0)))</f>
        <v> </v>
      </c>
      <c r="F83" s="41"/>
      <c r="G83" s="19">
        <v>78</v>
      </c>
    </row>
    <row r="84" spans="1:7" s="13" customFormat="1" ht="15" customHeight="1">
      <c r="A84" s="37" t="str">
        <f t="shared" si="1"/>
        <v> </v>
      </c>
      <c r="B84" s="38"/>
      <c r="C84" s="39" t="str">
        <f>IF(ISERROR(VLOOKUP(B84,'Bayan Start List'!$B$6:$C$105,2,0))," ",(VLOOKUP(B84,'Bayan Start List'!$B$6:$C$105,2,0)))</f>
        <v> </v>
      </c>
      <c r="D84" s="40" t="str">
        <f>IF(ISERROR(VLOOKUP(B84,'Bayan Start List'!$B$6:$D$105,3,0))," ",(VLOOKUP(B84,'Bayan Start List'!$B$6:$D$105,3,0)))</f>
        <v> </v>
      </c>
      <c r="E84" s="40" t="str">
        <f>IF(ISERROR(VLOOKUP(B84,'Bayan Start List'!$B$6:$E$105,4,0))," ",(VLOOKUP(B84,'Bayan Start List'!$B$6:$E$105,4,0)))</f>
        <v> </v>
      </c>
      <c r="F84" s="41"/>
      <c r="G84" s="19">
        <v>79</v>
      </c>
    </row>
    <row r="85" spans="1:7" s="13" customFormat="1" ht="15" customHeight="1">
      <c r="A85" s="42" t="str">
        <f t="shared" si="1"/>
        <v> </v>
      </c>
      <c r="B85" s="43"/>
      <c r="C85" s="44" t="str">
        <f>IF(ISERROR(VLOOKUP(B85,'Bayan Start List'!$B$6:$C$105,2,0))," ",(VLOOKUP(B85,'Bayan Start List'!$B$6:$C$105,2,0)))</f>
        <v> </v>
      </c>
      <c r="D85" s="45" t="str">
        <f>IF(ISERROR(VLOOKUP(B85,'Bayan Start List'!$B$6:$D$105,3,0))," ",(VLOOKUP(B85,'Bayan Start List'!$B$6:$D$105,3,0)))</f>
        <v> </v>
      </c>
      <c r="E85" s="45" t="str">
        <f>IF(ISERROR(VLOOKUP(B85,'Bayan Start List'!$B$6:$E$105,4,0))," ",(VLOOKUP(B85,'Bayan Start List'!$B$6:$E$105,4,0)))</f>
        <v> </v>
      </c>
      <c r="F85" s="46"/>
      <c r="G85" s="19">
        <v>80</v>
      </c>
    </row>
    <row r="86" ht="14.25">
      <c r="B86" s="15" t="e">
        <f>MODE(B6:B85)</f>
        <v>#N/A</v>
      </c>
    </row>
  </sheetData>
  <sheetProtection/>
  <mergeCells count="5">
    <mergeCell ref="A1:F1"/>
    <mergeCell ref="A2:F2"/>
    <mergeCell ref="A3:F3"/>
    <mergeCell ref="A4:C4"/>
    <mergeCell ref="E4:F4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8.00390625" style="15" customWidth="1"/>
    <col min="2" max="2" width="8.421875" style="15" customWidth="1"/>
    <col min="3" max="3" width="10.7109375" style="15" customWidth="1"/>
    <col min="4" max="4" width="25.7109375" style="12" customWidth="1"/>
    <col min="5" max="5" width="30.7109375" style="12" customWidth="1"/>
    <col min="6" max="6" width="15.7109375" style="12" customWidth="1"/>
    <col min="7" max="7" width="5.57421875" style="15" hidden="1" customWidth="1"/>
    <col min="8" max="16384" width="9.140625" style="12" customWidth="1"/>
  </cols>
  <sheetData>
    <row r="1" spans="1:6" s="3" customFormat="1" ht="24.75" customHeight="1">
      <c r="A1" s="75" t="s">
        <v>24</v>
      </c>
      <c r="B1" s="75"/>
      <c r="C1" s="75"/>
      <c r="D1" s="75"/>
      <c r="E1" s="75"/>
      <c r="F1" s="75"/>
    </row>
    <row r="2" spans="1:6" s="4" customFormat="1" ht="24.75" customHeight="1">
      <c r="A2" s="76" t="s">
        <v>0</v>
      </c>
      <c r="B2" s="76"/>
      <c r="C2" s="76"/>
      <c r="D2" s="76"/>
      <c r="E2" s="76"/>
      <c r="F2" s="76"/>
    </row>
    <row r="3" spans="1:9" s="4" customFormat="1" ht="24.75" customHeight="1">
      <c r="A3" s="77">
        <v>41996</v>
      </c>
      <c r="B3" s="77"/>
      <c r="C3" s="77"/>
      <c r="D3" s="77"/>
      <c r="E3" s="77"/>
      <c r="F3" s="77"/>
      <c r="G3" s="5"/>
      <c r="H3" s="5"/>
      <c r="I3" s="5"/>
    </row>
    <row r="4" spans="1:6" s="4" customFormat="1" ht="24.75" customHeight="1" thickBot="1">
      <c r="A4" s="78" t="s">
        <v>71</v>
      </c>
      <c r="B4" s="78"/>
      <c r="C4" s="78"/>
      <c r="D4" s="47" t="s">
        <v>16</v>
      </c>
      <c r="E4" s="79" t="s">
        <v>394</v>
      </c>
      <c r="F4" s="79"/>
    </row>
    <row r="5" spans="1:7" s="14" customFormat="1" ht="38.25" customHeight="1">
      <c r="A5" s="16" t="s">
        <v>2</v>
      </c>
      <c r="B5" s="20" t="s">
        <v>3</v>
      </c>
      <c r="C5" s="16" t="s">
        <v>4</v>
      </c>
      <c r="D5" s="17" t="s">
        <v>5</v>
      </c>
      <c r="E5" s="17" t="s">
        <v>14</v>
      </c>
      <c r="F5" s="17" t="s">
        <v>15</v>
      </c>
      <c r="G5" s="18"/>
    </row>
    <row r="6" spans="1:7" s="13" customFormat="1" ht="15" customHeight="1">
      <c r="A6" s="32">
        <v>1</v>
      </c>
      <c r="B6" s="34" t="s">
        <v>605</v>
      </c>
      <c r="C6" s="34"/>
      <c r="D6" s="35" t="s">
        <v>12</v>
      </c>
      <c r="E6" s="40" t="s">
        <v>401</v>
      </c>
      <c r="F6" s="36" t="s">
        <v>405</v>
      </c>
      <c r="G6" s="19">
        <v>1</v>
      </c>
    </row>
    <row r="7" spans="1:7" s="13" customFormat="1" ht="15" customHeight="1">
      <c r="A7" s="37">
        <v>2</v>
      </c>
      <c r="B7" s="39" t="s">
        <v>591</v>
      </c>
      <c r="C7" s="39"/>
      <c r="D7" s="40" t="s">
        <v>395</v>
      </c>
      <c r="E7" s="40" t="s">
        <v>401</v>
      </c>
      <c r="F7" s="41" t="s">
        <v>406</v>
      </c>
      <c r="G7" s="19">
        <v>2</v>
      </c>
    </row>
    <row r="8" spans="1:7" s="13" customFormat="1" ht="15" customHeight="1">
      <c r="A8" s="37">
        <v>3</v>
      </c>
      <c r="B8" s="57" t="s">
        <v>606</v>
      </c>
      <c r="C8" s="39"/>
      <c r="D8" s="40" t="s">
        <v>396</v>
      </c>
      <c r="E8" s="40" t="s">
        <v>402</v>
      </c>
      <c r="F8" s="41" t="s">
        <v>407</v>
      </c>
      <c r="G8" s="19">
        <v>3</v>
      </c>
    </row>
    <row r="9" spans="1:7" s="13" customFormat="1" ht="15" customHeight="1">
      <c r="A9" s="37">
        <v>4</v>
      </c>
      <c r="B9" s="38" t="s">
        <v>579</v>
      </c>
      <c r="C9" s="39"/>
      <c r="D9" s="40" t="s">
        <v>397</v>
      </c>
      <c r="E9" s="40" t="s">
        <v>402</v>
      </c>
      <c r="F9" s="41" t="s">
        <v>408</v>
      </c>
      <c r="G9" s="19">
        <v>4</v>
      </c>
    </row>
    <row r="10" spans="1:7" s="13" customFormat="1" ht="15" customHeight="1">
      <c r="A10" s="37">
        <v>5</v>
      </c>
      <c r="B10" s="38" t="s">
        <v>559</v>
      </c>
      <c r="C10" s="39"/>
      <c r="D10" s="40" t="s">
        <v>398</v>
      </c>
      <c r="E10" s="40" t="s">
        <v>401</v>
      </c>
      <c r="F10" s="41" t="s">
        <v>409</v>
      </c>
      <c r="G10" s="19">
        <v>5</v>
      </c>
    </row>
    <row r="11" spans="1:7" s="13" customFormat="1" ht="15" customHeight="1">
      <c r="A11" s="37">
        <v>6</v>
      </c>
      <c r="B11" s="38" t="s">
        <v>607</v>
      </c>
      <c r="C11" s="39"/>
      <c r="D11" s="40" t="s">
        <v>344</v>
      </c>
      <c r="E11" s="40" t="s">
        <v>402</v>
      </c>
      <c r="F11" s="41" t="s">
        <v>410</v>
      </c>
      <c r="G11" s="19">
        <v>6</v>
      </c>
    </row>
    <row r="12" spans="1:7" s="13" customFormat="1" ht="15" customHeight="1">
      <c r="A12" s="37">
        <v>7</v>
      </c>
      <c r="B12" s="38" t="s">
        <v>608</v>
      </c>
      <c r="C12" s="39"/>
      <c r="D12" s="40" t="s">
        <v>399</v>
      </c>
      <c r="E12" s="40" t="s">
        <v>403</v>
      </c>
      <c r="F12" s="41" t="s">
        <v>411</v>
      </c>
      <c r="G12" s="19">
        <v>7</v>
      </c>
    </row>
    <row r="13" spans="1:7" s="13" customFormat="1" ht="15" customHeight="1">
      <c r="A13" s="37">
        <v>8</v>
      </c>
      <c r="B13" s="38" t="s">
        <v>578</v>
      </c>
      <c r="C13" s="39"/>
      <c r="D13" s="40" t="s">
        <v>400</v>
      </c>
      <c r="E13" s="40" t="s">
        <v>401</v>
      </c>
      <c r="F13" s="41" t="s">
        <v>412</v>
      </c>
      <c r="G13" s="19">
        <v>8</v>
      </c>
    </row>
    <row r="14" spans="1:7" s="13" customFormat="1" ht="15" customHeight="1">
      <c r="A14" s="37">
        <v>9</v>
      </c>
      <c r="B14" s="38" t="s">
        <v>556</v>
      </c>
      <c r="C14" s="39"/>
      <c r="D14" s="40" t="s">
        <v>60</v>
      </c>
      <c r="E14" s="40" t="s">
        <v>404</v>
      </c>
      <c r="F14" s="41" t="s">
        <v>413</v>
      </c>
      <c r="G14" s="19">
        <v>9</v>
      </c>
    </row>
    <row r="15" spans="1:7" s="13" customFormat="1" ht="15" customHeight="1">
      <c r="A15" s="37">
        <v>10</v>
      </c>
      <c r="B15" s="38" t="s">
        <v>609</v>
      </c>
      <c r="C15" s="39"/>
      <c r="D15" s="40" t="s">
        <v>354</v>
      </c>
      <c r="E15" s="40" t="s">
        <v>402</v>
      </c>
      <c r="F15" s="41" t="s">
        <v>414</v>
      </c>
      <c r="G15" s="19">
        <v>10</v>
      </c>
    </row>
    <row r="16" spans="1:7" s="13" customFormat="1" ht="15" customHeight="1">
      <c r="A16" s="37">
        <f aca="true" t="shared" si="0" ref="A16:A70">IF(B16&lt;&gt;0,G16," ")</f>
        <v>11</v>
      </c>
      <c r="B16" s="38" t="s">
        <v>550</v>
      </c>
      <c r="C16" s="39"/>
      <c r="D16" s="40" t="s">
        <v>10</v>
      </c>
      <c r="E16" s="40" t="s">
        <v>422</v>
      </c>
      <c r="F16" s="41" t="s">
        <v>476</v>
      </c>
      <c r="G16" s="19">
        <v>11</v>
      </c>
    </row>
    <row r="17" spans="1:7" s="13" customFormat="1" ht="15" customHeight="1">
      <c r="A17" s="37">
        <f t="shared" si="0"/>
        <v>12</v>
      </c>
      <c r="B17" s="38" t="s">
        <v>572</v>
      </c>
      <c r="C17" s="39"/>
      <c r="D17" s="40" t="s">
        <v>471</v>
      </c>
      <c r="E17" s="40" t="s">
        <v>422</v>
      </c>
      <c r="F17" s="41" t="s">
        <v>477</v>
      </c>
      <c r="G17" s="19">
        <v>12</v>
      </c>
    </row>
    <row r="18" spans="1:7" s="13" customFormat="1" ht="15" customHeight="1">
      <c r="A18" s="37">
        <f t="shared" si="0"/>
        <v>13</v>
      </c>
      <c r="B18" s="38" t="s">
        <v>582</v>
      </c>
      <c r="C18" s="39"/>
      <c r="D18" s="40" t="s">
        <v>357</v>
      </c>
      <c r="E18" s="40" t="s">
        <v>422</v>
      </c>
      <c r="F18" s="41" t="s">
        <v>478</v>
      </c>
      <c r="G18" s="19">
        <v>13</v>
      </c>
    </row>
    <row r="19" spans="1:7" s="13" customFormat="1" ht="15" customHeight="1">
      <c r="A19" s="37">
        <f t="shared" si="0"/>
        <v>14</v>
      </c>
      <c r="B19" s="38" t="s">
        <v>610</v>
      </c>
      <c r="C19" s="39"/>
      <c r="D19" s="40" t="s">
        <v>472</v>
      </c>
      <c r="E19" s="40" t="s">
        <v>404</v>
      </c>
      <c r="F19" s="41" t="s">
        <v>479</v>
      </c>
      <c r="G19" s="19">
        <v>14</v>
      </c>
    </row>
    <row r="20" spans="1:7" s="13" customFormat="1" ht="15" customHeight="1">
      <c r="A20" s="37">
        <f t="shared" si="0"/>
        <v>15</v>
      </c>
      <c r="B20" s="38" t="s">
        <v>611</v>
      </c>
      <c r="C20" s="39"/>
      <c r="D20" s="40" t="s">
        <v>339</v>
      </c>
      <c r="E20" s="40" t="s">
        <v>422</v>
      </c>
      <c r="F20" s="41" t="s">
        <v>430</v>
      </c>
      <c r="G20" s="19">
        <v>15</v>
      </c>
    </row>
    <row r="21" spans="1:7" s="13" customFormat="1" ht="15" customHeight="1">
      <c r="A21" s="37">
        <f t="shared" si="0"/>
        <v>16</v>
      </c>
      <c r="B21" s="38" t="s">
        <v>563</v>
      </c>
      <c r="C21" s="39"/>
      <c r="D21" s="40" t="s">
        <v>473</v>
      </c>
      <c r="E21" s="40" t="s">
        <v>422</v>
      </c>
      <c r="F21" s="41" t="s">
        <v>480</v>
      </c>
      <c r="G21" s="19">
        <v>16</v>
      </c>
    </row>
    <row r="22" spans="1:7" s="13" customFormat="1" ht="15" customHeight="1">
      <c r="A22" s="37">
        <f t="shared" si="0"/>
        <v>17</v>
      </c>
      <c r="B22" s="38" t="s">
        <v>570</v>
      </c>
      <c r="C22" s="39"/>
      <c r="D22" s="40" t="s">
        <v>474</v>
      </c>
      <c r="E22" s="40" t="s">
        <v>422</v>
      </c>
      <c r="F22" s="41" t="s">
        <v>481</v>
      </c>
      <c r="G22" s="19">
        <v>17</v>
      </c>
    </row>
    <row r="23" spans="1:7" s="13" customFormat="1" ht="15" customHeight="1">
      <c r="A23" s="37">
        <f t="shared" si="0"/>
        <v>18</v>
      </c>
      <c r="B23" s="38" t="s">
        <v>575</v>
      </c>
      <c r="C23" s="39"/>
      <c r="D23" s="40" t="s">
        <v>475</v>
      </c>
      <c r="E23" s="40" t="s">
        <v>422</v>
      </c>
      <c r="F23" s="41" t="s">
        <v>482</v>
      </c>
      <c r="G23" s="19">
        <v>18</v>
      </c>
    </row>
    <row r="24" spans="1:7" s="13" customFormat="1" ht="15" customHeight="1">
      <c r="A24" s="37" t="str">
        <f t="shared" si="0"/>
        <v> </v>
      </c>
      <c r="B24" s="38"/>
      <c r="C24" s="39"/>
      <c r="D24" s="40"/>
      <c r="E24" s="40"/>
      <c r="F24" s="41"/>
      <c r="G24" s="19">
        <v>19</v>
      </c>
    </row>
    <row r="25" spans="1:7" s="13" customFormat="1" ht="15" customHeight="1">
      <c r="A25" s="37" t="str">
        <f t="shared" si="0"/>
        <v> </v>
      </c>
      <c r="B25" s="38"/>
      <c r="C25" s="39" t="str">
        <f>IF(ISERROR(VLOOKUP(B25,'Bayan Start List'!$B$6:$C$105,2,0))," ",(VLOOKUP(B25,'Bayan Start List'!$B$6:$C$105,2,0)))</f>
        <v> </v>
      </c>
      <c r="D25" s="40" t="str">
        <f>IF(ISERROR(VLOOKUP(B25,'Bayan Start List'!$B$6:$D$105,3,0))," ",(VLOOKUP(B25,'Bayan Start List'!$B$6:$D$105,3,0)))</f>
        <v> </v>
      </c>
      <c r="E25" s="40" t="str">
        <f>IF(ISERROR(VLOOKUP(B25,'Bayan Start List'!$B$6:$E$105,4,0))," ",(VLOOKUP(B25,'Bayan Start List'!$B$6:$E$105,4,0)))</f>
        <v> </v>
      </c>
      <c r="F25" s="41"/>
      <c r="G25" s="19">
        <v>20</v>
      </c>
    </row>
    <row r="26" spans="1:7" s="13" customFormat="1" ht="15" customHeight="1">
      <c r="A26" s="37" t="str">
        <f t="shared" si="0"/>
        <v> </v>
      </c>
      <c r="B26" s="38"/>
      <c r="C26" s="39" t="str">
        <f>IF(ISERROR(VLOOKUP(B26,'Bayan Start List'!$B$6:$C$105,2,0))," ",(VLOOKUP(B26,'Bayan Start List'!$B$6:$C$105,2,0)))</f>
        <v> </v>
      </c>
      <c r="D26" s="40" t="str">
        <f>IF(ISERROR(VLOOKUP(B26,'Bayan Start List'!$B$6:$D$105,3,0))," ",(VLOOKUP(B26,'Bayan Start List'!$B$6:$D$105,3,0)))</f>
        <v> </v>
      </c>
      <c r="E26" s="40" t="str">
        <f>IF(ISERROR(VLOOKUP(B26,'Bayan Start List'!$B$6:$E$105,4,0))," ",(VLOOKUP(B26,'Bayan Start List'!$B$6:$E$105,4,0)))</f>
        <v> </v>
      </c>
      <c r="F26" s="41"/>
      <c r="G26" s="19">
        <v>21</v>
      </c>
    </row>
    <row r="27" spans="1:7" s="13" customFormat="1" ht="15" customHeight="1">
      <c r="A27" s="37" t="str">
        <f t="shared" si="0"/>
        <v> </v>
      </c>
      <c r="B27" s="38"/>
      <c r="C27" s="39" t="str">
        <f>IF(ISERROR(VLOOKUP(B27,'Bayan Start List'!$B$6:$C$105,2,0))," ",(VLOOKUP(B27,'Bayan Start List'!$B$6:$C$105,2,0)))</f>
        <v> </v>
      </c>
      <c r="D27" s="40" t="str">
        <f>IF(ISERROR(VLOOKUP(B27,'Bayan Start List'!$B$6:$D$105,3,0))," ",(VLOOKUP(B27,'Bayan Start List'!$B$6:$D$105,3,0)))</f>
        <v> </v>
      </c>
      <c r="E27" s="40" t="str">
        <f>IF(ISERROR(VLOOKUP(B27,'Bayan Start List'!$B$6:$E$105,4,0))," ",(VLOOKUP(B27,'Bayan Start List'!$B$6:$E$105,4,0)))</f>
        <v> </v>
      </c>
      <c r="F27" s="41"/>
      <c r="G27" s="19">
        <v>22</v>
      </c>
    </row>
    <row r="28" spans="1:7" s="13" customFormat="1" ht="15" customHeight="1">
      <c r="A28" s="37" t="str">
        <f t="shared" si="0"/>
        <v> </v>
      </c>
      <c r="B28" s="38"/>
      <c r="C28" s="39" t="str">
        <f>IF(ISERROR(VLOOKUP(B28,'Bayan Start List'!$B$6:$C$105,2,0))," ",(VLOOKUP(B28,'Bayan Start List'!$B$6:$C$105,2,0)))</f>
        <v> </v>
      </c>
      <c r="D28" s="40" t="str">
        <f>IF(ISERROR(VLOOKUP(B28,'Bayan Start List'!$B$6:$D$105,3,0))," ",(VLOOKUP(B28,'Bayan Start List'!$B$6:$D$105,3,0)))</f>
        <v> </v>
      </c>
      <c r="E28" s="40" t="str">
        <f>IF(ISERROR(VLOOKUP(B28,'Bayan Start List'!$B$6:$E$105,4,0))," ",(VLOOKUP(B28,'Bayan Start List'!$B$6:$E$105,4,0)))</f>
        <v> </v>
      </c>
      <c r="F28" s="41"/>
      <c r="G28" s="19">
        <v>23</v>
      </c>
    </row>
    <row r="29" spans="1:7" s="13" customFormat="1" ht="15" customHeight="1">
      <c r="A29" s="37" t="str">
        <f t="shared" si="0"/>
        <v> </v>
      </c>
      <c r="B29" s="38"/>
      <c r="C29" s="39" t="str">
        <f>IF(ISERROR(VLOOKUP(B29,'Bayan Start List'!$B$6:$C$105,2,0))," ",(VLOOKUP(B29,'Bayan Start List'!$B$6:$C$105,2,0)))</f>
        <v> </v>
      </c>
      <c r="D29" s="40" t="str">
        <f>IF(ISERROR(VLOOKUP(B29,'Bayan Start List'!$B$6:$D$105,3,0))," ",(VLOOKUP(B29,'Bayan Start List'!$B$6:$D$105,3,0)))</f>
        <v> </v>
      </c>
      <c r="E29" s="40" t="str">
        <f>IF(ISERROR(VLOOKUP(B29,'Bayan Start List'!$B$6:$E$105,4,0))," ",(VLOOKUP(B29,'Bayan Start List'!$B$6:$E$105,4,0)))</f>
        <v> </v>
      </c>
      <c r="F29" s="60"/>
      <c r="G29" s="19">
        <v>24</v>
      </c>
    </row>
    <row r="30" spans="1:7" s="13" customFormat="1" ht="15" customHeight="1">
      <c r="A30" s="37" t="str">
        <f t="shared" si="0"/>
        <v> </v>
      </c>
      <c r="B30" s="38"/>
      <c r="C30" s="39" t="str">
        <f>IF(ISERROR(VLOOKUP(B30,'Bayan Start List'!$B$6:$C$105,2,0))," ",(VLOOKUP(B30,'Bayan Start List'!$B$6:$C$105,2,0)))</f>
        <v> </v>
      </c>
      <c r="D30" s="40" t="str">
        <f>IF(ISERROR(VLOOKUP(B30,'Bayan Start List'!$B$6:$D$105,3,0))," ",(VLOOKUP(B30,'Bayan Start List'!$B$6:$D$105,3,0)))</f>
        <v> </v>
      </c>
      <c r="E30" s="40" t="str">
        <f>IF(ISERROR(VLOOKUP(B30,'Bayan Start List'!$B$6:$E$105,4,0))," ",(VLOOKUP(B30,'Bayan Start List'!$B$6:$E$105,4,0)))</f>
        <v> </v>
      </c>
      <c r="F30" s="60"/>
      <c r="G30" s="19">
        <v>25</v>
      </c>
    </row>
    <row r="31" spans="1:7" s="13" customFormat="1" ht="15" customHeight="1">
      <c r="A31" s="37" t="str">
        <f t="shared" si="0"/>
        <v> </v>
      </c>
      <c r="B31" s="38"/>
      <c r="C31" s="39" t="str">
        <f>IF(ISERROR(VLOOKUP(B31,'Bayan Start List'!$B$6:$C$105,2,0))," ",(VLOOKUP(B31,'Bayan Start List'!$B$6:$C$105,2,0)))</f>
        <v> </v>
      </c>
      <c r="D31" s="40" t="str">
        <f>IF(ISERROR(VLOOKUP(B31,'Bayan Start List'!$B$6:$D$105,3,0))," ",(VLOOKUP(B31,'Bayan Start List'!$B$6:$D$105,3,0)))</f>
        <v> </v>
      </c>
      <c r="E31" s="40" t="str">
        <f>IF(ISERROR(VLOOKUP(B31,'Bayan Start List'!$B$6:$E$105,4,0))," ",(VLOOKUP(B31,'Bayan Start List'!$B$6:$E$105,4,0)))</f>
        <v> </v>
      </c>
      <c r="F31" s="41"/>
      <c r="G31" s="19">
        <v>26</v>
      </c>
    </row>
    <row r="32" spans="1:7" s="13" customFormat="1" ht="15" customHeight="1">
      <c r="A32" s="37" t="str">
        <f t="shared" si="0"/>
        <v> </v>
      </c>
      <c r="B32" s="38"/>
      <c r="C32" s="39" t="str">
        <f>IF(ISERROR(VLOOKUP(B32,'Bayan Start List'!$B$6:$C$105,2,0))," ",(VLOOKUP(B32,'Bayan Start List'!$B$6:$C$105,2,0)))</f>
        <v> </v>
      </c>
      <c r="D32" s="40" t="str">
        <f>IF(ISERROR(VLOOKUP(B32,'Bayan Start List'!$B$6:$D$105,3,0))," ",(VLOOKUP(B32,'Bayan Start List'!$B$6:$D$105,3,0)))</f>
        <v> </v>
      </c>
      <c r="E32" s="40" t="str">
        <f>IF(ISERROR(VLOOKUP(B32,'Bayan Start List'!$B$6:$E$105,4,0))," ",(VLOOKUP(B32,'Bayan Start List'!$B$6:$E$105,4,0)))</f>
        <v> </v>
      </c>
      <c r="F32" s="41"/>
      <c r="G32" s="19">
        <v>27</v>
      </c>
    </row>
    <row r="33" spans="1:7" s="13" customFormat="1" ht="15" customHeight="1">
      <c r="A33" s="37" t="str">
        <f t="shared" si="0"/>
        <v> </v>
      </c>
      <c r="B33" s="38"/>
      <c r="C33" s="39" t="str">
        <f>IF(ISERROR(VLOOKUP(B33,'Bayan Start List'!$B$6:$C$105,2,0))," ",(VLOOKUP(B33,'Bayan Start List'!$B$6:$C$105,2,0)))</f>
        <v> </v>
      </c>
      <c r="D33" s="40" t="str">
        <f>IF(ISERROR(VLOOKUP(B33,'Bayan Start List'!$B$6:$D$105,3,0))," ",(VLOOKUP(B33,'Bayan Start List'!$B$6:$D$105,3,0)))</f>
        <v> </v>
      </c>
      <c r="E33" s="40" t="str">
        <f>IF(ISERROR(VLOOKUP(B33,'Bayan Start List'!$B$6:$E$105,4,0))," ",(VLOOKUP(B33,'Bayan Start List'!$B$6:$E$105,4,0)))</f>
        <v> </v>
      </c>
      <c r="F33" s="41"/>
      <c r="G33" s="19">
        <v>28</v>
      </c>
    </row>
    <row r="34" spans="1:7" s="13" customFormat="1" ht="15" customHeight="1">
      <c r="A34" s="37" t="str">
        <f t="shared" si="0"/>
        <v> </v>
      </c>
      <c r="B34" s="38"/>
      <c r="C34" s="39" t="str">
        <f>IF(ISERROR(VLOOKUP(B34,'Bayan Start List'!$B$6:$C$105,2,0))," ",(VLOOKUP(B34,'Bayan Start List'!$B$6:$C$105,2,0)))</f>
        <v> </v>
      </c>
      <c r="D34" s="40" t="str">
        <f>IF(ISERROR(VLOOKUP(B34,'Bayan Start List'!$B$6:$D$105,3,0))," ",(VLOOKUP(B34,'Bayan Start List'!$B$6:$D$105,3,0)))</f>
        <v> </v>
      </c>
      <c r="E34" s="40" t="str">
        <f>IF(ISERROR(VLOOKUP(B34,'Bayan Start List'!$B$6:$E$105,4,0))," ",(VLOOKUP(B34,'Bayan Start List'!$B$6:$E$105,4,0)))</f>
        <v> </v>
      </c>
      <c r="F34" s="41"/>
      <c r="G34" s="19">
        <v>29</v>
      </c>
    </row>
    <row r="35" spans="1:7" s="13" customFormat="1" ht="15" customHeight="1">
      <c r="A35" s="37" t="str">
        <f t="shared" si="0"/>
        <v> </v>
      </c>
      <c r="B35" s="38"/>
      <c r="C35" s="39" t="str">
        <f>IF(ISERROR(VLOOKUP(B35,'Bayan Start List'!$B$6:$C$105,2,0))," ",(VLOOKUP(B35,'Bayan Start List'!$B$6:$C$105,2,0)))</f>
        <v> </v>
      </c>
      <c r="D35" s="40" t="str">
        <f>IF(ISERROR(VLOOKUP(B35,'Bayan Start List'!$B$6:$D$105,3,0))," ",(VLOOKUP(B35,'Bayan Start List'!$B$6:$D$105,3,0)))</f>
        <v> </v>
      </c>
      <c r="E35" s="40" t="str">
        <f>IF(ISERROR(VLOOKUP(B35,'Bayan Start List'!$B$6:$E$105,4,0))," ",(VLOOKUP(B35,'Bayan Start List'!$B$6:$E$105,4,0)))</f>
        <v> </v>
      </c>
      <c r="F35" s="41"/>
      <c r="G35" s="19">
        <v>30</v>
      </c>
    </row>
    <row r="36" spans="1:7" s="13" customFormat="1" ht="15" customHeight="1">
      <c r="A36" s="37" t="str">
        <f t="shared" si="0"/>
        <v> </v>
      </c>
      <c r="B36" s="38"/>
      <c r="C36" s="39" t="str">
        <f>IF(ISERROR(VLOOKUP(B36,'Bayan Start List'!$B$6:$C$105,2,0))," ",(VLOOKUP(B36,'Bayan Start List'!$B$6:$C$105,2,0)))</f>
        <v> </v>
      </c>
      <c r="D36" s="40" t="str">
        <f>IF(ISERROR(VLOOKUP(B36,'Bayan Start List'!$B$6:$D$105,3,0))," ",(VLOOKUP(B36,'Bayan Start List'!$B$6:$D$105,3,0)))</f>
        <v> </v>
      </c>
      <c r="E36" s="40" t="str">
        <f>IF(ISERROR(VLOOKUP(B36,'Bayan Start List'!$B$6:$E$105,4,0))," ",(VLOOKUP(B36,'Bayan Start List'!$B$6:$E$105,4,0)))</f>
        <v> </v>
      </c>
      <c r="F36" s="41"/>
      <c r="G36" s="19">
        <v>31</v>
      </c>
    </row>
    <row r="37" spans="1:7" s="13" customFormat="1" ht="15" customHeight="1">
      <c r="A37" s="37" t="str">
        <f t="shared" si="0"/>
        <v> </v>
      </c>
      <c r="B37" s="38"/>
      <c r="C37" s="39" t="str">
        <f>IF(ISERROR(VLOOKUP(B37,'Bayan Start List'!$B$6:$C$105,2,0))," ",(VLOOKUP(B37,'Bayan Start List'!$B$6:$C$105,2,0)))</f>
        <v> </v>
      </c>
      <c r="D37" s="40" t="str">
        <f>IF(ISERROR(VLOOKUP(B37,'Bayan Start List'!$B$6:$D$105,3,0))," ",(VLOOKUP(B37,'Bayan Start List'!$B$6:$D$105,3,0)))</f>
        <v> </v>
      </c>
      <c r="E37" s="40" t="str">
        <f>IF(ISERROR(VLOOKUP(B37,'Bayan Start List'!$B$6:$E$105,4,0))," ",(VLOOKUP(B37,'Bayan Start List'!$B$6:$E$105,4,0)))</f>
        <v> </v>
      </c>
      <c r="F37" s="41"/>
      <c r="G37" s="19">
        <v>32</v>
      </c>
    </row>
    <row r="38" spans="1:7" s="13" customFormat="1" ht="15" customHeight="1">
      <c r="A38" s="37" t="str">
        <f t="shared" si="0"/>
        <v> </v>
      </c>
      <c r="B38" s="38"/>
      <c r="C38" s="39" t="str">
        <f>IF(ISERROR(VLOOKUP(B38,'Bayan Start List'!$B$6:$C$105,2,0))," ",(VLOOKUP(B38,'Bayan Start List'!$B$6:$C$105,2,0)))</f>
        <v> </v>
      </c>
      <c r="D38" s="40" t="str">
        <f>IF(ISERROR(VLOOKUP(B38,'Bayan Start List'!$B$6:$D$105,3,0))," ",(VLOOKUP(B38,'Bayan Start List'!$B$6:$D$105,3,0)))</f>
        <v> </v>
      </c>
      <c r="E38" s="40" t="str">
        <f>IF(ISERROR(VLOOKUP(B38,'Bayan Start List'!$B$6:$E$105,4,0))," ",(VLOOKUP(B38,'Bayan Start List'!$B$6:$E$105,4,0)))</f>
        <v> </v>
      </c>
      <c r="F38" s="41"/>
      <c r="G38" s="19">
        <v>33</v>
      </c>
    </row>
    <row r="39" spans="1:7" s="13" customFormat="1" ht="15" customHeight="1">
      <c r="A39" s="37" t="str">
        <f t="shared" si="0"/>
        <v> </v>
      </c>
      <c r="B39" s="38"/>
      <c r="C39" s="39" t="str">
        <f>IF(ISERROR(VLOOKUP(B39,'Bayan Start List'!$B$6:$C$105,2,0))," ",(VLOOKUP(B39,'Bayan Start List'!$B$6:$C$105,2,0)))</f>
        <v> </v>
      </c>
      <c r="D39" s="40" t="str">
        <f>IF(ISERROR(VLOOKUP(B39,'Bayan Start List'!$B$6:$D$105,3,0))," ",(VLOOKUP(B39,'Bayan Start List'!$B$6:$D$105,3,0)))</f>
        <v> </v>
      </c>
      <c r="E39" s="40" t="str">
        <f>IF(ISERROR(VLOOKUP(B39,'Bayan Start List'!$B$6:$E$105,4,0))," ",(VLOOKUP(B39,'Bayan Start List'!$B$6:$E$105,4,0)))</f>
        <v> </v>
      </c>
      <c r="F39" s="41"/>
      <c r="G39" s="19">
        <v>34</v>
      </c>
    </row>
    <row r="40" spans="1:7" s="13" customFormat="1" ht="15" customHeight="1">
      <c r="A40" s="37" t="str">
        <f t="shared" si="0"/>
        <v> </v>
      </c>
      <c r="B40" s="38"/>
      <c r="C40" s="39" t="str">
        <f>IF(ISERROR(VLOOKUP(B40,'Bayan Start List'!$B$6:$C$105,2,0))," ",(VLOOKUP(B40,'Bayan Start List'!$B$6:$C$105,2,0)))</f>
        <v> </v>
      </c>
      <c r="D40" s="40" t="str">
        <f>IF(ISERROR(VLOOKUP(B40,'Bayan Start List'!$B$6:$D$105,3,0))," ",(VLOOKUP(B40,'Bayan Start List'!$B$6:$D$105,3,0)))</f>
        <v> </v>
      </c>
      <c r="E40" s="40" t="str">
        <f>IF(ISERROR(VLOOKUP(B40,'Bayan Start List'!$B$6:$E$105,4,0))," ",(VLOOKUP(B40,'Bayan Start List'!$B$6:$E$105,4,0)))</f>
        <v> </v>
      </c>
      <c r="F40" s="41"/>
      <c r="G40" s="19">
        <v>35</v>
      </c>
    </row>
    <row r="41" spans="1:7" s="13" customFormat="1" ht="15" customHeight="1">
      <c r="A41" s="37" t="str">
        <f t="shared" si="0"/>
        <v> </v>
      </c>
      <c r="B41" s="38"/>
      <c r="C41" s="39" t="str">
        <f>IF(ISERROR(VLOOKUP(B41,'Bayan Start List'!$B$6:$C$105,2,0))," ",(VLOOKUP(B41,'Bayan Start List'!$B$6:$C$105,2,0)))</f>
        <v> </v>
      </c>
      <c r="D41" s="40" t="str">
        <f>IF(ISERROR(VLOOKUP(B41,'Bayan Start List'!$B$6:$D$105,3,0))," ",(VLOOKUP(B41,'Bayan Start List'!$B$6:$D$105,3,0)))</f>
        <v> </v>
      </c>
      <c r="E41" s="40" t="str">
        <f>IF(ISERROR(VLOOKUP(B41,'Bayan Start List'!$B$6:$E$105,4,0))," ",(VLOOKUP(B41,'Bayan Start List'!$B$6:$E$105,4,0)))</f>
        <v> </v>
      </c>
      <c r="F41" s="41"/>
      <c r="G41" s="19">
        <v>36</v>
      </c>
    </row>
    <row r="42" spans="1:7" s="13" customFormat="1" ht="15" customHeight="1">
      <c r="A42" s="37" t="str">
        <f t="shared" si="0"/>
        <v> </v>
      </c>
      <c r="B42" s="38"/>
      <c r="C42" s="39" t="str">
        <f>IF(ISERROR(VLOOKUP(B42,'Bayan Start List'!$B$6:$C$105,2,0))," ",(VLOOKUP(B42,'Bayan Start List'!$B$6:$C$105,2,0)))</f>
        <v> </v>
      </c>
      <c r="D42" s="40" t="str">
        <f>IF(ISERROR(VLOOKUP(B42,'Bayan Start List'!$B$6:$D$105,3,0))," ",(VLOOKUP(B42,'Bayan Start List'!$B$6:$D$105,3,0)))</f>
        <v> </v>
      </c>
      <c r="E42" s="40" t="str">
        <f>IF(ISERROR(VLOOKUP(B42,'Bayan Start List'!$B$6:$E$105,4,0))," ",(VLOOKUP(B42,'Bayan Start List'!$B$6:$E$105,4,0)))</f>
        <v> </v>
      </c>
      <c r="F42" s="41"/>
      <c r="G42" s="19">
        <v>37</v>
      </c>
    </row>
    <row r="43" spans="1:7" s="13" customFormat="1" ht="15" customHeight="1">
      <c r="A43" s="37" t="str">
        <f t="shared" si="0"/>
        <v> </v>
      </c>
      <c r="B43" s="38"/>
      <c r="C43" s="39" t="str">
        <f>IF(ISERROR(VLOOKUP(B43,'Bayan Start List'!$B$6:$C$105,2,0))," ",(VLOOKUP(B43,'Bayan Start List'!$B$6:$C$105,2,0)))</f>
        <v> </v>
      </c>
      <c r="D43" s="40" t="str">
        <f>IF(ISERROR(VLOOKUP(B43,'Bayan Start List'!$B$6:$D$105,3,0))," ",(VLOOKUP(B43,'Bayan Start List'!$B$6:$D$105,3,0)))</f>
        <v> </v>
      </c>
      <c r="E43" s="40" t="str">
        <f>IF(ISERROR(VLOOKUP(B43,'Bayan Start List'!$B$6:$E$105,4,0))," ",(VLOOKUP(B43,'Bayan Start List'!$B$6:$E$105,4,0)))</f>
        <v> </v>
      </c>
      <c r="F43" s="41"/>
      <c r="G43" s="19">
        <v>38</v>
      </c>
    </row>
    <row r="44" spans="1:7" s="13" customFormat="1" ht="15" customHeight="1">
      <c r="A44" s="37" t="str">
        <f t="shared" si="0"/>
        <v> </v>
      </c>
      <c r="B44" s="38"/>
      <c r="C44" s="39" t="str">
        <f>IF(ISERROR(VLOOKUP(B44,'Bayan Start List'!$B$6:$C$105,2,0))," ",(VLOOKUP(B44,'Bayan Start List'!$B$6:$C$105,2,0)))</f>
        <v> </v>
      </c>
      <c r="D44" s="40" t="str">
        <f>IF(ISERROR(VLOOKUP(B44,'Bayan Start List'!$B$6:$D$105,3,0))," ",(VLOOKUP(B44,'Bayan Start List'!$B$6:$D$105,3,0)))</f>
        <v> </v>
      </c>
      <c r="E44" s="40" t="str">
        <f>IF(ISERROR(VLOOKUP(B44,'Bayan Start List'!$B$6:$E$105,4,0))," ",(VLOOKUP(B44,'Bayan Start List'!$B$6:$E$105,4,0)))</f>
        <v> </v>
      </c>
      <c r="F44" s="41"/>
      <c r="G44" s="19">
        <v>39</v>
      </c>
    </row>
    <row r="45" spans="1:7" s="13" customFormat="1" ht="15" customHeight="1">
      <c r="A45" s="37" t="str">
        <f t="shared" si="0"/>
        <v> </v>
      </c>
      <c r="B45" s="38"/>
      <c r="C45" s="39" t="str">
        <f>IF(ISERROR(VLOOKUP(B45,'Bayan Start List'!$B$6:$C$105,2,0))," ",(VLOOKUP(B45,'Bayan Start List'!$B$6:$C$105,2,0)))</f>
        <v> </v>
      </c>
      <c r="D45" s="40" t="str">
        <f>IF(ISERROR(VLOOKUP(B45,'Bayan Start List'!$B$6:$D$105,3,0))," ",(VLOOKUP(B45,'Bayan Start List'!$B$6:$D$105,3,0)))</f>
        <v> </v>
      </c>
      <c r="E45" s="40" t="str">
        <f>IF(ISERROR(VLOOKUP(B45,'Bayan Start List'!$B$6:$E$105,4,0))," ",(VLOOKUP(B45,'Bayan Start List'!$B$6:$E$105,4,0)))</f>
        <v> </v>
      </c>
      <c r="F45" s="41"/>
      <c r="G45" s="19">
        <v>40</v>
      </c>
    </row>
    <row r="46" spans="1:7" s="13" customFormat="1" ht="15" customHeight="1">
      <c r="A46" s="37" t="str">
        <f t="shared" si="0"/>
        <v> </v>
      </c>
      <c r="B46" s="38"/>
      <c r="C46" s="39" t="str">
        <f>IF(ISERROR(VLOOKUP(B46,'Bayan Start List'!$B$6:$C$105,2,0))," ",(VLOOKUP(B46,'Bayan Start List'!$B$6:$C$105,2,0)))</f>
        <v> </v>
      </c>
      <c r="D46" s="40" t="str">
        <f>IF(ISERROR(VLOOKUP(B46,'Bayan Start List'!$B$6:$D$105,3,0))," ",(VLOOKUP(B46,'Bayan Start List'!$B$6:$D$105,3,0)))</f>
        <v> </v>
      </c>
      <c r="E46" s="40" t="str">
        <f>IF(ISERROR(VLOOKUP(B46,'Bayan Start List'!$B$6:$E$105,4,0))," ",(VLOOKUP(B46,'Bayan Start List'!$B$6:$E$105,4,0)))</f>
        <v> </v>
      </c>
      <c r="F46" s="41"/>
      <c r="G46" s="19">
        <v>41</v>
      </c>
    </row>
    <row r="47" spans="1:7" s="13" customFormat="1" ht="15" customHeight="1">
      <c r="A47" s="37" t="str">
        <f t="shared" si="0"/>
        <v> </v>
      </c>
      <c r="B47" s="38"/>
      <c r="C47" s="39" t="str">
        <f>IF(ISERROR(VLOOKUP(B47,'Bayan Start List'!$B$6:$C$105,2,0))," ",(VLOOKUP(B47,'Bayan Start List'!$B$6:$C$105,2,0)))</f>
        <v> </v>
      </c>
      <c r="D47" s="40" t="str">
        <f>IF(ISERROR(VLOOKUP(B47,'Bayan Start List'!$B$6:$D$105,3,0))," ",(VLOOKUP(B47,'Bayan Start List'!$B$6:$D$105,3,0)))</f>
        <v> </v>
      </c>
      <c r="E47" s="40" t="str">
        <f>IF(ISERROR(VLOOKUP(B47,'Bayan Start List'!$B$6:$E$105,4,0))," ",(VLOOKUP(B47,'Bayan Start List'!$B$6:$E$105,4,0)))</f>
        <v> </v>
      </c>
      <c r="F47" s="41"/>
      <c r="G47" s="19">
        <v>42</v>
      </c>
    </row>
    <row r="48" spans="1:7" s="13" customFormat="1" ht="15" customHeight="1">
      <c r="A48" s="37" t="str">
        <f t="shared" si="0"/>
        <v> </v>
      </c>
      <c r="B48" s="38"/>
      <c r="C48" s="39" t="str">
        <f>IF(ISERROR(VLOOKUP(B48,'Bayan Start List'!$B$6:$C$105,2,0))," ",(VLOOKUP(B48,'Bayan Start List'!$B$6:$C$105,2,0)))</f>
        <v> </v>
      </c>
      <c r="D48" s="40" t="str">
        <f>IF(ISERROR(VLOOKUP(B48,'Bayan Start List'!$B$6:$D$105,3,0))," ",(VLOOKUP(B48,'Bayan Start List'!$B$6:$D$105,3,0)))</f>
        <v> </v>
      </c>
      <c r="E48" s="40" t="str">
        <f>IF(ISERROR(VLOOKUP(B48,'Bayan Start List'!$B$6:$E$105,4,0))," ",(VLOOKUP(B48,'Bayan Start List'!$B$6:$E$105,4,0)))</f>
        <v> </v>
      </c>
      <c r="F48" s="41"/>
      <c r="G48" s="19">
        <v>43</v>
      </c>
    </row>
    <row r="49" spans="1:7" s="13" customFormat="1" ht="15" customHeight="1">
      <c r="A49" s="37" t="str">
        <f t="shared" si="0"/>
        <v> </v>
      </c>
      <c r="B49" s="38"/>
      <c r="C49" s="39" t="str">
        <f>IF(ISERROR(VLOOKUP(B49,'Bayan Start List'!$B$6:$C$105,2,0))," ",(VLOOKUP(B49,'Bayan Start List'!$B$6:$C$105,2,0)))</f>
        <v> </v>
      </c>
      <c r="D49" s="40" t="str">
        <f>IF(ISERROR(VLOOKUP(B49,'Bayan Start List'!$B$6:$D$105,3,0))," ",(VLOOKUP(B49,'Bayan Start List'!$B$6:$D$105,3,0)))</f>
        <v> </v>
      </c>
      <c r="E49" s="40" t="str">
        <f>IF(ISERROR(VLOOKUP(B49,'Bayan Start List'!$B$6:$E$105,4,0))," ",(VLOOKUP(B49,'Bayan Start List'!$B$6:$E$105,4,0)))</f>
        <v> </v>
      </c>
      <c r="F49" s="41"/>
      <c r="G49" s="19">
        <v>44</v>
      </c>
    </row>
    <row r="50" spans="1:7" s="13" customFormat="1" ht="15" customHeight="1">
      <c r="A50" s="37" t="str">
        <f t="shared" si="0"/>
        <v> </v>
      </c>
      <c r="B50" s="38"/>
      <c r="C50" s="39" t="str">
        <f>IF(ISERROR(VLOOKUP(B50,'Bayan Start List'!$B$6:$C$105,2,0))," ",(VLOOKUP(B50,'Bayan Start List'!$B$6:$C$105,2,0)))</f>
        <v> </v>
      </c>
      <c r="D50" s="40" t="str">
        <f>IF(ISERROR(VLOOKUP(B50,'Bayan Start List'!$B$6:$D$105,3,0))," ",(VLOOKUP(B50,'Bayan Start List'!$B$6:$D$105,3,0)))</f>
        <v> </v>
      </c>
      <c r="E50" s="40" t="str">
        <f>IF(ISERROR(VLOOKUP(B50,'Bayan Start List'!$B$6:$E$105,4,0))," ",(VLOOKUP(B50,'Bayan Start List'!$B$6:$E$105,4,0)))</f>
        <v> </v>
      </c>
      <c r="F50" s="41"/>
      <c r="G50" s="19">
        <v>45</v>
      </c>
    </row>
    <row r="51" spans="1:7" s="13" customFormat="1" ht="15" customHeight="1">
      <c r="A51" s="37" t="str">
        <f t="shared" si="0"/>
        <v> </v>
      </c>
      <c r="B51" s="38"/>
      <c r="C51" s="39" t="str">
        <f>IF(ISERROR(VLOOKUP(B51,'Bayan Start List'!$B$6:$C$105,2,0))," ",(VLOOKUP(B51,'Bayan Start List'!$B$6:$C$105,2,0)))</f>
        <v> </v>
      </c>
      <c r="D51" s="40" t="str">
        <f>IF(ISERROR(VLOOKUP(B51,'Bayan Start List'!$B$6:$D$105,3,0))," ",(VLOOKUP(B51,'Bayan Start List'!$B$6:$D$105,3,0)))</f>
        <v> </v>
      </c>
      <c r="E51" s="40" t="str">
        <f>IF(ISERROR(VLOOKUP(B51,'Bayan Start List'!$B$6:$E$105,4,0))," ",(VLOOKUP(B51,'Bayan Start List'!$B$6:$E$105,4,0)))</f>
        <v> </v>
      </c>
      <c r="F51" s="41"/>
      <c r="G51" s="19">
        <v>46</v>
      </c>
    </row>
    <row r="52" spans="1:7" s="13" customFormat="1" ht="15" customHeight="1">
      <c r="A52" s="37" t="str">
        <f t="shared" si="0"/>
        <v> </v>
      </c>
      <c r="B52" s="38"/>
      <c r="C52" s="39" t="str">
        <f>IF(ISERROR(VLOOKUP(B52,'Bayan Start List'!$B$6:$C$105,2,0))," ",(VLOOKUP(B52,'Bayan Start List'!$B$6:$C$105,2,0)))</f>
        <v> </v>
      </c>
      <c r="D52" s="40" t="str">
        <f>IF(ISERROR(VLOOKUP(B52,'Bayan Start List'!$B$6:$D$105,3,0))," ",(VLOOKUP(B52,'Bayan Start List'!$B$6:$D$105,3,0)))</f>
        <v> </v>
      </c>
      <c r="E52" s="40" t="str">
        <f>IF(ISERROR(VLOOKUP(B52,'Bayan Start List'!$B$6:$E$105,4,0))," ",(VLOOKUP(B52,'Bayan Start List'!$B$6:$E$105,4,0)))</f>
        <v> </v>
      </c>
      <c r="F52" s="41"/>
      <c r="G52" s="19">
        <v>47</v>
      </c>
    </row>
    <row r="53" spans="1:7" s="13" customFormat="1" ht="15" customHeight="1">
      <c r="A53" s="37" t="str">
        <f t="shared" si="0"/>
        <v> </v>
      </c>
      <c r="B53" s="38"/>
      <c r="C53" s="39" t="str">
        <f>IF(ISERROR(VLOOKUP(B53,'Bayan Start List'!$B$6:$C$105,2,0))," ",(VLOOKUP(B53,'Bayan Start List'!$B$6:$C$105,2,0)))</f>
        <v> </v>
      </c>
      <c r="D53" s="40" t="str">
        <f>IF(ISERROR(VLOOKUP(B53,'Bayan Start List'!$B$6:$D$105,3,0))," ",(VLOOKUP(B53,'Bayan Start List'!$B$6:$D$105,3,0)))</f>
        <v> </v>
      </c>
      <c r="E53" s="40" t="str">
        <f>IF(ISERROR(VLOOKUP(B53,'Bayan Start List'!$B$6:$E$105,4,0))," ",(VLOOKUP(B53,'Bayan Start List'!$B$6:$E$105,4,0)))</f>
        <v> </v>
      </c>
      <c r="F53" s="41"/>
      <c r="G53" s="19">
        <v>48</v>
      </c>
    </row>
    <row r="54" spans="1:7" s="13" customFormat="1" ht="15" customHeight="1">
      <c r="A54" s="37" t="str">
        <f t="shared" si="0"/>
        <v> </v>
      </c>
      <c r="B54" s="38"/>
      <c r="C54" s="39" t="str">
        <f>IF(ISERROR(VLOOKUP(B54,'Bayan Start List'!$B$6:$C$105,2,0))," ",(VLOOKUP(B54,'Bayan Start List'!$B$6:$C$105,2,0)))</f>
        <v> </v>
      </c>
      <c r="D54" s="40" t="str">
        <f>IF(ISERROR(VLOOKUP(B54,'Bayan Start List'!$B$6:$D$105,3,0))," ",(VLOOKUP(B54,'Bayan Start List'!$B$6:$D$105,3,0)))</f>
        <v> </v>
      </c>
      <c r="E54" s="40" t="str">
        <f>IF(ISERROR(VLOOKUP(B54,'Bayan Start List'!$B$6:$E$105,4,0))," ",(VLOOKUP(B54,'Bayan Start List'!$B$6:$E$105,4,0)))</f>
        <v> </v>
      </c>
      <c r="F54" s="41"/>
      <c r="G54" s="19">
        <v>49</v>
      </c>
    </row>
    <row r="55" spans="1:7" s="13" customFormat="1" ht="15" customHeight="1">
      <c r="A55" s="37" t="str">
        <f t="shared" si="0"/>
        <v> </v>
      </c>
      <c r="B55" s="38"/>
      <c r="C55" s="39" t="str">
        <f>IF(ISERROR(VLOOKUP(B55,'Bayan Start List'!$B$6:$C$105,2,0))," ",(VLOOKUP(B55,'Bayan Start List'!$B$6:$C$105,2,0)))</f>
        <v> </v>
      </c>
      <c r="D55" s="40" t="str">
        <f>IF(ISERROR(VLOOKUP(B55,'Bayan Start List'!$B$6:$D$105,3,0))," ",(VLOOKUP(B55,'Bayan Start List'!$B$6:$D$105,3,0)))</f>
        <v> </v>
      </c>
      <c r="E55" s="40" t="str">
        <f>IF(ISERROR(VLOOKUP(B55,'Bayan Start List'!$B$6:$E$105,4,0))," ",(VLOOKUP(B55,'Bayan Start List'!$B$6:$E$105,4,0)))</f>
        <v> </v>
      </c>
      <c r="F55" s="41"/>
      <c r="G55" s="19">
        <v>50</v>
      </c>
    </row>
    <row r="56" spans="1:7" s="13" customFormat="1" ht="15" customHeight="1">
      <c r="A56" s="37" t="str">
        <f t="shared" si="0"/>
        <v> </v>
      </c>
      <c r="B56" s="38"/>
      <c r="C56" s="39" t="str">
        <f>IF(ISERROR(VLOOKUP(B56,'Bayan Start List'!$B$6:$C$105,2,0))," ",(VLOOKUP(B56,'Bayan Start List'!$B$6:$C$105,2,0)))</f>
        <v> </v>
      </c>
      <c r="D56" s="40" t="str">
        <f>IF(ISERROR(VLOOKUP(B56,'Bayan Start List'!$B$6:$D$105,3,0))," ",(VLOOKUP(B56,'Bayan Start List'!$B$6:$D$105,3,0)))</f>
        <v> </v>
      </c>
      <c r="E56" s="40" t="str">
        <f>IF(ISERROR(VLOOKUP(B56,'Bayan Start List'!$B$6:$E$105,4,0))," ",(VLOOKUP(B56,'Bayan Start List'!$B$6:$E$105,4,0)))</f>
        <v> </v>
      </c>
      <c r="F56" s="41"/>
      <c r="G56" s="19">
        <v>51</v>
      </c>
    </row>
    <row r="57" spans="1:7" s="13" customFormat="1" ht="15" customHeight="1">
      <c r="A57" s="37" t="str">
        <f t="shared" si="0"/>
        <v> </v>
      </c>
      <c r="B57" s="38"/>
      <c r="C57" s="39" t="str">
        <f>IF(ISERROR(VLOOKUP(B57,'Bayan Start List'!$B$6:$C$105,2,0))," ",(VLOOKUP(B57,'Bayan Start List'!$B$6:$C$105,2,0)))</f>
        <v> </v>
      </c>
      <c r="D57" s="40" t="str">
        <f>IF(ISERROR(VLOOKUP(B57,'Bayan Start List'!$B$6:$D$105,3,0))," ",(VLOOKUP(B57,'Bayan Start List'!$B$6:$D$105,3,0)))</f>
        <v> </v>
      </c>
      <c r="E57" s="40" t="str">
        <f>IF(ISERROR(VLOOKUP(B57,'Bayan Start List'!$B$6:$E$105,4,0))," ",(VLOOKUP(B57,'Bayan Start List'!$B$6:$E$105,4,0)))</f>
        <v> </v>
      </c>
      <c r="F57" s="41"/>
      <c r="G57" s="19">
        <v>52</v>
      </c>
    </row>
    <row r="58" spans="1:7" s="13" customFormat="1" ht="15" customHeight="1">
      <c r="A58" s="37" t="str">
        <f t="shared" si="0"/>
        <v> </v>
      </c>
      <c r="B58" s="38"/>
      <c r="C58" s="39" t="str">
        <f>IF(ISERROR(VLOOKUP(B58,'Bayan Start List'!$B$6:$C$105,2,0))," ",(VLOOKUP(B58,'Bayan Start List'!$B$6:$C$105,2,0)))</f>
        <v> </v>
      </c>
      <c r="D58" s="40" t="str">
        <f>IF(ISERROR(VLOOKUP(B58,'Bayan Start List'!$B$6:$D$105,3,0))," ",(VLOOKUP(B58,'Bayan Start List'!$B$6:$D$105,3,0)))</f>
        <v> </v>
      </c>
      <c r="E58" s="40" t="str">
        <f>IF(ISERROR(VLOOKUP(B58,'Bayan Start List'!$B$6:$E$105,4,0))," ",(VLOOKUP(B58,'Bayan Start List'!$B$6:$E$105,4,0)))</f>
        <v> </v>
      </c>
      <c r="F58" s="41"/>
      <c r="G58" s="19">
        <v>53</v>
      </c>
    </row>
    <row r="59" spans="1:7" s="13" customFormat="1" ht="15" customHeight="1">
      <c r="A59" s="37" t="str">
        <f t="shared" si="0"/>
        <v> </v>
      </c>
      <c r="B59" s="38"/>
      <c r="C59" s="39" t="str">
        <f>IF(ISERROR(VLOOKUP(B59,'Bayan Start List'!$B$6:$C$105,2,0))," ",(VLOOKUP(B59,'Bayan Start List'!$B$6:$C$105,2,0)))</f>
        <v> </v>
      </c>
      <c r="D59" s="40" t="str">
        <f>IF(ISERROR(VLOOKUP(B59,'Bayan Start List'!$B$6:$D$105,3,0))," ",(VLOOKUP(B59,'Bayan Start List'!$B$6:$D$105,3,0)))</f>
        <v> </v>
      </c>
      <c r="E59" s="40" t="str">
        <f>IF(ISERROR(VLOOKUP(B59,'Bayan Start List'!$B$6:$E$105,4,0))," ",(VLOOKUP(B59,'Bayan Start List'!$B$6:$E$105,4,0)))</f>
        <v> </v>
      </c>
      <c r="F59" s="41"/>
      <c r="G59" s="19">
        <v>54</v>
      </c>
    </row>
    <row r="60" spans="1:7" s="13" customFormat="1" ht="15" customHeight="1">
      <c r="A60" s="37" t="str">
        <f t="shared" si="0"/>
        <v> </v>
      </c>
      <c r="B60" s="38"/>
      <c r="C60" s="39" t="str">
        <f>IF(ISERROR(VLOOKUP(B60,'Bayan Start List'!$B$6:$C$105,2,0))," ",(VLOOKUP(B60,'Bayan Start List'!$B$6:$C$105,2,0)))</f>
        <v> </v>
      </c>
      <c r="D60" s="40" t="str">
        <f>IF(ISERROR(VLOOKUP(B60,'Bayan Start List'!$B$6:$D$105,3,0))," ",(VLOOKUP(B60,'Bayan Start List'!$B$6:$D$105,3,0)))</f>
        <v> </v>
      </c>
      <c r="E60" s="40" t="str">
        <f>IF(ISERROR(VLOOKUP(B60,'Bayan Start List'!$B$6:$E$105,4,0))," ",(VLOOKUP(B60,'Bayan Start List'!$B$6:$E$105,4,0)))</f>
        <v> </v>
      </c>
      <c r="F60" s="41"/>
      <c r="G60" s="19">
        <v>55</v>
      </c>
    </row>
    <row r="61" spans="1:7" s="13" customFormat="1" ht="15" customHeight="1">
      <c r="A61" s="37" t="str">
        <f t="shared" si="0"/>
        <v> </v>
      </c>
      <c r="B61" s="38"/>
      <c r="C61" s="39" t="str">
        <f>IF(ISERROR(VLOOKUP(B61,'Bayan Start List'!$B$6:$C$105,2,0))," ",(VLOOKUP(B61,'Bayan Start List'!$B$6:$C$105,2,0)))</f>
        <v> </v>
      </c>
      <c r="D61" s="40" t="str">
        <f>IF(ISERROR(VLOOKUP(B61,'Bayan Start List'!$B$6:$D$105,3,0))," ",(VLOOKUP(B61,'Bayan Start List'!$B$6:$D$105,3,0)))</f>
        <v> </v>
      </c>
      <c r="E61" s="40" t="str">
        <f>IF(ISERROR(VLOOKUP(B61,'Bayan Start List'!$B$6:$E$105,4,0))," ",(VLOOKUP(B61,'Bayan Start List'!$B$6:$E$105,4,0)))</f>
        <v> </v>
      </c>
      <c r="F61" s="41"/>
      <c r="G61" s="19">
        <v>56</v>
      </c>
    </row>
    <row r="62" spans="1:7" s="13" customFormat="1" ht="15" customHeight="1">
      <c r="A62" s="37" t="str">
        <f t="shared" si="0"/>
        <v> </v>
      </c>
      <c r="B62" s="38"/>
      <c r="C62" s="39" t="str">
        <f>IF(ISERROR(VLOOKUP(B62,'Bayan Start List'!$B$6:$C$105,2,0))," ",(VLOOKUP(B62,'Bayan Start List'!$B$6:$C$105,2,0)))</f>
        <v> </v>
      </c>
      <c r="D62" s="40" t="str">
        <f>IF(ISERROR(VLOOKUP(B62,'Bayan Start List'!$B$6:$D$105,3,0))," ",(VLOOKUP(B62,'Bayan Start List'!$B$6:$D$105,3,0)))</f>
        <v> </v>
      </c>
      <c r="E62" s="40" t="str">
        <f>IF(ISERROR(VLOOKUP(B62,'Bayan Start List'!$B$6:$E$105,4,0))," ",(VLOOKUP(B62,'Bayan Start List'!$B$6:$E$105,4,0)))</f>
        <v> </v>
      </c>
      <c r="F62" s="41"/>
      <c r="G62" s="19">
        <v>57</v>
      </c>
    </row>
    <row r="63" spans="1:7" s="13" customFormat="1" ht="15" customHeight="1">
      <c r="A63" s="37" t="str">
        <f t="shared" si="0"/>
        <v> </v>
      </c>
      <c r="B63" s="38"/>
      <c r="C63" s="39" t="str">
        <f>IF(ISERROR(VLOOKUP(B63,'Bayan Start List'!$B$6:$C$105,2,0))," ",(VLOOKUP(B63,'Bayan Start List'!$B$6:$C$105,2,0)))</f>
        <v> </v>
      </c>
      <c r="D63" s="40" t="str">
        <f>IF(ISERROR(VLOOKUP(B63,'Bayan Start List'!$B$6:$D$105,3,0))," ",(VLOOKUP(B63,'Bayan Start List'!$B$6:$D$105,3,0)))</f>
        <v> </v>
      </c>
      <c r="E63" s="40" t="str">
        <f>IF(ISERROR(VLOOKUP(B63,'Bayan Start List'!$B$6:$E$105,4,0))," ",(VLOOKUP(B63,'Bayan Start List'!$B$6:$E$105,4,0)))</f>
        <v> </v>
      </c>
      <c r="F63" s="41"/>
      <c r="G63" s="19">
        <v>58</v>
      </c>
    </row>
    <row r="64" spans="1:7" s="13" customFormat="1" ht="15" customHeight="1">
      <c r="A64" s="37" t="str">
        <f t="shared" si="0"/>
        <v> </v>
      </c>
      <c r="B64" s="38"/>
      <c r="C64" s="39" t="str">
        <f>IF(ISERROR(VLOOKUP(B64,'Bayan Start List'!$B$6:$C$105,2,0))," ",(VLOOKUP(B64,'Bayan Start List'!$B$6:$C$105,2,0)))</f>
        <v> </v>
      </c>
      <c r="D64" s="40" t="str">
        <f>IF(ISERROR(VLOOKUP(B64,'Bayan Start List'!$B$6:$D$105,3,0))," ",(VLOOKUP(B64,'Bayan Start List'!$B$6:$D$105,3,0)))</f>
        <v> </v>
      </c>
      <c r="E64" s="40" t="str">
        <f>IF(ISERROR(VLOOKUP(B64,'Bayan Start List'!$B$6:$E$105,4,0))," ",(VLOOKUP(B64,'Bayan Start List'!$B$6:$E$105,4,0)))</f>
        <v> </v>
      </c>
      <c r="F64" s="41"/>
      <c r="G64" s="19">
        <v>59</v>
      </c>
    </row>
    <row r="65" spans="1:7" s="13" customFormat="1" ht="15" customHeight="1">
      <c r="A65" s="37" t="str">
        <f t="shared" si="0"/>
        <v> </v>
      </c>
      <c r="B65" s="38"/>
      <c r="C65" s="39" t="str">
        <f>IF(ISERROR(VLOOKUP(B65,'Bayan Start List'!$B$6:$C$105,2,0))," ",(VLOOKUP(B65,'Bayan Start List'!$B$6:$C$105,2,0)))</f>
        <v> </v>
      </c>
      <c r="D65" s="40" t="str">
        <f>IF(ISERROR(VLOOKUP(B65,'Bayan Start List'!$B$6:$D$105,3,0))," ",(VLOOKUP(B65,'Bayan Start List'!$B$6:$D$105,3,0)))</f>
        <v> </v>
      </c>
      <c r="E65" s="40" t="str">
        <f>IF(ISERROR(VLOOKUP(B65,'Bayan Start List'!$B$6:$E$105,4,0))," ",(VLOOKUP(B65,'Bayan Start List'!$B$6:$E$105,4,0)))</f>
        <v> </v>
      </c>
      <c r="F65" s="41"/>
      <c r="G65" s="19">
        <v>60</v>
      </c>
    </row>
    <row r="66" spans="1:7" s="13" customFormat="1" ht="15" customHeight="1">
      <c r="A66" s="37" t="str">
        <f t="shared" si="0"/>
        <v> </v>
      </c>
      <c r="B66" s="38"/>
      <c r="C66" s="39" t="str">
        <f>IF(ISERROR(VLOOKUP(B66,'Bayan Start List'!$B$6:$C$105,2,0))," ",(VLOOKUP(B66,'Bayan Start List'!$B$6:$C$105,2,0)))</f>
        <v> </v>
      </c>
      <c r="D66" s="40" t="str">
        <f>IF(ISERROR(VLOOKUP(B66,'Bayan Start List'!$B$6:$D$105,3,0))," ",(VLOOKUP(B66,'Bayan Start List'!$B$6:$D$105,3,0)))</f>
        <v> </v>
      </c>
      <c r="E66" s="40" t="str">
        <f>IF(ISERROR(VLOOKUP(B66,'Bayan Start List'!$B$6:$E$105,4,0))," ",(VLOOKUP(B66,'Bayan Start List'!$B$6:$E$105,4,0)))</f>
        <v> </v>
      </c>
      <c r="F66" s="41"/>
      <c r="G66" s="19">
        <v>61</v>
      </c>
    </row>
    <row r="67" spans="1:7" s="13" customFormat="1" ht="15" customHeight="1">
      <c r="A67" s="37" t="str">
        <f t="shared" si="0"/>
        <v> </v>
      </c>
      <c r="B67" s="38"/>
      <c r="C67" s="39" t="str">
        <f>IF(ISERROR(VLOOKUP(B67,'Bayan Start List'!$B$6:$C$105,2,0))," ",(VLOOKUP(B67,'Bayan Start List'!$B$6:$C$105,2,0)))</f>
        <v> </v>
      </c>
      <c r="D67" s="40" t="str">
        <f>IF(ISERROR(VLOOKUP(B67,'Bayan Start List'!$B$6:$D$105,3,0))," ",(VLOOKUP(B67,'Bayan Start List'!$B$6:$D$105,3,0)))</f>
        <v> </v>
      </c>
      <c r="E67" s="40" t="str">
        <f>IF(ISERROR(VLOOKUP(B67,'Bayan Start List'!$B$6:$E$105,4,0))," ",(VLOOKUP(B67,'Bayan Start List'!$B$6:$E$105,4,0)))</f>
        <v> </v>
      </c>
      <c r="F67" s="41"/>
      <c r="G67" s="19">
        <v>62</v>
      </c>
    </row>
    <row r="68" spans="1:7" s="13" customFormat="1" ht="15" customHeight="1">
      <c r="A68" s="37" t="str">
        <f t="shared" si="0"/>
        <v> </v>
      </c>
      <c r="B68" s="38"/>
      <c r="C68" s="39" t="str">
        <f>IF(ISERROR(VLOOKUP(B68,'Bayan Start List'!$B$6:$C$105,2,0))," ",(VLOOKUP(B68,'Bayan Start List'!$B$6:$C$105,2,0)))</f>
        <v> </v>
      </c>
      <c r="D68" s="40" t="str">
        <f>IF(ISERROR(VLOOKUP(B68,'Bayan Start List'!$B$6:$D$105,3,0))," ",(VLOOKUP(B68,'Bayan Start List'!$B$6:$D$105,3,0)))</f>
        <v> </v>
      </c>
      <c r="E68" s="40" t="str">
        <f>IF(ISERROR(VLOOKUP(B68,'Bayan Start List'!$B$6:$E$105,4,0))," ",(VLOOKUP(B68,'Bayan Start List'!$B$6:$E$105,4,0)))</f>
        <v> </v>
      </c>
      <c r="F68" s="41"/>
      <c r="G68" s="19">
        <v>63</v>
      </c>
    </row>
    <row r="69" spans="1:7" s="13" customFormat="1" ht="15" customHeight="1">
      <c r="A69" s="37" t="str">
        <f t="shared" si="0"/>
        <v> </v>
      </c>
      <c r="B69" s="38"/>
      <c r="C69" s="39" t="str">
        <f>IF(ISERROR(VLOOKUP(B69,'Bayan Start List'!$B$6:$C$105,2,0))," ",(VLOOKUP(B69,'Bayan Start List'!$B$6:$C$105,2,0)))</f>
        <v> </v>
      </c>
      <c r="D69" s="40" t="str">
        <f>IF(ISERROR(VLOOKUP(B69,'Bayan Start List'!$B$6:$D$105,3,0))," ",(VLOOKUP(B69,'Bayan Start List'!$B$6:$D$105,3,0)))</f>
        <v> </v>
      </c>
      <c r="E69" s="40" t="str">
        <f>IF(ISERROR(VLOOKUP(B69,'Bayan Start List'!$B$6:$E$105,4,0))," ",(VLOOKUP(B69,'Bayan Start List'!$B$6:$E$105,4,0)))</f>
        <v> </v>
      </c>
      <c r="F69" s="41"/>
      <c r="G69" s="19">
        <v>64</v>
      </c>
    </row>
    <row r="70" spans="1:7" s="13" customFormat="1" ht="15" customHeight="1">
      <c r="A70" s="37" t="str">
        <f t="shared" si="0"/>
        <v> </v>
      </c>
      <c r="B70" s="38"/>
      <c r="C70" s="39" t="str">
        <f>IF(ISERROR(VLOOKUP(B70,'Bayan Start List'!$B$6:$C$105,2,0))," ",(VLOOKUP(B70,'Bayan Start List'!$B$6:$C$105,2,0)))</f>
        <v> </v>
      </c>
      <c r="D70" s="40" t="str">
        <f>IF(ISERROR(VLOOKUP(B70,'Bayan Start List'!$B$6:$D$105,3,0))," ",(VLOOKUP(B70,'Bayan Start List'!$B$6:$D$105,3,0)))</f>
        <v> </v>
      </c>
      <c r="E70" s="40" t="str">
        <f>IF(ISERROR(VLOOKUP(B70,'Bayan Start List'!$B$6:$E$105,4,0))," ",(VLOOKUP(B70,'Bayan Start List'!$B$6:$E$105,4,0)))</f>
        <v> </v>
      </c>
      <c r="F70" s="41"/>
      <c r="G70" s="19">
        <v>65</v>
      </c>
    </row>
    <row r="71" spans="1:7" s="13" customFormat="1" ht="15" customHeight="1">
      <c r="A71" s="37" t="str">
        <f aca="true" t="shared" si="1" ref="A71:A85">IF(B71&lt;&gt;0,G71," ")</f>
        <v> </v>
      </c>
      <c r="B71" s="38"/>
      <c r="C71" s="39" t="str">
        <f>IF(ISERROR(VLOOKUP(B71,'Bayan Start List'!$B$6:$C$105,2,0))," ",(VLOOKUP(B71,'Bayan Start List'!$B$6:$C$105,2,0)))</f>
        <v> </v>
      </c>
      <c r="D71" s="40" t="str">
        <f>IF(ISERROR(VLOOKUP(B71,'Bayan Start List'!$B$6:$D$105,3,0))," ",(VLOOKUP(B71,'Bayan Start List'!$B$6:$D$105,3,0)))</f>
        <v> </v>
      </c>
      <c r="E71" s="40" t="str">
        <f>IF(ISERROR(VLOOKUP(B71,'Bayan Start List'!$B$6:$E$105,4,0))," ",(VLOOKUP(B71,'Bayan Start List'!$B$6:$E$105,4,0)))</f>
        <v> </v>
      </c>
      <c r="F71" s="41"/>
      <c r="G71" s="19">
        <v>66</v>
      </c>
    </row>
    <row r="72" spans="1:7" s="13" customFormat="1" ht="15" customHeight="1">
      <c r="A72" s="37" t="str">
        <f t="shared" si="1"/>
        <v> </v>
      </c>
      <c r="B72" s="38"/>
      <c r="C72" s="39" t="str">
        <f>IF(ISERROR(VLOOKUP(B72,'Bayan Start List'!$B$6:$C$105,2,0))," ",(VLOOKUP(B72,'Bayan Start List'!$B$6:$C$105,2,0)))</f>
        <v> </v>
      </c>
      <c r="D72" s="40" t="str">
        <f>IF(ISERROR(VLOOKUP(B72,'Bayan Start List'!$B$6:$D$105,3,0))," ",(VLOOKUP(B72,'Bayan Start List'!$B$6:$D$105,3,0)))</f>
        <v> </v>
      </c>
      <c r="E72" s="40" t="str">
        <f>IF(ISERROR(VLOOKUP(B72,'Bayan Start List'!$B$6:$E$105,4,0))," ",(VLOOKUP(B72,'Bayan Start List'!$B$6:$E$105,4,0)))</f>
        <v> </v>
      </c>
      <c r="F72" s="41"/>
      <c r="G72" s="19">
        <v>67</v>
      </c>
    </row>
    <row r="73" spans="1:7" s="13" customFormat="1" ht="15" customHeight="1">
      <c r="A73" s="37" t="str">
        <f t="shared" si="1"/>
        <v> </v>
      </c>
      <c r="B73" s="38"/>
      <c r="C73" s="39" t="str">
        <f>IF(ISERROR(VLOOKUP(B73,'Bayan Start List'!$B$6:$C$105,2,0))," ",(VLOOKUP(B73,'Bayan Start List'!$B$6:$C$105,2,0)))</f>
        <v> </v>
      </c>
      <c r="D73" s="40" t="str">
        <f>IF(ISERROR(VLOOKUP(B73,'Bayan Start List'!$B$6:$D$105,3,0))," ",(VLOOKUP(B73,'Bayan Start List'!$B$6:$D$105,3,0)))</f>
        <v> </v>
      </c>
      <c r="E73" s="40" t="str">
        <f>IF(ISERROR(VLOOKUP(B73,'Bayan Start List'!$B$6:$E$105,4,0))," ",(VLOOKUP(B73,'Bayan Start List'!$B$6:$E$105,4,0)))</f>
        <v> </v>
      </c>
      <c r="F73" s="41"/>
      <c r="G73" s="19">
        <v>68</v>
      </c>
    </row>
    <row r="74" spans="1:7" s="13" customFormat="1" ht="15" customHeight="1">
      <c r="A74" s="37" t="str">
        <f t="shared" si="1"/>
        <v> </v>
      </c>
      <c r="B74" s="38"/>
      <c r="C74" s="39" t="str">
        <f>IF(ISERROR(VLOOKUP(B74,'Bayan Start List'!$B$6:$C$105,2,0))," ",(VLOOKUP(B74,'Bayan Start List'!$B$6:$C$105,2,0)))</f>
        <v> </v>
      </c>
      <c r="D74" s="40" t="str">
        <f>IF(ISERROR(VLOOKUP(B74,'Bayan Start List'!$B$6:$D$105,3,0))," ",(VLOOKUP(B74,'Bayan Start List'!$B$6:$D$105,3,0)))</f>
        <v> </v>
      </c>
      <c r="E74" s="40" t="str">
        <f>IF(ISERROR(VLOOKUP(B74,'Bayan Start List'!$B$6:$E$105,4,0))," ",(VLOOKUP(B74,'Bayan Start List'!$B$6:$E$105,4,0)))</f>
        <v> </v>
      </c>
      <c r="F74" s="41"/>
      <c r="G74" s="19">
        <v>69</v>
      </c>
    </row>
    <row r="75" spans="1:7" s="13" customFormat="1" ht="15" customHeight="1">
      <c r="A75" s="37" t="str">
        <f t="shared" si="1"/>
        <v> </v>
      </c>
      <c r="B75" s="38"/>
      <c r="C75" s="39" t="str">
        <f>IF(ISERROR(VLOOKUP(B75,'Bayan Start List'!$B$6:$C$105,2,0))," ",(VLOOKUP(B75,'Bayan Start List'!$B$6:$C$105,2,0)))</f>
        <v> </v>
      </c>
      <c r="D75" s="40" t="str">
        <f>IF(ISERROR(VLOOKUP(B75,'Bayan Start List'!$B$6:$D$105,3,0))," ",(VLOOKUP(B75,'Bayan Start List'!$B$6:$D$105,3,0)))</f>
        <v> </v>
      </c>
      <c r="E75" s="40" t="str">
        <f>IF(ISERROR(VLOOKUP(B75,'Bayan Start List'!$B$6:$E$105,4,0))," ",(VLOOKUP(B75,'Bayan Start List'!$B$6:$E$105,4,0)))</f>
        <v> </v>
      </c>
      <c r="F75" s="41"/>
      <c r="G75" s="19">
        <v>70</v>
      </c>
    </row>
    <row r="76" spans="1:7" s="13" customFormat="1" ht="15" customHeight="1">
      <c r="A76" s="37" t="str">
        <f t="shared" si="1"/>
        <v> </v>
      </c>
      <c r="B76" s="38"/>
      <c r="C76" s="39" t="str">
        <f>IF(ISERROR(VLOOKUP(B76,'Bayan Start List'!$B$6:$C$105,2,0))," ",(VLOOKUP(B76,'Bayan Start List'!$B$6:$C$105,2,0)))</f>
        <v> </v>
      </c>
      <c r="D76" s="40" t="str">
        <f>IF(ISERROR(VLOOKUP(B76,'Bayan Start List'!$B$6:$D$105,3,0))," ",(VLOOKUP(B76,'Bayan Start List'!$B$6:$D$105,3,0)))</f>
        <v> </v>
      </c>
      <c r="E76" s="40" t="str">
        <f>IF(ISERROR(VLOOKUP(B76,'Bayan Start List'!$B$6:$E$105,4,0))," ",(VLOOKUP(B76,'Bayan Start List'!$B$6:$E$105,4,0)))</f>
        <v> </v>
      </c>
      <c r="F76" s="41"/>
      <c r="G76" s="19">
        <v>71</v>
      </c>
    </row>
    <row r="77" spans="1:7" s="13" customFormat="1" ht="15" customHeight="1">
      <c r="A77" s="37" t="str">
        <f t="shared" si="1"/>
        <v> </v>
      </c>
      <c r="B77" s="38"/>
      <c r="C77" s="39" t="str">
        <f>IF(ISERROR(VLOOKUP(B77,'Bayan Start List'!$B$6:$C$105,2,0))," ",(VLOOKUP(B77,'Bayan Start List'!$B$6:$C$105,2,0)))</f>
        <v> </v>
      </c>
      <c r="D77" s="40" t="str">
        <f>IF(ISERROR(VLOOKUP(B77,'Bayan Start List'!$B$6:$D$105,3,0))," ",(VLOOKUP(B77,'Bayan Start List'!$B$6:$D$105,3,0)))</f>
        <v> </v>
      </c>
      <c r="E77" s="40" t="str">
        <f>IF(ISERROR(VLOOKUP(B77,'Bayan Start List'!$B$6:$E$105,4,0))," ",(VLOOKUP(B77,'Bayan Start List'!$B$6:$E$105,4,0)))</f>
        <v> </v>
      </c>
      <c r="F77" s="41"/>
      <c r="G77" s="19">
        <v>72</v>
      </c>
    </row>
    <row r="78" spans="1:7" s="13" customFormat="1" ht="15" customHeight="1">
      <c r="A78" s="37" t="str">
        <f t="shared" si="1"/>
        <v> </v>
      </c>
      <c r="B78" s="38"/>
      <c r="C78" s="39" t="str">
        <f>IF(ISERROR(VLOOKUP(B78,'Bayan Start List'!$B$6:$C$105,2,0))," ",(VLOOKUP(B78,'Bayan Start List'!$B$6:$C$105,2,0)))</f>
        <v> </v>
      </c>
      <c r="D78" s="40" t="str">
        <f>IF(ISERROR(VLOOKUP(B78,'Bayan Start List'!$B$6:$D$105,3,0))," ",(VLOOKUP(B78,'Bayan Start List'!$B$6:$D$105,3,0)))</f>
        <v> </v>
      </c>
      <c r="E78" s="40" t="str">
        <f>IF(ISERROR(VLOOKUP(B78,'Bayan Start List'!$B$6:$E$105,4,0))," ",(VLOOKUP(B78,'Bayan Start List'!$B$6:$E$105,4,0)))</f>
        <v> </v>
      </c>
      <c r="F78" s="41"/>
      <c r="G78" s="19">
        <v>73</v>
      </c>
    </row>
    <row r="79" spans="1:7" s="13" customFormat="1" ht="15" customHeight="1">
      <c r="A79" s="37" t="str">
        <f t="shared" si="1"/>
        <v> </v>
      </c>
      <c r="B79" s="38"/>
      <c r="C79" s="39" t="str">
        <f>IF(ISERROR(VLOOKUP(B79,'Bayan Start List'!$B$6:$C$105,2,0))," ",(VLOOKUP(B79,'Bayan Start List'!$B$6:$C$105,2,0)))</f>
        <v> </v>
      </c>
      <c r="D79" s="40" t="str">
        <f>IF(ISERROR(VLOOKUP(B79,'Bayan Start List'!$B$6:$D$105,3,0))," ",(VLOOKUP(B79,'Bayan Start List'!$B$6:$D$105,3,0)))</f>
        <v> </v>
      </c>
      <c r="E79" s="40" t="str">
        <f>IF(ISERROR(VLOOKUP(B79,'Bayan Start List'!$B$6:$E$105,4,0))," ",(VLOOKUP(B79,'Bayan Start List'!$B$6:$E$105,4,0)))</f>
        <v> </v>
      </c>
      <c r="F79" s="41"/>
      <c r="G79" s="19">
        <v>74</v>
      </c>
    </row>
    <row r="80" spans="1:7" s="13" customFormat="1" ht="15" customHeight="1">
      <c r="A80" s="37" t="str">
        <f t="shared" si="1"/>
        <v> </v>
      </c>
      <c r="B80" s="38"/>
      <c r="C80" s="39" t="str">
        <f>IF(ISERROR(VLOOKUP(B80,'Bayan Start List'!$B$6:$C$105,2,0))," ",(VLOOKUP(B80,'Bayan Start List'!$B$6:$C$105,2,0)))</f>
        <v> </v>
      </c>
      <c r="D80" s="40" t="str">
        <f>IF(ISERROR(VLOOKUP(B80,'Bayan Start List'!$B$6:$D$105,3,0))," ",(VLOOKUP(B80,'Bayan Start List'!$B$6:$D$105,3,0)))</f>
        <v> </v>
      </c>
      <c r="E80" s="40" t="str">
        <f>IF(ISERROR(VLOOKUP(B80,'Bayan Start List'!$B$6:$E$105,4,0))," ",(VLOOKUP(B80,'Bayan Start List'!$B$6:$E$105,4,0)))</f>
        <v> </v>
      </c>
      <c r="F80" s="41"/>
      <c r="G80" s="19">
        <v>75</v>
      </c>
    </row>
    <row r="81" spans="1:7" s="13" customFormat="1" ht="15" customHeight="1">
      <c r="A81" s="37" t="str">
        <f t="shared" si="1"/>
        <v> </v>
      </c>
      <c r="B81" s="38"/>
      <c r="C81" s="39" t="str">
        <f>IF(ISERROR(VLOOKUP(B81,'Bayan Start List'!$B$6:$C$105,2,0))," ",(VLOOKUP(B81,'Bayan Start List'!$B$6:$C$105,2,0)))</f>
        <v> </v>
      </c>
      <c r="D81" s="40" t="str">
        <f>IF(ISERROR(VLOOKUP(B81,'Bayan Start List'!$B$6:$D$105,3,0))," ",(VLOOKUP(B81,'Bayan Start List'!$B$6:$D$105,3,0)))</f>
        <v> </v>
      </c>
      <c r="E81" s="40" t="str">
        <f>IF(ISERROR(VLOOKUP(B81,'Bayan Start List'!$B$6:$E$105,4,0))," ",(VLOOKUP(B81,'Bayan Start List'!$B$6:$E$105,4,0)))</f>
        <v> </v>
      </c>
      <c r="F81" s="41"/>
      <c r="G81" s="19">
        <v>76</v>
      </c>
    </row>
    <row r="82" spans="1:7" s="13" customFormat="1" ht="15" customHeight="1">
      <c r="A82" s="37" t="str">
        <f t="shared" si="1"/>
        <v> </v>
      </c>
      <c r="B82" s="38"/>
      <c r="C82" s="39" t="str">
        <f>IF(ISERROR(VLOOKUP(B82,'Bayan Start List'!$B$6:$C$105,2,0))," ",(VLOOKUP(B82,'Bayan Start List'!$B$6:$C$105,2,0)))</f>
        <v> </v>
      </c>
      <c r="D82" s="40" t="str">
        <f>IF(ISERROR(VLOOKUP(B82,'Bayan Start List'!$B$6:$D$105,3,0))," ",(VLOOKUP(B82,'Bayan Start List'!$B$6:$D$105,3,0)))</f>
        <v> </v>
      </c>
      <c r="E82" s="40" t="str">
        <f>IF(ISERROR(VLOOKUP(B82,'Bayan Start List'!$B$6:$E$105,4,0))," ",(VLOOKUP(B82,'Bayan Start List'!$B$6:$E$105,4,0)))</f>
        <v> </v>
      </c>
      <c r="F82" s="41"/>
      <c r="G82" s="19">
        <v>77</v>
      </c>
    </row>
    <row r="83" spans="1:7" s="13" customFormat="1" ht="15" customHeight="1">
      <c r="A83" s="37" t="str">
        <f t="shared" si="1"/>
        <v> </v>
      </c>
      <c r="B83" s="38"/>
      <c r="C83" s="39" t="str">
        <f>IF(ISERROR(VLOOKUP(B83,'Bayan Start List'!$B$6:$C$105,2,0))," ",(VLOOKUP(B83,'Bayan Start List'!$B$6:$C$105,2,0)))</f>
        <v> </v>
      </c>
      <c r="D83" s="40" t="str">
        <f>IF(ISERROR(VLOOKUP(B83,'Bayan Start List'!$B$6:$D$105,3,0))," ",(VLOOKUP(B83,'Bayan Start List'!$B$6:$D$105,3,0)))</f>
        <v> </v>
      </c>
      <c r="E83" s="40" t="str">
        <f>IF(ISERROR(VLOOKUP(B83,'Bayan Start List'!$B$6:$E$105,4,0))," ",(VLOOKUP(B83,'Bayan Start List'!$B$6:$E$105,4,0)))</f>
        <v> </v>
      </c>
      <c r="F83" s="41"/>
      <c r="G83" s="19">
        <v>78</v>
      </c>
    </row>
    <row r="84" spans="1:7" s="13" customFormat="1" ht="15" customHeight="1">
      <c r="A84" s="37" t="str">
        <f t="shared" si="1"/>
        <v> </v>
      </c>
      <c r="B84" s="38"/>
      <c r="C84" s="39" t="str">
        <f>IF(ISERROR(VLOOKUP(B84,'Bayan Start List'!$B$6:$C$105,2,0))," ",(VLOOKUP(B84,'Bayan Start List'!$B$6:$C$105,2,0)))</f>
        <v> </v>
      </c>
      <c r="D84" s="40" t="str">
        <f>IF(ISERROR(VLOOKUP(B84,'Bayan Start List'!$B$6:$D$105,3,0))," ",(VLOOKUP(B84,'Bayan Start List'!$B$6:$D$105,3,0)))</f>
        <v> </v>
      </c>
      <c r="E84" s="40" t="str">
        <f>IF(ISERROR(VLOOKUP(B84,'Bayan Start List'!$B$6:$E$105,4,0))," ",(VLOOKUP(B84,'Bayan Start List'!$B$6:$E$105,4,0)))</f>
        <v> </v>
      </c>
      <c r="F84" s="41"/>
      <c r="G84" s="19">
        <v>79</v>
      </c>
    </row>
    <row r="85" spans="1:7" s="13" customFormat="1" ht="15" customHeight="1">
      <c r="A85" s="42" t="str">
        <f t="shared" si="1"/>
        <v> </v>
      </c>
      <c r="B85" s="43"/>
      <c r="C85" s="44" t="str">
        <f>IF(ISERROR(VLOOKUP(B85,'Bayan Start List'!$B$6:$C$105,2,0))," ",(VLOOKUP(B85,'Bayan Start List'!$B$6:$C$105,2,0)))</f>
        <v> </v>
      </c>
      <c r="D85" s="45" t="str">
        <f>IF(ISERROR(VLOOKUP(B85,'Bayan Start List'!$B$6:$D$105,3,0))," ",(VLOOKUP(B85,'Bayan Start List'!$B$6:$D$105,3,0)))</f>
        <v> </v>
      </c>
      <c r="E85" s="45" t="str">
        <f>IF(ISERROR(VLOOKUP(B85,'Bayan Start List'!$B$6:$E$105,4,0))," ",(VLOOKUP(B85,'Bayan Start List'!$B$6:$E$105,4,0)))</f>
        <v> </v>
      </c>
      <c r="F85" s="46"/>
      <c r="G85" s="19">
        <v>80</v>
      </c>
    </row>
    <row r="86" ht="14.25">
      <c r="B86" s="15" t="e">
        <f>MODE(B6:B85)</f>
        <v>#N/A</v>
      </c>
    </row>
  </sheetData>
  <sheetProtection/>
  <mergeCells count="5">
    <mergeCell ref="A1:F1"/>
    <mergeCell ref="A2:F2"/>
    <mergeCell ref="A3:F3"/>
    <mergeCell ref="A4:C4"/>
    <mergeCell ref="E4:F4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0.7109375" style="15" customWidth="1"/>
    <col min="2" max="3" width="15.7109375" style="15" customWidth="1"/>
    <col min="4" max="4" width="10.7109375" style="12" customWidth="1"/>
    <col min="5" max="6" width="15.7109375" style="12" customWidth="1"/>
    <col min="7" max="7" width="5.57421875" style="15" hidden="1" customWidth="1"/>
    <col min="8" max="16384" width="9.140625" style="12" customWidth="1"/>
  </cols>
  <sheetData>
    <row r="1" spans="1:6" s="3" customFormat="1" ht="42" customHeight="1">
      <c r="A1" s="75" t="s">
        <v>24</v>
      </c>
      <c r="B1" s="75"/>
      <c r="C1" s="75"/>
      <c r="D1" s="75"/>
      <c r="E1" s="75"/>
      <c r="F1" s="75"/>
    </row>
    <row r="2" spans="1:6" s="4" customFormat="1" ht="24.75" customHeight="1">
      <c r="A2" s="76" t="s">
        <v>0</v>
      </c>
      <c r="B2" s="76"/>
      <c r="C2" s="76"/>
      <c r="D2" s="76"/>
      <c r="E2" s="76"/>
      <c r="F2" s="76"/>
    </row>
    <row r="3" spans="1:9" s="4" customFormat="1" ht="24.75" customHeight="1">
      <c r="A3" s="77">
        <v>41631</v>
      </c>
      <c r="B3" s="77"/>
      <c r="C3" s="77"/>
      <c r="D3" s="77"/>
      <c r="E3" s="77"/>
      <c r="F3" s="77"/>
      <c r="G3" s="5"/>
      <c r="H3" s="5"/>
      <c r="I3" s="5"/>
    </row>
    <row r="4" spans="1:6" s="4" customFormat="1" ht="24.75" customHeight="1" thickBot="1">
      <c r="A4" s="78" t="s">
        <v>17</v>
      </c>
      <c r="B4" s="78"/>
      <c r="C4" s="78"/>
      <c r="D4" s="47" t="s">
        <v>16</v>
      </c>
      <c r="E4" s="79" t="s">
        <v>23</v>
      </c>
      <c r="F4" s="79"/>
    </row>
    <row r="5" spans="1:7" s="14" customFormat="1" ht="38.25" customHeight="1">
      <c r="A5" s="16" t="s">
        <v>2</v>
      </c>
      <c r="B5" s="20" t="s">
        <v>3</v>
      </c>
      <c r="C5" s="16" t="s">
        <v>392</v>
      </c>
      <c r="D5" s="16" t="s">
        <v>2</v>
      </c>
      <c r="E5" s="20" t="s">
        <v>3</v>
      </c>
      <c r="F5" s="16" t="s">
        <v>392</v>
      </c>
      <c r="G5" s="18"/>
    </row>
    <row r="6" spans="1:7" s="13" customFormat="1" ht="18" customHeight="1">
      <c r="A6" s="62">
        <v>1</v>
      </c>
      <c r="B6" s="63"/>
      <c r="C6" s="63"/>
      <c r="D6" s="62">
        <f>A45+1</f>
        <v>41</v>
      </c>
      <c r="E6" s="64"/>
      <c r="F6" s="65"/>
      <c r="G6" s="19">
        <v>1</v>
      </c>
    </row>
    <row r="7" spans="1:7" s="13" customFormat="1" ht="18" customHeight="1">
      <c r="A7" s="62">
        <f>A6+1</f>
        <v>2</v>
      </c>
      <c r="B7" s="63"/>
      <c r="C7" s="63"/>
      <c r="D7" s="62">
        <f>D6+1</f>
        <v>42</v>
      </c>
      <c r="E7" s="64"/>
      <c r="F7" s="65"/>
      <c r="G7" s="19">
        <v>2</v>
      </c>
    </row>
    <row r="8" spans="1:7" s="13" customFormat="1" ht="18" customHeight="1">
      <c r="A8" s="62">
        <f aca="true" t="shared" si="0" ref="A8:A45">A7+1</f>
        <v>3</v>
      </c>
      <c r="B8" s="66"/>
      <c r="C8" s="63"/>
      <c r="D8" s="62">
        <f aca="true" t="shared" si="1" ref="D8:D45">D7+1</f>
        <v>43</v>
      </c>
      <c r="E8" s="64"/>
      <c r="F8" s="65"/>
      <c r="G8" s="19">
        <v>3</v>
      </c>
    </row>
    <row r="9" spans="1:7" s="13" customFormat="1" ht="18" customHeight="1">
      <c r="A9" s="62">
        <f t="shared" si="0"/>
        <v>4</v>
      </c>
      <c r="B9" s="67"/>
      <c r="C9" s="63"/>
      <c r="D9" s="62">
        <f t="shared" si="1"/>
        <v>44</v>
      </c>
      <c r="E9" s="64"/>
      <c r="F9" s="65"/>
      <c r="G9" s="19">
        <v>4</v>
      </c>
    </row>
    <row r="10" spans="1:7" s="13" customFormat="1" ht="18" customHeight="1">
      <c r="A10" s="62">
        <f t="shared" si="0"/>
        <v>5</v>
      </c>
      <c r="B10" s="67"/>
      <c r="C10" s="63"/>
      <c r="D10" s="62">
        <f t="shared" si="1"/>
        <v>45</v>
      </c>
      <c r="E10" s="64"/>
      <c r="F10" s="65"/>
      <c r="G10" s="19">
        <v>5</v>
      </c>
    </row>
    <row r="11" spans="1:7" s="13" customFormat="1" ht="18" customHeight="1">
      <c r="A11" s="62">
        <f t="shared" si="0"/>
        <v>6</v>
      </c>
      <c r="B11" s="67"/>
      <c r="C11" s="63"/>
      <c r="D11" s="62">
        <f t="shared" si="1"/>
        <v>46</v>
      </c>
      <c r="E11" s="64"/>
      <c r="F11" s="65"/>
      <c r="G11" s="19">
        <v>6</v>
      </c>
    </row>
    <row r="12" spans="1:7" s="13" customFormat="1" ht="18" customHeight="1">
      <c r="A12" s="62">
        <f t="shared" si="0"/>
        <v>7</v>
      </c>
      <c r="B12" s="67"/>
      <c r="C12" s="63"/>
      <c r="D12" s="62">
        <f t="shared" si="1"/>
        <v>47</v>
      </c>
      <c r="E12" s="64"/>
      <c r="F12" s="65"/>
      <c r="G12" s="19">
        <v>7</v>
      </c>
    </row>
    <row r="13" spans="1:7" s="13" customFormat="1" ht="18" customHeight="1">
      <c r="A13" s="62">
        <f t="shared" si="0"/>
        <v>8</v>
      </c>
      <c r="B13" s="67"/>
      <c r="C13" s="63"/>
      <c r="D13" s="62">
        <f t="shared" si="1"/>
        <v>48</v>
      </c>
      <c r="E13" s="64"/>
      <c r="F13" s="65"/>
      <c r="G13" s="19">
        <v>8</v>
      </c>
    </row>
    <row r="14" spans="1:7" s="13" customFormat="1" ht="18" customHeight="1">
      <c r="A14" s="62">
        <f t="shared" si="0"/>
        <v>9</v>
      </c>
      <c r="B14" s="67"/>
      <c r="C14" s="63"/>
      <c r="D14" s="62">
        <f t="shared" si="1"/>
        <v>49</v>
      </c>
      <c r="E14" s="64"/>
      <c r="F14" s="65"/>
      <c r="G14" s="19">
        <v>9</v>
      </c>
    </row>
    <row r="15" spans="1:7" s="13" customFormat="1" ht="18" customHeight="1">
      <c r="A15" s="62">
        <f t="shared" si="0"/>
        <v>10</v>
      </c>
      <c r="B15" s="67"/>
      <c r="C15" s="63"/>
      <c r="D15" s="62">
        <f t="shared" si="1"/>
        <v>50</v>
      </c>
      <c r="E15" s="64"/>
      <c r="F15" s="65"/>
      <c r="G15" s="19">
        <v>10</v>
      </c>
    </row>
    <row r="16" spans="1:7" s="13" customFormat="1" ht="18" customHeight="1">
      <c r="A16" s="62">
        <f t="shared" si="0"/>
        <v>11</v>
      </c>
      <c r="B16" s="67"/>
      <c r="C16" s="63"/>
      <c r="D16" s="62">
        <f t="shared" si="1"/>
        <v>51</v>
      </c>
      <c r="E16" s="64"/>
      <c r="F16" s="65"/>
      <c r="G16" s="19">
        <v>11</v>
      </c>
    </row>
    <row r="17" spans="1:7" s="13" customFormat="1" ht="18" customHeight="1">
      <c r="A17" s="62">
        <f t="shared" si="0"/>
        <v>12</v>
      </c>
      <c r="B17" s="67"/>
      <c r="C17" s="63"/>
      <c r="D17" s="62">
        <f t="shared" si="1"/>
        <v>52</v>
      </c>
      <c r="E17" s="64"/>
      <c r="F17" s="65"/>
      <c r="G17" s="19">
        <v>12</v>
      </c>
    </row>
    <row r="18" spans="1:7" s="13" customFormat="1" ht="18" customHeight="1">
      <c r="A18" s="62">
        <f t="shared" si="0"/>
        <v>13</v>
      </c>
      <c r="B18" s="67"/>
      <c r="C18" s="63"/>
      <c r="D18" s="62">
        <f t="shared" si="1"/>
        <v>53</v>
      </c>
      <c r="E18" s="64"/>
      <c r="F18" s="65"/>
      <c r="G18" s="19">
        <v>13</v>
      </c>
    </row>
    <row r="19" spans="1:7" s="13" customFormat="1" ht="18" customHeight="1">
      <c r="A19" s="62">
        <f t="shared" si="0"/>
        <v>14</v>
      </c>
      <c r="B19" s="67"/>
      <c r="C19" s="63"/>
      <c r="D19" s="62">
        <f t="shared" si="1"/>
        <v>54</v>
      </c>
      <c r="E19" s="64"/>
      <c r="F19" s="65"/>
      <c r="G19" s="19">
        <v>14</v>
      </c>
    </row>
    <row r="20" spans="1:7" s="13" customFormat="1" ht="18" customHeight="1">
      <c r="A20" s="62">
        <f t="shared" si="0"/>
        <v>15</v>
      </c>
      <c r="B20" s="67"/>
      <c r="C20" s="63"/>
      <c r="D20" s="62">
        <f t="shared" si="1"/>
        <v>55</v>
      </c>
      <c r="E20" s="64"/>
      <c r="F20" s="65"/>
      <c r="G20" s="19">
        <v>15</v>
      </c>
    </row>
    <row r="21" spans="1:7" s="13" customFormat="1" ht="18" customHeight="1">
      <c r="A21" s="62">
        <f t="shared" si="0"/>
        <v>16</v>
      </c>
      <c r="B21" s="67"/>
      <c r="C21" s="63"/>
      <c r="D21" s="62">
        <f t="shared" si="1"/>
        <v>56</v>
      </c>
      <c r="E21" s="64"/>
      <c r="F21" s="65"/>
      <c r="G21" s="19">
        <v>16</v>
      </c>
    </row>
    <row r="22" spans="1:7" s="13" customFormat="1" ht="18" customHeight="1">
      <c r="A22" s="62">
        <f t="shared" si="0"/>
        <v>17</v>
      </c>
      <c r="B22" s="67"/>
      <c r="C22" s="63"/>
      <c r="D22" s="62">
        <f t="shared" si="1"/>
        <v>57</v>
      </c>
      <c r="E22" s="64"/>
      <c r="F22" s="65"/>
      <c r="G22" s="19">
        <v>17</v>
      </c>
    </row>
    <row r="23" spans="1:7" s="13" customFormat="1" ht="18" customHeight="1">
      <c r="A23" s="62">
        <f t="shared" si="0"/>
        <v>18</v>
      </c>
      <c r="B23" s="67"/>
      <c r="C23" s="63"/>
      <c r="D23" s="62">
        <f t="shared" si="1"/>
        <v>58</v>
      </c>
      <c r="E23" s="64"/>
      <c r="F23" s="65"/>
      <c r="G23" s="19">
        <v>18</v>
      </c>
    </row>
    <row r="24" spans="1:7" s="13" customFormat="1" ht="18" customHeight="1">
      <c r="A24" s="62">
        <f t="shared" si="0"/>
        <v>19</v>
      </c>
      <c r="B24" s="67"/>
      <c r="C24" s="63"/>
      <c r="D24" s="62">
        <f t="shared" si="1"/>
        <v>59</v>
      </c>
      <c r="E24" s="64"/>
      <c r="F24" s="65"/>
      <c r="G24" s="19">
        <v>19</v>
      </c>
    </row>
    <row r="25" spans="1:7" s="13" customFormat="1" ht="18" customHeight="1">
      <c r="A25" s="62">
        <f t="shared" si="0"/>
        <v>20</v>
      </c>
      <c r="B25" s="67"/>
      <c r="C25" s="63"/>
      <c r="D25" s="62">
        <f t="shared" si="1"/>
        <v>60</v>
      </c>
      <c r="E25" s="64"/>
      <c r="F25" s="65"/>
      <c r="G25" s="19">
        <v>20</v>
      </c>
    </row>
    <row r="26" spans="1:7" s="13" customFormat="1" ht="18" customHeight="1">
      <c r="A26" s="62">
        <f t="shared" si="0"/>
        <v>21</v>
      </c>
      <c r="B26" s="67"/>
      <c r="C26" s="63"/>
      <c r="D26" s="62">
        <f t="shared" si="1"/>
        <v>61</v>
      </c>
      <c r="E26" s="64"/>
      <c r="F26" s="65"/>
      <c r="G26" s="19">
        <v>21</v>
      </c>
    </row>
    <row r="27" spans="1:7" s="13" customFormat="1" ht="18" customHeight="1">
      <c r="A27" s="62">
        <f t="shared" si="0"/>
        <v>22</v>
      </c>
      <c r="B27" s="67"/>
      <c r="C27" s="63"/>
      <c r="D27" s="62">
        <f t="shared" si="1"/>
        <v>62</v>
      </c>
      <c r="E27" s="64"/>
      <c r="F27" s="65"/>
      <c r="G27" s="19">
        <v>22</v>
      </c>
    </row>
    <row r="28" spans="1:7" s="13" customFormat="1" ht="18" customHeight="1">
      <c r="A28" s="62">
        <f t="shared" si="0"/>
        <v>23</v>
      </c>
      <c r="B28" s="67"/>
      <c r="C28" s="63"/>
      <c r="D28" s="62">
        <f t="shared" si="1"/>
        <v>63</v>
      </c>
      <c r="E28" s="64"/>
      <c r="F28" s="65"/>
      <c r="G28" s="19">
        <v>23</v>
      </c>
    </row>
    <row r="29" spans="1:7" s="13" customFormat="1" ht="18" customHeight="1">
      <c r="A29" s="62">
        <f t="shared" si="0"/>
        <v>24</v>
      </c>
      <c r="B29" s="67"/>
      <c r="C29" s="63"/>
      <c r="D29" s="62">
        <f t="shared" si="1"/>
        <v>64</v>
      </c>
      <c r="E29" s="64"/>
      <c r="F29" s="68"/>
      <c r="G29" s="19">
        <v>24</v>
      </c>
    </row>
    <row r="30" spans="1:7" s="13" customFormat="1" ht="18" customHeight="1">
      <c r="A30" s="62">
        <f t="shared" si="0"/>
        <v>25</v>
      </c>
      <c r="B30" s="67"/>
      <c r="C30" s="63"/>
      <c r="D30" s="62">
        <f t="shared" si="1"/>
        <v>65</v>
      </c>
      <c r="E30" s="64"/>
      <c r="F30" s="68"/>
      <c r="G30" s="19">
        <v>25</v>
      </c>
    </row>
    <row r="31" spans="1:7" s="13" customFormat="1" ht="18" customHeight="1">
      <c r="A31" s="62">
        <f t="shared" si="0"/>
        <v>26</v>
      </c>
      <c r="B31" s="67"/>
      <c r="C31" s="63"/>
      <c r="D31" s="62">
        <f t="shared" si="1"/>
        <v>66</v>
      </c>
      <c r="E31" s="64"/>
      <c r="F31" s="65"/>
      <c r="G31" s="19">
        <v>26</v>
      </c>
    </row>
    <row r="32" spans="1:7" s="13" customFormat="1" ht="18" customHeight="1">
      <c r="A32" s="62">
        <f t="shared" si="0"/>
        <v>27</v>
      </c>
      <c r="B32" s="67"/>
      <c r="C32" s="63"/>
      <c r="D32" s="62">
        <f t="shared" si="1"/>
        <v>67</v>
      </c>
      <c r="E32" s="64"/>
      <c r="F32" s="65"/>
      <c r="G32" s="19">
        <v>27</v>
      </c>
    </row>
    <row r="33" spans="1:7" s="13" customFormat="1" ht="18" customHeight="1">
      <c r="A33" s="62">
        <f t="shared" si="0"/>
        <v>28</v>
      </c>
      <c r="B33" s="67"/>
      <c r="C33" s="63"/>
      <c r="D33" s="62">
        <f t="shared" si="1"/>
        <v>68</v>
      </c>
      <c r="E33" s="64"/>
      <c r="F33" s="65"/>
      <c r="G33" s="19">
        <v>28</v>
      </c>
    </row>
    <row r="34" spans="1:7" s="13" customFormat="1" ht="18" customHeight="1">
      <c r="A34" s="62">
        <f t="shared" si="0"/>
        <v>29</v>
      </c>
      <c r="B34" s="67"/>
      <c r="C34" s="63"/>
      <c r="D34" s="62">
        <f t="shared" si="1"/>
        <v>69</v>
      </c>
      <c r="E34" s="64"/>
      <c r="F34" s="65"/>
      <c r="G34" s="19">
        <v>29</v>
      </c>
    </row>
    <row r="35" spans="1:7" s="13" customFormat="1" ht="18" customHeight="1">
      <c r="A35" s="62">
        <f t="shared" si="0"/>
        <v>30</v>
      </c>
      <c r="B35" s="67"/>
      <c r="C35" s="63"/>
      <c r="D35" s="62">
        <f t="shared" si="1"/>
        <v>70</v>
      </c>
      <c r="E35" s="64"/>
      <c r="F35" s="65"/>
      <c r="G35" s="19">
        <v>30</v>
      </c>
    </row>
    <row r="36" spans="1:7" s="13" customFormat="1" ht="18" customHeight="1">
      <c r="A36" s="62">
        <f t="shared" si="0"/>
        <v>31</v>
      </c>
      <c r="B36" s="67"/>
      <c r="C36" s="63"/>
      <c r="D36" s="62">
        <f t="shared" si="1"/>
        <v>71</v>
      </c>
      <c r="E36" s="64"/>
      <c r="F36" s="65"/>
      <c r="G36" s="19">
        <v>31</v>
      </c>
    </row>
    <row r="37" spans="1:7" s="13" customFormat="1" ht="18" customHeight="1">
      <c r="A37" s="62">
        <f t="shared" si="0"/>
        <v>32</v>
      </c>
      <c r="B37" s="67"/>
      <c r="C37" s="63"/>
      <c r="D37" s="62">
        <f t="shared" si="1"/>
        <v>72</v>
      </c>
      <c r="E37" s="64"/>
      <c r="F37" s="65"/>
      <c r="G37" s="19">
        <v>32</v>
      </c>
    </row>
    <row r="38" spans="1:7" s="13" customFormat="1" ht="18" customHeight="1">
      <c r="A38" s="62">
        <f t="shared" si="0"/>
        <v>33</v>
      </c>
      <c r="B38" s="67"/>
      <c r="C38" s="63"/>
      <c r="D38" s="62">
        <f t="shared" si="1"/>
        <v>73</v>
      </c>
      <c r="E38" s="64"/>
      <c r="F38" s="65"/>
      <c r="G38" s="19">
        <v>33</v>
      </c>
    </row>
    <row r="39" spans="1:7" s="13" customFormat="1" ht="18" customHeight="1">
      <c r="A39" s="62">
        <f t="shared" si="0"/>
        <v>34</v>
      </c>
      <c r="B39" s="67"/>
      <c r="C39" s="63"/>
      <c r="D39" s="62">
        <f t="shared" si="1"/>
        <v>74</v>
      </c>
      <c r="E39" s="64"/>
      <c r="F39" s="65"/>
      <c r="G39" s="19">
        <v>34</v>
      </c>
    </row>
    <row r="40" spans="1:7" s="13" customFormat="1" ht="18" customHeight="1">
      <c r="A40" s="62">
        <f t="shared" si="0"/>
        <v>35</v>
      </c>
      <c r="B40" s="67"/>
      <c r="C40" s="63"/>
      <c r="D40" s="62">
        <f t="shared" si="1"/>
        <v>75</v>
      </c>
      <c r="E40" s="64"/>
      <c r="F40" s="65"/>
      <c r="G40" s="19">
        <v>35</v>
      </c>
    </row>
    <row r="41" spans="1:7" s="13" customFormat="1" ht="18" customHeight="1">
      <c r="A41" s="62">
        <f t="shared" si="0"/>
        <v>36</v>
      </c>
      <c r="B41" s="67"/>
      <c r="C41" s="63"/>
      <c r="D41" s="62">
        <f t="shared" si="1"/>
        <v>76</v>
      </c>
      <c r="E41" s="64"/>
      <c r="F41" s="65"/>
      <c r="G41" s="19">
        <v>36</v>
      </c>
    </row>
    <row r="42" spans="1:7" s="13" customFormat="1" ht="18" customHeight="1">
      <c r="A42" s="62">
        <f t="shared" si="0"/>
        <v>37</v>
      </c>
      <c r="B42" s="67"/>
      <c r="C42" s="63"/>
      <c r="D42" s="62">
        <f t="shared" si="1"/>
        <v>77</v>
      </c>
      <c r="E42" s="64"/>
      <c r="F42" s="65"/>
      <c r="G42" s="19">
        <v>37</v>
      </c>
    </row>
    <row r="43" spans="1:7" s="13" customFormat="1" ht="18" customHeight="1">
      <c r="A43" s="62">
        <f t="shared" si="0"/>
        <v>38</v>
      </c>
      <c r="B43" s="67"/>
      <c r="C43" s="63"/>
      <c r="D43" s="62">
        <f t="shared" si="1"/>
        <v>78</v>
      </c>
      <c r="E43" s="64"/>
      <c r="F43" s="65"/>
      <c r="G43" s="19">
        <v>38</v>
      </c>
    </row>
    <row r="44" spans="1:7" s="13" customFormat="1" ht="18" customHeight="1">
      <c r="A44" s="62">
        <f t="shared" si="0"/>
        <v>39</v>
      </c>
      <c r="B44" s="67"/>
      <c r="C44" s="63"/>
      <c r="D44" s="62">
        <f t="shared" si="1"/>
        <v>79</v>
      </c>
      <c r="E44" s="64"/>
      <c r="F44" s="65"/>
      <c r="G44" s="19">
        <v>39</v>
      </c>
    </row>
    <row r="45" spans="1:7" s="13" customFormat="1" ht="18" customHeight="1">
      <c r="A45" s="62">
        <f t="shared" si="0"/>
        <v>40</v>
      </c>
      <c r="B45" s="67"/>
      <c r="C45" s="63"/>
      <c r="D45" s="62">
        <f t="shared" si="1"/>
        <v>80</v>
      </c>
      <c r="E45" s="64"/>
      <c r="F45" s="65"/>
      <c r="G45" s="19">
        <v>40</v>
      </c>
    </row>
  </sheetData>
  <sheetProtection/>
  <mergeCells count="5">
    <mergeCell ref="A1:F1"/>
    <mergeCell ref="A2:F2"/>
    <mergeCell ref="A3:F3"/>
    <mergeCell ref="A4:C4"/>
    <mergeCell ref="E4:F4"/>
  </mergeCells>
  <printOptions horizontalCentered="1"/>
  <pageMargins left="0.5905511811023623" right="0.3937007874015748" top="0.4" bottom="0.4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Zafer Yılmaz Şayır</dc:creator>
  <cp:keywords/>
  <dc:description/>
  <cp:lastModifiedBy>TAF13</cp:lastModifiedBy>
  <cp:lastPrinted>2013-12-23T10:39:49Z</cp:lastPrinted>
  <dcterms:created xsi:type="dcterms:W3CDTF">2012-09-08T18:54:04Z</dcterms:created>
  <dcterms:modified xsi:type="dcterms:W3CDTF">2014-12-23T12:11:14Z</dcterms:modified>
  <cp:category/>
  <cp:version/>
  <cp:contentType/>
  <cp:contentStatus/>
</cp:coreProperties>
</file>