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490" windowWidth="15480" windowHeight="9165" tabRatio="939"/>
  </bookViews>
  <sheets>
    <sheet name="YARIŞMA BİLGİLERİ" sheetId="68" r:id="rId1"/>
    <sheet name="YARIŞMA PROGRAMI" sheetId="150" r:id="rId2"/>
    <sheet name="KAYIT LİSTESİ" sheetId="262" r:id="rId3"/>
    <sheet name="UZUN-A" sheetId="288" r:id="rId4"/>
    <sheet name="UZUN-B" sheetId="298" r:id="rId5"/>
    <sheet name="UZUN-C" sheetId="305" r:id="rId6"/>
    <sheet name="UZUN ATLAMA GENEL SIRALAMA" sheetId="310" r:id="rId7"/>
    <sheet name="60M.SEÇME " sheetId="293" r:id="rId8"/>
    <sheet name="60M.SEÇME SONUÇ " sheetId="294" r:id="rId9"/>
    <sheet name="1500m" sheetId="284" r:id="rId10"/>
    <sheet name="1500m.2" sheetId="299" r:id="rId11"/>
    <sheet name="1500m.3" sheetId="304" r:id="rId12"/>
    <sheet name="1500M GENEL" sheetId="311" r:id="rId13"/>
    <sheet name="YÜKSEK-A" sheetId="287" r:id="rId14"/>
    <sheet name="YÜKSEK-B" sheetId="308" r:id="rId15"/>
    <sheet name="YÜKSEK-GENEL" sheetId="312" r:id="rId16"/>
    <sheet name="60M.Final" sheetId="285" r:id="rId17"/>
    <sheet name="400m" sheetId="283" r:id="rId18"/>
    <sheet name="400m 2" sheetId="302" r:id="rId19"/>
    <sheet name="400metre genel" sheetId="313" r:id="rId20"/>
    <sheet name="60M.Eng.Seçme" sheetId="286" r:id="rId21"/>
    <sheet name="Üç Adım" sheetId="273" r:id="rId22"/>
    <sheet name="Sırık" sheetId="270" r:id="rId23"/>
    <sheet name="60M.Eng.Final" sheetId="292" r:id="rId24"/>
    <sheet name="Gülle-A" sheetId="282" r:id="rId25"/>
    <sheet name="60M.Eng.Yarı Final" sheetId="291" state="hidden" r:id="rId26"/>
    <sheet name="800M" sheetId="289" state="hidden" r:id="rId27"/>
    <sheet name="Gülle-B" sheetId="309" r:id="rId28"/>
    <sheet name="Gülle-GENEL" sheetId="314" r:id="rId29"/>
    <sheet name="800M." sheetId="300" r:id="rId30"/>
    <sheet name="800M. 2" sheetId="303" r:id="rId31"/>
    <sheet name="800M.SONUÇ" sheetId="301" r:id="rId32"/>
    <sheet name="ALMANAK TOPLU SONUÇ" sheetId="268" state="hidden" r:id="rId33"/>
  </sheets>
  <definedNames>
    <definedName name="_xlnm._FilterDatabase" localSheetId="9" hidden="1">'1500m'!$B$6:$G$7</definedName>
    <definedName name="_xlnm._FilterDatabase" localSheetId="12" hidden="1">'1500M GENEL'!$B$6:$G$7</definedName>
    <definedName name="_xlnm._FilterDatabase" localSheetId="10" hidden="1">'1500m.2'!$B$6:$G$7</definedName>
    <definedName name="_xlnm._FilterDatabase" localSheetId="11" hidden="1">'1500m.3'!$B$6:$G$7</definedName>
    <definedName name="_xlnm._FilterDatabase" localSheetId="17" hidden="1">'400m'!$B$6:$G$7</definedName>
    <definedName name="_xlnm._FilterDatabase" localSheetId="18" hidden="1">'400m 2'!$B$6:$G$7</definedName>
    <definedName name="_xlnm._FilterDatabase" localSheetId="19" hidden="1">'400metre genel'!$B$6:$G$7</definedName>
    <definedName name="_xlnm._FilterDatabase" localSheetId="23" hidden="1">'60M.Eng.Final'!$B$6:$G$7</definedName>
    <definedName name="_xlnm._FilterDatabase" localSheetId="20" hidden="1">'60M.Eng.Seçme'!$B$6:$G$7</definedName>
    <definedName name="_xlnm._FilterDatabase" localSheetId="16" hidden="1">'60M.Final'!$B$6:$G$7</definedName>
    <definedName name="_xlnm._FilterDatabase" localSheetId="8" hidden="1">'60M.SEÇME SONUÇ '!$B$6:$G$7</definedName>
    <definedName name="_xlnm._FilterDatabase" localSheetId="31" hidden="1">'800M.SONUÇ'!$B$6:$G$7</definedName>
    <definedName name="_xlnm._FilterDatabase" localSheetId="24" hidden="1">'Gülle-A'!$B$6:$L$7</definedName>
    <definedName name="_xlnm._FilterDatabase" localSheetId="27" hidden="1">'Gülle-B'!$B$6:$L$7</definedName>
    <definedName name="_xlnm._FilterDatabase" localSheetId="28" hidden="1">'Gülle-GENEL'!$B$6:$L$7</definedName>
    <definedName name="_xlnm._FilterDatabase" localSheetId="2" hidden="1">'KAYIT LİSTESİ'!$A$3:$M$742</definedName>
    <definedName name="_xlnm._FilterDatabase" localSheetId="22" hidden="1">Sırık!$B$6:$BQ$7</definedName>
    <definedName name="_xlnm._FilterDatabase" localSheetId="6" hidden="1">'UZUN ATLAMA GENEL SIRALAMA'!$B$6:$L$7</definedName>
    <definedName name="_xlnm._FilterDatabase" localSheetId="3" hidden="1">'UZUN-A'!$B$6:$L$7</definedName>
    <definedName name="_xlnm._FilterDatabase" localSheetId="4" hidden="1">'UZUN-B'!$B$6:$L$7</definedName>
    <definedName name="_xlnm._FilterDatabase" localSheetId="5" hidden="1">'UZUN-C'!$B$6:$L$7</definedName>
    <definedName name="_xlnm._FilterDatabase" localSheetId="21" hidden="1">'Üç Adım'!$B$6:$L$7</definedName>
    <definedName name="_xlnm._FilterDatabase" localSheetId="13" hidden="1">'YÜKSEK-A'!$B$6:$BQ$7</definedName>
    <definedName name="_xlnm._FilterDatabase" localSheetId="14" hidden="1">'YÜKSEK-B'!$B$6:$BQ$7</definedName>
    <definedName name="_xlnm._FilterDatabase" localSheetId="15" hidden="1">'YÜKSEK-GENEL'!$B$6:$BT$7</definedName>
    <definedName name="Excel_BuiltIn__FilterDatabase_3" localSheetId="12">#REF!</definedName>
    <definedName name="Excel_BuiltIn__FilterDatabase_3" localSheetId="19">#REF!</definedName>
    <definedName name="Excel_BuiltIn__FilterDatabase_3" localSheetId="27">#REF!</definedName>
    <definedName name="Excel_BuiltIn__FilterDatabase_3" localSheetId="28">#REF!</definedName>
    <definedName name="Excel_BuiltIn__FilterDatabase_3" localSheetId="2">#REF!</definedName>
    <definedName name="Excel_BuiltIn__FilterDatabase_3" localSheetId="6">#REF!</definedName>
    <definedName name="Excel_BuiltIn__FilterDatabase_3" localSheetId="14">#REF!</definedName>
    <definedName name="Excel_BuiltIn__FilterDatabase_3" localSheetId="15">#REF!</definedName>
    <definedName name="Excel_BuiltIn__FilterDatabase_3">#REF!</definedName>
    <definedName name="Excel_BuiltIn_Print_Area_11" localSheetId="25">#REF!</definedName>
    <definedName name="Excel_BuiltIn_Print_Area_11" localSheetId="26">#REF!</definedName>
    <definedName name="Excel_BuiltIn_Print_Area_12" localSheetId="25">#REF!</definedName>
    <definedName name="Excel_BuiltIn_Print_Area_12" localSheetId="26">#REF!</definedName>
    <definedName name="Excel_BuiltIn_Print_Area_13" localSheetId="25">#REF!</definedName>
    <definedName name="Excel_BuiltIn_Print_Area_13" localSheetId="26">#REF!</definedName>
    <definedName name="Excel_BuiltIn_Print_Area_16" localSheetId="25">#REF!</definedName>
    <definedName name="Excel_BuiltIn_Print_Area_16" localSheetId="26">#REF!</definedName>
    <definedName name="Excel_BuiltIn_Print_Area_19" localSheetId="25">#REF!</definedName>
    <definedName name="Excel_BuiltIn_Print_Area_19" localSheetId="26">#REF!</definedName>
    <definedName name="Excel_BuiltIn_Print_Area_20" localSheetId="25">#REF!</definedName>
    <definedName name="Excel_BuiltIn_Print_Area_20" localSheetId="26">#REF!</definedName>
    <definedName name="Excel_BuiltIn_Print_Area_21" localSheetId="25">#REF!</definedName>
    <definedName name="Excel_BuiltIn_Print_Area_21" localSheetId="26">#REF!</definedName>
    <definedName name="Excel_BuiltIn_Print_Area_4" localSheetId="25">#REF!</definedName>
    <definedName name="Excel_BuiltIn_Print_Area_4" localSheetId="26">#REF!</definedName>
    <definedName name="Excel_BuiltIn_Print_Area_5" localSheetId="25">#REF!</definedName>
    <definedName name="Excel_BuiltIn_Print_Area_5" localSheetId="26">#REF!</definedName>
    <definedName name="Excel_BuiltIn_Print_Area_9" localSheetId="25">#REF!</definedName>
    <definedName name="Excel_BuiltIn_Print_Area_9" localSheetId="26">#REF!</definedName>
    <definedName name="_xlnm.Print_Area" localSheetId="9">'1500m'!$A$1:$P$74</definedName>
    <definedName name="_xlnm.Print_Area" localSheetId="12">'1500M GENEL'!$A$1:$O$80</definedName>
    <definedName name="_xlnm.Print_Area" localSheetId="10">'1500m.2'!$A$1:$P$74</definedName>
    <definedName name="_xlnm.Print_Area" localSheetId="11">'1500m.3'!$A$1:$P$75</definedName>
    <definedName name="_xlnm.Print_Area" localSheetId="17">'400m'!$A$1:$P$71</definedName>
    <definedName name="_xlnm.Print_Area" localSheetId="18">'400m 2'!$A$1:$P$71</definedName>
    <definedName name="_xlnm.Print_Area" localSheetId="19">'400metre genel'!$A$1:$O$49</definedName>
    <definedName name="_xlnm.Print_Area" localSheetId="23">'60M.Eng.Final'!$A$1:$P$17</definedName>
    <definedName name="_xlnm.Print_Area" localSheetId="20">'60M.Eng.Seçme'!$A$1:$P$57</definedName>
    <definedName name="_xlnm.Print_Area" localSheetId="25">'60M.Eng.Yarı Final'!$A$1:$P$47</definedName>
    <definedName name="_xlnm.Print_Area" localSheetId="16">'60M.Final'!$A$1:$P$17</definedName>
    <definedName name="_xlnm.Print_Area" localSheetId="7">'60M.SEÇME '!$A$1:$Q$76</definedName>
    <definedName name="_xlnm.Print_Area" localSheetId="8">'60M.SEÇME SONUÇ '!$A$1:$O$66</definedName>
    <definedName name="_xlnm.Print_Area" localSheetId="26">'800M'!$A$1:$P$71</definedName>
    <definedName name="_xlnm.Print_Area" localSheetId="29">'800M.'!$A$1:$Q$76</definedName>
    <definedName name="_xlnm.Print_Area" localSheetId="30">'800M. 2'!$A$1:$Q$76</definedName>
    <definedName name="_xlnm.Print_Area" localSheetId="31">'800M.SONUÇ'!$A$1:$O$99</definedName>
    <definedName name="_xlnm.Print_Area" localSheetId="24">'Gülle-A'!$A$1:$L$33</definedName>
    <definedName name="_xlnm.Print_Area" localSheetId="27">'Gülle-B'!$A$1:$L$30</definedName>
    <definedName name="_xlnm.Print_Area" localSheetId="28">'Gülle-GENEL'!$A$1:$L$39</definedName>
    <definedName name="_xlnm.Print_Area" localSheetId="2">'KAYIT LİSTESİ'!$A$1:$M$742</definedName>
    <definedName name="_xlnm.Print_Area" localSheetId="22">Sırık!$A$1:$BQ$25</definedName>
    <definedName name="_xlnm.Print_Area" localSheetId="6">'UZUN ATLAMA GENEL SIRALAMA'!$A$1:$L$89</definedName>
    <definedName name="_xlnm.Print_Area" localSheetId="3">'UZUN-A'!$A$1:$L$41</definedName>
    <definedName name="_xlnm.Print_Area" localSheetId="4">'UZUN-B'!$A$1:$L$41</definedName>
    <definedName name="_xlnm.Print_Area" localSheetId="5">'UZUN-C'!$A$1:$L$40</definedName>
    <definedName name="_xlnm.Print_Area" localSheetId="21">'Üç Adım'!$A$1:$L$39</definedName>
    <definedName name="_xlnm.Print_Area" localSheetId="13">'YÜKSEK-A'!$A$1:$BQ$28</definedName>
    <definedName name="_xlnm.Print_Area" localSheetId="14">'YÜKSEK-B'!$A$1:$BQ$27</definedName>
    <definedName name="_xlnm.Print_Area" localSheetId="15">'YÜKSEK-GENEL'!$A$1:$BT$32</definedName>
    <definedName name="_xlnm.Print_Titles" localSheetId="2">'KAYIT LİSTESİ'!$1:$3</definedName>
  </definedNames>
  <calcPr calcId="145621"/>
</workbook>
</file>

<file path=xl/calcChain.xml><?xml version="1.0" encoding="utf-8"?>
<calcChain xmlns="http://schemas.openxmlformats.org/spreadsheetml/2006/main">
  <c r="G3" i="268" l="1"/>
  <c r="F3" i="268"/>
  <c r="E3" i="268"/>
  <c r="D3" i="268"/>
  <c r="C3" i="268"/>
  <c r="J3" i="268"/>
  <c r="L3" i="268"/>
  <c r="C4" i="268"/>
  <c r="D4" i="268"/>
  <c r="E4" i="268"/>
  <c r="F4" i="268"/>
  <c r="G4" i="268"/>
  <c r="J4" i="268"/>
  <c r="L4" i="268"/>
  <c r="C5" i="268"/>
  <c r="D5" i="268"/>
  <c r="E5" i="268"/>
  <c r="F5" i="268"/>
  <c r="G5" i="268"/>
  <c r="J5" i="268"/>
  <c r="L5" i="268"/>
  <c r="C6" i="268"/>
  <c r="D6" i="268"/>
  <c r="E6" i="268"/>
  <c r="F6" i="268"/>
  <c r="G6" i="268"/>
  <c r="J6" i="268"/>
  <c r="L6" i="268"/>
  <c r="C7" i="268"/>
  <c r="D7" i="268"/>
  <c r="E7" i="268"/>
  <c r="F7" i="268"/>
  <c r="G7" i="268"/>
  <c r="J7" i="268"/>
  <c r="L7" i="268"/>
  <c r="C8" i="268"/>
  <c r="D8" i="268"/>
  <c r="E8" i="268"/>
  <c r="F8" i="268"/>
  <c r="G8" i="268"/>
  <c r="J8" i="268"/>
  <c r="L8" i="268"/>
  <c r="C9" i="268"/>
  <c r="D9" i="268"/>
  <c r="E9" i="268"/>
  <c r="F9" i="268"/>
  <c r="G9" i="268"/>
  <c r="J9" i="268"/>
  <c r="L9" i="268"/>
  <c r="C10" i="268"/>
  <c r="D10" i="268"/>
  <c r="E10" i="268"/>
  <c r="F10" i="268"/>
  <c r="G10" i="268"/>
  <c r="J10" i="268"/>
  <c r="L10" i="268"/>
  <c r="C11" i="268"/>
  <c r="D11" i="268"/>
  <c r="E11" i="268"/>
  <c r="F11" i="268"/>
  <c r="G11" i="268"/>
  <c r="J11" i="268"/>
  <c r="L11" i="268"/>
  <c r="C12" i="268"/>
  <c r="D12" i="268"/>
  <c r="E12" i="268"/>
  <c r="F12" i="268"/>
  <c r="G12" i="268"/>
  <c r="J12" i="268"/>
  <c r="L12" i="268"/>
  <c r="C13" i="268"/>
  <c r="D13" i="268"/>
  <c r="E13" i="268"/>
  <c r="F13" i="268"/>
  <c r="G13" i="268"/>
  <c r="J13" i="268"/>
  <c r="L13" i="268"/>
  <c r="C14" i="268"/>
  <c r="D14" i="268"/>
  <c r="E14" i="268"/>
  <c r="F14" i="268"/>
  <c r="G14" i="268"/>
  <c r="J14" i="268"/>
  <c r="L14" i="268"/>
  <c r="C15" i="268"/>
  <c r="D15" i="268"/>
  <c r="E15" i="268"/>
  <c r="F15" i="268"/>
  <c r="G15" i="268"/>
  <c r="J15" i="268"/>
  <c r="L15" i="268"/>
  <c r="C16" i="268"/>
  <c r="D16" i="268"/>
  <c r="E16" i="268"/>
  <c r="F16" i="268"/>
  <c r="G16" i="268"/>
  <c r="J16" i="268"/>
  <c r="L16" i="268"/>
  <c r="C17" i="268"/>
  <c r="D17" i="268"/>
  <c r="E17" i="268"/>
  <c r="F17" i="268"/>
  <c r="G17" i="268"/>
  <c r="J17" i="268"/>
  <c r="L17" i="268"/>
  <c r="C18" i="268"/>
  <c r="D18" i="268"/>
  <c r="E18" i="268"/>
  <c r="F18" i="268"/>
  <c r="G18" i="268"/>
  <c r="J18" i="268"/>
  <c r="L18" i="268"/>
  <c r="C19" i="268"/>
  <c r="D19" i="268"/>
  <c r="E19" i="268"/>
  <c r="F19" i="268"/>
  <c r="G19" i="268"/>
  <c r="J19" i="268"/>
  <c r="L19" i="268"/>
  <c r="C20" i="268"/>
  <c r="D20" i="268"/>
  <c r="E20" i="268"/>
  <c r="F20" i="268"/>
  <c r="G20" i="268"/>
  <c r="J20" i="268"/>
  <c r="L20" i="268"/>
  <c r="C21" i="268"/>
  <c r="D21" i="268"/>
  <c r="E21" i="268"/>
  <c r="F21" i="268"/>
  <c r="G21" i="268"/>
  <c r="J21" i="268"/>
  <c r="L21" i="268"/>
  <c r="C22" i="268"/>
  <c r="D22" i="268"/>
  <c r="E22" i="268"/>
  <c r="F22" i="268"/>
  <c r="G22" i="268"/>
  <c r="J22" i="268"/>
  <c r="L22" i="268"/>
  <c r="C23" i="268"/>
  <c r="D23" i="268"/>
  <c r="E23" i="268"/>
  <c r="F23" i="268"/>
  <c r="G23" i="268"/>
  <c r="J23" i="268"/>
  <c r="L23" i="268"/>
  <c r="C24" i="268"/>
  <c r="D24" i="268"/>
  <c r="E24" i="268"/>
  <c r="F24" i="268"/>
  <c r="G24" i="268"/>
  <c r="J24" i="268"/>
  <c r="L24" i="268"/>
  <c r="C25" i="268"/>
  <c r="D25" i="268"/>
  <c r="E25" i="268"/>
  <c r="F25" i="268"/>
  <c r="G25" i="268"/>
  <c r="J25" i="268"/>
  <c r="L25" i="268"/>
  <c r="C26" i="268"/>
  <c r="D26" i="268"/>
  <c r="E26" i="268"/>
  <c r="F26" i="268"/>
  <c r="G26" i="268"/>
  <c r="J26" i="268"/>
  <c r="L26" i="268"/>
  <c r="C27" i="268"/>
  <c r="D27" i="268"/>
  <c r="E27" i="268"/>
  <c r="F27" i="268"/>
  <c r="G27" i="268"/>
  <c r="J27" i="268"/>
  <c r="L27" i="268"/>
  <c r="C28" i="268"/>
  <c r="D28" i="268"/>
  <c r="E28" i="268"/>
  <c r="F28" i="268"/>
  <c r="G28" i="268"/>
  <c r="J28" i="268"/>
  <c r="L28" i="268"/>
  <c r="C29" i="268"/>
  <c r="D29" i="268"/>
  <c r="E29" i="268"/>
  <c r="F29" i="268"/>
  <c r="G29" i="268"/>
  <c r="J29" i="268"/>
  <c r="L29" i="268"/>
  <c r="C30" i="268"/>
  <c r="D30" i="268"/>
  <c r="E30" i="268"/>
  <c r="F30" i="268"/>
  <c r="G30" i="268"/>
  <c r="J30" i="268"/>
  <c r="L30" i="268"/>
  <c r="C31" i="268"/>
  <c r="D31" i="268"/>
  <c r="E31" i="268"/>
  <c r="F31" i="268"/>
  <c r="G31" i="268"/>
  <c r="J31" i="268"/>
  <c r="L31" i="268"/>
  <c r="C32" i="268"/>
  <c r="D32" i="268"/>
  <c r="E32" i="268"/>
  <c r="F32" i="268"/>
  <c r="G32" i="268"/>
  <c r="J32" i="268"/>
  <c r="L32" i="268"/>
  <c r="C33" i="268"/>
  <c r="D33" i="268"/>
  <c r="E33" i="268"/>
  <c r="F33" i="268"/>
  <c r="G33" i="268"/>
  <c r="J33" i="268"/>
  <c r="L33" i="268"/>
  <c r="C34" i="268"/>
  <c r="D34" i="268"/>
  <c r="E34" i="268"/>
  <c r="F34" i="268"/>
  <c r="G34" i="268"/>
  <c r="J34" i="268"/>
  <c r="L34" i="268"/>
  <c r="C35" i="268"/>
  <c r="D35" i="268"/>
  <c r="E35" i="268"/>
  <c r="F35" i="268"/>
  <c r="G35" i="268"/>
  <c r="J35" i="268"/>
  <c r="L35" i="268"/>
  <c r="C36" i="268"/>
  <c r="D36" i="268"/>
  <c r="E36" i="268"/>
  <c r="F36" i="268"/>
  <c r="G36" i="268"/>
  <c r="J36" i="268"/>
  <c r="L36" i="268"/>
  <c r="C37" i="268"/>
  <c r="D37" i="268"/>
  <c r="E37" i="268"/>
  <c r="F37" i="268"/>
  <c r="G37" i="268"/>
  <c r="J37" i="268"/>
  <c r="L37" i="268"/>
  <c r="C38" i="268"/>
  <c r="D38" i="268"/>
  <c r="E38" i="268"/>
  <c r="F38" i="268"/>
  <c r="G38" i="268"/>
  <c r="J38" i="268"/>
  <c r="L38" i="268"/>
  <c r="C39" i="268"/>
  <c r="D39" i="268"/>
  <c r="E39" i="268"/>
  <c r="F39" i="268"/>
  <c r="G39" i="268"/>
  <c r="J39" i="268"/>
  <c r="L39" i="268"/>
  <c r="C40" i="268"/>
  <c r="D40" i="268"/>
  <c r="E40" i="268"/>
  <c r="F40" i="268"/>
  <c r="G40" i="268"/>
  <c r="J40" i="268"/>
  <c r="L40" i="268"/>
  <c r="C41" i="268"/>
  <c r="D41" i="268"/>
  <c r="E41" i="268"/>
  <c r="F41" i="268"/>
  <c r="G41" i="268"/>
  <c r="J41" i="268"/>
  <c r="L41" i="268"/>
  <c r="C42" i="268"/>
  <c r="D42" i="268"/>
  <c r="E42" i="268"/>
  <c r="F42" i="268"/>
  <c r="G42" i="268"/>
  <c r="J42" i="268"/>
  <c r="L42" i="268"/>
  <c r="C43" i="268"/>
  <c r="D43" i="268"/>
  <c r="E43" i="268"/>
  <c r="F43" i="268"/>
  <c r="G43" i="268"/>
  <c r="J43" i="268"/>
  <c r="L43" i="268"/>
  <c r="C44" i="268"/>
  <c r="D44" i="268"/>
  <c r="E44" i="268"/>
  <c r="F44" i="268"/>
  <c r="G44" i="268"/>
  <c r="J44" i="268"/>
  <c r="L44" i="268"/>
  <c r="C45" i="268"/>
  <c r="D45" i="268"/>
  <c r="E45" i="268"/>
  <c r="F45" i="268"/>
  <c r="G45" i="268"/>
  <c r="J45" i="268"/>
  <c r="L45" i="268"/>
  <c r="C46" i="268"/>
  <c r="D46" i="268"/>
  <c r="E46" i="268"/>
  <c r="F46" i="268"/>
  <c r="G46" i="268"/>
  <c r="J46" i="268"/>
  <c r="L46" i="268"/>
  <c r="C47" i="268"/>
  <c r="D47" i="268"/>
  <c r="E47" i="268"/>
  <c r="F47" i="268"/>
  <c r="G47" i="268"/>
  <c r="J47" i="268"/>
  <c r="L47" i="268"/>
  <c r="C48" i="268"/>
  <c r="D48" i="268"/>
  <c r="E48" i="268"/>
  <c r="F48" i="268"/>
  <c r="G48" i="268"/>
  <c r="J48" i="268"/>
  <c r="L48" i="268"/>
  <c r="C49" i="268"/>
  <c r="D49" i="268"/>
  <c r="E49" i="268"/>
  <c r="F49" i="268"/>
  <c r="G49" i="268"/>
  <c r="J49" i="268"/>
  <c r="L49" i="268"/>
  <c r="C50" i="268"/>
  <c r="D50" i="268"/>
  <c r="E50" i="268"/>
  <c r="F50" i="268"/>
  <c r="G50" i="268"/>
  <c r="J50" i="268"/>
  <c r="L50" i="268"/>
  <c r="C51" i="268"/>
  <c r="D51" i="268"/>
  <c r="E51" i="268"/>
  <c r="F51" i="268"/>
  <c r="G51" i="268"/>
  <c r="J51" i="268"/>
  <c r="L51" i="268"/>
  <c r="C52" i="268"/>
  <c r="D52" i="268"/>
  <c r="E52" i="268"/>
  <c r="F52" i="268"/>
  <c r="G52" i="268"/>
  <c r="J52" i="268"/>
  <c r="L52" i="268"/>
  <c r="C53" i="268"/>
  <c r="D53" i="268"/>
  <c r="E53" i="268"/>
  <c r="F53" i="268"/>
  <c r="G53" i="268"/>
  <c r="J53" i="268"/>
  <c r="L53" i="268"/>
  <c r="C54" i="268"/>
  <c r="D54" i="268"/>
  <c r="E54" i="268"/>
  <c r="F54" i="268"/>
  <c r="G54" i="268"/>
  <c r="J54" i="268"/>
  <c r="L54" i="268"/>
  <c r="C55" i="268"/>
  <c r="D55" i="268"/>
  <c r="E55" i="268"/>
  <c r="F55" i="268"/>
  <c r="G55" i="268"/>
  <c r="J55" i="268"/>
  <c r="L55" i="268"/>
  <c r="C56" i="268"/>
  <c r="D56" i="268"/>
  <c r="E56" i="268"/>
  <c r="F56" i="268"/>
  <c r="G56" i="268"/>
  <c r="J56" i="268"/>
  <c r="L56" i="268"/>
  <c r="C57" i="268"/>
  <c r="D57" i="268"/>
  <c r="E57" i="268"/>
  <c r="F57" i="268"/>
  <c r="G57" i="268"/>
  <c r="J57" i="268"/>
  <c r="L57" i="268"/>
  <c r="C58" i="268"/>
  <c r="D58" i="268"/>
  <c r="E58" i="268"/>
  <c r="F58" i="268"/>
  <c r="G58" i="268"/>
  <c r="J58" i="268"/>
  <c r="L58" i="268"/>
  <c r="C59" i="268"/>
  <c r="D59" i="268"/>
  <c r="E59" i="268"/>
  <c r="F59" i="268"/>
  <c r="G59" i="268"/>
  <c r="J59" i="268"/>
  <c r="L59" i="268"/>
  <c r="C60" i="268"/>
  <c r="D60" i="268"/>
  <c r="E60" i="268"/>
  <c r="F60" i="268"/>
  <c r="G60" i="268"/>
  <c r="J60" i="268"/>
  <c r="L60" i="268"/>
  <c r="F187" i="268" l="1"/>
  <c r="F186" i="268"/>
  <c r="F183" i="268"/>
  <c r="F182" i="268"/>
  <c r="F179" i="268"/>
  <c r="F178" i="268"/>
  <c r="F175" i="268"/>
  <c r="F174" i="268"/>
  <c r="F171" i="268"/>
  <c r="F170" i="268"/>
  <c r="F168" i="268"/>
  <c r="F167" i="268"/>
  <c r="F166" i="268"/>
  <c r="F164" i="268"/>
  <c r="F163" i="268"/>
  <c r="F158" i="268"/>
  <c r="F154" i="268"/>
  <c r="F153" i="268"/>
  <c r="F151" i="268"/>
  <c r="F114" i="268"/>
  <c r="F122" i="268"/>
  <c r="F129" i="268"/>
  <c r="F131" i="268"/>
  <c r="F133" i="268"/>
  <c r="F134" i="268"/>
  <c r="F136" i="268"/>
  <c r="F137" i="268"/>
  <c r="F138" i="268"/>
  <c r="F139" i="268"/>
  <c r="F141" i="268"/>
  <c r="F142" i="268"/>
  <c r="F145" i="268"/>
  <c r="F146" i="268"/>
  <c r="F110" i="268"/>
  <c r="F468" i="268"/>
  <c r="F469" i="268"/>
  <c r="F471" i="268"/>
  <c r="F472" i="268"/>
  <c r="F473" i="268"/>
  <c r="F474" i="268"/>
  <c r="F475" i="268"/>
  <c r="F477" i="268"/>
  <c r="F479" i="268"/>
  <c r="F481" i="268"/>
  <c r="F483" i="268"/>
  <c r="F484" i="268"/>
  <c r="F485" i="268"/>
  <c r="F487" i="268"/>
  <c r="F489" i="268"/>
  <c r="F490" i="268"/>
  <c r="F491" i="268"/>
  <c r="F492" i="268"/>
  <c r="F493" i="268"/>
  <c r="F495" i="268"/>
  <c r="F496" i="268"/>
  <c r="F497" i="268"/>
  <c r="F499" i="268"/>
  <c r="F501" i="268"/>
  <c r="F503" i="268"/>
  <c r="F505" i="268"/>
  <c r="F467" i="268"/>
  <c r="L124" i="268"/>
  <c r="L89" i="268"/>
  <c r="L169" i="268"/>
  <c r="L455" i="268"/>
  <c r="L453" i="268"/>
  <c r="L477" i="268"/>
  <c r="L335" i="268"/>
  <c r="L342" i="268"/>
  <c r="L371" i="268"/>
  <c r="L77" i="268"/>
  <c r="L76" i="268"/>
  <c r="C355" i="268"/>
  <c r="D355" i="268"/>
  <c r="E355" i="268"/>
  <c r="F355" i="268"/>
  <c r="G355" i="268"/>
  <c r="J355" i="268"/>
  <c r="C356" i="268"/>
  <c r="D356" i="268"/>
  <c r="E356" i="268"/>
  <c r="F356" i="268"/>
  <c r="G356" i="268"/>
  <c r="J356" i="268"/>
  <c r="C357" i="268"/>
  <c r="D357" i="268"/>
  <c r="E357" i="268"/>
  <c r="F357" i="268"/>
  <c r="G357" i="268"/>
  <c r="J357" i="268"/>
  <c r="C358" i="268"/>
  <c r="D358" i="268"/>
  <c r="E358" i="268"/>
  <c r="F358" i="268"/>
  <c r="G358" i="268"/>
  <c r="J358" i="268"/>
  <c r="C359" i="268"/>
  <c r="D359" i="268"/>
  <c r="E359" i="268"/>
  <c r="F359" i="268"/>
  <c r="G359" i="268"/>
  <c r="J359"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C352" i="268"/>
  <c r="D352" i="268"/>
  <c r="E352" i="268"/>
  <c r="F352" i="268"/>
  <c r="G352" i="268"/>
  <c r="J352" i="268"/>
  <c r="C353" i="268"/>
  <c r="D353" i="268"/>
  <c r="E353" i="268"/>
  <c r="F353" i="268"/>
  <c r="G353" i="268"/>
  <c r="J353" i="268"/>
  <c r="C354" i="268"/>
  <c r="D354" i="268"/>
  <c r="E354" i="268"/>
  <c r="F354" i="268"/>
  <c r="G354" i="268"/>
  <c r="J354"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320" i="268"/>
  <c r="D320" i="268"/>
  <c r="E320" i="268"/>
  <c r="F320" i="268"/>
  <c r="G320" i="268"/>
  <c r="J320" i="268"/>
  <c r="C321" i="268"/>
  <c r="D321" i="268"/>
  <c r="E321" i="268"/>
  <c r="F321" i="268"/>
  <c r="G321" i="268"/>
  <c r="J321" i="268"/>
  <c r="C322" i="268"/>
  <c r="D322" i="268"/>
  <c r="E322" i="268"/>
  <c r="F322" i="268"/>
  <c r="G322" i="268"/>
  <c r="J322" i="268"/>
  <c r="C323" i="268"/>
  <c r="D323" i="268"/>
  <c r="E323" i="268"/>
  <c r="F323" i="268"/>
  <c r="G323" i="268"/>
  <c r="J323" i="268"/>
  <c r="C324" i="268"/>
  <c r="D324" i="268"/>
  <c r="E324" i="268"/>
  <c r="F324" i="268"/>
  <c r="G324" i="268"/>
  <c r="J324" i="268"/>
  <c r="C325" i="268"/>
  <c r="D325" i="268"/>
  <c r="E325" i="268"/>
  <c r="F325" i="268"/>
  <c r="G325" i="268"/>
  <c r="J325" i="268"/>
  <c r="C326" i="268"/>
  <c r="D326" i="268"/>
  <c r="E326" i="268"/>
  <c r="F326" i="268"/>
  <c r="G326" i="268"/>
  <c r="J326" i="268"/>
  <c r="C327" i="268"/>
  <c r="D327" i="268"/>
  <c r="E327" i="268"/>
  <c r="F327" i="268"/>
  <c r="G327" i="268"/>
  <c r="J327" i="268"/>
  <c r="C328" i="268"/>
  <c r="D328" i="268"/>
  <c r="E328" i="268"/>
  <c r="F328" i="268"/>
  <c r="G328" i="268"/>
  <c r="J328" i="268"/>
  <c r="C329" i="268"/>
  <c r="D329" i="268"/>
  <c r="E329" i="268"/>
  <c r="F329" i="268"/>
  <c r="G329" i="268"/>
  <c r="J329" i="268"/>
  <c r="C330" i="268"/>
  <c r="D330" i="268"/>
  <c r="E330" i="268"/>
  <c r="F330" i="268"/>
  <c r="G330" i="268"/>
  <c r="J330" i="268"/>
  <c r="C331" i="268"/>
  <c r="D331" i="268"/>
  <c r="E331" i="268"/>
  <c r="F331" i="268"/>
  <c r="G331" i="268"/>
  <c r="J331" i="268"/>
  <c r="C332" i="268"/>
  <c r="D332" i="268"/>
  <c r="E332" i="268"/>
  <c r="F332" i="268"/>
  <c r="G332" i="268"/>
  <c r="J332" i="268"/>
  <c r="C333" i="268"/>
  <c r="D333" i="268"/>
  <c r="E333" i="268"/>
  <c r="F333" i="268"/>
  <c r="G333" i="268"/>
  <c r="J333" i="268"/>
  <c r="C334" i="268"/>
  <c r="D334" i="268"/>
  <c r="E334" i="268"/>
  <c r="F334" i="268"/>
  <c r="G334" i="268"/>
  <c r="J334" i="268"/>
  <c r="C335" i="268"/>
  <c r="D335" i="268"/>
  <c r="E335" i="268"/>
  <c r="F335" i="268"/>
  <c r="G335" i="268"/>
  <c r="J335" i="268"/>
  <c r="C336" i="268"/>
  <c r="D336" i="268"/>
  <c r="E336" i="268"/>
  <c r="F336" i="268"/>
  <c r="G336" i="268"/>
  <c r="J336" i="268"/>
  <c r="C337" i="268"/>
  <c r="D337" i="268"/>
  <c r="E337" i="268"/>
  <c r="F337" i="268"/>
  <c r="G337" i="268"/>
  <c r="J337" i="268"/>
  <c r="G306" i="268"/>
  <c r="F306" i="268"/>
  <c r="E306" i="268"/>
  <c r="D306" i="268"/>
  <c r="C306" i="268"/>
  <c r="J306" i="268"/>
  <c r="N5" i="289"/>
  <c r="N5" i="291"/>
  <c r="L503" i="268"/>
  <c r="N4" i="291"/>
  <c r="N3" i="291"/>
  <c r="I3" i="291"/>
  <c r="D3" i="291"/>
  <c r="L273" i="268"/>
  <c r="L212" i="268"/>
  <c r="L164" i="268"/>
  <c r="K1" i="268"/>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68" i="268"/>
  <c r="D568" i="268"/>
  <c r="E568" i="268"/>
  <c r="F568" i="268"/>
  <c r="G568" i="268"/>
  <c r="C565" i="268"/>
  <c r="D565" i="268"/>
  <c r="E565" i="268"/>
  <c r="F565" i="268"/>
  <c r="G565" i="268"/>
  <c r="C566" i="268"/>
  <c r="D566" i="268"/>
  <c r="E566" i="268"/>
  <c r="F566" i="268"/>
  <c r="G566" i="268"/>
  <c r="C567" i="268"/>
  <c r="D567" i="268"/>
  <c r="E567" i="268"/>
  <c r="F567" i="268"/>
  <c r="G567" i="268"/>
  <c r="C561" i="268"/>
  <c r="D561" i="268"/>
  <c r="E561" i="268"/>
  <c r="F561" i="268"/>
  <c r="G561" i="268"/>
  <c r="C562" i="268"/>
  <c r="D562" i="268"/>
  <c r="E562" i="268"/>
  <c r="F562" i="268"/>
  <c r="G562" i="268"/>
  <c r="C563" i="268"/>
  <c r="D563" i="268"/>
  <c r="E563" i="268"/>
  <c r="F563" i="268"/>
  <c r="G563" i="268"/>
  <c r="C564" i="268"/>
  <c r="D564" i="268"/>
  <c r="E564" i="268"/>
  <c r="F564" i="268"/>
  <c r="G564"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G507" i="268"/>
  <c r="F507" i="268"/>
  <c r="E507" i="268"/>
  <c r="D507" i="268"/>
  <c r="C507" i="268"/>
  <c r="G506" i="268"/>
  <c r="G497" i="268"/>
  <c r="G498" i="268"/>
  <c r="G499" i="268"/>
  <c r="G500" i="268"/>
  <c r="G501" i="268"/>
  <c r="G502" i="268"/>
  <c r="G503" i="268"/>
  <c r="G504" i="268"/>
  <c r="G505" i="268"/>
  <c r="G478" i="268"/>
  <c r="G479" i="268"/>
  <c r="G480" i="268"/>
  <c r="G481" i="268"/>
  <c r="G482" i="268"/>
  <c r="G483" i="268"/>
  <c r="G484" i="268"/>
  <c r="G485" i="268"/>
  <c r="G486" i="268"/>
  <c r="G487" i="268"/>
  <c r="G488" i="268"/>
  <c r="G489" i="268"/>
  <c r="G490" i="268"/>
  <c r="G491" i="268"/>
  <c r="G492" i="268"/>
  <c r="G493" i="268"/>
  <c r="G494" i="268"/>
  <c r="G495" i="268"/>
  <c r="G496" i="268"/>
  <c r="G468" i="268"/>
  <c r="G469" i="268"/>
  <c r="G470" i="268"/>
  <c r="G471" i="268"/>
  <c r="G472" i="268"/>
  <c r="G473" i="268"/>
  <c r="G474" i="268"/>
  <c r="G475" i="268"/>
  <c r="G476" i="268"/>
  <c r="G477" i="268"/>
  <c r="G467" i="268"/>
  <c r="F443" i="268"/>
  <c r="G443" i="268"/>
  <c r="F444" i="268"/>
  <c r="G444" i="268"/>
  <c r="F445" i="268"/>
  <c r="G445" i="268"/>
  <c r="F446" i="268"/>
  <c r="G446" i="268"/>
  <c r="F447" i="268"/>
  <c r="G447" i="268"/>
  <c r="F448" i="268"/>
  <c r="G448"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G442" i="268"/>
  <c r="F442" i="268"/>
  <c r="C441" i="268"/>
  <c r="D441" i="268"/>
  <c r="E441" i="268"/>
  <c r="F441" i="268"/>
  <c r="G441" i="268"/>
  <c r="C436" i="268"/>
  <c r="D436" i="268"/>
  <c r="E436" i="268"/>
  <c r="F436" i="268"/>
  <c r="G436" i="268"/>
  <c r="C437" i="268"/>
  <c r="D437" i="268"/>
  <c r="E437" i="268"/>
  <c r="F437" i="268"/>
  <c r="G437" i="268"/>
  <c r="C438" i="268"/>
  <c r="D438" i="268"/>
  <c r="E438" i="268"/>
  <c r="F438" i="268"/>
  <c r="G438" i="268"/>
  <c r="C439" i="268"/>
  <c r="D439" i="268"/>
  <c r="E439" i="268"/>
  <c r="F439" i="268"/>
  <c r="G439" i="268"/>
  <c r="C440" i="268"/>
  <c r="D440" i="268"/>
  <c r="E440" i="268"/>
  <c r="F440" i="268"/>
  <c r="G440" i="268"/>
  <c r="C435" i="268"/>
  <c r="D435" i="268"/>
  <c r="E435" i="268"/>
  <c r="F435" i="268"/>
  <c r="G435" i="268"/>
  <c r="G434" i="268"/>
  <c r="F434" i="268"/>
  <c r="E434" i="268"/>
  <c r="D434" i="268"/>
  <c r="C434"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C424" i="268"/>
  <c r="D424" i="268"/>
  <c r="E424" i="268"/>
  <c r="F424" i="268"/>
  <c r="G424"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G418" i="268"/>
  <c r="F418" i="268"/>
  <c r="E418" i="268"/>
  <c r="D418" i="268"/>
  <c r="C418"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G360" i="268"/>
  <c r="F360" i="268"/>
  <c r="E360" i="268"/>
  <c r="D360" i="268"/>
  <c r="C360"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D4" i="291"/>
  <c r="A2" i="291"/>
  <c r="A1" i="291"/>
  <c r="D3" i="289"/>
  <c r="N4" i="289"/>
  <c r="N3" i="289"/>
  <c r="I3" i="289"/>
  <c r="D4" i="289"/>
  <c r="A2" i="289"/>
  <c r="A1" i="289"/>
  <c r="F506" i="268"/>
  <c r="F504" i="268"/>
  <c r="F502" i="268"/>
  <c r="F500" i="268"/>
  <c r="F498" i="268"/>
  <c r="F494" i="268"/>
  <c r="F488" i="268"/>
  <c r="F486" i="268"/>
  <c r="F482" i="268"/>
  <c r="F480" i="268"/>
  <c r="F478" i="268"/>
  <c r="F476" i="268"/>
  <c r="F470" i="268"/>
  <c r="L454" i="268"/>
  <c r="F189" i="268"/>
  <c r="F188" i="268"/>
  <c r="F185" i="268"/>
  <c r="F184" i="268"/>
  <c r="F181" i="268"/>
  <c r="F180" i="268"/>
  <c r="F177" i="268"/>
  <c r="F176" i="268"/>
  <c r="F173" i="268"/>
  <c r="F172" i="268"/>
  <c r="F169" i="268"/>
  <c r="F165" i="268"/>
  <c r="F152" i="268"/>
  <c r="F132" i="268"/>
  <c r="F148" i="268"/>
  <c r="A1" i="268"/>
  <c r="K688" i="268" s="1"/>
  <c r="F111" i="268"/>
  <c r="F113" i="268"/>
  <c r="F115" i="268"/>
  <c r="F119" i="268"/>
  <c r="F120" i="268"/>
  <c r="F123" i="268"/>
  <c r="F130" i="268"/>
  <c r="F135" i="268"/>
  <c r="F140" i="268"/>
  <c r="F143" i="268"/>
  <c r="F144" i="268"/>
  <c r="F147" i="268"/>
  <c r="F149" i="268"/>
  <c r="L276" i="268"/>
  <c r="L468" i="268"/>
  <c r="L91" i="268"/>
  <c r="L480" i="268"/>
  <c r="L275" i="268"/>
  <c r="L476" i="268"/>
  <c r="L491" i="268"/>
  <c r="L484" i="268"/>
  <c r="L506" i="268"/>
  <c r="L467" i="268"/>
  <c r="L470" i="268"/>
  <c r="L481" i="268"/>
  <c r="L114" i="268"/>
  <c r="L482" i="268"/>
  <c r="L496" i="268"/>
  <c r="L98" i="268"/>
  <c r="L493" i="268"/>
  <c r="L489" i="268"/>
  <c r="L485" i="268"/>
  <c r="L494" i="268"/>
  <c r="L479" i="268"/>
  <c r="L147" i="268"/>
  <c r="L488" i="268"/>
  <c r="L473" i="268"/>
  <c r="K528" i="268"/>
  <c r="L143" i="268"/>
  <c r="L149" i="268"/>
  <c r="L498" i="268"/>
  <c r="L505" i="268"/>
  <c r="L502" i="268"/>
  <c r="L478" i="268"/>
  <c r="L472" i="268"/>
  <c r="L475" i="268"/>
  <c r="L499" i="268"/>
  <c r="L255" i="268"/>
  <c r="L501" i="268"/>
  <c r="L474" i="268"/>
  <c r="L487" i="268"/>
  <c r="L271" i="268"/>
  <c r="L495" i="268"/>
  <c r="L500" i="268"/>
  <c r="L100" i="268"/>
  <c r="L471" i="268"/>
  <c r="L504" i="268"/>
  <c r="L332" i="268"/>
  <c r="L490" i="268"/>
  <c r="L469" i="268"/>
  <c r="L497" i="268"/>
  <c r="L486" i="268"/>
  <c r="L492" i="268"/>
  <c r="L483" i="268"/>
  <c r="L277" i="268"/>
  <c r="L142" i="268"/>
  <c r="L166" i="268"/>
  <c r="L110" i="268"/>
  <c r="L118" i="268"/>
  <c r="L259" i="268"/>
  <c r="L95" i="268"/>
  <c r="L282" i="268"/>
  <c r="L88" i="268"/>
  <c r="L120" i="268"/>
  <c r="L106" i="268"/>
  <c r="L86" i="268"/>
  <c r="L113" i="268"/>
  <c r="L155" i="268"/>
  <c r="L283" i="268"/>
  <c r="L279" i="268"/>
  <c r="L102" i="268"/>
  <c r="L127" i="268"/>
  <c r="L119" i="268"/>
  <c r="L123" i="268"/>
  <c r="L168" i="268"/>
  <c r="L144" i="268"/>
  <c r="L133" i="268"/>
  <c r="L134" i="268"/>
  <c r="L189" i="268"/>
  <c r="L146" i="268"/>
  <c r="L129" i="268"/>
  <c r="L136" i="268"/>
  <c r="L141" i="268"/>
  <c r="L139" i="268"/>
  <c r="L122" i="268"/>
  <c r="L132" i="268"/>
  <c r="L176" i="268"/>
  <c r="L112" i="268"/>
  <c r="L128" i="268"/>
  <c r="L137" i="268"/>
  <c r="L138" i="268"/>
  <c r="L135" i="268"/>
  <c r="L187" i="268"/>
  <c r="L140" i="268"/>
  <c r="L148" i="268"/>
  <c r="L121" i="268"/>
  <c r="L181" i="268"/>
  <c r="L115" i="268"/>
  <c r="L125" i="268"/>
  <c r="L130" i="268"/>
  <c r="L111" i="268"/>
  <c r="L178" i="268"/>
  <c r="L116" i="268"/>
  <c r="L117" i="268"/>
  <c r="L131" i="268"/>
  <c r="L126" i="268"/>
  <c r="L145" i="268"/>
  <c r="L158" i="268"/>
  <c r="L449" i="268"/>
  <c r="L433" i="268"/>
  <c r="L327" i="268"/>
  <c r="L175" i="268"/>
  <c r="L310" i="268"/>
  <c r="L186" i="268"/>
  <c r="L173" i="268"/>
  <c r="L162" i="268"/>
  <c r="L393" i="268"/>
  <c r="L329" i="268"/>
  <c r="L395" i="268"/>
  <c r="L185" i="268"/>
  <c r="L83" i="268"/>
  <c r="L465" i="268"/>
  <c r="L459" i="268"/>
  <c r="L452" i="268"/>
  <c r="L154" i="268"/>
  <c r="L182" i="268"/>
  <c r="L156" i="268"/>
  <c r="L172" i="268"/>
  <c r="L177" i="268"/>
  <c r="L171" i="268"/>
  <c r="L184" i="268"/>
  <c r="L159" i="268"/>
  <c r="L165" i="268"/>
  <c r="L161" i="268"/>
  <c r="L174" i="268"/>
  <c r="L180" i="268"/>
  <c r="L179" i="268"/>
  <c r="L170" i="268"/>
  <c r="L152" i="268"/>
  <c r="L183" i="268"/>
  <c r="L153" i="268"/>
  <c r="L157" i="268"/>
  <c r="L326" i="268"/>
  <c r="L307" i="268"/>
  <c r="L350" i="268"/>
  <c r="L334" i="268"/>
  <c r="L313" i="268"/>
  <c r="L343" i="268"/>
  <c r="L167" i="268"/>
  <c r="L151" i="268"/>
  <c r="L188" i="268"/>
  <c r="L163" i="268"/>
  <c r="L160" i="268"/>
  <c r="L309" i="268"/>
  <c r="L150" i="268"/>
  <c r="L192" i="268"/>
  <c r="L199" i="268"/>
  <c r="L368" i="268"/>
  <c r="L355" i="268"/>
  <c r="L318" i="268"/>
  <c r="L340" i="268"/>
  <c r="L344" i="268"/>
  <c r="L458" i="268"/>
  <c r="L559" i="268"/>
  <c r="L423" i="268"/>
  <c r="L446" i="268"/>
  <c r="L416" i="268"/>
  <c r="L408" i="268"/>
  <c r="L359" i="268"/>
  <c r="L356" i="268"/>
  <c r="L322" i="268"/>
  <c r="L325" i="268"/>
  <c r="L320" i="268"/>
  <c r="L424" i="268"/>
  <c r="L439" i="268"/>
  <c r="L81" i="268"/>
  <c r="L324" i="268"/>
  <c r="L357" i="268"/>
  <c r="L345" i="268"/>
  <c r="L331" i="268"/>
  <c r="L442" i="268"/>
  <c r="L457" i="268"/>
  <c r="L551" i="268"/>
  <c r="L316" i="268"/>
  <c r="L372" i="268"/>
  <c r="L456" i="268"/>
  <c r="L323" i="268"/>
  <c r="L348" i="268"/>
  <c r="L312" i="268"/>
  <c r="L384" i="268"/>
  <c r="L347" i="268"/>
  <c r="L390" i="268"/>
  <c r="L396" i="268"/>
  <c r="L388" i="268"/>
  <c r="L410" i="268"/>
  <c r="L441" i="268"/>
  <c r="L412" i="268"/>
  <c r="L366" i="268"/>
  <c r="L339" i="268"/>
  <c r="L321" i="268"/>
  <c r="L306" i="268"/>
  <c r="L336" i="268"/>
  <c r="L330" i="268"/>
  <c r="L314" i="268"/>
  <c r="L427" i="268"/>
  <c r="L308" i="268"/>
  <c r="L333" i="268"/>
  <c r="L432" i="268"/>
  <c r="L383" i="268"/>
  <c r="L392" i="268"/>
  <c r="L434" i="268"/>
  <c r="L414" i="268"/>
  <c r="L315" i="268"/>
  <c r="L346" i="268"/>
  <c r="L425" i="268"/>
  <c r="L349" i="268"/>
  <c r="L319" i="268"/>
  <c r="L431" i="268"/>
  <c r="L358" i="268"/>
  <c r="L362" i="268"/>
  <c r="L363" i="268"/>
  <c r="L405" i="268"/>
  <c r="L409" i="268"/>
  <c r="L399" i="268"/>
  <c r="L391" i="268"/>
  <c r="L338" i="268"/>
  <c r="L353" i="268"/>
  <c r="L328" i="268"/>
  <c r="L352" i="268"/>
  <c r="L341" i="268"/>
  <c r="L351" i="268"/>
  <c r="L426" i="268"/>
  <c r="L317" i="268"/>
  <c r="L435" i="268"/>
  <c r="L394" i="268"/>
  <c r="L436" i="268"/>
  <c r="L398" i="268"/>
  <c r="L422" i="268"/>
  <c r="L354" i="268"/>
  <c r="L401" i="268"/>
  <c r="L337" i="268"/>
  <c r="L311" i="268"/>
  <c r="L381" i="268"/>
  <c r="L240" i="268"/>
  <c r="L247" i="268"/>
  <c r="L211" i="268"/>
  <c r="L221" i="268"/>
  <c r="L451" i="268"/>
  <c r="L67" i="268"/>
  <c r="L462" i="268"/>
  <c r="L450" i="268"/>
  <c r="L460" i="268"/>
  <c r="L447" i="268"/>
  <c r="L301" i="268"/>
  <c r="L244" i="268"/>
  <c r="L205" i="268"/>
  <c r="L461" i="268"/>
  <c r="L190" i="268"/>
  <c r="L191" i="268"/>
  <c r="L245" i="268"/>
  <c r="L239" i="268"/>
  <c r="L242" i="268"/>
  <c r="L229" i="268"/>
  <c r="L463" i="268"/>
  <c r="L445" i="268"/>
  <c r="L443" i="268"/>
  <c r="L448" i="268"/>
  <c r="L464" i="268"/>
  <c r="L304" i="268"/>
  <c r="L281" i="268"/>
  <c r="L274" i="268"/>
  <c r="L444" i="268"/>
  <c r="L466" i="268"/>
  <c r="L233" i="268"/>
  <c r="L195" i="268"/>
  <c r="K301" i="268"/>
  <c r="K356" i="268"/>
  <c r="K468" i="268"/>
  <c r="K227" i="268"/>
  <c r="K274" i="268"/>
  <c r="K648" i="268"/>
  <c r="K451" i="268"/>
  <c r="K218" i="268"/>
  <c r="K722" i="268"/>
  <c r="K344" i="268"/>
  <c r="K560" i="268"/>
  <c r="K697" i="268"/>
  <c r="K672" i="268"/>
  <c r="K62" i="268"/>
  <c r="K212" i="268"/>
  <c r="K75" i="268"/>
  <c r="K243" i="268"/>
  <c r="K480" i="268"/>
  <c r="K233" i="268"/>
  <c r="K680" i="268"/>
  <c r="K402" i="268"/>
  <c r="K690" i="268"/>
  <c r="K615" i="268"/>
  <c r="K266" i="268"/>
  <c r="K488" i="268"/>
  <c r="K591" i="268"/>
  <c r="K661" i="268"/>
  <c r="K388" i="268"/>
  <c r="K154" i="268"/>
  <c r="K116" i="268"/>
  <c r="K73" i="268"/>
  <c r="K391" i="268"/>
  <c r="K469" i="268"/>
  <c r="K97" i="268"/>
  <c r="K326" i="268"/>
  <c r="K273" i="268"/>
  <c r="K584" i="268"/>
  <c r="K295" i="268"/>
  <c r="K297" i="268"/>
  <c r="K410" i="268"/>
  <c r="K578" i="268"/>
  <c r="K107" i="268"/>
  <c r="K292" i="268"/>
  <c r="K579" i="268"/>
  <c r="K535" i="268"/>
  <c r="K172" i="268"/>
  <c r="K463" i="268"/>
  <c r="K386" i="268"/>
  <c r="K539" i="268"/>
  <c r="K711" i="268"/>
  <c r="K193" i="268"/>
  <c r="K460" i="268"/>
  <c r="K425" i="268"/>
  <c r="K670" i="268"/>
  <c r="K520" i="268"/>
  <c r="L257" i="268"/>
  <c r="L254" i="268"/>
  <c r="L200" i="268"/>
  <c r="L206" i="268"/>
  <c r="L305" i="268"/>
  <c r="L231" i="268"/>
  <c r="L293" i="268"/>
  <c r="L287" i="268"/>
  <c r="L222" i="268"/>
  <c r="L243" i="268"/>
  <c r="L246" i="268"/>
  <c r="L253" i="268"/>
  <c r="L284" i="268"/>
  <c r="L71" i="268"/>
  <c r="L220" i="268"/>
  <c r="L207" i="268"/>
  <c r="L227" i="268"/>
  <c r="L256" i="268"/>
  <c r="L272" i="268"/>
  <c r="L263" i="268"/>
  <c r="L558" i="268"/>
  <c r="L251" i="268"/>
  <c r="L216" i="268"/>
  <c r="L237" i="268"/>
  <c r="L224" i="268"/>
  <c r="L261" i="268"/>
  <c r="L69" i="268"/>
  <c r="L238" i="268"/>
  <c r="L278" i="268"/>
  <c r="L267" i="268"/>
  <c r="L252" i="268"/>
  <c r="L197" i="268"/>
  <c r="L299" i="268"/>
  <c r="C102" i="268"/>
  <c r="E106" i="268"/>
  <c r="E103" i="268"/>
  <c r="E102" i="268"/>
  <c r="C101" i="268"/>
  <c r="D103" i="268"/>
  <c r="E109" i="268"/>
  <c r="D107" i="268"/>
  <c r="E100" i="268"/>
  <c r="D100" i="268"/>
  <c r="D104" i="268"/>
  <c r="D102" i="268"/>
  <c r="C100" i="268"/>
  <c r="E101" i="268"/>
  <c r="D101" i="268"/>
  <c r="E105" i="268"/>
  <c r="C108" i="268"/>
  <c r="E107" i="268"/>
  <c r="C109" i="268"/>
  <c r="D108" i="268"/>
  <c r="C104" i="268"/>
  <c r="C103" i="268"/>
  <c r="C107" i="268"/>
  <c r="C105" i="268"/>
  <c r="E104" i="268"/>
  <c r="C106" i="268"/>
  <c r="D109" i="268"/>
  <c r="E108" i="268"/>
  <c r="D106" i="268"/>
  <c r="D105" i="268"/>
  <c r="K313" i="268" l="1"/>
  <c r="K249" i="268"/>
  <c r="K531" i="268"/>
  <c r="K197" i="268"/>
  <c r="K628" i="268"/>
  <c r="K158" i="268"/>
  <c r="K115" i="268"/>
  <c r="K276" i="268"/>
  <c r="K449" i="268"/>
  <c r="K652" i="268"/>
  <c r="K306" i="268"/>
  <c r="K445" i="268"/>
  <c r="K378" i="268"/>
  <c r="K294" i="268"/>
  <c r="K666" i="268"/>
  <c r="K223" i="268"/>
  <c r="K557" i="268"/>
  <c r="K555" i="268"/>
  <c r="K541" i="268"/>
  <c r="K185" i="268"/>
  <c r="K503" i="268"/>
  <c r="K487" i="268"/>
  <c r="K385" i="268"/>
  <c r="K361" i="268"/>
  <c r="K450" i="268"/>
  <c r="K235" i="268"/>
  <c r="K318" i="268"/>
  <c r="K355" i="268"/>
  <c r="K169" i="268"/>
  <c r="K426" i="268"/>
  <c r="K657" i="268"/>
  <c r="K155" i="268"/>
  <c r="K686" i="268"/>
  <c r="K650" i="268"/>
  <c r="K253" i="268"/>
  <c r="K279" i="268"/>
  <c r="K662" i="268"/>
  <c r="K365" i="268"/>
  <c r="K309" i="268"/>
  <c r="K564" i="268"/>
  <c r="K568" i="268"/>
  <c r="K256" i="268"/>
  <c r="K373" i="268"/>
  <c r="K705" i="268"/>
  <c r="K254" i="268"/>
  <c r="K120" i="268"/>
  <c r="K405" i="268"/>
  <c r="K572" i="268"/>
  <c r="K485" i="268"/>
  <c r="K174" i="268"/>
  <c r="K336" i="268"/>
  <c r="K183" i="268"/>
  <c r="K621" i="268"/>
  <c r="K684" i="268"/>
  <c r="K501" i="268"/>
  <c r="K567" i="268"/>
  <c r="K530" i="268"/>
  <c r="L526" i="268"/>
  <c r="L523" i="268"/>
  <c r="L561" i="268"/>
  <c r="L513" i="268"/>
  <c r="L520" i="268"/>
  <c r="L525" i="268"/>
  <c r="L519" i="268"/>
  <c r="L530" i="268"/>
  <c r="L532" i="268"/>
  <c r="L555" i="268"/>
  <c r="L546" i="268"/>
  <c r="L567" i="268"/>
  <c r="L543" i="268"/>
  <c r="K307" i="268"/>
  <c r="K409" i="268"/>
  <c r="K396" i="268"/>
  <c r="K314" i="268"/>
  <c r="K268" i="268"/>
  <c r="K496" i="268"/>
  <c r="K522" i="268"/>
  <c r="K651" i="268"/>
  <c r="K165" i="268"/>
  <c r="K634" i="268"/>
  <c r="K117" i="268"/>
  <c r="K198" i="268"/>
  <c r="K654" i="268"/>
  <c r="K618" i="268"/>
  <c r="K706" i="268"/>
  <c r="K103" i="268"/>
  <c r="K179" i="268"/>
  <c r="K492" i="268"/>
  <c r="K377" i="268"/>
  <c r="K408" i="268"/>
  <c r="K552" i="268"/>
  <c r="K293" i="268"/>
  <c r="K717" i="268"/>
  <c r="K190" i="268"/>
  <c r="K176" i="268"/>
  <c r="K284" i="268"/>
  <c r="K363" i="268"/>
  <c r="K244" i="268"/>
  <c r="K171" i="268"/>
  <c r="K211" i="268"/>
  <c r="K506" i="268"/>
  <c r="K625" i="268"/>
  <c r="K186" i="268"/>
  <c r="K484" i="268"/>
  <c r="K517" i="268"/>
  <c r="K177" i="268"/>
  <c r="K647" i="268"/>
  <c r="K206" i="268"/>
  <c r="K131" i="268"/>
  <c r="K136" i="268"/>
  <c r="K74" i="268"/>
  <c r="K397" i="268"/>
  <c r="K676" i="268"/>
  <c r="K285" i="268"/>
  <c r="K458" i="268"/>
  <c r="K656" i="268"/>
  <c r="K359" i="268"/>
  <c r="K337" i="268"/>
  <c r="K516" i="268"/>
  <c r="K282" i="268"/>
  <c r="K624" i="268"/>
  <c r="K246" i="268"/>
  <c r="K514" i="268"/>
  <c r="K439" i="268"/>
  <c r="K255" i="268"/>
  <c r="K137" i="268"/>
  <c r="K611" i="268"/>
  <c r="K663" i="268"/>
  <c r="K242" i="268"/>
  <c r="K400" i="268"/>
  <c r="K188" i="268"/>
  <c r="K527" i="268"/>
  <c r="K207" i="268"/>
  <c r="K330" i="268"/>
  <c r="K616" i="268"/>
  <c r="K343" i="268"/>
  <c r="K150" i="268"/>
  <c r="K350" i="268"/>
  <c r="K699" i="268"/>
  <c r="K325" i="268"/>
  <c r="K415" i="268"/>
  <c r="K482" i="268"/>
  <c r="K421" i="268"/>
  <c r="K470" i="268"/>
  <c r="K598" i="268"/>
  <c r="K291" i="268"/>
  <c r="K720" i="268"/>
  <c r="K238" i="268"/>
  <c r="K664" i="268"/>
  <c r="K589" i="268"/>
  <c r="K257" i="268"/>
  <c r="K376" i="268"/>
  <c r="K121" i="268"/>
  <c r="K466" i="268"/>
  <c r="K168" i="268"/>
  <c r="K312" i="268"/>
  <c r="K126" i="268"/>
  <c r="K486" i="268"/>
  <c r="K264" i="268"/>
  <c r="K209" i="268"/>
  <c r="K247" i="268"/>
  <c r="K66" i="268"/>
  <c r="K431" i="268"/>
  <c r="K660" i="268"/>
  <c r="K441" i="268"/>
  <c r="K269" i="268"/>
  <c r="K529" i="268"/>
  <c r="K99" i="268"/>
  <c r="K288" i="268"/>
  <c r="K655" i="268"/>
  <c r="K489" i="268"/>
  <c r="K582" i="268"/>
  <c r="K189" i="268"/>
  <c r="K181" i="268"/>
  <c r="K708" i="268"/>
  <c r="K602" i="268"/>
  <c r="K109" i="268"/>
  <c r="K700" i="268"/>
  <c r="K532" i="268"/>
  <c r="K351" i="268"/>
  <c r="K321" i="268"/>
  <c r="K644" i="268"/>
  <c r="K687" i="268"/>
  <c r="K417" i="268"/>
  <c r="K96" i="268"/>
  <c r="K332" i="268"/>
  <c r="K536" i="268"/>
  <c r="K689" i="268"/>
  <c r="K674" i="268"/>
  <c r="K525" i="268"/>
  <c r="K300" i="268"/>
  <c r="K259" i="268"/>
  <c r="K93" i="268"/>
  <c r="K442" i="268"/>
  <c r="K76" i="268"/>
  <c r="K201" i="268"/>
  <c r="K471" i="268"/>
  <c r="K270" i="268"/>
  <c r="K368" i="268"/>
  <c r="K139" i="268"/>
  <c r="K217" i="268"/>
  <c r="K290" i="268"/>
  <c r="K339" i="268"/>
  <c r="K412" i="268"/>
  <c r="K87" i="268"/>
  <c r="K387" i="268"/>
  <c r="K379" i="268"/>
  <c r="K202" i="268"/>
  <c r="K502" i="268"/>
  <c r="K636" i="268"/>
  <c r="K226" i="268"/>
  <c r="K112" i="268"/>
  <c r="K372" i="268"/>
  <c r="K345" i="268"/>
  <c r="K505" i="268"/>
  <c r="K175" i="268"/>
  <c r="K707" i="268"/>
  <c r="K606" i="268"/>
  <c r="K352" i="268"/>
  <c r="K630" i="268"/>
  <c r="K550" i="268"/>
  <c r="K407" i="268"/>
  <c r="K435" i="268"/>
  <c r="K429" i="268"/>
  <c r="K286" i="268"/>
  <c r="K349" i="268"/>
  <c r="K642" i="268"/>
  <c r="K166" i="268"/>
  <c r="K329" i="268"/>
  <c r="K184" i="268"/>
  <c r="K432" i="268"/>
  <c r="K142" i="268"/>
  <c r="K538" i="268"/>
  <c r="K236" i="268"/>
  <c r="K500" i="268"/>
  <c r="K626" i="268"/>
  <c r="K620" i="268"/>
  <c r="K473" i="268"/>
  <c r="K156" i="268"/>
  <c r="K389" i="268"/>
  <c r="K364" i="268"/>
  <c r="K106" i="268"/>
  <c r="K609" i="268"/>
  <c r="K721" i="268"/>
  <c r="K141" i="268"/>
  <c r="K551" i="268"/>
  <c r="K228" i="268"/>
  <c r="K182" i="268"/>
  <c r="K444" i="268"/>
  <c r="K374" i="268"/>
  <c r="K498" i="268"/>
  <c r="K170" i="268"/>
  <c r="K725" i="268"/>
  <c r="K231" i="268"/>
  <c r="K694" i="268"/>
  <c r="K340" i="268"/>
  <c r="K85" i="268"/>
  <c r="K490" i="268"/>
  <c r="K346" i="268"/>
  <c r="K275" i="268"/>
  <c r="K196" i="268"/>
  <c r="K565" i="268"/>
  <c r="K433" i="268"/>
  <c r="K65" i="268"/>
  <c r="K278" i="268"/>
  <c r="K187" i="268"/>
  <c r="K678" i="268"/>
  <c r="K593" i="268"/>
  <c r="K281" i="268"/>
  <c r="K452" i="268"/>
  <c r="K515" i="268"/>
  <c r="K303" i="268"/>
  <c r="K475" i="268"/>
  <c r="K381" i="268"/>
  <c r="K428" i="268"/>
  <c r="K418" i="268"/>
  <c r="K251" i="268"/>
  <c r="K645" i="268"/>
  <c r="K474" i="268"/>
  <c r="K272" i="268"/>
  <c r="K140" i="268"/>
  <c r="K597" i="268"/>
  <c r="K341" i="268"/>
  <c r="K289" i="268"/>
  <c r="K671" i="268"/>
  <c r="K369" i="268"/>
  <c r="K619" i="268"/>
  <c r="K610" i="268"/>
  <c r="K718" i="268"/>
  <c r="K537" i="268"/>
  <c r="K240" i="268"/>
  <c r="K72" i="268"/>
  <c r="K627" i="268"/>
  <c r="K476" i="268"/>
  <c r="K562" i="268"/>
  <c r="K587" i="268"/>
  <c r="K438" i="268"/>
  <c r="K358" i="268"/>
  <c r="K203" i="268"/>
  <c r="K709" i="268"/>
  <c r="K323" i="268"/>
  <c r="K89" i="268"/>
  <c r="K641" i="268"/>
  <c r="K98" i="268"/>
  <c r="K333" i="268"/>
  <c r="K509" i="268"/>
  <c r="K594" i="268"/>
  <c r="K547" i="268"/>
  <c r="K467" i="268"/>
  <c r="K595" i="268"/>
  <c r="K362" i="268"/>
  <c r="K148" i="268"/>
  <c r="K519" i="268"/>
  <c r="K390" i="268"/>
  <c r="K638" i="268"/>
  <c r="K478" i="268"/>
  <c r="K726" i="268"/>
  <c r="K277" i="268"/>
  <c r="K135" i="268"/>
  <c r="K446" i="268"/>
  <c r="K178" i="268"/>
  <c r="K622" i="268"/>
  <c r="K100" i="268"/>
  <c r="K601" i="268"/>
  <c r="K577" i="268"/>
  <c r="K67" i="268"/>
  <c r="K221" i="268"/>
  <c r="K703" i="268"/>
  <c r="K599" i="268"/>
  <c r="K245" i="268"/>
  <c r="K320" i="268"/>
  <c r="K299" i="268"/>
  <c r="K436" i="268"/>
  <c r="K366" i="268"/>
  <c r="K164" i="268"/>
  <c r="K348" i="268"/>
  <c r="K513" i="268"/>
  <c r="K673" i="268"/>
  <c r="K443" i="268"/>
  <c r="K322" i="268"/>
  <c r="K608" i="268"/>
  <c r="K631" i="268"/>
  <c r="K544" i="268"/>
  <c r="K132" i="268"/>
  <c r="K229" i="268"/>
  <c r="K580" i="268"/>
  <c r="K710" i="268"/>
  <c r="K124" i="268"/>
  <c r="K392" i="268"/>
  <c r="K447" i="268"/>
  <c r="K380" i="268"/>
  <c r="K679" i="268"/>
  <c r="K430" i="268"/>
  <c r="K465" i="268"/>
  <c r="K149" i="268"/>
  <c r="K91" i="268"/>
  <c r="K464" i="268"/>
  <c r="K685" i="268"/>
  <c r="K267" i="268"/>
  <c r="K561" i="268"/>
  <c r="K434" i="268"/>
  <c r="K576" i="268"/>
  <c r="K123" i="268"/>
  <c r="K308" i="268"/>
  <c r="K605" i="268"/>
  <c r="K523" i="268"/>
  <c r="K210" i="268"/>
  <c r="K70" i="268"/>
  <c r="K714" i="268"/>
  <c r="K596" i="268"/>
  <c r="K219" i="268"/>
  <c r="K545" i="268"/>
  <c r="K479" i="268"/>
  <c r="K119" i="268"/>
  <c r="K524" i="268"/>
  <c r="K413" i="268"/>
  <c r="K108" i="268"/>
  <c r="K367" i="268"/>
  <c r="K455" i="268"/>
  <c r="K665" i="268"/>
  <c r="K191" i="268"/>
  <c r="K590" i="268"/>
  <c r="K163" i="268"/>
  <c r="K114" i="268"/>
  <c r="K542" i="268"/>
  <c r="K138" i="268"/>
  <c r="K570" i="268"/>
  <c r="K304" i="268"/>
  <c r="K328" i="268"/>
  <c r="K395" i="268"/>
  <c r="K239" i="268"/>
  <c r="K224" i="268"/>
  <c r="K713" i="268"/>
  <c r="K566" i="268"/>
  <c r="K659" i="268"/>
  <c r="K118" i="268"/>
  <c r="K94" i="268"/>
  <c r="K287" i="268"/>
  <c r="K342" i="268"/>
  <c r="K401" i="268"/>
  <c r="K658" i="268"/>
  <c r="K160" i="268"/>
  <c r="K416" i="268"/>
  <c r="K394" i="268"/>
  <c r="K68" i="268"/>
  <c r="K600" i="268"/>
  <c r="K533" i="268"/>
  <c r="K668" i="268"/>
  <c r="K157" i="268"/>
  <c r="K360" i="268"/>
  <c r="K581" i="268"/>
  <c r="K683" i="268"/>
  <c r="K456" i="268"/>
  <c r="K573" i="268"/>
  <c r="K518" i="268"/>
  <c r="K152" i="268"/>
  <c r="K125" i="268"/>
  <c r="K675" i="268"/>
  <c r="K180" i="268"/>
  <c r="K78" i="268"/>
  <c r="K69" i="268"/>
  <c r="K592" i="268"/>
  <c r="K316" i="268"/>
  <c r="K559" i="268"/>
  <c r="K406" i="268"/>
  <c r="K521" i="268"/>
  <c r="K311" i="268"/>
  <c r="K534" i="268"/>
  <c r="K507" i="268"/>
  <c r="K399" i="268"/>
  <c r="K82" i="268"/>
  <c r="K110" i="268"/>
  <c r="K104" i="268"/>
  <c r="K258" i="268"/>
  <c r="K130" i="268"/>
  <c r="K511" i="268"/>
  <c r="K643" i="268"/>
  <c r="K71" i="268"/>
  <c r="K84" i="268"/>
  <c r="K310" i="268"/>
  <c r="K241" i="268"/>
  <c r="K459" i="268"/>
  <c r="K128" i="268"/>
  <c r="K102" i="268"/>
  <c r="K347" i="268"/>
  <c r="K260" i="268"/>
  <c r="K586" i="268"/>
  <c r="K64" i="268"/>
  <c r="K265" i="268"/>
  <c r="K585" i="268"/>
  <c r="K77" i="268"/>
  <c r="K640" i="268"/>
  <c r="K512" i="268"/>
  <c r="K81" i="268"/>
  <c r="K122" i="268"/>
  <c r="K702" i="268"/>
  <c r="K205" i="268"/>
  <c r="K404" i="268"/>
  <c r="K629" i="268"/>
  <c r="K92" i="268"/>
  <c r="K698" i="268"/>
  <c r="K111" i="268"/>
  <c r="K153" i="268"/>
  <c r="K234" i="268"/>
  <c r="K151" i="268"/>
  <c r="K95" i="268"/>
  <c r="K248" i="268"/>
  <c r="K398" i="268"/>
  <c r="K220" i="268"/>
  <c r="K633" i="268"/>
  <c r="K556" i="268"/>
  <c r="K419" i="268"/>
  <c r="K134" i="268"/>
  <c r="K335" i="268"/>
  <c r="K371" i="268"/>
  <c r="K261" i="268"/>
  <c r="L534" i="268"/>
  <c r="K422" i="268"/>
  <c r="K575" i="268"/>
  <c r="K237" i="268"/>
  <c r="K317" i="268"/>
  <c r="K681" i="268"/>
  <c r="K437" i="268"/>
  <c r="K262" i="268"/>
  <c r="K540" i="268"/>
  <c r="K338" i="268"/>
  <c r="K495" i="268"/>
  <c r="K667" i="268"/>
  <c r="K215" i="268"/>
  <c r="K225" i="268"/>
  <c r="K161" i="268"/>
  <c r="K80" i="268"/>
  <c r="K604" i="268"/>
  <c r="K558" i="268"/>
  <c r="K440" i="268"/>
  <c r="K79" i="268"/>
  <c r="K571" i="268"/>
  <c r="K147" i="268"/>
  <c r="K353" i="268"/>
  <c r="K497" i="268"/>
  <c r="K583" i="268"/>
  <c r="K204" i="268"/>
  <c r="K61" i="268"/>
  <c r="K222" i="268"/>
  <c r="K461" i="268"/>
  <c r="K723" i="268"/>
  <c r="K526" i="268"/>
  <c r="K427" i="268"/>
  <c r="K354" i="268"/>
  <c r="K607" i="268"/>
  <c r="K548" i="268"/>
  <c r="K510" i="268"/>
  <c r="K127" i="268"/>
  <c r="K280" i="268"/>
  <c r="K457" i="268"/>
  <c r="K393" i="268"/>
  <c r="K88" i="268"/>
  <c r="K383" i="268"/>
  <c r="K546" i="268"/>
  <c r="K693" i="268"/>
  <c r="K549" i="268"/>
  <c r="K614" i="268"/>
  <c r="K411" i="268"/>
  <c r="K144" i="268"/>
  <c r="K263" i="268"/>
  <c r="K200" i="268"/>
  <c r="K90" i="268"/>
  <c r="K701" i="268"/>
  <c r="K305" i="268"/>
  <c r="K649" i="268"/>
  <c r="K298" i="268"/>
  <c r="K508" i="268"/>
  <c r="K232" i="268"/>
  <c r="K370" i="268"/>
  <c r="K302" i="268"/>
  <c r="K653" i="268"/>
  <c r="K129" i="268"/>
  <c r="K696" i="268"/>
  <c r="K695" i="268"/>
  <c r="K250" i="268"/>
  <c r="K403" i="268"/>
  <c r="K491" i="268"/>
  <c r="K192" i="268"/>
  <c r="K499" i="268"/>
  <c r="K319" i="268"/>
  <c r="K716" i="268"/>
  <c r="K208" i="268"/>
  <c r="K414" i="268"/>
  <c r="K603" i="268"/>
  <c r="K563" i="268"/>
  <c r="K635" i="268"/>
  <c r="K331" i="268"/>
  <c r="K63" i="268"/>
  <c r="K691" i="268"/>
  <c r="K101" i="268"/>
  <c r="K719" i="268"/>
  <c r="K424" i="268"/>
  <c r="K86" i="268"/>
  <c r="K195" i="268"/>
  <c r="K574" i="268"/>
  <c r="K712" i="268"/>
  <c r="K612" i="268"/>
  <c r="K252" i="268"/>
  <c r="K613" i="268"/>
  <c r="K692" i="268"/>
  <c r="K677" i="268"/>
  <c r="K420" i="268"/>
  <c r="K448" i="268"/>
  <c r="K230" i="268"/>
  <c r="K334" i="268"/>
  <c r="K554" i="268"/>
  <c r="K194" i="268"/>
  <c r="K646" i="268"/>
  <c r="K357" i="268"/>
  <c r="K327" i="268"/>
  <c r="K477" i="268"/>
  <c r="K543" i="268"/>
  <c r="K216" i="268"/>
  <c r="K453" i="268"/>
  <c r="K83" i="268"/>
  <c r="K315" i="268"/>
  <c r="K588" i="268"/>
  <c r="K159" i="268"/>
  <c r="K472" i="268"/>
  <c r="K173" i="268"/>
  <c r="K283" i="268"/>
  <c r="K454" i="268"/>
  <c r="K637" i="268"/>
  <c r="K271" i="268"/>
  <c r="K494" i="268"/>
  <c r="K384" i="268"/>
  <c r="F118" i="268"/>
  <c r="F124" i="268"/>
  <c r="F116" i="268"/>
  <c r="F112" i="268"/>
  <c r="F128" i="268"/>
  <c r="F126" i="268"/>
  <c r="F121" i="268"/>
  <c r="F125" i="268"/>
  <c r="F117" i="268"/>
  <c r="F127" i="268"/>
  <c r="F160" i="268"/>
  <c r="F157" i="268"/>
  <c r="F161" i="268"/>
  <c r="F159" i="268"/>
  <c r="F150" i="268"/>
  <c r="F162" i="268"/>
  <c r="F155" i="268"/>
  <c r="F156" i="268"/>
  <c r="K3" i="268"/>
  <c r="K4" i="268"/>
  <c r="K5" i="268"/>
  <c r="K6" i="268"/>
  <c r="K7" i="268"/>
  <c r="K8" i="268"/>
  <c r="K9" i="268"/>
  <c r="K10" i="268"/>
  <c r="K11" i="268"/>
  <c r="K12" i="268"/>
  <c r="K13" i="268"/>
  <c r="K14" i="268"/>
  <c r="K15" i="268"/>
  <c r="K16" i="268"/>
  <c r="K17" i="268"/>
  <c r="K18" i="268"/>
  <c r="K19" i="268"/>
  <c r="K20" i="268"/>
  <c r="K21" i="268"/>
  <c r="K22" i="268"/>
  <c r="K23" i="268"/>
  <c r="K24" i="268"/>
  <c r="K25" i="268"/>
  <c r="K26" i="268"/>
  <c r="K27" i="268"/>
  <c r="K28" i="268"/>
  <c r="K29" i="268"/>
  <c r="K30" i="268"/>
  <c r="K31" i="268"/>
  <c r="K32" i="268"/>
  <c r="K33" i="268"/>
  <c r="K34" i="268"/>
  <c r="K35" i="268"/>
  <c r="K36" i="268"/>
  <c r="K37" i="268"/>
  <c r="K38" i="268"/>
  <c r="K39" i="268"/>
  <c r="K40" i="268"/>
  <c r="K41" i="268"/>
  <c r="K42" i="268"/>
  <c r="K43" i="268"/>
  <c r="K44" i="268"/>
  <c r="K45" i="268"/>
  <c r="K46" i="268"/>
  <c r="K47" i="268"/>
  <c r="K48" i="268"/>
  <c r="K49" i="268"/>
  <c r="K50" i="268"/>
  <c r="K51" i="268"/>
  <c r="K52" i="268"/>
  <c r="K53" i="268"/>
  <c r="K54" i="268"/>
  <c r="K55" i="268"/>
  <c r="K56" i="268"/>
  <c r="K57" i="268"/>
  <c r="K58" i="268"/>
  <c r="K59" i="268"/>
  <c r="K60" i="268"/>
  <c r="L265" i="268"/>
  <c r="L65" i="268"/>
  <c r="L73" i="268"/>
  <c r="L303" i="268"/>
  <c r="L203" i="268"/>
  <c r="L302" i="268"/>
  <c r="L223" i="268"/>
  <c r="L214" i="268"/>
  <c r="L300" i="268"/>
  <c r="L285" i="268"/>
  <c r="L210" i="268"/>
  <c r="L292" i="268"/>
  <c r="L260" i="268"/>
  <c r="L198" i="268"/>
  <c r="L219" i="268"/>
  <c r="L215" i="268"/>
  <c r="L295" i="268"/>
  <c r="L250" i="268"/>
  <c r="L218" i="268"/>
  <c r="L204" i="268"/>
  <c r="L290" i="268"/>
  <c r="L296" i="268"/>
  <c r="L249" i="268"/>
  <c r="L420" i="268"/>
  <c r="L360" i="268"/>
  <c r="L437" i="268"/>
  <c r="L428" i="268"/>
  <c r="L402" i="268"/>
  <c r="L379" i="268"/>
  <c r="L400" i="268"/>
  <c r="L374" i="268"/>
  <c r="L407" i="268"/>
  <c r="L397" i="268"/>
  <c r="L415" i="268"/>
  <c r="L417" i="268"/>
  <c r="L429" i="268"/>
  <c r="L365" i="268"/>
  <c r="L421" i="268"/>
  <c r="L440" i="268"/>
  <c r="L418" i="268"/>
  <c r="L376" i="268"/>
  <c r="L549" i="268"/>
  <c r="L80" i="268"/>
  <c r="L565" i="268"/>
  <c r="L369" i="268"/>
  <c r="L82" i="268"/>
  <c r="L554" i="268"/>
  <c r="L387" i="268"/>
  <c r="L568" i="268"/>
  <c r="L84" i="268"/>
  <c r="L380" i="268"/>
  <c r="L78" i="268"/>
  <c r="L193" i="268"/>
  <c r="L540" i="268"/>
  <c r="L74" i="268"/>
  <c r="L103" i="268"/>
  <c r="L266" i="268"/>
  <c r="L99" i="268"/>
  <c r="L104" i="268"/>
  <c r="L262" i="268"/>
  <c r="L87" i="268"/>
  <c r="L92" i="268"/>
  <c r="L94" i="268"/>
  <c r="L96" i="268"/>
  <c r="L235" i="268"/>
  <c r="L228" i="268"/>
  <c r="L105" i="268"/>
  <c r="L79" i="268"/>
  <c r="L382" i="268"/>
  <c r="L280" i="268"/>
  <c r="L289" i="268"/>
  <c r="L248" i="268"/>
  <c r="L232" i="268"/>
  <c r="L291" i="268"/>
  <c r="L68" i="268"/>
  <c r="L194" i="268"/>
  <c r="L268" i="268"/>
  <c r="L264" i="268"/>
  <c r="L196" i="268"/>
  <c r="L286" i="268"/>
  <c r="L217" i="268"/>
  <c r="L298" i="268"/>
  <c r="L226" i="268"/>
  <c r="L234" i="268"/>
  <c r="L62" i="268"/>
  <c r="L63" i="268"/>
  <c r="L288" i="268"/>
  <c r="L294" i="268"/>
  <c r="L270" i="268"/>
  <c r="L230" i="268"/>
  <c r="L241" i="268"/>
  <c r="L209" i="268"/>
  <c r="L269" i="268"/>
  <c r="L201" i="268"/>
  <c r="L64" i="268"/>
  <c r="L213" i="268"/>
  <c r="L225" i="268"/>
  <c r="L406" i="268"/>
  <c r="L364" i="268"/>
  <c r="L430" i="268"/>
  <c r="L377" i="268"/>
  <c r="L404" i="268"/>
  <c r="L389" i="268"/>
  <c r="L370" i="268"/>
  <c r="L413" i="268"/>
  <c r="L367" i="268"/>
  <c r="L373" i="268"/>
  <c r="L438" i="268"/>
  <c r="L419" i="268"/>
  <c r="L361" i="268"/>
  <c r="L375" i="268"/>
  <c r="L378" i="268"/>
  <c r="L386" i="268"/>
  <c r="L385" i="268"/>
  <c r="L524" i="268"/>
  <c r="L553" i="268"/>
  <c r="L403" i="268"/>
  <c r="L548" i="268"/>
  <c r="L411" i="268"/>
  <c r="L562" i="268"/>
  <c r="L557" i="268"/>
  <c r="L547" i="268"/>
  <c r="L202" i="268"/>
  <c r="L507" i="268"/>
  <c r="L90" i="268"/>
  <c r="L97" i="268"/>
  <c r="L297" i="268"/>
  <c r="L108" i="268"/>
  <c r="L208" i="268"/>
  <c r="L85" i="268"/>
  <c r="L109" i="268"/>
  <c r="L258" i="268"/>
  <c r="L101" i="268"/>
  <c r="L107" i="268"/>
  <c r="L93" i="268"/>
  <c r="C175" i="268"/>
  <c r="E502" i="268"/>
  <c r="E149" i="268"/>
  <c r="D470" i="268"/>
  <c r="C132" i="268"/>
  <c r="C443" i="268"/>
  <c r="D499" i="268"/>
  <c r="E172" i="268"/>
  <c r="E94" i="268"/>
  <c r="D86" i="268"/>
  <c r="N26" i="289"/>
  <c r="E491" i="268"/>
  <c r="D137" i="268"/>
  <c r="C131" i="268"/>
  <c r="E89" i="268"/>
  <c r="E505" i="268"/>
  <c r="C91" i="268"/>
  <c r="C484" i="268"/>
  <c r="C167" i="268"/>
  <c r="D186" i="268"/>
  <c r="L57" i="289"/>
  <c r="E177" i="268"/>
  <c r="D95" i="268"/>
  <c r="D133" i="268"/>
  <c r="C139" i="268"/>
  <c r="E138" i="268"/>
  <c r="E178" i="268"/>
  <c r="C489" i="268"/>
  <c r="E189" i="268"/>
  <c r="E446" i="268"/>
  <c r="N25" i="289"/>
  <c r="E161" i="268"/>
  <c r="C179" i="268"/>
  <c r="D165" i="268"/>
  <c r="L32" i="289"/>
  <c r="C462" i="268"/>
  <c r="D113" i="268"/>
  <c r="C174" i="268"/>
  <c r="L24" i="289"/>
  <c r="C140" i="268"/>
  <c r="E456" i="268"/>
  <c r="E142" i="268"/>
  <c r="D115" i="268"/>
  <c r="E146" i="268"/>
  <c r="E140" i="268"/>
  <c r="D146" i="268"/>
  <c r="D89" i="268"/>
  <c r="D131" i="268"/>
  <c r="L37" i="289"/>
  <c r="E134" i="268"/>
  <c r="C500" i="268"/>
  <c r="N69" i="289"/>
  <c r="E93" i="268"/>
  <c r="C95" i="268"/>
  <c r="C170" i="268"/>
  <c r="D110" i="268"/>
  <c r="E455" i="268"/>
  <c r="C499" i="268"/>
  <c r="E157" i="268"/>
  <c r="C182" i="268"/>
  <c r="C445" i="268"/>
  <c r="E91" i="268"/>
  <c r="C90" i="268"/>
  <c r="C145" i="268"/>
  <c r="C455" i="268"/>
  <c r="D177" i="268"/>
  <c r="E136" i="268"/>
  <c r="D149" i="268"/>
  <c r="L9" i="289"/>
  <c r="D94" i="268"/>
  <c r="D138" i="268"/>
  <c r="N35" i="289"/>
  <c r="C147" i="268"/>
  <c r="E459" i="268"/>
  <c r="N45" i="289"/>
  <c r="M29" i="289"/>
  <c r="K12" i="289"/>
  <c r="K50" i="289"/>
  <c r="D487" i="268"/>
  <c r="M27" i="289"/>
  <c r="L21" i="289"/>
  <c r="N9" i="289"/>
  <c r="N17" i="289"/>
  <c r="K67" i="289"/>
  <c r="L34" i="289"/>
  <c r="K28" i="289"/>
  <c r="K27" i="289"/>
  <c r="L43" i="289"/>
  <c r="D479" i="268"/>
  <c r="M58" i="289"/>
  <c r="D474" i="268"/>
  <c r="K64" i="289"/>
  <c r="D132" i="268"/>
  <c r="M25" i="289"/>
  <c r="L8" i="289"/>
  <c r="D496" i="268"/>
  <c r="N28" i="289"/>
  <c r="C155" i="268"/>
  <c r="M68" i="289"/>
  <c r="D471" i="268"/>
  <c r="N67" i="289"/>
  <c r="M44" i="289"/>
  <c r="D483" i="268"/>
  <c r="C473" i="268"/>
  <c r="M21" i="289"/>
  <c r="C181" i="268"/>
  <c r="C134" i="268"/>
  <c r="M16" i="289"/>
  <c r="K35" i="289"/>
  <c r="N12" i="289"/>
  <c r="N20" i="289"/>
  <c r="N58" i="289"/>
  <c r="E486" i="268"/>
  <c r="N40" i="289"/>
  <c r="D473" i="268"/>
  <c r="C504" i="268"/>
  <c r="N18" i="289"/>
  <c r="D178" i="268"/>
  <c r="C503" i="268"/>
  <c r="C135" i="268"/>
  <c r="N37" i="289"/>
  <c r="M10" i="289"/>
  <c r="N49" i="289"/>
  <c r="K17" i="289"/>
  <c r="D478" i="268"/>
  <c r="K44" i="289"/>
  <c r="M69" i="289"/>
  <c r="K66" i="289"/>
  <c r="K68" i="289"/>
  <c r="L49" i="289"/>
  <c r="K48" i="289"/>
  <c r="K24" i="289"/>
  <c r="C461" i="268"/>
  <c r="M59" i="289"/>
  <c r="L16" i="289"/>
  <c r="M9" i="289"/>
  <c r="E181" i="268"/>
  <c r="N64" i="289"/>
  <c r="N27" i="289"/>
  <c r="K16" i="289"/>
  <c r="C483" i="268"/>
  <c r="L68" i="289"/>
  <c r="C144" i="268"/>
  <c r="E163" i="268"/>
  <c r="M50" i="289"/>
  <c r="C97" i="268"/>
  <c r="E112" i="268"/>
  <c r="E122" i="268"/>
  <c r="C148" i="268"/>
  <c r="N65" i="289"/>
  <c r="L50" i="289"/>
  <c r="L19" i="289"/>
  <c r="N24" i="289"/>
  <c r="C481" i="268"/>
  <c r="D181" i="268"/>
  <c r="L41" i="289"/>
  <c r="K21" i="289"/>
  <c r="N56" i="289"/>
  <c r="E473" i="268"/>
  <c r="M11" i="289"/>
  <c r="N19" i="289"/>
  <c r="L18" i="289"/>
  <c r="M53" i="289"/>
  <c r="N21" i="289"/>
  <c r="M17" i="289"/>
  <c r="N61" i="289"/>
  <c r="E489" i="268"/>
  <c r="L29" i="289"/>
  <c r="L40" i="289"/>
  <c r="N60" i="289"/>
  <c r="M61" i="289"/>
  <c r="M32" i="289"/>
  <c r="K33" i="289"/>
  <c r="C444" i="268"/>
  <c r="E95" i="268"/>
  <c r="K40" i="289"/>
  <c r="E458" i="268"/>
  <c r="C498" i="268"/>
  <c r="C475" i="268"/>
  <c r="L66" i="289"/>
  <c r="M13" i="289"/>
  <c r="E485" i="268"/>
  <c r="C133" i="268"/>
  <c r="D93" i="268"/>
  <c r="D187" i="268"/>
  <c r="E476" i="268"/>
  <c r="E454" i="268"/>
  <c r="N68" i="289"/>
  <c r="L52" i="289"/>
  <c r="E482" i="268"/>
  <c r="D125" i="268"/>
  <c r="C457" i="268"/>
  <c r="N16" i="289"/>
  <c r="K10" i="289"/>
  <c r="K52" i="289"/>
  <c r="K60" i="289"/>
  <c r="D453" i="268"/>
  <c r="M34" i="289"/>
  <c r="E166" i="268"/>
  <c r="C452" i="268"/>
  <c r="N48" i="289"/>
  <c r="D442" i="268"/>
  <c r="E451" i="268"/>
  <c r="C149" i="268"/>
  <c r="C459" i="268"/>
  <c r="N36" i="289"/>
  <c r="E496" i="268"/>
  <c r="C189" i="268"/>
  <c r="M67" i="289"/>
  <c r="N34" i="289"/>
  <c r="M64" i="289"/>
  <c r="L67" i="289"/>
  <c r="E141" i="268"/>
  <c r="K29" i="289"/>
  <c r="E452" i="268"/>
  <c r="L61" i="289"/>
  <c r="L69" i="289"/>
  <c r="E92" i="268"/>
  <c r="E180" i="268"/>
  <c r="N53" i="289"/>
  <c r="C492" i="268"/>
  <c r="D482" i="268"/>
  <c r="C450" i="268"/>
  <c r="D472" i="268"/>
  <c r="D463" i="268"/>
  <c r="D156" i="268"/>
  <c r="K36" i="289"/>
  <c r="E144" i="268"/>
  <c r="E466" i="268"/>
  <c r="E186" i="268"/>
  <c r="E126" i="268"/>
  <c r="C479" i="268"/>
  <c r="C477" i="268"/>
  <c r="K57" i="289"/>
  <c r="L51" i="289"/>
  <c r="N42" i="289"/>
  <c r="E494" i="268"/>
  <c r="N59" i="289"/>
  <c r="D457" i="268"/>
  <c r="L25" i="289"/>
  <c r="D506" i="268"/>
  <c r="C490" i="268"/>
  <c r="D98" i="268"/>
  <c r="E175" i="268"/>
  <c r="K20" i="289"/>
  <c r="D179" i="268"/>
  <c r="M8" i="289"/>
  <c r="D139" i="268"/>
  <c r="C86" i="268"/>
  <c r="D491" i="268"/>
  <c r="E463" i="268"/>
  <c r="K8" i="289"/>
  <c r="C171" i="268"/>
  <c r="D502" i="268"/>
  <c r="E184" i="268"/>
  <c r="D466" i="268"/>
  <c r="E467" i="268"/>
  <c r="E493" i="268"/>
  <c r="L53" i="289"/>
  <c r="D134" i="268"/>
  <c r="E187" i="268"/>
  <c r="E449" i="268"/>
  <c r="E475" i="268"/>
  <c r="N32" i="289"/>
  <c r="M18" i="289"/>
  <c r="C460" i="268"/>
  <c r="C454" i="268"/>
  <c r="N29" i="289"/>
  <c r="K18" i="289"/>
  <c r="L28" i="289"/>
  <c r="E495" i="268"/>
  <c r="E115" i="268"/>
  <c r="M49" i="289"/>
  <c r="D174" i="268"/>
  <c r="C115" i="268"/>
  <c r="E168" i="268"/>
  <c r="D458" i="268"/>
  <c r="C491" i="268"/>
  <c r="K42" i="289"/>
  <c r="E87" i="268"/>
  <c r="C165" i="268"/>
  <c r="K13" i="289"/>
  <c r="E170" i="268"/>
  <c r="L12" i="289"/>
  <c r="C141" i="268"/>
  <c r="N66" i="289"/>
  <c r="E169" i="268"/>
  <c r="E462" i="268"/>
  <c r="L64" i="289"/>
  <c r="C494" i="268"/>
  <c r="C146" i="268"/>
  <c r="M52" i="289"/>
  <c r="L20" i="289"/>
  <c r="M28" i="289"/>
  <c r="D477" i="268"/>
  <c r="N52" i="289"/>
  <c r="E477" i="268"/>
  <c r="L45" i="289"/>
  <c r="L35" i="289"/>
  <c r="K53" i="289"/>
  <c r="M57" i="289"/>
  <c r="E143" i="268"/>
  <c r="C172" i="268"/>
  <c r="D141" i="268"/>
  <c r="C176" i="268"/>
  <c r="C96" i="268"/>
  <c r="M40" i="289"/>
  <c r="C120" i="268"/>
  <c r="N8" i="289"/>
  <c r="E174" i="268"/>
  <c r="E457" i="268"/>
  <c r="N43" i="289"/>
  <c r="C464" i="268"/>
  <c r="D447" i="268"/>
  <c r="M43" i="289"/>
  <c r="L65" i="289"/>
  <c r="E97" i="268"/>
  <c r="C486" i="268"/>
  <c r="C476" i="268"/>
  <c r="D166" i="268"/>
  <c r="M24" i="289"/>
  <c r="C136" i="268"/>
  <c r="D183" i="268"/>
  <c r="E484" i="268"/>
  <c r="C488" i="268"/>
  <c r="D144" i="268"/>
  <c r="D486" i="268"/>
  <c r="E442" i="268"/>
  <c r="E132" i="268"/>
  <c r="E460" i="268"/>
  <c r="E171" i="268"/>
  <c r="E444" i="268"/>
  <c r="E145" i="268"/>
  <c r="D96" i="268"/>
  <c r="D449" i="268"/>
  <c r="C467" i="268"/>
  <c r="D122" i="268"/>
  <c r="C99" i="268"/>
  <c r="E156" i="268"/>
  <c r="E148" i="268"/>
  <c r="D99" i="268"/>
  <c r="E461" i="268"/>
  <c r="C87" i="268"/>
  <c r="E90" i="268"/>
  <c r="E445" i="268"/>
  <c r="D91" i="268"/>
  <c r="D158" i="268"/>
  <c r="E503" i="268"/>
  <c r="D140" i="268"/>
  <c r="E99" i="268"/>
  <c r="C169" i="268"/>
  <c r="D189" i="268"/>
  <c r="E130" i="268"/>
  <c r="E182" i="268"/>
  <c r="N51" i="289"/>
  <c r="N57" i="289"/>
  <c r="M37" i="289"/>
  <c r="C465" i="268"/>
  <c r="M36" i="289"/>
  <c r="D136" i="268"/>
  <c r="L58" i="289"/>
  <c r="L36" i="289"/>
  <c r="C469" i="268"/>
  <c r="M60" i="289"/>
  <c r="D495" i="268"/>
  <c r="E139" i="268"/>
  <c r="C447" i="268"/>
  <c r="D172" i="268"/>
  <c r="L17" i="289"/>
  <c r="M19" i="289"/>
  <c r="M66" i="289"/>
  <c r="C130" i="268"/>
  <c r="D469" i="268"/>
  <c r="C94" i="268"/>
  <c r="K56" i="289"/>
  <c r="M33" i="289"/>
  <c r="C138" i="268"/>
  <c r="L10" i="289"/>
  <c r="C451" i="268"/>
  <c r="L42" i="289"/>
  <c r="E470" i="268"/>
  <c r="C150" i="268"/>
  <c r="K45" i="289"/>
  <c r="D182" i="268"/>
  <c r="C442" i="268"/>
  <c r="M35" i="289"/>
  <c r="L44" i="289"/>
  <c r="E448" i="268"/>
  <c r="E492" i="268"/>
  <c r="E478" i="268"/>
  <c r="E147" i="268"/>
  <c r="C474" i="268"/>
  <c r="C98" i="268"/>
  <c r="L48" i="289"/>
  <c r="E96" i="268"/>
  <c r="D92" i="268"/>
  <c r="E500" i="268"/>
  <c r="D476" i="268"/>
  <c r="C485" i="268"/>
  <c r="K34" i="289"/>
  <c r="D168" i="268"/>
  <c r="D114" i="268"/>
  <c r="L33" i="289"/>
  <c r="C493" i="268"/>
  <c r="C482" i="268"/>
  <c r="N50" i="289"/>
  <c r="E488" i="268"/>
  <c r="K58" i="289"/>
  <c r="C472" i="268"/>
  <c r="C127" i="268"/>
  <c r="D184" i="268"/>
  <c r="C487" i="268"/>
  <c r="D467" i="268"/>
  <c r="E487" i="268"/>
  <c r="K32" i="289"/>
  <c r="D490" i="268"/>
  <c r="C471" i="268"/>
  <c r="D142" i="268"/>
  <c r="D121" i="268"/>
  <c r="D171" i="268"/>
  <c r="E155" i="268"/>
  <c r="L60" i="289"/>
  <c r="M26" i="289"/>
  <c r="E173" i="268"/>
  <c r="D170" i="268"/>
  <c r="L59" i="289"/>
  <c r="D135" i="268"/>
  <c r="C495" i="268"/>
  <c r="D145" i="268"/>
  <c r="E474" i="268"/>
  <c r="D185" i="268"/>
  <c r="C480" i="268"/>
  <c r="E501" i="268"/>
  <c r="E111" i="268"/>
  <c r="D147" i="268"/>
  <c r="D462" i="268"/>
  <c r="D143" i="268"/>
  <c r="C466" i="268"/>
  <c r="C143" i="268"/>
  <c r="E131" i="268"/>
  <c r="C116" i="268"/>
  <c r="C188" i="268"/>
  <c r="E179" i="268"/>
  <c r="D445" i="268"/>
  <c r="D504" i="268"/>
  <c r="D497" i="268"/>
  <c r="E468" i="268"/>
  <c r="D505" i="268"/>
  <c r="D175" i="268"/>
  <c r="C506" i="268"/>
  <c r="D451" i="268"/>
  <c r="C93" i="268"/>
  <c r="D459" i="268"/>
  <c r="E504" i="268"/>
  <c r="C113" i="268"/>
  <c r="E114" i="268"/>
  <c r="D452" i="268"/>
  <c r="C497" i="268"/>
  <c r="D163" i="268"/>
  <c r="C121" i="268"/>
  <c r="D148" i="268"/>
  <c r="E443" i="268"/>
  <c r="D485" i="268"/>
  <c r="N11" i="289"/>
  <c r="C151" i="268"/>
  <c r="E480" i="268"/>
  <c r="E164" i="268"/>
  <c r="E481" i="268"/>
  <c r="C157" i="268"/>
  <c r="C449" i="268"/>
  <c r="E165" i="268"/>
  <c r="E483" i="268"/>
  <c r="D480" i="268"/>
  <c r="N44" i="289"/>
  <c r="D180" i="268"/>
  <c r="C158" i="268"/>
  <c r="D456" i="268"/>
  <c r="N33" i="289"/>
  <c r="E490" i="268"/>
  <c r="K49" i="289"/>
  <c r="E176" i="268"/>
  <c r="M65" i="289"/>
  <c r="E86" i="268"/>
  <c r="C187" i="268"/>
  <c r="D88" i="268"/>
  <c r="D493" i="268"/>
  <c r="D500" i="268"/>
  <c r="C88" i="268"/>
  <c r="D446" i="268"/>
  <c r="N13" i="289"/>
  <c r="D443" i="268"/>
  <c r="K59" i="289"/>
  <c r="K51" i="289"/>
  <c r="K69" i="289"/>
  <c r="D481" i="268"/>
  <c r="E498" i="268"/>
  <c r="L27" i="289"/>
  <c r="C478" i="268"/>
  <c r="D176" i="268"/>
  <c r="E469" i="268"/>
  <c r="E447" i="268"/>
  <c r="N41" i="289"/>
  <c r="C177" i="268"/>
  <c r="K25" i="289"/>
  <c r="M45" i="289"/>
  <c r="E167" i="268"/>
  <c r="M20" i="289"/>
  <c r="C496" i="268"/>
  <c r="K19" i="289"/>
  <c r="K43" i="289"/>
  <c r="L13" i="289"/>
  <c r="C456" i="268"/>
  <c r="D87" i="268"/>
  <c r="D130" i="268"/>
  <c r="L11" i="289"/>
  <c r="M51" i="289"/>
  <c r="D461" i="268"/>
  <c r="L26" i="289"/>
  <c r="D444" i="268"/>
  <c r="C137" i="268"/>
  <c r="D90" i="268"/>
  <c r="C125" i="268"/>
  <c r="D160" i="268"/>
  <c r="C142" i="268"/>
  <c r="C166" i="268"/>
  <c r="C173" i="268"/>
  <c r="E113" i="268"/>
  <c r="E450" i="268"/>
  <c r="D97" i="268"/>
  <c r="K37" i="289"/>
  <c r="C92" i="268"/>
  <c r="E183" i="268"/>
  <c r="D460" i="268"/>
  <c r="D489" i="268"/>
  <c r="E472" i="268"/>
  <c r="E497" i="268"/>
  <c r="D494" i="268"/>
  <c r="C178" i="268"/>
  <c r="C183" i="268"/>
  <c r="E465" i="268"/>
  <c r="E453" i="268"/>
  <c r="D455" i="268"/>
  <c r="D173" i="268"/>
  <c r="D153" i="268"/>
  <c r="D127" i="268"/>
  <c r="C161" i="268"/>
  <c r="D501" i="268"/>
  <c r="C446" i="268"/>
  <c r="D450" i="268"/>
  <c r="D448" i="268"/>
  <c r="D492" i="268"/>
  <c r="E464" i="268"/>
  <c r="D126" i="268"/>
  <c r="E98" i="268"/>
  <c r="D464" i="268"/>
  <c r="C453" i="268"/>
  <c r="D498" i="268"/>
  <c r="E88" i="268"/>
  <c r="C505" i="268"/>
  <c r="D503" i="268"/>
  <c r="C448" i="268"/>
  <c r="D188" i="268"/>
  <c r="E133" i="268"/>
  <c r="C458" i="268"/>
  <c r="C470" i="268"/>
  <c r="E471" i="268"/>
  <c r="E499" i="268"/>
  <c r="D167" i="268"/>
  <c r="C180" i="268"/>
  <c r="C502" i="268"/>
  <c r="D454" i="268"/>
  <c r="E188" i="268"/>
  <c r="M56" i="289"/>
  <c r="C463" i="268"/>
  <c r="C154" i="268"/>
  <c r="E160" i="268"/>
  <c r="C501" i="268"/>
  <c r="M41" i="289"/>
  <c r="L56" i="289"/>
  <c r="C184" i="268"/>
  <c r="D161" i="268"/>
  <c r="C468" i="268"/>
  <c r="M12" i="289"/>
  <c r="E137" i="268"/>
  <c r="C168" i="268"/>
  <c r="C186" i="268"/>
  <c r="E506" i="268"/>
  <c r="D488" i="268"/>
  <c r="D468" i="268"/>
  <c r="K9" i="289"/>
  <c r="E479" i="268"/>
  <c r="D484" i="268"/>
  <c r="K26" i="289"/>
  <c r="K41" i="289"/>
  <c r="N10" i="289"/>
  <c r="M48" i="289"/>
  <c r="K11" i="289"/>
  <c r="K61" i="289"/>
  <c r="K65" i="289"/>
  <c r="M42" i="289"/>
  <c r="E185" i="268"/>
  <c r="L66" i="268"/>
  <c r="L72" i="268"/>
  <c r="L564" i="268"/>
  <c r="L538" i="268"/>
  <c r="L528" i="268"/>
  <c r="L537" i="268"/>
  <c r="L552" i="268"/>
  <c r="L563" i="268"/>
  <c r="L541" i="268"/>
  <c r="L516" i="268"/>
  <c r="L515" i="268"/>
  <c r="L522" i="268"/>
  <c r="L509" i="268"/>
  <c r="L533" i="268"/>
  <c r="L539" i="268"/>
  <c r="L517" i="268"/>
  <c r="L518" i="268"/>
  <c r="L61" i="268"/>
  <c r="L75" i="268"/>
  <c r="L70" i="268"/>
  <c r="L514" i="268"/>
  <c r="L544" i="268"/>
  <c r="L550" i="268"/>
  <c r="L535" i="268"/>
  <c r="L521" i="268"/>
  <c r="L511" i="268"/>
  <c r="L510" i="268"/>
  <c r="L536" i="268"/>
  <c r="L566" i="268"/>
  <c r="L531" i="268"/>
  <c r="L508" i="268"/>
  <c r="L556" i="268"/>
  <c r="L512" i="268"/>
  <c r="L527" i="268"/>
  <c r="L545" i="268"/>
  <c r="L542" i="268"/>
  <c r="L560" i="268"/>
  <c r="E135" i="268"/>
  <c r="D169" i="268"/>
  <c r="C89" i="268"/>
  <c r="D465" i="268"/>
  <c r="C185" i="268"/>
  <c r="K632" i="268"/>
  <c r="K569" i="268"/>
  <c r="K105" i="268"/>
  <c r="K553" i="268"/>
  <c r="K682" i="268"/>
  <c r="K213" i="268"/>
  <c r="K167" i="268"/>
  <c r="K382" i="268"/>
  <c r="K462" i="268"/>
  <c r="K296" i="268"/>
  <c r="K724" i="268"/>
  <c r="K617" i="268"/>
  <c r="K199" i="268"/>
  <c r="K504" i="268"/>
  <c r="K423" i="268"/>
  <c r="L529" i="268"/>
  <c r="L236" i="268"/>
  <c r="K113" i="268"/>
  <c r="K145" i="268"/>
  <c r="K669" i="268"/>
  <c r="K324" i="268"/>
  <c r="K481" i="268"/>
  <c r="K483" i="268"/>
  <c r="K623" i="268"/>
  <c r="K214" i="268"/>
  <c r="K639" i="268"/>
  <c r="K493" i="268"/>
  <c r="K375" i="268"/>
  <c r="K162" i="268"/>
  <c r="K715" i="268"/>
  <c r="K143" i="268"/>
  <c r="K704" i="268"/>
  <c r="K133" i="268"/>
  <c r="K146" i="268"/>
  <c r="D475" i="268"/>
  <c r="E121" i="268" l="1"/>
  <c r="E127" i="268"/>
  <c r="D123" i="268"/>
  <c r="E118" i="268"/>
  <c r="D128" i="268"/>
  <c r="D112" i="268"/>
  <c r="E123" i="268"/>
  <c r="C123" i="268"/>
  <c r="D124" i="268"/>
  <c r="C114" i="268"/>
  <c r="C112" i="268"/>
  <c r="E117" i="268"/>
  <c r="D118" i="268"/>
  <c r="D116" i="268"/>
  <c r="D119" i="268"/>
  <c r="C126" i="268"/>
  <c r="E119" i="268"/>
  <c r="E120" i="268"/>
  <c r="C117" i="268"/>
  <c r="E116" i="268"/>
  <c r="E125" i="268"/>
  <c r="E110" i="268"/>
  <c r="C124" i="268"/>
  <c r="C110" i="268"/>
  <c r="C128" i="268"/>
  <c r="D117" i="268"/>
  <c r="C129" i="268"/>
  <c r="D120" i="268"/>
  <c r="C111" i="268"/>
  <c r="D111" i="268"/>
  <c r="D129" i="268"/>
  <c r="E124" i="268"/>
  <c r="E129" i="268"/>
  <c r="C122" i="268"/>
  <c r="C118" i="268"/>
  <c r="E128" i="268"/>
  <c r="C119" i="268"/>
  <c r="D151" i="268"/>
  <c r="C159" i="268"/>
  <c r="E152" i="268"/>
  <c r="C162" i="268"/>
  <c r="D162" i="268"/>
  <c r="D155" i="268"/>
  <c r="D152" i="268"/>
  <c r="C160" i="268"/>
  <c r="C163" i="268"/>
  <c r="E162" i="268"/>
  <c r="D164" i="268"/>
  <c r="C164" i="268"/>
  <c r="E154" i="268"/>
  <c r="D157" i="268"/>
  <c r="E150" i="268"/>
  <c r="D154" i="268"/>
  <c r="D159" i="268"/>
  <c r="C156" i="268"/>
  <c r="E158" i="268"/>
  <c r="C153" i="268"/>
  <c r="C152" i="268"/>
  <c r="E151" i="268"/>
  <c r="E153" i="268"/>
  <c r="D150" i="268"/>
  <c r="E159" i="268"/>
  <c r="D85" i="268"/>
  <c r="C85" i="268"/>
  <c r="E85" i="268"/>
</calcChain>
</file>

<file path=xl/sharedStrings.xml><?xml version="1.0" encoding="utf-8"?>
<sst xmlns="http://schemas.openxmlformats.org/spreadsheetml/2006/main" count="14796" uniqueCount="1713">
  <si>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</si>
  <si>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</si>
  <si>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</si>
  <si>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</si>
  <si>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</si>
  <si>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</si>
  <si>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</si>
  <si>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</si>
  <si>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</si>
  <si>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</si>
  <si>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</si>
  <si>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</si>
  <si>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</si>
  <si>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</si>
  <si>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</si>
  <si>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</si>
  <si>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</si>
  <si>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</si>
  <si>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</si>
  <si>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</si>
  <si>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</si>
  <si>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İli-Kulübü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</si>
  <si>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</si>
  <si>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</si>
  <si>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</si>
  <si>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</si>
  <si>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</si>
  <si>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</si>
  <si>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</si>
  <si>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</si>
  <si>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</si>
  <si>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</si>
  <si>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</si>
  <si>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</si>
  <si>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</si>
  <si>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</si>
  <si>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</si>
  <si>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</si>
  <si>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</si>
  <si>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</si>
  <si>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</si>
  <si>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</si>
  <si>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</si>
  <si>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</si>
  <si>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</si>
  <si>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</si>
  <si>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</si>
  <si>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</si>
  <si>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</si>
  <si>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</si>
  <si>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</si>
  <si>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</si>
  <si>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</si>
  <si>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</si>
  <si>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</si>
  <si>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</si>
  <si>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</si>
  <si>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</si>
  <si>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</si>
  <si>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</si>
  <si>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</si>
  <si>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</si>
  <si>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</si>
  <si>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</si>
  <si>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</si>
  <si>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</si>
  <si>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</si>
  <si>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</si>
  <si>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</si>
  <si>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</si>
  <si>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</si>
  <si>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</si>
  <si>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</si>
  <si>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</si>
  <si>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</si>
  <si>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</si>
  <si>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</si>
  <si>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</si>
  <si>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</si>
  <si>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</si>
  <si>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</si>
  <si>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</si>
  <si>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</si>
  <si>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</si>
  <si>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</si>
  <si>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</si>
  <si>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</si>
  <si>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</si>
  <si>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</si>
  <si>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</si>
  <si>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</si>
  <si>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</si>
  <si>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</si>
  <si>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</si>
  <si>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</si>
  <si>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</si>
  <si>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</si>
  <si>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</si>
  <si>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</si>
  <si>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</si>
  <si>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</si>
  <si>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</si>
  <si>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</si>
  <si>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</si>
  <si>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</si>
  <si>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</si>
  <si>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</si>
  <si>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</si>
  <si>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</si>
  <si>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</si>
  <si>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</si>
  <si>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</si>
  <si>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</si>
  <si>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</si>
  <si>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</si>
  <si>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</si>
  <si>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</si>
  <si>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</si>
  <si>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</si>
  <si>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</si>
  <si>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</si>
  <si>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</si>
  <si>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</si>
  <si>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</si>
  <si>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</si>
  <si>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</si>
  <si>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</si>
  <si>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</si>
  <si>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</si>
  <si>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</si>
  <si>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</si>
  <si>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</si>
  <si>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</si>
  <si>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</si>
  <si>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</si>
  <si>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</si>
  <si>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</si>
  <si>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</si>
  <si>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</si>
  <si>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</si>
  <si>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</si>
  <si>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</si>
  <si>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</si>
  <si>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</si>
  <si>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</si>
  <si>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</si>
  <si>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</si>
  <si>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</si>
  <si>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</si>
  <si>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</si>
  <si>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</si>
  <si>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</si>
  <si>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60M-7-1</t>
  </si>
  <si>
    <t>60M-7-2</t>
  </si>
  <si>
    <t>60M-7-3</t>
  </si>
  <si>
    <t>60M-7-4</t>
  </si>
  <si>
    <t>60M-7-5</t>
  </si>
  <si>
    <t>60M-7-6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</si>
  <si>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</si>
  <si>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</si>
  <si>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</si>
  <si>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</si>
  <si>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</si>
  <si>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</si>
  <si>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</si>
  <si>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</si>
  <si>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</si>
  <si>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</si>
  <si>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</si>
  <si>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</si>
  <si>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</si>
  <si>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</si>
  <si>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</si>
  <si>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</si>
  <si>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</si>
  <si>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</si>
  <si>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</si>
  <si>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</si>
  <si>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</si>
  <si>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</si>
  <si>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</si>
  <si>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</si>
  <si>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</si>
  <si>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</si>
  <si>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</si>
  <si>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</si>
  <si>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</si>
  <si>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</si>
  <si>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</si>
  <si>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</si>
  <si>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</si>
  <si>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</si>
  <si>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</si>
  <si>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</si>
  <si>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</si>
  <si>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</si>
  <si>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</si>
  <si>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</si>
  <si>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</si>
  <si>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</si>
  <si>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</si>
  <si>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</si>
  <si>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</si>
  <si>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</si>
  <si>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</si>
  <si>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</si>
  <si>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</si>
  <si>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</si>
  <si>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</si>
  <si>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</si>
  <si>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</si>
  <si>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</si>
  <si>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</si>
  <si>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</si>
  <si>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</si>
  <si>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</si>
  <si>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</si>
  <si>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</si>
  <si>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</si>
  <si>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</si>
  <si>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</si>
  <si>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</si>
  <si>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</si>
  <si>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</si>
  <si>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</si>
  <si>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</si>
  <si>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</si>
  <si>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</si>
  <si>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</si>
  <si>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</si>
  <si>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</si>
  <si>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</si>
  <si>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</si>
  <si>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</si>
  <si>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</si>
  <si>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</si>
  <si>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</si>
  <si>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</si>
  <si>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60 Metre Seçme</t>
  </si>
  <si>
    <t>400 Metre</t>
  </si>
  <si>
    <t>1500 Metre</t>
  </si>
  <si>
    <t>60 Metre Final</t>
  </si>
  <si>
    <t xml:space="preserve">60 Metre Engelli Seçme </t>
  </si>
  <si>
    <t>Üç Adım Atlama</t>
  </si>
  <si>
    <t>800 Metre</t>
  </si>
  <si>
    <t>60 Metre Engelli Final</t>
  </si>
  <si>
    <t>60 Metre Yarı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</si>
  <si>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</si>
  <si>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</si>
  <si>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</si>
  <si>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</si>
  <si>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</si>
  <si>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</si>
  <si>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</si>
  <si>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</si>
  <si>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</si>
  <si>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</si>
  <si>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</si>
  <si>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</si>
  <si>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</si>
  <si>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</si>
  <si>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</si>
  <si>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</si>
  <si>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</si>
  <si>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</si>
  <si>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</si>
  <si>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</si>
  <si>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</si>
  <si>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</si>
  <si>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</si>
  <si>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</si>
  <si>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</si>
  <si>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</si>
  <si>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</si>
  <si>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</si>
  <si>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</si>
  <si>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</si>
  <si>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</si>
  <si>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9. SERİ</t>
  </si>
  <si>
    <t>10. SERİ</t>
  </si>
  <si>
    <t>11. SERİ</t>
  </si>
  <si>
    <t>12. SERİ</t>
  </si>
  <si>
    <t>60M-7-7</t>
  </si>
  <si>
    <t>60M-7-8</t>
  </si>
  <si>
    <t>60M-8-1</t>
  </si>
  <si>
    <t>60M-8-2</t>
  </si>
  <si>
    <t>60M-8-3</t>
  </si>
  <si>
    <t>60M-8-4</t>
  </si>
  <si>
    <t>60M-8-5</t>
  </si>
  <si>
    <t>60M-8-6</t>
  </si>
  <si>
    <t>60M-8-7</t>
  </si>
  <si>
    <t>60M-8-8</t>
  </si>
  <si>
    <t>60M-9-1</t>
  </si>
  <si>
    <t>60M-9-2</t>
  </si>
  <si>
    <t>60M-9-3</t>
  </si>
  <si>
    <t>60M-9-4</t>
  </si>
  <si>
    <t>60M-9-5</t>
  </si>
  <si>
    <t>60M-9-6</t>
  </si>
  <si>
    <t>60M-9-7</t>
  </si>
  <si>
    <t>60M-9-8</t>
  </si>
  <si>
    <t>60M-10-1</t>
  </si>
  <si>
    <t>60M-10-2</t>
  </si>
  <si>
    <t>60M-10-3</t>
  </si>
  <si>
    <t>60M-10-4</t>
  </si>
  <si>
    <t>60M-10-5</t>
  </si>
  <si>
    <t>60M-10-6</t>
  </si>
  <si>
    <t>60M-10-7</t>
  </si>
  <si>
    <t>60M-10-8</t>
  </si>
  <si>
    <t>60M-11-1</t>
  </si>
  <si>
    <t>60M-11-2</t>
  </si>
  <si>
    <t>60M-11-3</t>
  </si>
  <si>
    <t>60M-11-4</t>
  </si>
  <si>
    <t>60M-11-5</t>
  </si>
  <si>
    <t>60M-11-6</t>
  </si>
  <si>
    <t>60M-11-7</t>
  </si>
  <si>
    <t>60M-11-8</t>
  </si>
  <si>
    <t>60M-12-1</t>
  </si>
  <si>
    <t>60M-12-2</t>
  </si>
  <si>
    <t>60M-12-3</t>
  </si>
  <si>
    <t>60M-12-4</t>
  </si>
  <si>
    <t>60M-12-5</t>
  </si>
  <si>
    <t>60M-12-6</t>
  </si>
  <si>
    <t>60M-12-7</t>
  </si>
  <si>
    <t>60M-12-8</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</si>
  <si>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</si>
  <si>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</si>
  <si>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</si>
  <si>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</si>
  <si>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</si>
  <si>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</si>
  <si>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</si>
  <si>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</si>
  <si>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</si>
  <si>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</si>
  <si>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</si>
  <si>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</si>
  <si>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</si>
  <si>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</si>
  <si>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</si>
  <si>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</si>
  <si>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</si>
  <si>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</si>
  <si>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</si>
  <si>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</si>
  <si>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</si>
  <si>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</si>
  <si>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</si>
  <si>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</si>
  <si>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</si>
  <si>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</si>
  <si>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</si>
  <si>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</si>
  <si>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</si>
  <si>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</si>
  <si>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</si>
  <si>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</si>
  <si>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</si>
  <si>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</si>
  <si>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</si>
  <si>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</si>
  <si>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</si>
  <si>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</si>
  <si>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</si>
  <si>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</si>
  <si>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</si>
  <si>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</si>
  <si>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</si>
  <si>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</si>
  <si>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</si>
  <si>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</si>
  <si>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</si>
  <si>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</si>
  <si>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</si>
  <si>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</si>
  <si>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</si>
  <si>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</si>
  <si>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</si>
  <si>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</si>
  <si>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</si>
  <si>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</si>
  <si>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</si>
  <si>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</si>
  <si>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</si>
  <si>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</si>
  <si>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</si>
  <si>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</si>
  <si>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</si>
  <si>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</si>
  <si>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</si>
  <si>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</si>
  <si>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</si>
  <si>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</si>
  <si>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</si>
  <si>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</si>
  <si>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</si>
  <si>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</si>
  <si>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</si>
  <si>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</si>
  <si>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</si>
  <si>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</si>
  <si>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</si>
  <si>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</si>
  <si>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</si>
  <si>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</si>
  <si>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</si>
  <si>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</si>
  <si>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</si>
  <si>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</si>
  <si>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</si>
  <si>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</si>
  <si>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</si>
  <si>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</si>
  <si>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</si>
  <si>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</si>
  <si>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</si>
  <si>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</si>
  <si>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</si>
  <si>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</si>
  <si>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</si>
  <si>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</si>
  <si>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</si>
  <si>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</si>
  <si>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</si>
  <si>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</si>
  <si>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</si>
  <si>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</si>
  <si>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</si>
  <si>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</si>
  <si>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</si>
  <si>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</si>
  <si>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</si>
  <si>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</si>
  <si>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</si>
  <si>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</si>
  <si>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</si>
  <si>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</si>
  <si>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</si>
  <si>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</si>
  <si>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</si>
  <si>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</si>
  <si>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</si>
  <si>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</si>
  <si>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</si>
  <si>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</si>
  <si>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</si>
  <si>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</si>
  <si>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</si>
  <si>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</si>
  <si>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</si>
  <si>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</si>
  <si>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</si>
  <si>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</si>
  <si>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</si>
  <si>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</si>
  <si>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</si>
  <si>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t>
  </si>
  <si>
    <t>PUAN</t>
  </si>
  <si>
    <t>2000METRE YÜRÜYÜŞ</t>
  </si>
  <si>
    <t>2000M.YÜRÜYÜŞ</t>
  </si>
  <si>
    <t>Uzun Atlama-A</t>
  </si>
  <si>
    <t>Uzun Atlama-B</t>
  </si>
  <si>
    <t>A</t>
  </si>
  <si>
    <t>B</t>
  </si>
  <si>
    <t>UZUN-A-1</t>
  </si>
  <si>
    <t>UZUN-A-2</t>
  </si>
  <si>
    <t>UZUN-A-3</t>
  </si>
  <si>
    <t>UZUN-A-4</t>
  </si>
  <si>
    <t>UZUN-A-5</t>
  </si>
  <si>
    <t>UZUN-A-6</t>
  </si>
  <si>
    <t>UZUN-A-7</t>
  </si>
  <si>
    <t>UZUN-A-8</t>
  </si>
  <si>
    <t>UZUN-A-9</t>
  </si>
  <si>
    <t>UZUN-A-10</t>
  </si>
  <si>
    <t>UZUN-A-11</t>
  </si>
  <si>
    <t>UZUN-A-12</t>
  </si>
  <si>
    <t>UZUN-A-13</t>
  </si>
  <si>
    <t>UZUN-A-14</t>
  </si>
  <si>
    <t>UZUN-A-15</t>
  </si>
  <si>
    <t>UZUN-A-16</t>
  </si>
  <si>
    <t>UZUN-A-17</t>
  </si>
  <si>
    <t>UZUN-A-18</t>
  </si>
  <si>
    <t>UZUN-A-19</t>
  </si>
  <si>
    <t>UZUN-A-20</t>
  </si>
  <si>
    <t>UZUN-A-21</t>
  </si>
  <si>
    <t>UZUN-A-22</t>
  </si>
  <si>
    <t>UZUN-A-23</t>
  </si>
  <si>
    <t>UZUN-A-24</t>
  </si>
  <si>
    <t>UZUN-A-25</t>
  </si>
  <si>
    <t>UZUN-A-26</t>
  </si>
  <si>
    <t>UZUN-A-27</t>
  </si>
  <si>
    <t>UZUN-A-28</t>
  </si>
  <si>
    <t>UZUN-A-29</t>
  </si>
  <si>
    <t>UZUN-A-30</t>
  </si>
  <si>
    <t>UZUN-A-31</t>
  </si>
  <si>
    <t>UZUN-A-32</t>
  </si>
  <si>
    <t>UZUN-B-1</t>
  </si>
  <si>
    <t>UZUN-B-2</t>
  </si>
  <si>
    <t>UZUN-B-3</t>
  </si>
  <si>
    <t>UZUN-B-4</t>
  </si>
  <si>
    <t>UZUN-B-5</t>
  </si>
  <si>
    <t>UZUN-B-6</t>
  </si>
  <si>
    <t>UZUN-B-7</t>
  </si>
  <si>
    <t>UZUN-B-8</t>
  </si>
  <si>
    <t>UZUN-B-9</t>
  </si>
  <si>
    <t>UZUN-B-10</t>
  </si>
  <si>
    <t>UZUN-B-11</t>
  </si>
  <si>
    <t>UZUN-B-12</t>
  </si>
  <si>
    <t>UZUN-B-13</t>
  </si>
  <si>
    <t>UZUN-B-14</t>
  </si>
  <si>
    <t>UZUN-B-15</t>
  </si>
  <si>
    <t>UZUN-B-16</t>
  </si>
  <si>
    <t>UZUN-B-17</t>
  </si>
  <si>
    <t>UZUN-B-18</t>
  </si>
  <si>
    <t>UZUN-B-19</t>
  </si>
  <si>
    <t>UZUN-B-20</t>
  </si>
  <si>
    <t>UZUN-B-21</t>
  </si>
  <si>
    <t>UZUN-B-22</t>
  </si>
  <si>
    <t>UZUN-B-23</t>
  </si>
  <si>
    <t>UZUN-B-24</t>
  </si>
  <si>
    <t>UZUN-B-25</t>
  </si>
  <si>
    <t>UZUN-B-26</t>
  </si>
  <si>
    <t>UZUN-B-28</t>
  </si>
  <si>
    <t>UZUN-B-29</t>
  </si>
  <si>
    <t>UZUN-B-30</t>
  </si>
  <si>
    <t>UZUN-B-31</t>
  </si>
  <si>
    <t>UZUN-B-32</t>
  </si>
  <si>
    <t>1500M-5-1</t>
  </si>
  <si>
    <t>1500M-5-2</t>
  </si>
  <si>
    <t>1500M-5-3</t>
  </si>
  <si>
    <t>1500M-5-4</t>
  </si>
  <si>
    <t>1500M-5-5</t>
  </si>
  <si>
    <t>1500M-5-6</t>
  </si>
  <si>
    <t>1500M-5-7</t>
  </si>
  <si>
    <t>1500M-5-8</t>
  </si>
  <si>
    <t>1500M-5-9</t>
  </si>
  <si>
    <t>1500M-5-10</t>
  </si>
  <si>
    <t>1500M-5-11</t>
  </si>
  <si>
    <t>1500M-5-12</t>
  </si>
  <si>
    <t>1500M-6-1</t>
  </si>
  <si>
    <t>1500M-6-2</t>
  </si>
  <si>
    <t>1500M-6-3</t>
  </si>
  <si>
    <t>1500M-6-4</t>
  </si>
  <si>
    <t>1500M-6-5</t>
  </si>
  <si>
    <t>1500M-6-6</t>
  </si>
  <si>
    <t>1500M-6-7</t>
  </si>
  <si>
    <t>1500M-6-8</t>
  </si>
  <si>
    <t>1500M-6-9</t>
  </si>
  <si>
    <t>1500M-6-10</t>
  </si>
  <si>
    <t>1500M-6-11</t>
  </si>
  <si>
    <t>1500M-6-12</t>
  </si>
  <si>
    <t>1500M-7-1</t>
  </si>
  <si>
    <t>1500M-7-2</t>
  </si>
  <si>
    <t>1500M-7-3</t>
  </si>
  <si>
    <t>1500M-7-4</t>
  </si>
  <si>
    <t>1500M-7-5</t>
  </si>
  <si>
    <t>1500M-7-6</t>
  </si>
  <si>
    <t>1500M-7-7</t>
  </si>
  <si>
    <t>1500M-7-8</t>
  </si>
  <si>
    <t>1500M-7-9</t>
  </si>
  <si>
    <t>1500M-7-10</t>
  </si>
  <si>
    <t>1500M-7-11</t>
  </si>
  <si>
    <t>1500M-7-12</t>
  </si>
  <si>
    <t>1500M-8-1</t>
  </si>
  <si>
    <t>1500M-8-2</t>
  </si>
  <si>
    <t>1500M-8-3</t>
  </si>
  <si>
    <t>1500M-8-4</t>
  </si>
  <si>
    <t>1500M-8-5</t>
  </si>
  <si>
    <t>1500M-8-6</t>
  </si>
  <si>
    <t>1500M-8-7</t>
  </si>
  <si>
    <t>1500M-8-8</t>
  </si>
  <si>
    <t>1500M-8-9</t>
  </si>
  <si>
    <t>1500M-8-10</t>
  </si>
  <si>
    <t>1500M-8-11</t>
  </si>
  <si>
    <t>1500M-8-12</t>
  </si>
  <si>
    <t>800M-1-7</t>
  </si>
  <si>
    <t>800M-1-8</t>
  </si>
  <si>
    <t>800M-1-9</t>
  </si>
  <si>
    <t>800M-2-7</t>
  </si>
  <si>
    <t>800M-2-8</t>
  </si>
  <si>
    <t>800M-2-9</t>
  </si>
  <si>
    <t>800M-3-7</t>
  </si>
  <si>
    <t>800M-3-8</t>
  </si>
  <si>
    <t>800M-3-9</t>
  </si>
  <si>
    <t>800M-4-7</t>
  </si>
  <si>
    <t>800M-4-8</t>
  </si>
  <si>
    <t>800M-4-9</t>
  </si>
  <si>
    <t>800M-5-7</t>
  </si>
  <si>
    <t>800M-5-8</t>
  </si>
  <si>
    <t>800M-5-9</t>
  </si>
  <si>
    <t>800M-7-7</t>
  </si>
  <si>
    <t>800M-7-8</t>
  </si>
  <si>
    <t>800M-7-9</t>
  </si>
  <si>
    <t>800M-6-7</t>
  </si>
  <si>
    <t>800M-6-8</t>
  </si>
  <si>
    <t>800M-6-9</t>
  </si>
  <si>
    <t>800M-8-7</t>
  </si>
  <si>
    <t>800M-8-8</t>
  </si>
  <si>
    <t>800M-8-9</t>
  </si>
  <si>
    <t>800M-9-1</t>
  </si>
  <si>
    <t>800M-9-2</t>
  </si>
  <si>
    <t>800M-9-3</t>
  </si>
  <si>
    <t>800M-9-4</t>
  </si>
  <si>
    <t>800M-9-5</t>
  </si>
  <si>
    <t>800M-9-6</t>
  </si>
  <si>
    <t>800M-9-7</t>
  </si>
  <si>
    <t>800M-9-8</t>
  </si>
  <si>
    <t>800M-9-9</t>
  </si>
  <si>
    <t>800M-10-1</t>
  </si>
  <si>
    <t>800M-10-2</t>
  </si>
  <si>
    <t>800M-10-3</t>
  </si>
  <si>
    <t>800M-10-4</t>
  </si>
  <si>
    <t>800M-10-5</t>
  </si>
  <si>
    <t>800M-10-6</t>
  </si>
  <si>
    <t>800M-10-7</t>
  </si>
  <si>
    <t>800M-10-8</t>
  </si>
  <si>
    <t>800M-10-9</t>
  </si>
  <si>
    <t>TARİH</t>
  </si>
  <si>
    <t>16 Yaş Altı Erkekler A</t>
  </si>
  <si>
    <t>4 Kg.</t>
  </si>
  <si>
    <t>7.84 veya ilk üç</t>
  </si>
  <si>
    <t>56.84 veya ilk üç</t>
  </si>
  <si>
    <t>2:07.14 veya ilk üç</t>
  </si>
  <si>
    <t>4:24.14 veya ilk üç</t>
  </si>
  <si>
    <t>9.84 veya ilk üç</t>
  </si>
  <si>
    <t>12.20 veya ilk üç</t>
  </si>
  <si>
    <t>SIRA</t>
  </si>
  <si>
    <t>Türkcell 16 Yaşaltı-A Kategorisi Türkiye  Salon Şampiyonası</t>
  </si>
  <si>
    <t>27-28 Ocak 2015</t>
  </si>
  <si>
    <t>16YAŞ ERKEK A</t>
  </si>
  <si>
    <t>60M</t>
  </si>
  <si>
    <t>60M.ENG</t>
  </si>
  <si>
    <t>5.65 veya ilk üç</t>
  </si>
  <si>
    <t>1.64 veya ilk üç</t>
  </si>
  <si>
    <t>2.80 veya ilk üç</t>
  </si>
  <si>
    <t>11.50 veya ilk üç</t>
  </si>
  <si>
    <t>FİNAL</t>
  </si>
  <si>
    <t>AVNİ KAYA</t>
  </si>
  <si>
    <t>AMASYA</t>
  </si>
  <si>
    <t>MURAT YALÇINKAYA</t>
  </si>
  <si>
    <t>ANKARA</t>
  </si>
  <si>
    <t>OSMAN BUĞRA KOCABIYIK</t>
  </si>
  <si>
    <t>AYDIN</t>
  </si>
  <si>
    <t>HÜSEYİN TURHAN</t>
  </si>
  <si>
    <t>BİLECİK</t>
  </si>
  <si>
    <t>DENİZ MİŞE</t>
  </si>
  <si>
    <t>BİTLİS</t>
  </si>
  <si>
    <t>FERHAT ÖZDEMİR</t>
  </si>
  <si>
    <t>İDRİS DEMİR</t>
  </si>
  <si>
    <t>KADİR ÖZDEMİR</t>
  </si>
  <si>
    <t>SAMET DEMİR</t>
  </si>
  <si>
    <t>SERKAN DALDAGÜL</t>
  </si>
  <si>
    <t>VEYSEL TÜMİNÇİN</t>
  </si>
  <si>
    <t>YUSUF YILMAZ</t>
  </si>
  <si>
    <t>BERKAY NURİ KOÇ</t>
  </si>
  <si>
    <t>BOLU</t>
  </si>
  <si>
    <t>ALPER ERBAB</t>
  </si>
  <si>
    <t>BURSA</t>
  </si>
  <si>
    <t>ERAY GAZİ YAMAN</t>
  </si>
  <si>
    <t>KEMAL EREN ZEYTUN</t>
  </si>
  <si>
    <t>MEHMET ENES YÜREK</t>
  </si>
  <si>
    <t>RESUL YILMAZ</t>
  </si>
  <si>
    <t>İBRAHİM IŞIK</t>
  </si>
  <si>
    <t>ÇANAKKALE</t>
  </si>
  <si>
    <t>EMRE YILDIZ</t>
  </si>
  <si>
    <t>ERZİNCAN</t>
  </si>
  <si>
    <t>İSMAİL AKIN KAHRAHMAN</t>
  </si>
  <si>
    <t>HAMZA KARAKAŞ</t>
  </si>
  <si>
    <t>ESKİŞEHİR</t>
  </si>
  <si>
    <t>ABDULLAH FINDIK</t>
  </si>
  <si>
    <t>HATAY</t>
  </si>
  <si>
    <t>ALİ SUDAN</t>
  </si>
  <si>
    <t>BEYAZIT ÇİNÇİN</t>
  </si>
  <si>
    <t>BURAK DÖNMEZ</t>
  </si>
  <si>
    <t>HALİT AÇİK</t>
  </si>
  <si>
    <t>HÜSEYİN YALÇİN</t>
  </si>
  <si>
    <t>MEHMET ALİ ÇİÇEK</t>
  </si>
  <si>
    <t>MUSTAFA TUNA</t>
  </si>
  <si>
    <t>BAYRAM ADIGÜZEL</t>
  </si>
  <si>
    <t>ISPARTA</t>
  </si>
  <si>
    <t>BERDİRHAN DİKMEN</t>
  </si>
  <si>
    <t>FAİK ÖLMEZ</t>
  </si>
  <si>
    <t>MELİH GÜLDAL</t>
  </si>
  <si>
    <t>METİN GÜRDAL</t>
  </si>
  <si>
    <t>MEVLÜT DİKMEN</t>
  </si>
  <si>
    <t>RAMAZAN ARIK</t>
  </si>
  <si>
    <t>SERKAN ÇEKMEZ</t>
  </si>
  <si>
    <t>ŞERİF DOĞAN</t>
  </si>
  <si>
    <t>MUHAMET GENÇ</t>
  </si>
  <si>
    <t>OSMAN ADEVE</t>
  </si>
  <si>
    <t>MEHMET KÖRPE</t>
  </si>
  <si>
    <t>KIRIKKALE</t>
  </si>
  <si>
    <t>BERKE ERTAŞ</t>
  </si>
  <si>
    <t>KOCAELİ</t>
  </si>
  <si>
    <t>MAHSUN ÇAN</t>
  </si>
  <si>
    <t>MALATYA</t>
  </si>
  <si>
    <t>MEHMET ŞAHİN</t>
  </si>
  <si>
    <t>ANIL KALAYCI</t>
  </si>
  <si>
    <t>NEVŞEHİR</t>
  </si>
  <si>
    <t>ERDEM ÖZ</t>
  </si>
  <si>
    <t>ÖMER ŞEN</t>
  </si>
  <si>
    <t>AKİF HANİFİOĞLU</t>
  </si>
  <si>
    <t>OSMANİYE</t>
  </si>
  <si>
    <t>MUHAMMED FURKAN AKKOÇ</t>
  </si>
  <si>
    <t>HÜSEYİN İBRAHİM ÖZTÜRK</t>
  </si>
  <si>
    <t>SİNOP</t>
  </si>
  <si>
    <t>DOĞUKAN BULUT</t>
  </si>
  <si>
    <t>SİVAS</t>
  </si>
  <si>
    <t>MURAT DOĞAN</t>
  </si>
  <si>
    <t>MURATHAN COŞKUN</t>
  </si>
  <si>
    <t>HARUN REŞİT TOP</t>
  </si>
  <si>
    <t>TOKAT</t>
  </si>
  <si>
    <t>UMUT İSOT</t>
  </si>
  <si>
    <t>ABDULBAKİ ENTERİLİ</t>
  </si>
  <si>
    <t>VAN</t>
  </si>
  <si>
    <t>BERAT SAMET ENTERİLİ</t>
  </si>
  <si>
    <t>ÖMER AMAÇTAN</t>
  </si>
  <si>
    <t>ŞAHİN SARICA</t>
  </si>
  <si>
    <t>YASİN ÖMER BİNGÖL</t>
  </si>
  <si>
    <t>DOĞUKAN UYSAK</t>
  </si>
  <si>
    <t>ADANA</t>
  </si>
  <si>
    <t>SEZER AKAKUŞ</t>
  </si>
  <si>
    <t>AĞRI</t>
  </si>
  <si>
    <t>ÖMER ÇANTA</t>
  </si>
  <si>
    <t>AKSARAY</t>
  </si>
  <si>
    <t>SERKAN CAN</t>
  </si>
  <si>
    <t>RESUL ÇIBIK</t>
  </si>
  <si>
    <t>SERHAT SAFCIOĞLU</t>
  </si>
  <si>
    <t>ANIL ÖZTİRYAKİ</t>
  </si>
  <si>
    <t>GÖKHAN KOVUCU</t>
  </si>
  <si>
    <t>SERDAL ELELÇİ</t>
  </si>
  <si>
    <t>BİNGÖL</t>
  </si>
  <si>
    <t>SONER TURGUT</t>
  </si>
  <si>
    <t>AHMET RAHİM SEYHAN</t>
  </si>
  <si>
    <t>OĞUZ KOÇ</t>
  </si>
  <si>
    <t>ÇANKIRI</t>
  </si>
  <si>
    <t>EROL PINARBAŞ</t>
  </si>
  <si>
    <t>DENİZLİ</t>
  </si>
  <si>
    <t>EMİRCAN DEMİR</t>
  </si>
  <si>
    <t>EDİRNE</t>
  </si>
  <si>
    <t>FATİH DEMİR</t>
  </si>
  <si>
    <t>ERZURUM</t>
  </si>
  <si>
    <t>HÜSEYİN AKTAŞ</t>
  </si>
  <si>
    <t>MAHMUT CAN KURTARAN</t>
  </si>
  <si>
    <t>GAZİANTEP</t>
  </si>
  <si>
    <t>BATUHAN GEDİK</t>
  </si>
  <si>
    <t>GİRESUN</t>
  </si>
  <si>
    <t>AHMETCAN BALCIOGLU</t>
  </si>
  <si>
    <t>OKTAY KESER</t>
  </si>
  <si>
    <t>SERTAN KESKİN</t>
  </si>
  <si>
    <t>AHMET ŞAHİN</t>
  </si>
  <si>
    <t>IĞDIR</t>
  </si>
  <si>
    <t>ÜMİT KOÇUK</t>
  </si>
  <si>
    <t>BURAK İPEKÇİ</t>
  </si>
  <si>
    <t>SİNAN BULAT</t>
  </si>
  <si>
    <t>ULAŞ AYDIN</t>
  </si>
  <si>
    <t>ABDURRAHİM KARAGÖZ</t>
  </si>
  <si>
    <t>İZMİR</t>
  </si>
  <si>
    <t>MUHAMMED ENEZ ALTUN</t>
  </si>
  <si>
    <t>ALİŞAN ÖZTÜRK</t>
  </si>
  <si>
    <t>KARS</t>
  </si>
  <si>
    <t>MAZLUM ATAŞ</t>
  </si>
  <si>
    <t>BERAT YEŞİLYURT</t>
  </si>
  <si>
    <t>CAN AKILLI</t>
  </si>
  <si>
    <t>KAMURAN ÖZEN</t>
  </si>
  <si>
    <t>YİĞİT KAHRAMAN</t>
  </si>
  <si>
    <t>UMUT ŞİMŞEK</t>
  </si>
  <si>
    <t>ARDA BAYAR</t>
  </si>
  <si>
    <t>MERSİN</t>
  </si>
  <si>
    <t>SERKAN BEKTAŞ</t>
  </si>
  <si>
    <t>FERAY ÇELİK</t>
  </si>
  <si>
    <t>MUĞLA</t>
  </si>
  <si>
    <t>MEHMET ALİ GÜNEŞ</t>
  </si>
  <si>
    <t>EMİRHAN ÇETİN</t>
  </si>
  <si>
    <t>SAKARYA</t>
  </si>
  <si>
    <t>ENFAL KANTARCI</t>
  </si>
  <si>
    <t>SELMAN ŞEN</t>
  </si>
  <si>
    <t>KAMİL BAYRİ</t>
  </si>
  <si>
    <t>SAMSUN</t>
  </si>
  <si>
    <t>İBRAHİM ÖZEVİN</t>
  </si>
  <si>
    <t>SİİRT</t>
  </si>
  <si>
    <t>VEYSİ TIZ</t>
  </si>
  <si>
    <t>DOĞUKAN YAZICI</t>
  </si>
  <si>
    <t>TRABZON</t>
  </si>
  <si>
    <t>5300</t>
  </si>
  <si>
    <t>5700</t>
  </si>
  <si>
    <t>5400</t>
  </si>
  <si>
    <t>5710</t>
  </si>
  <si>
    <t>5450</t>
  </si>
  <si>
    <t>5900</t>
  </si>
  <si>
    <t>5380</t>
  </si>
  <si>
    <t>5800</t>
  </si>
  <si>
    <t>CUMALİ ÇETİN</t>
  </si>
  <si>
    <t>KENAN KODAÇ</t>
  </si>
  <si>
    <t>YASİN İŞCAN</t>
  </si>
  <si>
    <t>FURKAN ATAR</t>
  </si>
  <si>
    <t>İSA CEBECİ</t>
  </si>
  <si>
    <t>TOLGA BAŞKOL</t>
  </si>
  <si>
    <t>UMUTCAN KÜÇÜKSARIYILDIZ</t>
  </si>
  <si>
    <t>TAMER BALIKÇI</t>
  </si>
  <si>
    <t>YILMAZ BERKE KARATAŞ</t>
  </si>
  <si>
    <t>ALPER KARLIDAĞ</t>
  </si>
  <si>
    <t>BALIKESİR</t>
  </si>
  <si>
    <t>DOĞUKAN AKÇAR</t>
  </si>
  <si>
    <t>EMİR TOĞUŞLU</t>
  </si>
  <si>
    <t>SERKUT DEĞİRMENCİ</t>
  </si>
  <si>
    <t>BERK DENİZ ÇELEN</t>
  </si>
  <si>
    <t>MERT BOZACI</t>
  </si>
  <si>
    <t>METEHAN BOZOĞLU</t>
  </si>
  <si>
    <t>SAMET ÖZER</t>
  </si>
  <si>
    <t>BERKİN BERBEROĞLU</t>
  </si>
  <si>
    <t>FURKAN DALKIRAN</t>
  </si>
  <si>
    <t>MUSTAFA BUĞRA ERDEM</t>
  </si>
  <si>
    <t>ŞERAFETTİN YILDIZ</t>
  </si>
  <si>
    <t>MEHMET KUZU</t>
  </si>
  <si>
    <t>DİYARBAKIR</t>
  </si>
  <si>
    <t>MUSA BATURAY</t>
  </si>
  <si>
    <t>ÇAĞRI YAMAN</t>
  </si>
  <si>
    <t>EMRE YAVUZ</t>
  </si>
  <si>
    <t>MEHMET CAN COŞKUN</t>
  </si>
  <si>
    <t>MUHAMMED GÖNEN</t>
  </si>
  <si>
    <t>ALİ DOĞAN</t>
  </si>
  <si>
    <t>BERKAY ONAT TOKAÇ</t>
  </si>
  <si>
    <t>EMRE GÜDÜK</t>
  </si>
  <si>
    <t>AHMET RAMAZAN ESKİN</t>
  </si>
  <si>
    <t>YUSUF HOCAOGULLARI</t>
  </si>
  <si>
    <t>NADİR BİLİR</t>
  </si>
  <si>
    <t>ALİ DURMUŞ</t>
  </si>
  <si>
    <t>BARİŞ HİZMALİ</t>
  </si>
  <si>
    <t>BARTU BAKOĞLU</t>
  </si>
  <si>
    <t>DOAN TÜRK</t>
  </si>
  <si>
    <t>EMİRCAN KEŞİR</t>
  </si>
  <si>
    <t>EMİRHAN EKİNCİ</t>
  </si>
  <si>
    <t>ERAY YETİM</t>
  </si>
  <si>
    <t>ESAT DANİŞ GÖKÇEN</t>
  </si>
  <si>
    <t>EVREN YETİM</t>
  </si>
  <si>
    <t>EYYÜP TAŞ</t>
  </si>
  <si>
    <t>FATİH HUTOĞLU</t>
  </si>
  <si>
    <t>GÜRKAN ÇEMBERCİ</t>
  </si>
  <si>
    <t>İZZET ÖZTÜRK</t>
  </si>
  <si>
    <t>MEHMET EMRE TAŞ</t>
  </si>
  <si>
    <t>MEHMET SAID KOLÇAK</t>
  </si>
  <si>
    <t>MUHAMMED USAME AŞIK</t>
  </si>
  <si>
    <t>ONUR YEŞİLTEPE</t>
  </si>
  <si>
    <t>OSMAN MERCİMEK</t>
  </si>
  <si>
    <t>ÖMER FARUK İŞİKDAG</t>
  </si>
  <si>
    <t>SEDAT YILDIZ</t>
  </si>
  <si>
    <t>SERTAC BEYHAN</t>
  </si>
  <si>
    <t>SİNAN KILIÇ</t>
  </si>
  <si>
    <t>UMUT CAN UCA</t>
  </si>
  <si>
    <t>URAL ÖZTÜRK</t>
  </si>
  <si>
    <t>YUNUS EMRE CİN</t>
  </si>
  <si>
    <t>YUSUF GEDİK</t>
  </si>
  <si>
    <t>MEHMET GÜL</t>
  </si>
  <si>
    <t>YUNUS EMRE GEZGİN</t>
  </si>
  <si>
    <t>CANER ÖZTOBRAK</t>
  </si>
  <si>
    <t>KKTC</t>
  </si>
  <si>
    <t>KUBİLAY TOK</t>
  </si>
  <si>
    <t>EMRE ÇETİNKAYA</t>
  </si>
  <si>
    <t>ERSİN İLHAN</t>
  </si>
  <si>
    <t>KADİR EMİRKAN ÖRSEL</t>
  </si>
  <si>
    <t>BURAK ALIMCI</t>
  </si>
  <si>
    <t>KONYA</t>
  </si>
  <si>
    <t>MEHMET AVCI</t>
  </si>
  <si>
    <t>MUHAMMET YORULMAZ</t>
  </si>
  <si>
    <t>HASAN ÇAĞRI AKAN</t>
  </si>
  <si>
    <t>KÜTAHYA</t>
  </si>
  <si>
    <t>UMUT TEMEL</t>
  </si>
  <si>
    <t>MARDİN</t>
  </si>
  <si>
    <t>ÇAĞRI DEMİRCAN</t>
  </si>
  <si>
    <t>KAHRAMAN KAŞIKÇI</t>
  </si>
  <si>
    <t>MELİH ÇOPUR</t>
  </si>
  <si>
    <t>OZAN GALİP BENLİ</t>
  </si>
  <si>
    <t>BURAK YILDIZ</t>
  </si>
  <si>
    <t>MEHMET FIRAT İNCİMET</t>
  </si>
  <si>
    <t>OSMAN MERT</t>
  </si>
  <si>
    <t>ÖMER FARUK AVAN</t>
  </si>
  <si>
    <t>BERKANT YAMAN</t>
  </si>
  <si>
    <t>DOĞAN BİLEN</t>
  </si>
  <si>
    <t>ÖZGÜR GİRGİN</t>
  </si>
  <si>
    <t>REMZİ OSKAY</t>
  </si>
  <si>
    <t>SAMET KAHRİMAN</t>
  </si>
  <si>
    <t>SAMET KARTAL</t>
  </si>
  <si>
    <t>ERDEM BAŞ</t>
  </si>
  <si>
    <t>GÖKHAN BEŞİR</t>
  </si>
  <si>
    <t>SEYFİCAN ÜNYELİ</t>
  </si>
  <si>
    <t>HARUN SAPKAMAK</t>
  </si>
  <si>
    <t>YUSUF İNAN</t>
  </si>
  <si>
    <t>BOZAN UYMAZ</t>
  </si>
  <si>
    <t>ŞANLIURFA</t>
  </si>
  <si>
    <t>DEMİRCAN GUNDUZ</t>
  </si>
  <si>
    <t>TEKİRDAĞ</t>
  </si>
  <si>
    <t>DOGUKAN SAMAST</t>
  </si>
  <si>
    <t>ERAY CELİK</t>
  </si>
  <si>
    <t>ONDER ATUN</t>
  </si>
  <si>
    <t>AHMET EREN ŞAHİN</t>
  </si>
  <si>
    <t>UĞUR AZİZ GÜNAYDIN</t>
  </si>
  <si>
    <t xml:space="preserve"> </t>
  </si>
  <si>
    <t>770</t>
  </si>
  <si>
    <t>750</t>
  </si>
  <si>
    <t>740</t>
  </si>
  <si>
    <t>780</t>
  </si>
  <si>
    <t>840</t>
  </si>
  <si>
    <t>HASAN SALIK</t>
  </si>
  <si>
    <t>MEHMET KÖKSAL</t>
  </si>
  <si>
    <t>RAMAZAN GÜL</t>
  </si>
  <si>
    <t>NURİ OĞUZHAN SARI</t>
  </si>
  <si>
    <t>YUSUF İZZET EROL</t>
  </si>
  <si>
    <t>BARTU AYDOĞAN</t>
  </si>
  <si>
    <t>ENES ERTUĞRUL</t>
  </si>
  <si>
    <t>ATAKAN GÜNEŞ</t>
  </si>
  <si>
    <t>MUSTAFA BAYRAKDAR</t>
  </si>
  <si>
    <t>İSMAİL TEKBIÇAK</t>
  </si>
  <si>
    <t>KIRŞEHİR</t>
  </si>
  <si>
    <t>NUREDDİN YOKTAN</t>
  </si>
  <si>
    <t>MERT YAHYA YILDIRIM</t>
  </si>
  <si>
    <t>METEHAN ACAR</t>
  </si>
  <si>
    <t>ÖZGÜR GÜLEÇ</t>
  </si>
  <si>
    <t>RIZVAN KILIÇ</t>
  </si>
  <si>
    <t>920</t>
  </si>
  <si>
    <t>960</t>
  </si>
  <si>
    <t>860</t>
  </si>
  <si>
    <t>870</t>
  </si>
  <si>
    <t>DOĞAN AKBAŞ</t>
  </si>
  <si>
    <t>MEHMET VEFA AYDEMİR</t>
  </si>
  <si>
    <t>YUSUF MATUR</t>
  </si>
  <si>
    <t>BATUHAN AĞIL</t>
  </si>
  <si>
    <t>DOĞUKAN AĞIL</t>
  </si>
  <si>
    <t>EMİRCAN EROĞLU</t>
  </si>
  <si>
    <t>HAKAN ACUN</t>
  </si>
  <si>
    <t>DOĞKAN KÖMÜR</t>
  </si>
  <si>
    <t>ARDAHAN</t>
  </si>
  <si>
    <t>HÜSEYİN ŞENTÜRK</t>
  </si>
  <si>
    <t>SEYMEN KÖROĞLU</t>
  </si>
  <si>
    <t>UMUT BEKİROĞLU</t>
  </si>
  <si>
    <t>ÜMİTCAN KÖROĞLU</t>
  </si>
  <si>
    <t>YUSUF ARABUL</t>
  </si>
  <si>
    <t>ADEM YUVACI</t>
  </si>
  <si>
    <t>MUHAMMET TALHA ÇON</t>
  </si>
  <si>
    <t>ALİ KOŞAR</t>
  </si>
  <si>
    <t>GÖRKEM HASIRCI</t>
  </si>
  <si>
    <t>MERT ADAR</t>
  </si>
  <si>
    <t>İDRİS DÜNER</t>
  </si>
  <si>
    <t>YASİR BİRGİN</t>
  </si>
  <si>
    <t>ALI HUSSEIN AMER</t>
  </si>
  <si>
    <t>BURDUR</t>
  </si>
  <si>
    <t>FATİH ALKIŞ</t>
  </si>
  <si>
    <t>FEVZİ YILDIZ</t>
  </si>
  <si>
    <t>FIRAT DEMİR</t>
  </si>
  <si>
    <t>ÖMER İÇLEK</t>
  </si>
  <si>
    <t>ŞİRİN KARABAL</t>
  </si>
  <si>
    <t>ERAY CAN</t>
  </si>
  <si>
    <t>HASAN TEK</t>
  </si>
  <si>
    <t>OSMAN IRMAK</t>
  </si>
  <si>
    <t>BEYTULLAH YAT</t>
  </si>
  <si>
    <t>EMRULLAH SELÇUK</t>
  </si>
  <si>
    <t>ENES YAZICI</t>
  </si>
  <si>
    <t>İSLAM TAŞÇI</t>
  </si>
  <si>
    <t>İSMAİL YAŞAR</t>
  </si>
  <si>
    <t>MEHMET KARABAĞ</t>
  </si>
  <si>
    <t>MUHAMMED TAHA TANAS</t>
  </si>
  <si>
    <t>SÜLEYMAN KURUCA</t>
  </si>
  <si>
    <t>YUSUF KIRMAŞ</t>
  </si>
  <si>
    <t>MUSTAFA POLAT</t>
  </si>
  <si>
    <t>SERHAT ÖZDEMİR</t>
  </si>
  <si>
    <t>BURHAN GÖRÜROĞLU</t>
  </si>
  <si>
    <t>CEMİL KANDEMİR</t>
  </si>
  <si>
    <t>KEREM EREN GÜNDÜZ</t>
  </si>
  <si>
    <t>ONUR ANBARCI</t>
  </si>
  <si>
    <t>SERVET ŞAHİN</t>
  </si>
  <si>
    <t>YASİN ÖCÜ</t>
  </si>
  <si>
    <t>DEVRİM ÇELİK</t>
  </si>
  <si>
    <t>KÜRŞAT TOPAL</t>
  </si>
  <si>
    <t>KARABÜK</t>
  </si>
  <si>
    <t>ABDULMUTTALİP SARIKAYA</t>
  </si>
  <si>
    <t>KARAMAN</t>
  </si>
  <si>
    <t>ENES İÇEL</t>
  </si>
  <si>
    <t>ERSİN TAŞKARA</t>
  </si>
  <si>
    <t>FURKAN YANDI</t>
  </si>
  <si>
    <t>GÖKSEL TAŞKARA</t>
  </si>
  <si>
    <t>MEHMET CELİL DURMAZ</t>
  </si>
  <si>
    <t>MUSTAFA TALAŞ</t>
  </si>
  <si>
    <t>RECEP AKDAĞ</t>
  </si>
  <si>
    <t>ÜMİT CENGİZ</t>
  </si>
  <si>
    <t>YUNUS CAN TURAN</t>
  </si>
  <si>
    <t>BARIŞ ÖZBEK</t>
  </si>
  <si>
    <t>HAKAN BUĞANLİ</t>
  </si>
  <si>
    <t>ALPEREN AYDIN</t>
  </si>
  <si>
    <t>KAYSERİ</t>
  </si>
  <si>
    <t>DOĞAN ÇİFTÇİ</t>
  </si>
  <si>
    <t>FIRAT BÖK</t>
  </si>
  <si>
    <t>VEDAT DEMİR</t>
  </si>
  <si>
    <t>HAKKI BAHADIR GÜNGÖR</t>
  </si>
  <si>
    <t>HALİL SONKAYA</t>
  </si>
  <si>
    <t>HALİT BURHAN GÜNGÖR</t>
  </si>
  <si>
    <t>İBRAHİM ERBAY</t>
  </si>
  <si>
    <t>İBRAHİM SUBAŞI</t>
  </si>
  <si>
    <t>İSMAİL FARUK YALDIZ</t>
  </si>
  <si>
    <t>MURAT KÖSE</t>
  </si>
  <si>
    <t>MUSTAFA EREN ÇAMURDIK</t>
  </si>
  <si>
    <t>ŞAHİN ÜNAL</t>
  </si>
  <si>
    <t>HAMZA BAYRAKTAR</t>
  </si>
  <si>
    <t>ÖMER AKSOY</t>
  </si>
  <si>
    <t>HAKAN DANIŞ</t>
  </si>
  <si>
    <t>ENDER SAĞLAM</t>
  </si>
  <si>
    <t>ALİCAN BİNGÖL</t>
  </si>
  <si>
    <t>MUŞ</t>
  </si>
  <si>
    <t>DİYAR KARATAŞ</t>
  </si>
  <si>
    <t>NURULLAH UMULĞAN</t>
  </si>
  <si>
    <t>MEHMET KARABAŞOĞLU</t>
  </si>
  <si>
    <t>BURAK YALÇIN</t>
  </si>
  <si>
    <t>HÜSEYİN YILDIRIM</t>
  </si>
  <si>
    <t>MÜCAHİT AKDAĞ</t>
  </si>
  <si>
    <t>20300</t>
  </si>
  <si>
    <t>21000</t>
  </si>
  <si>
    <t>21300</t>
  </si>
  <si>
    <t>21200</t>
  </si>
  <si>
    <t>21500</t>
  </si>
  <si>
    <t>23000</t>
  </si>
  <si>
    <t>22000</t>
  </si>
  <si>
    <t>20900</t>
  </si>
  <si>
    <t>20800</t>
  </si>
  <si>
    <t>20500</t>
  </si>
  <si>
    <t>20600</t>
  </si>
  <si>
    <t>20400</t>
  </si>
  <si>
    <t>22800</t>
  </si>
  <si>
    <t>21600</t>
  </si>
  <si>
    <t>21400</t>
  </si>
  <si>
    <t>20100</t>
  </si>
  <si>
    <t>20700</t>
  </si>
  <si>
    <t>15900</t>
  </si>
  <si>
    <t>23500</t>
  </si>
  <si>
    <t>22500</t>
  </si>
  <si>
    <t>22300</t>
  </si>
  <si>
    <t>22600</t>
  </si>
  <si>
    <t>24800</t>
  </si>
  <si>
    <t>24000</t>
  </si>
  <si>
    <t>ABDULLAH KARATAŞ</t>
  </si>
  <si>
    <t>VOLKAN ŞAHİN</t>
  </si>
  <si>
    <t>ATAKAN GÖV</t>
  </si>
  <si>
    <t>MERT ÇALIŞKAN</t>
  </si>
  <si>
    <t>ERHAN YILDIRIM</t>
  </si>
  <si>
    <t>MELİH UZUNYOL</t>
  </si>
  <si>
    <t>DOĞUKAN BEL</t>
  </si>
  <si>
    <t>ÖKKEŞ FURKAN KARAKUZULU</t>
  </si>
  <si>
    <t>FURKAN KARAKURT</t>
  </si>
  <si>
    <t>HASAN ÖZYAGCİ</t>
  </si>
  <si>
    <t>MUHAMMED DOGAN</t>
  </si>
  <si>
    <t>MUSA KENBEN</t>
  </si>
  <si>
    <t>MELİH GÖKALP</t>
  </si>
  <si>
    <t>ABDULKADİR KAAN ŞAHİN</t>
  </si>
  <si>
    <t>YUNUS SÖZÜGÜZEL</t>
  </si>
  <si>
    <t>MUSTAFA ÇAĞLAR KORKMAZ</t>
  </si>
  <si>
    <t>SEMİH KOCABAŞ</t>
  </si>
  <si>
    <t>CEYHUN SEVİNÇ</t>
  </si>
  <si>
    <t>MERT SAY</t>
  </si>
  <si>
    <t>ORKUN MELİH GÜNGÖR</t>
  </si>
  <si>
    <t>MELEK TAŞ</t>
  </si>
  <si>
    <t>MUSA DALKILIÇ</t>
  </si>
  <si>
    <t>OKTAY EREN</t>
  </si>
  <si>
    <t>AYKUT ÇİNAR</t>
  </si>
  <si>
    <t>ASLAN KAĞAN KALINTAŞ</t>
  </si>
  <si>
    <t>BURAK DERTLİ</t>
  </si>
  <si>
    <t>SAMET KUTLU</t>
  </si>
  <si>
    <t>TUNCELİ</t>
  </si>
  <si>
    <t>1100</t>
  </si>
  <si>
    <t>1200</t>
  </si>
  <si>
    <t>1375</t>
  </si>
  <si>
    <t>1000</t>
  </si>
  <si>
    <t>İSMAİL SAĞLAM</t>
  </si>
  <si>
    <t>BATUHAN ALKAN</t>
  </si>
  <si>
    <t>RECEP SAĞLAM</t>
  </si>
  <si>
    <t>C</t>
  </si>
  <si>
    <t>SAMET SAĞLAM</t>
  </si>
  <si>
    <t>SAMET ESATOĞLU</t>
  </si>
  <si>
    <t>BORAN MUSTAFA GÜRCAN</t>
  </si>
  <si>
    <t>EMİRCAN ÇEVİK</t>
  </si>
  <si>
    <t>GÖKDENİZ TOSUNOĞLU</t>
  </si>
  <si>
    <t>AYKUT KORAMAN</t>
  </si>
  <si>
    <t>TAHA TAŞDELEN</t>
  </si>
  <si>
    <t>LEVENT YILMAZ</t>
  </si>
  <si>
    <t>ABDULKADİR KAÇAR</t>
  </si>
  <si>
    <t>BÜNYAMİN DEMİRİ</t>
  </si>
  <si>
    <t>ÖMERCAN MERMER</t>
  </si>
  <si>
    <t>MUSTAFA YORULMAZ</t>
  </si>
  <si>
    <t>M.BURAK ESGİL</t>
  </si>
  <si>
    <t>OĞUZHAN USTA</t>
  </si>
  <si>
    <t>EFE AHATLAR</t>
  </si>
  <si>
    <t>MAHMUT HEŞE</t>
  </si>
  <si>
    <t>BATUHAN ÇAKIR</t>
  </si>
  <si>
    <t>EGEHAN KARABULUT</t>
  </si>
  <si>
    <t>ERDEM YILMAZ</t>
  </si>
  <si>
    <t>GÖKHAN GENÇTÜRK</t>
  </si>
  <si>
    <t>OĞUZ KAĞAN HACIOĞLU</t>
  </si>
  <si>
    <t>YAĞIZ ARSLAN</t>
  </si>
  <si>
    <t>HAYDAR ARİZ</t>
  </si>
  <si>
    <t>BUĞRAHAN ÖZTÜRK</t>
  </si>
  <si>
    <t>KALENDER MERT KAFLI</t>
  </si>
  <si>
    <t>AHMET MELİH ŞEN</t>
  </si>
  <si>
    <t>ATAKAN ECE</t>
  </si>
  <si>
    <t>HALİL BULUT</t>
  </si>
  <si>
    <t>OMER ATUN</t>
  </si>
  <si>
    <t>SEFA AKTAŞ</t>
  </si>
  <si>
    <t>VEYSEL TUNÇ</t>
  </si>
  <si>
    <t>EGE MELEK</t>
  </si>
  <si>
    <t>EMİRCAN UYSAL</t>
  </si>
  <si>
    <t>CİHAT ÖZKAYA</t>
  </si>
  <si>
    <t>TURGUT ALP TUGAN</t>
  </si>
  <si>
    <t>DENİZ YAREN</t>
  </si>
  <si>
    <t>EMİN BURAK ÇAPA</t>
  </si>
  <si>
    <t>EMİRHAN KÜÇÜK</t>
  </si>
  <si>
    <t>ADİL KARAKAS</t>
  </si>
  <si>
    <t>AHMET CİHAN YAY</t>
  </si>
  <si>
    <t>EGE ARSLAN</t>
  </si>
  <si>
    <t>KAAN YILDIRIM</t>
  </si>
  <si>
    <t>ÖZGÜR ATASOY</t>
  </si>
  <si>
    <t>14</t>
  </si>
  <si>
    <t>13</t>
  </si>
  <si>
    <t>12</t>
  </si>
  <si>
    <t>11</t>
  </si>
  <si>
    <t>10</t>
  </si>
  <si>
    <t>9</t>
  </si>
  <si>
    <t>8</t>
  </si>
  <si>
    <t>7</t>
  </si>
  <si>
    <t>6</t>
  </si>
  <si>
    <t>5</t>
  </si>
  <si>
    <t>4</t>
  </si>
  <si>
    <t>3</t>
  </si>
  <si>
    <t>2</t>
  </si>
  <si>
    <t>1</t>
  </si>
  <si>
    <t>13. SERİ</t>
  </si>
  <si>
    <t>14. SERİ</t>
  </si>
  <si>
    <t>60M-13-1</t>
  </si>
  <si>
    <t>60M-13-2</t>
  </si>
  <si>
    <t>60M-13-3</t>
  </si>
  <si>
    <t>60M-13-4</t>
  </si>
  <si>
    <t>60M-13-5</t>
  </si>
  <si>
    <t>60M-13-6</t>
  </si>
  <si>
    <t>60M-13-7</t>
  </si>
  <si>
    <t>60M-13-8</t>
  </si>
  <si>
    <t>60M-14-1</t>
  </si>
  <si>
    <t>60M-14-2</t>
  </si>
  <si>
    <t>60M-14-3</t>
  </si>
  <si>
    <t>60M-14-4</t>
  </si>
  <si>
    <t>60M-14-5</t>
  </si>
  <si>
    <t>60M-14-6</t>
  </si>
  <si>
    <t>60M-14-7</t>
  </si>
  <si>
    <t>60M-14-8</t>
  </si>
  <si>
    <t>15. SERİ</t>
  </si>
  <si>
    <t>16. SERİ</t>
  </si>
  <si>
    <t>400M-9-1</t>
  </si>
  <si>
    <t>400M-9-2</t>
  </si>
  <si>
    <t>400M-9-3</t>
  </si>
  <si>
    <t>400M-9-4</t>
  </si>
  <si>
    <t>400M-9-5</t>
  </si>
  <si>
    <t>400M-9-6</t>
  </si>
  <si>
    <t>400M-10-1</t>
  </si>
  <si>
    <t>400M-10-2</t>
  </si>
  <si>
    <t>400M-10-3</t>
  </si>
  <si>
    <t>400M-10-4</t>
  </si>
  <si>
    <t>400M-10-5</t>
  </si>
  <si>
    <t>400M-10-6</t>
  </si>
  <si>
    <t>400M-11-1</t>
  </si>
  <si>
    <t>400M-11-2</t>
  </si>
  <si>
    <t>400M-11-3</t>
  </si>
  <si>
    <t>400M-11-4</t>
  </si>
  <si>
    <t>400M-11-5</t>
  </si>
  <si>
    <t>400M-11-6</t>
  </si>
  <si>
    <t>400M-12-1</t>
  </si>
  <si>
    <t>400M-12-2</t>
  </si>
  <si>
    <t>400M-12-3</t>
  </si>
  <si>
    <t>400M-12-4</t>
  </si>
  <si>
    <t>400M-12-5</t>
  </si>
  <si>
    <t>400M-12-6</t>
  </si>
  <si>
    <t>400M-13-1</t>
  </si>
  <si>
    <t>400M-13-2</t>
  </si>
  <si>
    <t>400M-13-3</t>
  </si>
  <si>
    <t>400M-13-4</t>
  </si>
  <si>
    <t>400M-13-5</t>
  </si>
  <si>
    <t>400M-13-6</t>
  </si>
  <si>
    <t>400M-14-1</t>
  </si>
  <si>
    <t>400M-14-2</t>
  </si>
  <si>
    <t>400M-14-3</t>
  </si>
  <si>
    <t>400M-14-4</t>
  </si>
  <si>
    <t>400M-14-5</t>
  </si>
  <si>
    <t>400M-14-6</t>
  </si>
  <si>
    <t>400M-15-1</t>
  </si>
  <si>
    <t>400M-15-2</t>
  </si>
  <si>
    <t>400M-15-3</t>
  </si>
  <si>
    <t>400M-15-4</t>
  </si>
  <si>
    <t>400M-15-5</t>
  </si>
  <si>
    <t>400M-15-6</t>
  </si>
  <si>
    <t>400M-16-1</t>
  </si>
  <si>
    <t>400M-16-2</t>
  </si>
  <si>
    <t>400M-16-3</t>
  </si>
  <si>
    <t>400M-16-4</t>
  </si>
  <si>
    <t>400M-16-5</t>
  </si>
  <si>
    <t>400M-16-6</t>
  </si>
  <si>
    <t>15</t>
  </si>
  <si>
    <t>17. SERİ</t>
  </si>
  <si>
    <t>18. SERİ</t>
  </si>
  <si>
    <t>19. SERİ</t>
  </si>
  <si>
    <t>20. SERİ</t>
  </si>
  <si>
    <t>800M-1-10</t>
  </si>
  <si>
    <t>800M-2-10</t>
  </si>
  <si>
    <t>800M-3-10</t>
  </si>
  <si>
    <t>800M-11-1</t>
  </si>
  <si>
    <t>800M-11-2</t>
  </si>
  <si>
    <t>800M-11-3</t>
  </si>
  <si>
    <t>800M-11-4</t>
  </si>
  <si>
    <t>800M-11-5</t>
  </si>
  <si>
    <t>800M-11-6</t>
  </si>
  <si>
    <t>800M-11-7</t>
  </si>
  <si>
    <t>800M-11-8</t>
  </si>
  <si>
    <t>800M-11-9</t>
  </si>
  <si>
    <t>800M-12-1</t>
  </si>
  <si>
    <t>800M-12-2</t>
  </si>
  <si>
    <t>800M-12-3</t>
  </si>
  <si>
    <t>800M-12-4</t>
  </si>
  <si>
    <t>800M-12-5</t>
  </si>
  <si>
    <t>800M-12-6</t>
  </si>
  <si>
    <t>800M-12-7</t>
  </si>
  <si>
    <t>800M-12-8</t>
  </si>
  <si>
    <t>800M-12-9</t>
  </si>
  <si>
    <t>800M-13-1</t>
  </si>
  <si>
    <t>800M-13-2</t>
  </si>
  <si>
    <t>800M-13-3</t>
  </si>
  <si>
    <t>800M-13-4</t>
  </si>
  <si>
    <t>800M-13-5</t>
  </si>
  <si>
    <t>800M-13-6</t>
  </si>
  <si>
    <t>800M-13-7</t>
  </si>
  <si>
    <t>800M-13-8</t>
  </si>
  <si>
    <t>800M-13-9</t>
  </si>
  <si>
    <t>800M-14-1</t>
  </si>
  <si>
    <t>800M-14-2</t>
  </si>
  <si>
    <t>800M-14-3</t>
  </si>
  <si>
    <t>800M-14-4</t>
  </si>
  <si>
    <t>800M-14-5</t>
  </si>
  <si>
    <t>800M-14-6</t>
  </si>
  <si>
    <t>800M-14-7</t>
  </si>
  <si>
    <t>800M-14-8</t>
  </si>
  <si>
    <t>800M-14-9</t>
  </si>
  <si>
    <t>800M-15-1</t>
  </si>
  <si>
    <t>800M-15-2</t>
  </si>
  <si>
    <t>800M-15-3</t>
  </si>
  <si>
    <t>800M-15-4</t>
  </si>
  <si>
    <t>800M-15-5</t>
  </si>
  <si>
    <t>800M-15-6</t>
  </si>
  <si>
    <t>800M-15-7</t>
  </si>
  <si>
    <t>800M-15-8</t>
  </si>
  <si>
    <t>800M-15-9</t>
  </si>
  <si>
    <t>800M-16-1</t>
  </si>
  <si>
    <t>800M-16-2</t>
  </si>
  <si>
    <t>800M-16-3</t>
  </si>
  <si>
    <t>800M-16-4</t>
  </si>
  <si>
    <t>800M-16-5</t>
  </si>
  <si>
    <t>800M-16-6</t>
  </si>
  <si>
    <t>800M-16-7</t>
  </si>
  <si>
    <t>800M-16-8</t>
  </si>
  <si>
    <t>800M-16-9</t>
  </si>
  <si>
    <t>800M-17-1</t>
  </si>
  <si>
    <t>800M-17-2</t>
  </si>
  <si>
    <t>800M-17-3</t>
  </si>
  <si>
    <t>800M-17-4</t>
  </si>
  <si>
    <t>800M-17-5</t>
  </si>
  <si>
    <t>800M-17-6</t>
  </si>
  <si>
    <t>800M-17-7</t>
  </si>
  <si>
    <t>800M-17-8</t>
  </si>
  <si>
    <t>800M-17-9</t>
  </si>
  <si>
    <t>800M-18-1</t>
  </si>
  <si>
    <t>800M-18-2</t>
  </si>
  <si>
    <t>800M-18-3</t>
  </si>
  <si>
    <t>800M-18-4</t>
  </si>
  <si>
    <t>800M-18-5</t>
  </si>
  <si>
    <t>800M-18-6</t>
  </si>
  <si>
    <t>800M-18-7</t>
  </si>
  <si>
    <t>800M-18-8</t>
  </si>
  <si>
    <t>800M-18-9</t>
  </si>
  <si>
    <t>800M-19-1</t>
  </si>
  <si>
    <t>800M-19-2</t>
  </si>
  <si>
    <t>800M-19-3</t>
  </si>
  <si>
    <t>800M-19-4</t>
  </si>
  <si>
    <t>800M-19-5</t>
  </si>
  <si>
    <t>800M-19-6</t>
  </si>
  <si>
    <t>800M-19-7</t>
  </si>
  <si>
    <t>800M-19-8</t>
  </si>
  <si>
    <t>800M-19-9</t>
  </si>
  <si>
    <t>800M-20-1</t>
  </si>
  <si>
    <t>800M-20-2</t>
  </si>
  <si>
    <t>800M-20-3</t>
  </si>
  <si>
    <t>800M-20-4</t>
  </si>
  <si>
    <t>800M-20-5</t>
  </si>
  <si>
    <t>800M-20-6</t>
  </si>
  <si>
    <t>800M-20-7</t>
  </si>
  <si>
    <t>800M-20-8</t>
  </si>
  <si>
    <t>800M-20-9</t>
  </si>
  <si>
    <t>1500M-4-13</t>
  </si>
  <si>
    <t>1500M-4-14</t>
  </si>
  <si>
    <t>1500M-4-15</t>
  </si>
  <si>
    <t>1500M-3-13</t>
  </si>
  <si>
    <t>1500M-3-14</t>
  </si>
  <si>
    <t>1500M-3-15</t>
  </si>
  <si>
    <t>1500M-2-13</t>
  </si>
  <si>
    <t>1500M-2-14</t>
  </si>
  <si>
    <t>1500M-2-15</t>
  </si>
  <si>
    <t>1500M-1-13</t>
  </si>
  <si>
    <t>1500M-1-14</t>
  </si>
  <si>
    <t>1500M-1-15</t>
  </si>
  <si>
    <t>1500M-8-13</t>
  </si>
  <si>
    <t>1500M-8-14</t>
  </si>
  <si>
    <t>1500M-8-15</t>
  </si>
  <si>
    <t>1500M-7-13</t>
  </si>
  <si>
    <t>1500M-7-14</t>
  </si>
  <si>
    <t>1500M-7-15</t>
  </si>
  <si>
    <t>1500M-6-13</t>
  </si>
  <si>
    <t>1500M-6-14</t>
  </si>
  <si>
    <t>1500M-6-15</t>
  </si>
  <si>
    <t>1500M-5-13</t>
  </si>
  <si>
    <t>1500M-5-14</t>
  </si>
  <si>
    <t>1500M-5-15</t>
  </si>
  <si>
    <t>1500M-9-1</t>
  </si>
  <si>
    <t>1500M-9-2</t>
  </si>
  <si>
    <t>1500M-9-3</t>
  </si>
  <si>
    <t>1500M-9-4</t>
  </si>
  <si>
    <t>1500M-9-5</t>
  </si>
  <si>
    <t>1500M-9-6</t>
  </si>
  <si>
    <t>1500M-9-7</t>
  </si>
  <si>
    <t>1500M-9-8</t>
  </si>
  <si>
    <t>1500M-9-9</t>
  </si>
  <si>
    <t>1500M-9-10</t>
  </si>
  <si>
    <t>1500M-9-11</t>
  </si>
  <si>
    <t>1500M-9-12</t>
  </si>
  <si>
    <t>1500M-9-13</t>
  </si>
  <si>
    <t>1500M-9-14</t>
  </si>
  <si>
    <t>1500M-9-15</t>
  </si>
  <si>
    <t>1500M-10-1</t>
  </si>
  <si>
    <t>1500M-10-2</t>
  </si>
  <si>
    <t>1500M-10-3</t>
  </si>
  <si>
    <t>1500M-10-4</t>
  </si>
  <si>
    <t>1500M-10-5</t>
  </si>
  <si>
    <t>1500M-10-6</t>
  </si>
  <si>
    <t>1500M-10-7</t>
  </si>
  <si>
    <t>1500M-10-8</t>
  </si>
  <si>
    <t>1500M-10-9</t>
  </si>
  <si>
    <t>1500M-10-10</t>
  </si>
  <si>
    <t>1500M-10-11</t>
  </si>
  <si>
    <t>1500M-10-12</t>
  </si>
  <si>
    <t>1500M-10-13</t>
  </si>
  <si>
    <t>1500M-10-14</t>
  </si>
  <si>
    <t>1500M-10-15</t>
  </si>
  <si>
    <t>1500M-11-1</t>
  </si>
  <si>
    <t>1500M-11-2</t>
  </si>
  <si>
    <t>1500M-11-3</t>
  </si>
  <si>
    <t>1500M-11-4</t>
  </si>
  <si>
    <t>1500M-11-5</t>
  </si>
  <si>
    <t>1500M-11-6</t>
  </si>
  <si>
    <t>1500M-11-7</t>
  </si>
  <si>
    <t>1500M-11-8</t>
  </si>
  <si>
    <t>1500M-11-9</t>
  </si>
  <si>
    <t>1500M-11-10</t>
  </si>
  <si>
    <t>1500M-11-11</t>
  </si>
  <si>
    <t>1500M-11-12</t>
  </si>
  <si>
    <t>1500M-11-13</t>
  </si>
  <si>
    <t>1500M-11-14</t>
  </si>
  <si>
    <t>1500M-11-15</t>
  </si>
  <si>
    <t>1500M-12-1</t>
  </si>
  <si>
    <t>1500M-12-2</t>
  </si>
  <si>
    <t>1500M-12-3</t>
  </si>
  <si>
    <t>1500M-12-4</t>
  </si>
  <si>
    <t>1500M-12-5</t>
  </si>
  <si>
    <t>1500M-12-6</t>
  </si>
  <si>
    <t>1500M-12-7</t>
  </si>
  <si>
    <t>1500M-12-8</t>
  </si>
  <si>
    <t>1500M-12-9</t>
  </si>
  <si>
    <t>1500M-12-10</t>
  </si>
  <si>
    <t>1500M-12-11</t>
  </si>
  <si>
    <t>1500M-12-12</t>
  </si>
  <si>
    <t>1500M-12-13</t>
  </si>
  <si>
    <t>1500M-12-14</t>
  </si>
  <si>
    <t>1500M-12-15</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</si>
  <si>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</si>
  <si>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</si>
  <si>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</si>
  <si>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</si>
  <si>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</si>
  <si>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</si>
  <si>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</si>
  <si>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</si>
  <si>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</si>
  <si>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</si>
  <si>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</si>
  <si>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</si>
  <si>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</si>
  <si>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</si>
  <si>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</si>
  <si>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</si>
  <si>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</si>
  <si>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</si>
  <si>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</si>
  <si>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</si>
  <si>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</si>
  <si>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</si>
  <si>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</si>
  <si>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</si>
  <si>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</si>
  <si>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</si>
  <si>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</si>
  <si>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</si>
  <si>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</si>
  <si>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</si>
  <si>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</si>
  <si>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</si>
  <si>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60M.ENG-1-1</t>
  </si>
  <si>
    <t>60M.ENG-1-2</t>
  </si>
  <si>
    <t>60M.ENG-1-3</t>
  </si>
  <si>
    <t>60M.ENG-1-4</t>
  </si>
  <si>
    <t>60M.ENG-1-5</t>
  </si>
  <si>
    <t>60M.ENG-1-6</t>
  </si>
  <si>
    <t>60M.ENG-1-7</t>
  </si>
  <si>
    <t>60M.ENG-1-8</t>
  </si>
  <si>
    <t>UZUN-c-1</t>
  </si>
  <si>
    <t>UZUN-c-2</t>
  </si>
  <si>
    <t>UZUN-c-3</t>
  </si>
  <si>
    <t>UZUN-c-4</t>
  </si>
  <si>
    <t>UZUN-c-5</t>
  </si>
  <si>
    <t>UZUN-c-6</t>
  </si>
  <si>
    <t>UZUN-c-7</t>
  </si>
  <si>
    <t>UZUN-c-8</t>
  </si>
  <si>
    <t>UZUN-c-9</t>
  </si>
  <si>
    <t>UZUN-c-10</t>
  </si>
  <si>
    <t>UZUN-c-11</t>
  </si>
  <si>
    <t>UZUN-c-12</t>
  </si>
  <si>
    <t>UZUN-c-13</t>
  </si>
  <si>
    <t>UZUN-c-14</t>
  </si>
  <si>
    <t>UZUN-c-15</t>
  </si>
  <si>
    <t>UZUN-c-16</t>
  </si>
  <si>
    <t>UZUN-c-17</t>
  </si>
  <si>
    <t>UZUN-c-18</t>
  </si>
  <si>
    <t>UZUN-c-19</t>
  </si>
  <si>
    <t>UZUN-c-20</t>
  </si>
  <si>
    <t>UZUN-c-21</t>
  </si>
  <si>
    <t>UZUN-c-22</t>
  </si>
  <si>
    <t>UZUN-c-23</t>
  </si>
  <si>
    <t>UZUN-c-24</t>
  </si>
  <si>
    <t>UZUN-c-25</t>
  </si>
  <si>
    <t>UZUN-c-26</t>
  </si>
  <si>
    <t>UZUN-c-27</t>
  </si>
  <si>
    <t>UZUN-c-28</t>
  </si>
  <si>
    <t>UZUN-c-29</t>
  </si>
  <si>
    <t>UZUN-c-30</t>
  </si>
  <si>
    <t>UZUN-c-31</t>
  </si>
  <si>
    <t>Uzun Atlama-C</t>
  </si>
  <si>
    <t>YUNUS EMRE GÜMÜŞ</t>
  </si>
  <si>
    <t>ÖMER CAN KOÇARİ</t>
  </si>
  <si>
    <t>YÜKSEK-B-1</t>
  </si>
  <si>
    <t>YÜKSEK-B-2</t>
  </si>
  <si>
    <t>YÜKSEK-B-3</t>
  </si>
  <si>
    <t>YÜKSEK-B-4</t>
  </si>
  <si>
    <t>YÜKSEK-B-5</t>
  </si>
  <si>
    <t>YÜKSEK-B-6</t>
  </si>
  <si>
    <t>YÜKSEK-B-7</t>
  </si>
  <si>
    <t>YÜKSEK-B-8</t>
  </si>
  <si>
    <t>YÜKSEK-B-9</t>
  </si>
  <si>
    <t>YÜKSEK-B-10</t>
  </si>
  <si>
    <t>YÜKSEK-B-11</t>
  </si>
  <si>
    <t>YÜKSEK-B-12</t>
  </si>
  <si>
    <t>YÜKSEK-B-13</t>
  </si>
  <si>
    <t>YÜKSEK-B-14</t>
  </si>
  <si>
    <t>YÜKSEK-B-15</t>
  </si>
  <si>
    <t>YÜKSEK-B-16</t>
  </si>
  <si>
    <t>YÜKSEK-B-17</t>
  </si>
  <si>
    <t>YÜKSEK-A-1</t>
  </si>
  <si>
    <t>YÜKSEK-A-2</t>
  </si>
  <si>
    <t>YÜKSEK-A-3</t>
  </si>
  <si>
    <t>YÜKSEK-A-4</t>
  </si>
  <si>
    <t>YÜKSEK-A-5</t>
  </si>
  <si>
    <t>YÜKSEK-A-6</t>
  </si>
  <si>
    <t>YÜKSEK-A-7</t>
  </si>
  <si>
    <t>YÜKSEK-A-8</t>
  </si>
  <si>
    <t>YÜKSEK-A-9</t>
  </si>
  <si>
    <t>YÜKSEK-A-10</t>
  </si>
  <si>
    <t>YÜKSEK-A-11</t>
  </si>
  <si>
    <t>YÜKSEK-A-12</t>
  </si>
  <si>
    <t>YÜKSEK-A-13</t>
  </si>
  <si>
    <t>YÜKSEK-A-14</t>
  </si>
  <si>
    <t>YÜKSEK-A-15</t>
  </si>
  <si>
    <t>YÜKSEK-A-16</t>
  </si>
  <si>
    <t>YÜKSEK-A-17</t>
  </si>
  <si>
    <t>YÜKSEK-A-18</t>
  </si>
  <si>
    <t>Yüksek  Atlama-A</t>
  </si>
  <si>
    <t>Yüksek  Atlama-B</t>
  </si>
  <si>
    <t>AZAT KARASU</t>
  </si>
  <si>
    <t>MERT KAAN ALPTEREN</t>
  </si>
  <si>
    <t>KAYA TURA</t>
  </si>
  <si>
    <t>BURAK YÜCEER</t>
  </si>
  <si>
    <t>DOĞUKAN KARAMAN</t>
  </si>
  <si>
    <t>M.MURAT KUTLU</t>
  </si>
  <si>
    <t>DOĞUKAN FURKAN YANIK</t>
  </si>
  <si>
    <t>MUSTAFA ÇİÇEK</t>
  </si>
  <si>
    <t>ENES GÖZÜKARA</t>
  </si>
  <si>
    <t>Gülle-A-1</t>
  </si>
  <si>
    <t>Gülle-A-2</t>
  </si>
  <si>
    <t>Gülle-A-3</t>
  </si>
  <si>
    <t>Gülle-A-4</t>
  </si>
  <si>
    <t>Gülle-A-5</t>
  </si>
  <si>
    <t>Gülle-A-6</t>
  </si>
  <si>
    <t>Gülle-A-7</t>
  </si>
  <si>
    <t>Gülle-A-8</t>
  </si>
  <si>
    <t>Gülle-A-9</t>
  </si>
  <si>
    <t>Gülle-A-10</t>
  </si>
  <si>
    <t>Gülle-A-11</t>
  </si>
  <si>
    <t>Gülle-A-12</t>
  </si>
  <si>
    <t>Gülle-A-13</t>
  </si>
  <si>
    <t>Gülle-A-14</t>
  </si>
  <si>
    <t>Gülle-A-15</t>
  </si>
  <si>
    <t>Gülle-A-16</t>
  </si>
  <si>
    <t>Gülle-A-17</t>
  </si>
  <si>
    <t>Gülle-A-18</t>
  </si>
  <si>
    <t>Gülle-A-19</t>
  </si>
  <si>
    <t>Gülle-A-20</t>
  </si>
  <si>
    <t>Gülle-A-21</t>
  </si>
  <si>
    <t>Gülle-A-22</t>
  </si>
  <si>
    <t>Gülle-A-23</t>
  </si>
  <si>
    <t>Gülle-A-24</t>
  </si>
  <si>
    <t>Gülle-B-1</t>
  </si>
  <si>
    <t>Gülle-B-2</t>
  </si>
  <si>
    <t>Gülle-B-3</t>
  </si>
  <si>
    <t>Gülle-B-4</t>
  </si>
  <si>
    <t>Gülle-B-5</t>
  </si>
  <si>
    <t>Gülle-B-6</t>
  </si>
  <si>
    <t>Gülle-B-7</t>
  </si>
  <si>
    <t>Gülle-B-8</t>
  </si>
  <si>
    <t>Gülle-B-9</t>
  </si>
  <si>
    <t>Gülle-B-10</t>
  </si>
  <si>
    <t>Gülle-B-12</t>
  </si>
  <si>
    <t>Gülle-B-13</t>
  </si>
  <si>
    <t>Gülle-B-14</t>
  </si>
  <si>
    <t>Gülle-B-15</t>
  </si>
  <si>
    <t>Gülle-B-16</t>
  </si>
  <si>
    <t>Gülle-B-17</t>
  </si>
  <si>
    <t>Gülle-B-18</t>
  </si>
  <si>
    <t>Gülle-B-19</t>
  </si>
  <si>
    <t>Gülle-B-20</t>
  </si>
  <si>
    <t>Gülle-B-21</t>
  </si>
  <si>
    <t>Gülle-B-22</t>
  </si>
  <si>
    <t>Gülle Atma-A</t>
  </si>
  <si>
    <t>Gülle Atma-B</t>
  </si>
  <si>
    <t>800M-6-10</t>
  </si>
  <si>
    <t>800M-1-11</t>
  </si>
  <si>
    <t>800M-6-11</t>
  </si>
  <si>
    <t>800M-1-12</t>
  </si>
  <si>
    <t>800M-6-12</t>
  </si>
  <si>
    <t>800M-11-10</t>
  </si>
  <si>
    <t>800M-11-11</t>
  </si>
  <si>
    <t>800M-11-12</t>
  </si>
  <si>
    <t>800M-16-10</t>
  </si>
  <si>
    <t>800M-16-11</t>
  </si>
  <si>
    <t>800M-16-12</t>
  </si>
  <si>
    <t>800M-12-10</t>
  </si>
  <si>
    <t>800M-12-11</t>
  </si>
  <si>
    <t>800M-12-12</t>
  </si>
  <si>
    <t>800M-17-10</t>
  </si>
  <si>
    <t>800M-17-11</t>
  </si>
  <si>
    <t>800M-17-12</t>
  </si>
  <si>
    <t>800M-13-10</t>
  </si>
  <si>
    <t>800M-13-11</t>
  </si>
  <si>
    <t>800M-13-12</t>
  </si>
  <si>
    <t>800M-18-10</t>
  </si>
  <si>
    <t>800M-18-11</t>
  </si>
  <si>
    <t>800M-18-12</t>
  </si>
  <si>
    <t>800M-14-10</t>
  </si>
  <si>
    <t>800M-14-11</t>
  </si>
  <si>
    <t>800M-14-12</t>
  </si>
  <si>
    <t>800M-19-10</t>
  </si>
  <si>
    <t>800M-19-11</t>
  </si>
  <si>
    <t>800M-19-12</t>
  </si>
  <si>
    <t>800M-15-10</t>
  </si>
  <si>
    <t>800M-20-10</t>
  </si>
  <si>
    <t>800M-15-11</t>
  </si>
  <si>
    <t>800M-20-11</t>
  </si>
  <si>
    <t>800M-15-12</t>
  </si>
  <si>
    <t>800M-20-12</t>
  </si>
  <si>
    <t>GÖKALP KURT</t>
  </si>
  <si>
    <t>YUSUF ŞAŞMAZ</t>
  </si>
  <si>
    <t>X</t>
  </si>
  <si>
    <t>DNS</t>
  </si>
  <si>
    <t>Uzun Atlama Genel Sıralama</t>
  </si>
  <si>
    <t>DQ 162.7</t>
  </si>
  <si>
    <t>7.72
(711)</t>
  </si>
  <si>
    <t>7.72
(716)</t>
  </si>
  <si>
    <t>O</t>
  </si>
  <si>
    <t>NM</t>
  </si>
  <si>
    <t>1500 Metre Genel Sonuç</t>
  </si>
  <si>
    <t/>
  </si>
  <si>
    <t>800M-7-10</t>
  </si>
  <si>
    <t>800M-7-11</t>
  </si>
  <si>
    <t>800M-7-12</t>
  </si>
  <si>
    <t>800M-2-11</t>
  </si>
  <si>
    <t>800M-2-12</t>
  </si>
  <si>
    <t>800M-3-11</t>
  </si>
  <si>
    <t>800M-3-12</t>
  </si>
  <si>
    <t>800M-8-10</t>
  </si>
  <si>
    <t>800M-8-11</t>
  </si>
  <si>
    <t>800M-8-12</t>
  </si>
  <si>
    <t>800M-4-10</t>
  </si>
  <si>
    <t>800M-4-11</t>
  </si>
  <si>
    <t>800M-4-12</t>
  </si>
  <si>
    <t>800M-9-10</t>
  </si>
  <si>
    <t>800M-9-11</t>
  </si>
  <si>
    <t>800M-9-12</t>
  </si>
  <si>
    <t>800M-5-10</t>
  </si>
  <si>
    <t>800M-10-10</t>
  </si>
  <si>
    <t>800M-5-11</t>
  </si>
  <si>
    <t>800M-10-11</t>
  </si>
  <si>
    <t>800M-5-12</t>
  </si>
  <si>
    <t>800M-10-12</t>
  </si>
  <si>
    <t>16</t>
  </si>
  <si>
    <t>1500M-10-16</t>
  </si>
  <si>
    <t>400 Metre Genel Sonuçları</t>
  </si>
  <si>
    <t>DQ 163.3</t>
  </si>
  <si>
    <t>DNF</t>
  </si>
  <si>
    <t>Gülle Atma-Genel Sıralama</t>
  </si>
  <si>
    <t>8.88
(871)</t>
  </si>
  <si>
    <t>8.88
(876)</t>
  </si>
  <si>
    <t>14.SERİ</t>
  </si>
  <si>
    <t>DQ</t>
  </si>
  <si>
    <t>162.7</t>
  </si>
  <si>
    <t>60M--</t>
  </si>
  <si>
    <t>400M--</t>
  </si>
  <si>
    <t>800M--</t>
  </si>
  <si>
    <t>60M.ENG--</t>
  </si>
  <si>
    <t>UZUN-B-27</t>
  </si>
  <si>
    <t>UZUN-C-26</t>
  </si>
  <si>
    <t>UZUN-C-25</t>
  </si>
  <si>
    <t>UZUN-C-24</t>
  </si>
  <si>
    <t>UZUN-C-23</t>
  </si>
  <si>
    <t>UZUN-C-22</t>
  </si>
  <si>
    <t>UZUN-C-21</t>
  </si>
  <si>
    <t>UZUN-C-20</t>
  </si>
  <si>
    <t>UZUN-C-19</t>
  </si>
  <si>
    <t>UZUN-C-18</t>
  </si>
  <si>
    <t>UZUN-C-17</t>
  </si>
  <si>
    <t>UZUN-C-16</t>
  </si>
  <si>
    <t>UZUN-C-15</t>
  </si>
  <si>
    <t>UZUN-C-14</t>
  </si>
  <si>
    <t>UZUN-C-13</t>
  </si>
  <si>
    <t>UZUN-C-12</t>
  </si>
  <si>
    <t>UZUN-C-11</t>
  </si>
  <si>
    <t>UZUN-C-10</t>
  </si>
  <si>
    <t>UZUN-C-9</t>
  </si>
  <si>
    <t>UZUN-C-8</t>
  </si>
  <si>
    <t>UZUN-C-7</t>
  </si>
  <si>
    <t>UZUN-C-6</t>
  </si>
  <si>
    <t>UZUN-C-5</t>
  </si>
  <si>
    <t>UZUN-C-4</t>
  </si>
  <si>
    <t>UZUN-C-3</t>
  </si>
  <si>
    <t>UZUN-C-2</t>
  </si>
  <si>
    <t>UZUN-C-1</t>
  </si>
  <si>
    <t>UZUN--</t>
  </si>
  <si>
    <t>ÜÇADIM-11</t>
  </si>
  <si>
    <t>ÜÇADIM-12</t>
  </si>
  <si>
    <t>ÜÇADIM-13</t>
  </si>
  <si>
    <t>ÜÇADIM-14</t>
  </si>
  <si>
    <t>ÜÇADIM-15</t>
  </si>
  <si>
    <t>ÜÇADIM-16</t>
  </si>
  <si>
    <t>ÜÇADIM-17</t>
  </si>
  <si>
    <t>ÜÇADIM-</t>
  </si>
  <si>
    <t>ÜÇADIM-18</t>
  </si>
  <si>
    <t>ÜÇADIM-19</t>
  </si>
  <si>
    <t>ÜÇADIM-20</t>
  </si>
  <si>
    <t>ÜÇADIM-1</t>
  </si>
  <si>
    <t>ÜÇADIM-2</t>
  </si>
  <si>
    <t>ÜÇADIM-3</t>
  </si>
  <si>
    <t>ÜÇADIM-4</t>
  </si>
  <si>
    <t>ÜÇADIM-5</t>
  </si>
  <si>
    <t>ÜÇADIM-6</t>
  </si>
  <si>
    <t>ÜÇADIM-7</t>
  </si>
  <si>
    <t>ÜÇADIM-8</t>
  </si>
  <si>
    <t>ÜÇADIM-9</t>
  </si>
  <si>
    <t>ÜÇADIM-10</t>
  </si>
  <si>
    <t>YÜKSEK--</t>
  </si>
  <si>
    <t>SIRIK-</t>
  </si>
  <si>
    <t>GÜLLE-B-11</t>
  </si>
  <si>
    <t>GÜLLE-B-12</t>
  </si>
  <si>
    <t>GÜLLE-B-13</t>
  </si>
  <si>
    <t>GÜLLE-B-14</t>
  </si>
  <si>
    <t>GÜLLE-B-15</t>
  </si>
  <si>
    <t>GÜLLE-B-16</t>
  </si>
  <si>
    <t>GÜLLE-A-1</t>
  </si>
  <si>
    <t>GÜLLE-A-2</t>
  </si>
  <si>
    <t>GÜLLE-A-3</t>
  </si>
  <si>
    <t>GÜLLE-A-4</t>
  </si>
  <si>
    <t>GÜLLE-A-5</t>
  </si>
  <si>
    <t>GÜLLE-A-6</t>
  </si>
  <si>
    <t>GÜLLE-A-7</t>
  </si>
  <si>
    <t>GÜLLE-A-8</t>
  </si>
  <si>
    <t>GÜLLE-A-9</t>
  </si>
  <si>
    <t>GÜLLE-A-10</t>
  </si>
  <si>
    <t>GÜLLE-A-11</t>
  </si>
  <si>
    <t>GÜLLE-A-12</t>
  </si>
  <si>
    <t>GÜLLE-A-13</t>
  </si>
  <si>
    <t>GÜLLE-A-14</t>
  </si>
  <si>
    <t>GÜLLE-A-15</t>
  </si>
  <si>
    <t>GÜLLE-B-1</t>
  </si>
  <si>
    <t>GÜLLE-B-2</t>
  </si>
  <si>
    <t>GÜLLE-B-3</t>
  </si>
  <si>
    <t>GÜLLE-B-4</t>
  </si>
  <si>
    <t>GÜLLE-B-5</t>
  </si>
  <si>
    <t>GÜLLE-B-6</t>
  </si>
  <si>
    <t>GÜLLE-B-7</t>
  </si>
  <si>
    <t>GÜLLE-B-8</t>
  </si>
  <si>
    <t>GÜLLE-B-9</t>
  </si>
  <si>
    <t>GÜLLE-B-10</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</si>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</sst>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4"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theme="0"/>
      <name val="Cambria"/>
      <family val="1"/>
      <charset val="162"/>
    </font>
    <font>
      <b/>
      <sz val="14"/>
      <color theme="1"/>
      <name val="Cambria"/>
      <family val="1"/>
      <charset val="162"/>
      <scheme val="major"/>
    </font>
    <font>
      <b/>
      <sz val="12"/>
      <color indexed="10"/>
      <name val="Cambria"/>
      <family val="1"/>
      <charset val="162"/>
      <scheme val="major"/>
    </font>
    <font>
      <b/>
      <sz val="15"/>
      <color rgb="FFFF0000"/>
      <name val="Cambria"/>
      <family val="1"/>
      <charset val="162"/>
      <scheme val="major"/>
    </font>
    <font>
      <sz val="20"/>
      <name val="Cambria"/>
      <family val="1"/>
      <charset val="162"/>
      <scheme val="major"/>
    </font>
    <font>
      <b/>
      <sz val="20"/>
      <color theme="1"/>
      <name val="Cambria"/>
      <family val="1"/>
      <charset val="162"/>
    </font>
    <font>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0"/>
      <color rgb="FF002060"/>
      <name val="Cambria"/>
      <family val="1"/>
      <charset val="162"/>
    </font>
    <font>
      <b/>
      <u/>
      <sz val="12"/>
      <color rgb="FFFF0000"/>
      <name val="Arial"/>
      <family val="2"/>
      <charset val="162"/>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6"/>
      <color rgb="FF00206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2"/>
      <color rgb="FF002060"/>
      <name val="Cambria"/>
      <family val="1"/>
      <charset val="162"/>
      <scheme val="major"/>
    </font>
    <font>
      <b/>
      <u/>
      <sz val="14"/>
      <color rgb="FFFF0000"/>
      <name val="Cambria"/>
      <family val="1"/>
      <charset val="162"/>
      <scheme val="major"/>
    </font>
    <font>
      <sz val="10"/>
      <color rgb="FFFF0000"/>
      <name val="Cambria"/>
      <family val="1"/>
      <charset val="162"/>
    </font>
    <font>
      <sz val="12"/>
      <color theme="1"/>
      <name val="Cambria"/>
      <family val="1"/>
      <charset val="162"/>
    </font>
    <font>
      <b/>
      <sz val="14"/>
      <color theme="1"/>
      <name val="Cambria"/>
      <family val="1"/>
      <charset val="162"/>
    </font>
    <font>
      <sz val="11"/>
      <color theme="1"/>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thick">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70">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14" fontId="46" fillId="25" borderId="10" xfId="36" applyNumberFormat="1"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8" fillId="0" borderId="11" xfId="36" applyFont="1" applyFill="1" applyBorder="1" applyAlignment="1">
      <alignment horizontal="center" vertical="center"/>
    </xf>
    <xf numFmtId="14" fontId="48" fillId="0" borderId="11" xfId="36" applyNumberFormat="1" applyFont="1" applyFill="1" applyBorder="1" applyAlignment="1">
      <alignment horizontal="center" vertical="center"/>
    </xf>
    <xf numFmtId="167" fontId="48" fillId="0" borderId="11" xfId="36" applyNumberFormat="1" applyFont="1" applyFill="1" applyBorder="1" applyAlignment="1">
      <alignment horizontal="center" vertical="center"/>
    </xf>
    <xf numFmtId="1" fontId="48" fillId="0" borderId="11" xfId="36" applyNumberFormat="1" applyFont="1" applyFill="1" applyBorder="1" applyAlignment="1">
      <alignment horizontal="center" vertical="center"/>
    </xf>
    <xf numFmtId="0" fontId="50" fillId="0" borderId="0" xfId="36" applyFont="1" applyFill="1" applyAlignment="1">
      <alignment vertical="center"/>
    </xf>
    <xf numFmtId="0" fontId="51" fillId="0" borderId="11" xfId="36" applyFont="1" applyFill="1" applyBorder="1" applyAlignment="1">
      <alignment horizontal="center" vertical="center"/>
    </xf>
    <xf numFmtId="0" fontId="52" fillId="0" borderId="11" xfId="36" applyFont="1" applyFill="1" applyBorder="1" applyAlignment="1">
      <alignment horizontal="center" vertical="center"/>
    </xf>
    <xf numFmtId="1" fontId="51" fillId="0" borderId="11" xfId="36" applyNumberFormat="1" applyFont="1" applyFill="1" applyBorder="1" applyAlignment="1">
      <alignment horizontal="center" vertical="center"/>
    </xf>
    <xf numFmtId="14" fontId="51" fillId="0" borderId="11" xfId="36" applyNumberFormat="1" applyFont="1" applyFill="1" applyBorder="1" applyAlignment="1">
      <alignment horizontal="center" vertical="center"/>
    </xf>
    <xf numFmtId="167" fontId="51" fillId="0" borderId="11" xfId="36" applyNumberFormat="1" applyFont="1" applyFill="1" applyBorder="1" applyAlignment="1">
      <alignment horizontal="center"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NumberFormat="1" applyFont="1" applyFill="1" applyAlignment="1">
      <alignment horizontal="center"/>
    </xf>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2" xfId="36" applyFont="1" applyFill="1" applyBorder="1" applyAlignment="1" applyProtection="1">
      <alignment vertical="center" wrapText="1"/>
      <protection locked="0"/>
    </xf>
    <xf numFmtId="14" fontId="47"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49" fillId="0" borderId="0" xfId="36" applyFont="1" applyFill="1" applyBorder="1" applyAlignment="1">
      <alignment horizontal="center" vertical="center" wrapText="1"/>
    </xf>
    <xf numFmtId="167" fontId="48" fillId="0" borderId="0" xfId="36" applyNumberFormat="1" applyFont="1" applyFill="1" applyBorder="1" applyAlignment="1">
      <alignment horizontal="center" vertical="center"/>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1" fillId="0" borderId="0" xfId="36" applyNumberFormat="1" applyFont="1" applyFill="1" applyBorder="1" applyAlignment="1">
      <alignment horizontal="left" vertical="center"/>
    </xf>
    <xf numFmtId="167" fontId="51" fillId="0" borderId="0" xfId="36" applyNumberFormat="1" applyFont="1" applyFill="1" applyBorder="1" applyAlignment="1">
      <alignment horizontal="center" vertical="center"/>
    </xf>
    <xf numFmtId="0" fontId="48" fillId="0" borderId="0" xfId="36" applyNumberFormat="1" applyFont="1" applyFill="1" applyBorder="1" applyAlignment="1">
      <alignment horizontal="left"/>
    </xf>
    <xf numFmtId="0" fontId="48" fillId="0" borderId="0" xfId="36" applyFont="1" applyFill="1" applyAlignment="1">
      <alignment horizontal="left"/>
    </xf>
    <xf numFmtId="0" fontId="53" fillId="29" borderId="11" xfId="36" applyFont="1" applyFill="1" applyBorder="1" applyAlignment="1">
      <alignment horizontal="center" vertical="center" wrapText="1"/>
    </xf>
    <xf numFmtId="14" fontId="53" fillId="29" borderId="11" xfId="36" applyNumberFormat="1" applyFont="1" applyFill="1" applyBorder="1" applyAlignment="1">
      <alignment horizontal="center" vertical="center" wrapText="1"/>
    </xf>
    <xf numFmtId="0" fontId="53" fillId="29" borderId="11" xfId="36" applyNumberFormat="1" applyFont="1" applyFill="1" applyBorder="1" applyAlignment="1">
      <alignment horizontal="center" vertical="center" wrapText="1"/>
    </xf>
    <xf numFmtId="0" fontId="54" fillId="29" borderId="11" xfId="36" applyFont="1" applyFill="1" applyBorder="1" applyAlignment="1">
      <alignment horizontal="center" vertical="center" wrapText="1"/>
    </xf>
    <xf numFmtId="0" fontId="51" fillId="0" borderId="11" xfId="36" applyNumberFormat="1" applyFont="1" applyFill="1" applyBorder="1" applyAlignment="1">
      <alignment horizontal="left"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14" fontId="51" fillId="0" borderId="0" xfId="36" applyNumberFormat="1" applyFont="1" applyFill="1" applyBorder="1" applyAlignment="1">
      <alignment horizontal="center" vertical="center" wrapText="1"/>
    </xf>
    <xf numFmtId="14" fontId="48" fillId="0" borderId="0" xfId="36" applyNumberFormat="1" applyFont="1" applyFill="1" applyAlignment="1">
      <alignment wrapText="1"/>
    </xf>
    <xf numFmtId="0" fontId="48" fillId="30" borderId="0" xfId="36" applyFont="1" applyFill="1" applyAlignment="1">
      <alignment vertical="center"/>
    </xf>
    <xf numFmtId="0" fontId="48" fillId="30" borderId="0" xfId="36" applyFont="1" applyFill="1" applyAlignment="1">
      <alignment horizontal="center" vertical="center"/>
    </xf>
    <xf numFmtId="0" fontId="50" fillId="30" borderId="0" xfId="36" applyFont="1" applyFill="1" applyAlignment="1">
      <alignment vertical="center"/>
    </xf>
    <xf numFmtId="0" fontId="45" fillId="0" borderId="0" xfId="36" applyFont="1" applyFill="1"/>
    <xf numFmtId="14" fontId="55" fillId="0" borderId="11" xfId="36" applyNumberFormat="1" applyFont="1" applyFill="1" applyBorder="1" applyAlignment="1">
      <alignment horizontal="center" vertical="center" wrapText="1"/>
    </xf>
    <xf numFmtId="0" fontId="55" fillId="0" borderId="11" xfId="36" applyFont="1" applyFill="1" applyBorder="1" applyAlignment="1">
      <alignment horizontal="center" vertical="center" wrapText="1"/>
    </xf>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1" fontId="55" fillId="0" borderId="11" xfId="36" applyNumberFormat="1" applyFont="1" applyFill="1" applyBorder="1" applyAlignment="1">
      <alignment horizontal="center" vertical="center" wrapText="1"/>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2" xfId="36" applyFont="1" applyFill="1" applyBorder="1" applyAlignment="1" applyProtection="1">
      <alignment vertical="center" wrapText="1"/>
      <protection locked="0"/>
    </xf>
    <xf numFmtId="0" fontId="58" fillId="0" borderId="11" xfId="36" applyFont="1" applyFill="1" applyBorder="1" applyAlignment="1">
      <alignment horizontal="center" vertical="center"/>
    </xf>
    <xf numFmtId="1" fontId="58" fillId="0" borderId="11" xfId="36" applyNumberFormat="1" applyFont="1" applyFill="1" applyBorder="1" applyAlignment="1">
      <alignment horizontal="center" vertical="center"/>
    </xf>
    <xf numFmtId="0" fontId="55" fillId="0" borderId="11" xfId="36" applyFont="1" applyFill="1" applyBorder="1" applyAlignment="1">
      <alignment horizontal="left" vertical="center" wrapText="1"/>
    </xf>
    <xf numFmtId="0" fontId="59" fillId="0" borderId="11" xfId="36" applyFont="1" applyFill="1" applyBorder="1" applyAlignment="1">
      <alignment horizontal="center" vertical="center"/>
    </xf>
    <xf numFmtId="0" fontId="60" fillId="0" borderId="0" xfId="36" applyFont="1" applyFill="1" applyAlignment="1">
      <alignment horizontal="left"/>
    </xf>
    <xf numFmtId="14" fontId="60" fillId="0" borderId="0" xfId="36" applyNumberFormat="1" applyFont="1" applyFill="1" applyAlignment="1">
      <alignment horizontal="center"/>
    </xf>
    <xf numFmtId="0" fontId="61" fillId="0" borderId="0" xfId="36" applyFont="1" applyFill="1" applyBorder="1" applyAlignment="1">
      <alignment horizontal="center" vertical="center" wrapText="1"/>
    </xf>
    <xf numFmtId="0" fontId="60" fillId="0" borderId="0" xfId="36" applyFont="1" applyFill="1" applyAlignment="1">
      <alignment horizontal="center"/>
    </xf>
    <xf numFmtId="0" fontId="60" fillId="0" borderId="0" xfId="36" applyFont="1" applyFill="1"/>
    <xf numFmtId="49" fontId="60" fillId="0" borderId="0" xfId="36" applyNumberFormat="1" applyFont="1" applyFill="1" applyAlignment="1">
      <alignment horizontal="center"/>
    </xf>
    <xf numFmtId="0" fontId="62" fillId="25" borderId="10" xfId="36" applyNumberFormat="1" applyFont="1" applyFill="1" applyBorder="1" applyAlignment="1" applyProtection="1">
      <alignment horizontal="right" vertical="center" wrapText="1"/>
      <protection locked="0"/>
    </xf>
    <xf numFmtId="0" fontId="63" fillId="29" borderId="12" xfId="36" applyNumberFormat="1" applyFont="1" applyFill="1" applyBorder="1" applyAlignment="1" applyProtection="1">
      <alignment horizontal="right" vertical="center" wrapText="1"/>
      <protection locked="0"/>
    </xf>
    <xf numFmtId="0" fontId="62"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16" fontId="29" fillId="0" borderId="0" xfId="36" applyNumberFormat="1"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4" fillId="29" borderId="10" xfId="36" applyFont="1" applyFill="1" applyBorder="1" applyAlignment="1" applyProtection="1">
      <alignment horizontal="right" vertical="center" wrapText="1"/>
      <protection locked="0"/>
    </xf>
    <xf numFmtId="0" fontId="34" fillId="29" borderId="10" xfId="36" applyFont="1" applyFill="1" applyBorder="1" applyAlignment="1" applyProtection="1">
      <alignment horizontal="right" vertical="center" wrapText="1"/>
      <protection locked="0"/>
    </xf>
    <xf numFmtId="0" fontId="30" fillId="29" borderId="12" xfId="36" applyFont="1" applyFill="1" applyBorder="1" applyAlignment="1" applyProtection="1">
      <alignment vertical="center" wrapText="1"/>
      <protection locked="0"/>
    </xf>
    <xf numFmtId="0" fontId="31" fillId="29" borderId="12" xfId="36" applyFont="1" applyFill="1" applyBorder="1" applyAlignment="1" applyProtection="1">
      <alignment vertical="center" wrapText="1"/>
      <protection locked="0"/>
    </xf>
    <xf numFmtId="0" fontId="64" fillId="31" borderId="11" xfId="36" applyFont="1" applyFill="1" applyBorder="1" applyAlignment="1" applyProtection="1">
      <alignment horizontal="center" vertical="center" wrapText="1"/>
      <protection locked="0"/>
    </xf>
    <xf numFmtId="0" fontId="38" fillId="0" borderId="11" xfId="36" applyFont="1" applyFill="1" applyBorder="1" applyAlignment="1" applyProtection="1">
      <alignment horizontal="center" vertical="center" wrapText="1"/>
      <protection locked="0"/>
    </xf>
    <xf numFmtId="0" fontId="65" fillId="0" borderId="11" xfId="36" applyFont="1" applyFill="1" applyBorder="1" applyAlignment="1" applyProtection="1">
      <alignment horizontal="center" vertical="center" wrapText="1"/>
      <protection locked="0"/>
    </xf>
    <xf numFmtId="1" fontId="38" fillId="0" borderId="11" xfId="36" applyNumberFormat="1" applyFont="1" applyFill="1" applyBorder="1" applyAlignment="1" applyProtection="1">
      <alignment horizontal="center" vertical="center" wrapText="1"/>
      <protection locked="0"/>
    </xf>
    <xf numFmtId="14" fontId="38" fillId="0" borderId="11" xfId="36" applyNumberFormat="1" applyFont="1" applyFill="1" applyBorder="1" applyAlignment="1" applyProtection="1">
      <alignment horizontal="center" vertical="center" wrapText="1"/>
      <protection locked="0"/>
    </xf>
    <xf numFmtId="1" fontId="26" fillId="0" borderId="11" xfId="36" applyNumberFormat="1" applyFont="1" applyFill="1" applyBorder="1" applyAlignment="1" applyProtection="1">
      <alignment horizontal="center" vertical="center" wrapText="1"/>
      <protection locked="0"/>
    </xf>
    <xf numFmtId="0" fontId="66" fillId="0" borderId="0" xfId="0" applyFont="1"/>
    <xf numFmtId="0" fontId="67"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7" fillId="0" borderId="0" xfId="0" applyFont="1" applyAlignment="1">
      <alignment wrapText="1"/>
    </xf>
    <xf numFmtId="0" fontId="68" fillId="0" borderId="11" xfId="0" applyFont="1" applyBorder="1" applyAlignment="1">
      <alignment vertical="center" wrapText="1"/>
    </xf>
    <xf numFmtId="0" fontId="68" fillId="0" borderId="0" xfId="0" applyFont="1" applyAlignment="1">
      <alignment vertical="center" wrapText="1"/>
    </xf>
    <xf numFmtId="0" fontId="69" fillId="27" borderId="0" xfId="0" applyFont="1" applyFill="1" applyAlignment="1">
      <alignment horizontal="center" vertical="center"/>
    </xf>
    <xf numFmtId="0" fontId="70" fillId="32" borderId="11" xfId="31" applyFont="1" applyFill="1" applyBorder="1" applyAlignment="1" applyProtection="1">
      <alignment horizontal="center" vertical="center" wrapText="1"/>
    </xf>
    <xf numFmtId="0" fontId="69" fillId="0" borderId="0" xfId="0" applyFont="1" applyAlignment="1">
      <alignment horizontal="center" vertical="center"/>
    </xf>
    <xf numFmtId="0" fontId="47" fillId="0" borderId="0" xfId="0" applyFont="1" applyFill="1" applyBorder="1" applyAlignment="1">
      <alignment vertical="center" wrapText="1"/>
    </xf>
    <xf numFmtId="0" fontId="51" fillId="27" borderId="0" xfId="0" applyFont="1" applyFill="1" applyAlignment="1">
      <alignment horizontal="center" vertical="center"/>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71" fillId="0" borderId="0" xfId="0" applyFont="1" applyFill="1" applyBorder="1" applyAlignment="1">
      <alignment horizontal="left" vertical="center" wrapText="1"/>
    </xf>
    <xf numFmtId="0" fontId="67" fillId="0" borderId="0" xfId="0" applyFont="1" applyAlignment="1">
      <alignment horizontal="center" vertical="center" wrapText="1"/>
    </xf>
    <xf numFmtId="0" fontId="69"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2" fillId="29" borderId="11" xfId="0" applyFont="1" applyFill="1" applyBorder="1" applyAlignment="1">
      <alignment horizontal="left" vertical="center" wrapText="1"/>
    </xf>
    <xf numFmtId="0" fontId="72" fillId="29" borderId="11" xfId="0" applyFont="1" applyFill="1" applyBorder="1" applyAlignment="1">
      <alignment vertical="center" wrapText="1"/>
    </xf>
    <xf numFmtId="0" fontId="73" fillId="33" borderId="11" xfId="0" applyFont="1" applyFill="1" applyBorder="1" applyAlignment="1">
      <alignment horizontal="center" vertical="center" wrapText="1"/>
    </xf>
    <xf numFmtId="14" fontId="58" fillId="0" borderId="11" xfId="36" applyNumberFormat="1" applyFont="1" applyFill="1" applyBorder="1" applyAlignment="1">
      <alignment horizontal="center" vertical="center"/>
    </xf>
    <xf numFmtId="167" fontId="58" fillId="0" borderId="11" xfId="36" applyNumberFormat="1" applyFont="1" applyFill="1" applyBorder="1" applyAlignment="1">
      <alignment horizontal="center" vertical="center"/>
    </xf>
    <xf numFmtId="14" fontId="54" fillId="29" borderId="11" xfId="36" applyNumberFormat="1" applyFont="1" applyFill="1" applyBorder="1" applyAlignment="1">
      <alignment horizontal="center" vertical="center" wrapText="1"/>
    </xf>
    <xf numFmtId="0" fontId="54" fillId="29" borderId="11"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4" borderId="11" xfId="36" applyFont="1" applyFill="1" applyBorder="1" applyAlignment="1" applyProtection="1">
      <alignment horizontal="center" vertical="center" wrapText="1"/>
      <protection locked="0"/>
    </xf>
    <xf numFmtId="0" fontId="74" fillId="34" borderId="11"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74" fillId="0" borderId="11" xfId="36" applyFont="1" applyFill="1" applyBorder="1" applyAlignment="1" applyProtection="1">
      <alignment horizontal="center" vertical="center" wrapText="1"/>
      <protection hidden="1"/>
    </xf>
    <xf numFmtId="49" fontId="23" fillId="0" borderId="11" xfId="36" applyNumberFormat="1" applyFont="1" applyFill="1" applyBorder="1" applyAlignment="1" applyProtection="1">
      <alignment horizontal="center"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72" fillId="32" borderId="11" xfId="31" applyFont="1" applyFill="1" applyBorder="1" applyAlignment="1" applyProtection="1">
      <alignment horizontal="left" vertical="center" wrapText="1"/>
    </xf>
    <xf numFmtId="0" fontId="72" fillId="32" borderId="11" xfId="31" applyFont="1" applyFill="1" applyBorder="1" applyAlignment="1" applyProtection="1">
      <alignment horizontal="left" vertical="center"/>
    </xf>
    <xf numFmtId="0" fontId="75" fillId="28" borderId="11" xfId="0" applyFont="1" applyFill="1" applyBorder="1" applyAlignment="1">
      <alignment horizontal="center" vertical="center" wrapText="1"/>
    </xf>
    <xf numFmtId="0" fontId="76" fillId="0" borderId="0" xfId="0" applyFont="1" applyBorder="1" applyAlignment="1">
      <alignment vertical="center" wrapText="1"/>
    </xf>
    <xf numFmtId="0" fontId="77" fillId="29" borderId="11" xfId="0" applyNumberFormat="1" applyFont="1" applyFill="1" applyBorder="1" applyAlignment="1">
      <alignment horizontal="center" vertical="center" wrapText="1"/>
    </xf>
    <xf numFmtId="0" fontId="78" fillId="29" borderId="11" xfId="0" applyNumberFormat="1" applyFont="1" applyFill="1" applyBorder="1" applyAlignment="1">
      <alignment horizontal="center" vertical="center" wrapText="1"/>
    </xf>
    <xf numFmtId="14" fontId="78" fillId="29" borderId="11" xfId="0" applyNumberFormat="1" applyFont="1" applyFill="1" applyBorder="1" applyAlignment="1">
      <alignment horizontal="center" vertical="center" wrapText="1"/>
    </xf>
    <xf numFmtId="0" fontId="78" fillId="29" borderId="11" xfId="0" applyNumberFormat="1" applyFont="1" applyFill="1" applyBorder="1" applyAlignment="1">
      <alignment horizontal="left" vertical="center" wrapText="1"/>
    </xf>
    <xf numFmtId="167" fontId="78" fillId="29" borderId="11" xfId="0" applyNumberFormat="1" applyFont="1" applyFill="1" applyBorder="1" applyAlignment="1">
      <alignment horizontal="center" vertical="center" wrapText="1"/>
    </xf>
    <xf numFmtId="164" fontId="78" fillId="29" borderId="11" xfId="0" applyNumberFormat="1" applyFont="1" applyFill="1" applyBorder="1" applyAlignment="1">
      <alignment horizontal="center" vertical="center" wrapText="1"/>
    </xf>
    <xf numFmtId="0" fontId="79" fillId="0" borderId="0" xfId="0" applyFont="1" applyAlignment="1">
      <alignment vertical="center" wrapText="1"/>
    </xf>
    <xf numFmtId="0" fontId="80" fillId="0" borderId="0" xfId="0" applyFont="1" applyFill="1"/>
    <xf numFmtId="0" fontId="81" fillId="0" borderId="11" xfId="31" applyNumberFormat="1" applyFont="1" applyFill="1" applyBorder="1" applyAlignment="1" applyProtection="1">
      <alignment horizontal="center" vertical="center" wrapText="1"/>
    </xf>
    <xf numFmtId="14" fontId="82" fillId="30" borderId="11" xfId="31" applyNumberFormat="1" applyFont="1" applyFill="1" applyBorder="1" applyAlignment="1" applyProtection="1">
      <alignment horizontal="center" vertical="center" wrapText="1"/>
    </xf>
    <xf numFmtId="167" fontId="82" fillId="30" borderId="11" xfId="31" applyNumberFormat="1" applyFont="1" applyFill="1" applyBorder="1" applyAlignment="1" applyProtection="1">
      <alignment horizontal="center" vertical="center" wrapText="1"/>
    </xf>
    <xf numFmtId="1" fontId="82" fillId="30" borderId="11" xfId="31" applyNumberFormat="1" applyFont="1" applyFill="1" applyBorder="1" applyAlignment="1" applyProtection="1">
      <alignment horizontal="center" vertical="center" wrapText="1"/>
    </xf>
    <xf numFmtId="49" fontId="82" fillId="30" borderId="11" xfId="31" applyNumberFormat="1" applyFont="1" applyFill="1" applyBorder="1" applyAlignment="1" applyProtection="1">
      <alignment horizontal="center" vertical="center" wrapText="1"/>
    </xf>
    <xf numFmtId="0" fontId="79" fillId="30" borderId="11" xfId="0" applyNumberFormat="1" applyFont="1" applyFill="1" applyBorder="1" applyAlignment="1">
      <alignment horizontal="left" vertical="center" wrapText="1"/>
    </xf>
    <xf numFmtId="164" fontId="79" fillId="30" borderId="11" xfId="0" applyNumberFormat="1" applyFont="1" applyFill="1" applyBorder="1" applyAlignment="1">
      <alignment horizontal="center" vertical="center" wrapText="1"/>
    </xf>
    <xf numFmtId="167" fontId="79" fillId="30" borderId="11" xfId="0" applyNumberFormat="1" applyFont="1" applyFill="1" applyBorder="1" applyAlignment="1">
      <alignment horizontal="center" vertical="center" wrapText="1"/>
    </xf>
    <xf numFmtId="0" fontId="79" fillId="30" borderId="11" xfId="0" applyNumberFormat="1" applyFont="1" applyFill="1" applyBorder="1" applyAlignment="1">
      <alignment horizontal="center" vertical="center" wrapText="1"/>
    </xf>
    <xf numFmtId="0" fontId="82" fillId="30" borderId="11" xfId="31" applyNumberFormat="1" applyFont="1" applyFill="1" applyBorder="1" applyAlignment="1" applyProtection="1">
      <alignment horizontal="left" vertical="center" wrapText="1"/>
    </xf>
    <xf numFmtId="0" fontId="83" fillId="30" borderId="11" xfId="31" applyNumberFormat="1" applyFont="1" applyFill="1" applyBorder="1" applyAlignment="1" applyProtection="1">
      <alignment horizontal="left" vertical="center" wrapText="1"/>
    </xf>
    <xf numFmtId="0" fontId="83" fillId="30" borderId="11" xfId="31" applyNumberFormat="1" applyFont="1" applyFill="1" applyBorder="1" applyAlignment="1" applyProtection="1">
      <alignment horizontal="center" vertical="center" wrapText="1"/>
    </xf>
    <xf numFmtId="0" fontId="84" fillId="0" borderId="0" xfId="0" applyFont="1"/>
    <xf numFmtId="0" fontId="75" fillId="35" borderId="13" xfId="0" applyFont="1" applyFill="1" applyBorder="1" applyAlignment="1">
      <alignment vertical="center" wrapText="1"/>
    </xf>
    <xf numFmtId="0" fontId="21" fillId="0" borderId="0" xfId="0" applyNumberFormat="1" applyFont="1" applyAlignment="1">
      <alignment horizontal="left"/>
    </xf>
    <xf numFmtId="0" fontId="85" fillId="29" borderId="12" xfId="36" applyFont="1" applyFill="1" applyBorder="1" applyAlignment="1" applyProtection="1">
      <alignment horizontal="right" vertical="center" wrapText="1"/>
      <protection locked="0"/>
    </xf>
    <xf numFmtId="0" fontId="86" fillId="29" borderId="12" xfId="36" applyFont="1" applyFill="1" applyBorder="1" applyAlignment="1" applyProtection="1">
      <alignment vertical="center" wrapText="1"/>
      <protection locked="0"/>
    </xf>
    <xf numFmtId="0" fontId="87"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8" fillId="36" borderId="19" xfId="0" applyNumberFormat="1" applyFont="1" applyFill="1" applyBorder="1" applyAlignment="1">
      <alignment vertical="center" wrapText="1"/>
    </xf>
    <xf numFmtId="164" fontId="88"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29" fillId="34" borderId="11" xfId="36" applyNumberFormat="1" applyFont="1" applyFill="1" applyBorder="1" applyAlignment="1" applyProtection="1">
      <alignment horizontal="center" vertical="center" wrapText="1"/>
      <protection locked="0"/>
    </xf>
    <xf numFmtId="1" fontId="29" fillId="34" borderId="11" xfId="36" applyNumberFormat="1" applyFont="1" applyFill="1" applyBorder="1" applyAlignment="1" applyProtection="1">
      <alignment horizontal="center" vertical="center" wrapText="1"/>
      <protection locked="0"/>
    </xf>
    <xf numFmtId="0" fontId="89" fillId="34" borderId="11" xfId="36" applyFont="1" applyFill="1" applyBorder="1" applyAlignment="1" applyProtection="1">
      <alignment horizontal="center" vertical="center" wrapText="1"/>
      <protection locked="0"/>
    </xf>
    <xf numFmtId="0" fontId="90" fillId="0" borderId="11" xfId="36" applyFont="1" applyFill="1" applyBorder="1" applyAlignment="1" applyProtection="1">
      <alignment horizontal="center" vertical="center" wrapText="1"/>
      <protection locked="0"/>
    </xf>
    <xf numFmtId="0" fontId="85" fillId="0" borderId="0" xfId="36" applyFont="1" applyFill="1" applyAlignment="1" applyProtection="1">
      <alignment horizontal="center" wrapText="1"/>
      <protection locked="0"/>
    </xf>
    <xf numFmtId="1" fontId="91" fillId="0" borderId="0" xfId="36" applyNumberFormat="1" applyFont="1" applyFill="1" applyAlignment="1" applyProtection="1">
      <alignment horizontal="center" wrapText="1"/>
      <protection locked="0"/>
    </xf>
    <xf numFmtId="0" fontId="92" fillId="0" borderId="11" xfId="36" applyFont="1" applyFill="1" applyBorder="1" applyAlignment="1">
      <alignment horizontal="center" vertical="center"/>
    </xf>
    <xf numFmtId="169" fontId="38" fillId="0" borderId="11" xfId="36" applyNumberFormat="1" applyFont="1" applyFill="1" applyBorder="1" applyAlignment="1" applyProtection="1">
      <alignment horizontal="center" vertical="center" wrapText="1"/>
      <protection locked="0"/>
    </xf>
    <xf numFmtId="0" fontId="58" fillId="0" borderId="11" xfId="36" applyFont="1" applyFill="1" applyBorder="1" applyAlignment="1">
      <alignment horizontal="left" vertical="center" wrapText="1"/>
    </xf>
    <xf numFmtId="0" fontId="93" fillId="0" borderId="11" xfId="36" applyFont="1" applyFill="1" applyBorder="1" applyAlignment="1">
      <alignment horizontal="left" vertical="center" wrapText="1"/>
    </xf>
    <xf numFmtId="0" fontId="48" fillId="0" borderId="11" xfId="36" applyFont="1" applyFill="1" applyBorder="1" applyAlignment="1">
      <alignment horizontal="left" vertical="center" wrapText="1"/>
    </xf>
    <xf numFmtId="0" fontId="49" fillId="0" borderId="11" xfId="36" applyFont="1" applyFill="1" applyBorder="1" applyAlignment="1">
      <alignment horizontal="left" vertical="center" wrapText="1"/>
    </xf>
    <xf numFmtId="0" fontId="35" fillId="30" borderId="23" xfId="36" applyFont="1" applyFill="1" applyBorder="1" applyAlignment="1" applyProtection="1">
      <alignment vertical="center" wrapText="1"/>
      <protection locked="0"/>
    </xf>
    <xf numFmtId="169" fontId="79" fillId="30" borderId="11" xfId="0" applyNumberFormat="1" applyFont="1" applyFill="1" applyBorder="1" applyAlignment="1">
      <alignment horizontal="center" vertical="center" wrapText="1"/>
    </xf>
    <xf numFmtId="168" fontId="79" fillId="30" borderId="11" xfId="0" applyNumberFormat="1" applyFont="1" applyFill="1" applyBorder="1" applyAlignment="1">
      <alignment horizontal="center" vertical="center" wrapText="1"/>
    </xf>
    <xf numFmtId="170" fontId="79" fillId="30" borderId="11" xfId="0" applyNumberFormat="1" applyFont="1" applyFill="1" applyBorder="1" applyAlignment="1">
      <alignment horizontal="center" vertical="center" wrapText="1"/>
    </xf>
    <xf numFmtId="168" fontId="54" fillId="29" borderId="11" xfId="36" applyNumberFormat="1" applyFont="1" applyFill="1" applyBorder="1" applyAlignment="1">
      <alignment horizontal="center" vertical="center" wrapText="1"/>
    </xf>
    <xf numFmtId="168" fontId="5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48" fillId="0" borderId="0" xfId="36" applyNumberFormat="1" applyFont="1" applyFill="1" applyAlignment="1">
      <alignment horizontal="center"/>
    </xf>
    <xf numFmtId="168" fontId="48" fillId="0" borderId="0" xfId="36" applyNumberFormat="1" applyFont="1" applyFill="1"/>
    <xf numFmtId="168" fontId="47" fillId="29" borderId="12" xfId="36" applyNumberFormat="1" applyFont="1" applyFill="1" applyBorder="1" applyAlignment="1" applyProtection="1">
      <alignment vertical="center" wrapText="1"/>
      <protection locked="0"/>
    </xf>
    <xf numFmtId="168" fontId="45" fillId="24" borderId="0" xfId="36" applyNumberFormat="1" applyFont="1" applyFill="1" applyBorder="1" applyAlignment="1" applyProtection="1">
      <alignment horizontal="left" wrapText="1"/>
      <protection locked="0"/>
    </xf>
    <xf numFmtId="168" fontId="58" fillId="0" borderId="11" xfId="36" applyNumberFormat="1" applyFont="1" applyFill="1" applyBorder="1" applyAlignment="1">
      <alignment horizontal="center" vertical="center"/>
    </xf>
    <xf numFmtId="168" fontId="48" fillId="0" borderId="0" xfId="36" applyNumberFormat="1" applyFont="1" applyFill="1" applyBorder="1" applyAlignment="1">
      <alignment horizontal="center" vertical="center"/>
    </xf>
    <xf numFmtId="168" fontId="48" fillId="0" borderId="0" xfId="36" applyNumberFormat="1" applyFont="1" applyFill="1" applyAlignment="1">
      <alignment horizontal="left"/>
    </xf>
    <xf numFmtId="169" fontId="94" fillId="0" borderId="11" xfId="36" applyNumberFormat="1" applyFont="1" applyFill="1" applyBorder="1" applyAlignment="1" applyProtection="1">
      <alignment horizontal="center" vertical="center" wrapText="1"/>
      <protection hidden="1"/>
    </xf>
    <xf numFmtId="0" fontId="38" fillId="0" borderId="11" xfId="36" applyFont="1" applyFill="1" applyBorder="1" applyAlignment="1" applyProtection="1">
      <alignment horizontal="left" vertical="center" wrapText="1"/>
      <protection locked="0"/>
    </xf>
    <xf numFmtId="0" fontId="34" fillId="29" borderId="10" xfId="36" applyFont="1" applyFill="1" applyBorder="1" applyAlignment="1" applyProtection="1">
      <alignment horizontal="right" vertical="center" wrapText="1"/>
      <protection locked="0"/>
    </xf>
    <xf numFmtId="0" fontId="64" fillId="31" borderId="11" xfId="36" applyFont="1" applyFill="1" applyBorder="1" applyAlignment="1" applyProtection="1">
      <alignment horizontal="center" vertical="center" wrapText="1"/>
      <protection locked="0"/>
    </xf>
    <xf numFmtId="168" fontId="23" fillId="0" borderId="11" xfId="36" applyNumberFormat="1" applyFont="1" applyFill="1" applyBorder="1" applyAlignment="1" applyProtection="1">
      <alignment horizontal="center" vertical="center" wrapText="1"/>
      <protection locked="0"/>
    </xf>
    <xf numFmtId="0" fontId="26" fillId="37" borderId="0" xfId="36" applyFont="1" applyFill="1" applyAlignment="1" applyProtection="1">
      <alignment vertical="center" wrapText="1"/>
      <protection locked="0"/>
    </xf>
    <xf numFmtId="0" fontId="26" fillId="37" borderId="0" xfId="36" applyFont="1" applyFill="1" applyAlignment="1" applyProtection="1">
      <alignment wrapText="1"/>
      <protection locked="0"/>
    </xf>
    <xf numFmtId="0" fontId="62" fillId="25" borderId="10" xfId="36" applyNumberFormat="1" applyFont="1" applyFill="1" applyBorder="1" applyAlignment="1" applyProtection="1">
      <alignment horizontal="right" vertical="center" wrapText="1"/>
      <protection locked="0"/>
    </xf>
    <xf numFmtId="0" fontId="45" fillId="24" borderId="24" xfId="36" applyNumberFormat="1" applyFont="1" applyFill="1" applyBorder="1" applyAlignment="1" applyProtection="1">
      <alignment vertical="center" wrapText="1"/>
      <protection locked="0"/>
    </xf>
    <xf numFmtId="166" fontId="47" fillId="24" borderId="24" xfId="36" applyNumberFormat="1"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5" fillId="28" borderId="11"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5" fillId="28" borderId="11"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5" fillId="32" borderId="11" xfId="31" applyFont="1" applyFill="1" applyBorder="1" applyAlignment="1" applyProtection="1">
      <alignment horizontal="center" vertical="center" wrapText="1"/>
    </xf>
    <xf numFmtId="0" fontId="96" fillId="29" borderId="12" xfId="36" applyNumberFormat="1" applyFont="1" applyFill="1" applyBorder="1" applyAlignment="1" applyProtection="1">
      <alignment vertical="center" wrapText="1"/>
      <protection locked="0"/>
    </xf>
    <xf numFmtId="14"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0" fontId="34" fillId="29" borderId="10" xfId="36" applyFont="1" applyFill="1" applyBorder="1" applyAlignment="1" applyProtection="1">
      <alignment vertical="center" wrapText="1"/>
      <protection locked="0"/>
    </xf>
    <xf numFmtId="166" fontId="31"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79" fillId="30" borderId="11" xfId="0" applyNumberFormat="1" applyFont="1" applyFill="1" applyBorder="1" applyAlignment="1">
      <alignment horizontal="center" vertical="center" wrapText="1"/>
    </xf>
    <xf numFmtId="14" fontId="21" fillId="0" borderId="0" xfId="0" applyNumberFormat="1" applyFont="1"/>
    <xf numFmtId="0" fontId="69" fillId="27" borderId="0" xfId="0" applyFont="1" applyFill="1" applyAlignment="1">
      <alignment horizontal="center" vertical="center"/>
    </xf>
    <xf numFmtId="14" fontId="95" fillId="34" borderId="11" xfId="0" applyNumberFormat="1" applyFont="1" applyFill="1" applyBorder="1" applyAlignment="1">
      <alignment horizontal="center" vertical="center" wrapText="1"/>
    </xf>
    <xf numFmtId="166" fontId="95" fillId="34" borderId="11" xfId="0" applyNumberFormat="1" applyFont="1" applyFill="1" applyBorder="1" applyAlignment="1">
      <alignment horizontal="center" vertical="center" wrapText="1"/>
    </xf>
    <xf numFmtId="49" fontId="98" fillId="0" borderId="11" xfId="36" applyNumberFormat="1" applyFont="1" applyFill="1" applyBorder="1" applyAlignment="1">
      <alignment horizontal="center" vertical="center"/>
    </xf>
    <xf numFmtId="49" fontId="98" fillId="0" borderId="11" xfId="36" applyNumberFormat="1" applyFont="1" applyFill="1" applyBorder="1" applyAlignment="1" applyProtection="1">
      <alignment horizontal="center" vertical="center"/>
      <protection locked="0" hidden="1"/>
    </xf>
    <xf numFmtId="49" fontId="98" fillId="0" borderId="11" xfId="36" applyNumberFormat="1" applyFont="1" applyFill="1" applyBorder="1" applyAlignment="1">
      <alignment vertical="center"/>
    </xf>
    <xf numFmtId="49" fontId="98" fillId="38" borderId="11" xfId="36" applyNumberFormat="1" applyFont="1" applyFill="1" applyBorder="1" applyAlignment="1" applyProtection="1">
      <alignment horizontal="center" vertical="center"/>
      <protection locked="0" hidden="1"/>
    </xf>
    <xf numFmtId="49" fontId="98" fillId="38" borderId="11" xfId="36" applyNumberFormat="1" applyFont="1" applyFill="1" applyBorder="1" applyAlignment="1">
      <alignment horizontal="center" vertical="center"/>
    </xf>
    <xf numFmtId="49" fontId="98" fillId="38" borderId="11" xfId="36" applyNumberFormat="1" applyFont="1" applyFill="1" applyBorder="1" applyAlignment="1">
      <alignment vertical="center"/>
    </xf>
    <xf numFmtId="169" fontId="98" fillId="0" borderId="11" xfId="36" applyNumberFormat="1" applyFont="1" applyFill="1" applyBorder="1" applyAlignment="1">
      <alignment horizontal="center" vertical="center"/>
    </xf>
    <xf numFmtId="166" fontId="63" fillId="24" borderId="24" xfId="36" applyNumberFormat="1" applyFont="1" applyFill="1" applyBorder="1" applyAlignment="1" applyProtection="1">
      <alignment vertical="center" wrapText="1"/>
      <protection locked="0"/>
    </xf>
    <xf numFmtId="166" fontId="31" fillId="29" borderId="12" xfId="36" applyNumberFormat="1" applyFont="1" applyFill="1" applyBorder="1" applyAlignment="1" applyProtection="1">
      <alignment horizontal="center" vertical="center" wrapText="1"/>
      <protection locked="0"/>
    </xf>
    <xf numFmtId="166" fontId="45" fillId="24" borderId="24" xfId="36" applyNumberFormat="1" applyFont="1" applyFill="1" applyBorder="1" applyAlignment="1" applyProtection="1">
      <alignment vertical="center" wrapText="1"/>
      <protection locked="0"/>
    </xf>
    <xf numFmtId="0" fontId="99" fillId="36" borderId="25" xfId="0" applyNumberFormat="1" applyFont="1" applyFill="1" applyBorder="1" applyAlignment="1">
      <alignment horizontal="center" vertical="center" wrapText="1"/>
    </xf>
    <xf numFmtId="169" fontId="43" fillId="0" borderId="11" xfId="36" applyNumberFormat="1" applyFont="1" applyFill="1" applyBorder="1" applyAlignment="1" applyProtection="1">
      <alignment horizontal="center" vertical="center" wrapText="1"/>
      <protection hidden="1"/>
    </xf>
    <xf numFmtId="169" fontId="51" fillId="0" borderId="11" xfId="36" applyNumberFormat="1" applyFont="1" applyFill="1" applyBorder="1" applyAlignment="1">
      <alignment horizontal="center" vertical="center"/>
    </xf>
    <xf numFmtId="0" fontId="64" fillId="31" borderId="11" xfId="36" applyFont="1" applyFill="1" applyBorder="1" applyAlignment="1" applyProtection="1">
      <alignment horizontal="center" vertical="center" wrapText="1"/>
      <protection locked="0"/>
    </xf>
    <xf numFmtId="0" fontId="62" fillId="25" borderId="10" xfId="36" applyNumberFormat="1" applyFont="1" applyFill="1" applyBorder="1" applyAlignment="1" applyProtection="1">
      <alignment horizontal="right" vertical="center" wrapText="1"/>
      <protection locked="0"/>
    </xf>
    <xf numFmtId="0" fontId="100" fillId="0" borderId="11" xfId="36" applyFont="1" applyFill="1" applyBorder="1" applyAlignment="1">
      <alignment horizontal="center" vertical="center"/>
    </xf>
    <xf numFmtId="169" fontId="23" fillId="0" borderId="11" xfId="36" applyNumberFormat="1" applyFont="1" applyFill="1" applyBorder="1" applyAlignment="1" applyProtection="1">
      <alignment horizontal="center" vertical="center" wrapText="1"/>
      <protection locked="0"/>
    </xf>
    <xf numFmtId="14" fontId="90" fillId="0" borderId="11" xfId="36" applyNumberFormat="1" applyFont="1" applyFill="1" applyBorder="1" applyAlignment="1" applyProtection="1">
      <alignment horizontal="center" vertical="center" wrapText="1"/>
      <protection locked="0"/>
    </xf>
    <xf numFmtId="0" fontId="90" fillId="0" borderId="11" xfId="36" applyFont="1" applyFill="1" applyBorder="1" applyAlignment="1" applyProtection="1">
      <alignment vertical="center" wrapText="1"/>
      <protection locked="0"/>
    </xf>
    <xf numFmtId="0" fontId="85" fillId="0" borderId="0" xfId="36" applyFont="1" applyFill="1" applyAlignment="1" applyProtection="1">
      <alignment wrapText="1"/>
      <protection locked="0"/>
    </xf>
    <xf numFmtId="0" fontId="64" fillId="31" borderId="11" xfId="36"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4" fontId="120" fillId="0" borderId="11" xfId="36" applyNumberFormat="1" applyFont="1" applyFill="1" applyBorder="1" applyAlignment="1" applyProtection="1">
      <alignment horizontal="center" vertical="center" wrapText="1"/>
      <protection locked="0"/>
    </xf>
    <xf numFmtId="0" fontId="120" fillId="0" borderId="11" xfId="36" applyFont="1" applyFill="1" applyBorder="1" applyAlignment="1" applyProtection="1">
      <alignment vertical="center" wrapText="1"/>
      <protection locked="0"/>
    </xf>
    <xf numFmtId="0" fontId="120" fillId="0" borderId="11" xfId="36" applyFont="1" applyFill="1" applyBorder="1" applyAlignment="1" applyProtection="1">
      <alignment horizontal="center" vertical="center" wrapText="1"/>
      <protection locked="0"/>
    </xf>
    <xf numFmtId="167" fontId="120" fillId="0" borderId="11" xfId="36" applyNumberFormat="1" applyFont="1" applyFill="1" applyBorder="1" applyAlignment="1" applyProtection="1">
      <alignment horizontal="center" vertical="center" wrapText="1"/>
      <protection locked="0"/>
    </xf>
    <xf numFmtId="169" fontId="120" fillId="0" borderId="11" xfId="36" applyNumberFormat="1" applyFont="1" applyFill="1" applyBorder="1" applyAlignment="1" applyProtection="1">
      <alignment horizontal="center" vertical="center" wrapText="1"/>
      <protection locked="0"/>
    </xf>
    <xf numFmtId="0" fontId="64" fillId="31" borderId="11" xfId="36"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62" fillId="25" borderId="10" xfId="36" applyNumberFormat="1" applyFont="1" applyFill="1" applyBorder="1" applyAlignment="1" applyProtection="1">
      <alignment horizontal="right" vertical="center" wrapText="1"/>
      <protection locked="0"/>
    </xf>
    <xf numFmtId="169" fontId="121" fillId="0" borderId="11" xfId="36" applyNumberFormat="1" applyFont="1" applyFill="1" applyBorder="1" applyAlignment="1" applyProtection="1">
      <alignment horizontal="center" vertical="center" wrapText="1"/>
      <protection hidden="1"/>
    </xf>
    <xf numFmtId="0" fontId="62" fillId="25" borderId="10" xfId="36" applyNumberFormat="1" applyFont="1" applyFill="1" applyBorder="1" applyAlignment="1" applyProtection="1">
      <alignment horizontal="right" vertical="center" wrapText="1"/>
      <protection locked="0"/>
    </xf>
    <xf numFmtId="0" fontId="48" fillId="0" borderId="11" xfId="36" applyFont="1" applyFill="1" applyBorder="1" applyAlignment="1">
      <alignment horizontal="left"/>
    </xf>
    <xf numFmtId="14" fontId="48" fillId="0" borderId="11" xfId="36" applyNumberFormat="1" applyFont="1" applyFill="1" applyBorder="1" applyAlignment="1">
      <alignment horizontal="left" vertical="center"/>
    </xf>
    <xf numFmtId="1" fontId="48" fillId="0" borderId="11" xfId="36" applyNumberFormat="1" applyFont="1" applyFill="1" applyBorder="1" applyAlignment="1">
      <alignment horizontal="left" vertical="center"/>
    </xf>
    <xf numFmtId="167" fontId="51" fillId="0" borderId="0" xfId="36" applyNumberFormat="1" applyFont="1" applyFill="1" applyBorder="1" applyAlignment="1">
      <alignment horizontal="left" vertical="center"/>
    </xf>
    <xf numFmtId="2" fontId="48" fillId="0" borderId="0" xfId="36" applyNumberFormat="1" applyFont="1" applyFill="1" applyBorder="1" applyAlignment="1">
      <alignment horizontal="left"/>
    </xf>
    <xf numFmtId="0" fontId="45" fillId="0" borderId="11" xfId="36" applyFont="1" applyFill="1" applyBorder="1" applyAlignment="1">
      <alignment horizontal="left"/>
    </xf>
    <xf numFmtId="169" fontId="48" fillId="0" borderId="11" xfId="36" applyNumberFormat="1" applyFont="1" applyFill="1" applyBorder="1" applyAlignment="1">
      <alignment horizontal="center" vertical="center"/>
    </xf>
    <xf numFmtId="0" fontId="48" fillId="0" borderId="39" xfId="36" applyFont="1" applyFill="1" applyBorder="1" applyAlignment="1">
      <alignment horizontal="center" vertical="center"/>
    </xf>
    <xf numFmtId="14" fontId="48" fillId="0" borderId="39" xfId="36" applyNumberFormat="1" applyFont="1" applyFill="1" applyBorder="1" applyAlignment="1">
      <alignment horizontal="center" vertical="center"/>
    </xf>
    <xf numFmtId="0" fontId="48" fillId="0" borderId="39" xfId="36" applyFont="1" applyFill="1" applyBorder="1" applyAlignment="1">
      <alignment horizontal="left" vertical="center" wrapText="1"/>
    </xf>
    <xf numFmtId="0" fontId="49" fillId="0" borderId="39" xfId="36" applyFont="1" applyFill="1" applyBorder="1" applyAlignment="1">
      <alignment horizontal="left" vertical="center" wrapText="1"/>
    </xf>
    <xf numFmtId="169" fontId="51" fillId="0" borderId="39" xfId="36" applyNumberFormat="1" applyFont="1" applyFill="1" applyBorder="1" applyAlignment="1">
      <alignment horizontal="center" vertical="center"/>
    </xf>
    <xf numFmtId="1" fontId="48" fillId="0" borderId="39" xfId="36" applyNumberFormat="1" applyFont="1" applyFill="1" applyBorder="1" applyAlignment="1">
      <alignment horizontal="center" vertical="center"/>
    </xf>
    <xf numFmtId="0" fontId="48" fillId="0" borderId="41" xfId="36" applyFont="1" applyFill="1" applyBorder="1" applyAlignment="1">
      <alignment horizontal="center" vertical="center"/>
    </xf>
    <xf numFmtId="14" fontId="48" fillId="0" borderId="41" xfId="36" applyNumberFormat="1" applyFont="1" applyFill="1" applyBorder="1" applyAlignment="1">
      <alignment horizontal="center" vertical="center"/>
    </xf>
    <xf numFmtId="0" fontId="48" fillId="0" borderId="41" xfId="36" applyFont="1" applyFill="1" applyBorder="1" applyAlignment="1">
      <alignment horizontal="left" vertical="center" wrapText="1"/>
    </xf>
    <xf numFmtId="0" fontId="49" fillId="0" borderId="41" xfId="36" applyFont="1" applyFill="1" applyBorder="1" applyAlignment="1">
      <alignment horizontal="left" vertical="center" wrapText="1"/>
    </xf>
    <xf numFmtId="169" fontId="51" fillId="0" borderId="41" xfId="36" applyNumberFormat="1" applyFont="1" applyFill="1" applyBorder="1" applyAlignment="1">
      <alignment horizontal="center" vertical="center"/>
    </xf>
    <xf numFmtId="1" fontId="48" fillId="0" borderId="41" xfId="36" applyNumberFormat="1" applyFont="1" applyFill="1" applyBorder="1" applyAlignment="1">
      <alignment horizontal="center" vertical="center"/>
    </xf>
    <xf numFmtId="169" fontId="51" fillId="0" borderId="11" xfId="36" applyNumberFormat="1" applyFont="1" applyFill="1" applyBorder="1" applyAlignment="1">
      <alignment horizontal="center" vertical="center" wrapText="1"/>
    </xf>
    <xf numFmtId="0" fontId="98" fillId="0" borderId="11" xfId="36" applyNumberFormat="1" applyFont="1" applyFill="1" applyBorder="1" applyAlignment="1">
      <alignment horizontal="center" vertical="center"/>
    </xf>
    <xf numFmtId="0" fontId="59" fillId="0" borderId="39" xfId="36" applyFont="1" applyFill="1" applyBorder="1" applyAlignment="1">
      <alignment horizontal="center" vertical="center"/>
    </xf>
    <xf numFmtId="0" fontId="92" fillId="0" borderId="39" xfId="36" applyFont="1" applyFill="1" applyBorder="1" applyAlignment="1">
      <alignment horizontal="center" vertical="center"/>
    </xf>
    <xf numFmtId="1" fontId="55" fillId="0" borderId="39" xfId="36" applyNumberFormat="1" applyFont="1" applyFill="1" applyBorder="1" applyAlignment="1">
      <alignment horizontal="center" vertical="center" wrapText="1"/>
    </xf>
    <xf numFmtId="14" fontId="55" fillId="0" borderId="39" xfId="36" applyNumberFormat="1" applyFont="1" applyFill="1" applyBorder="1" applyAlignment="1">
      <alignment horizontal="center" vertical="center" wrapText="1"/>
    </xf>
    <xf numFmtId="0" fontId="55" fillId="0" borderId="39" xfId="36" applyFont="1" applyFill="1" applyBorder="1" applyAlignment="1">
      <alignment horizontal="left" vertical="center" wrapText="1"/>
    </xf>
    <xf numFmtId="49" fontId="98" fillId="0" borderId="39" xfId="36" applyNumberFormat="1" applyFont="1" applyFill="1" applyBorder="1" applyAlignment="1">
      <alignment horizontal="center" vertical="center"/>
    </xf>
    <xf numFmtId="49" fontId="98" fillId="38" borderId="39" xfId="36" applyNumberFormat="1" applyFont="1" applyFill="1" applyBorder="1" applyAlignment="1" applyProtection="1">
      <alignment horizontal="center" vertical="center"/>
      <protection locked="0" hidden="1"/>
    </xf>
    <xf numFmtId="49" fontId="98" fillId="38" borderId="39" xfId="36" applyNumberFormat="1" applyFont="1" applyFill="1" applyBorder="1" applyAlignment="1">
      <alignment horizontal="center" vertical="center"/>
    </xf>
    <xf numFmtId="49" fontId="98" fillId="0" borderId="39" xfId="36" applyNumberFormat="1" applyFont="1" applyFill="1" applyBorder="1" applyAlignment="1" applyProtection="1">
      <alignment horizontal="center" vertical="center"/>
      <protection locked="0" hidden="1"/>
    </xf>
    <xf numFmtId="49" fontId="98" fillId="38" borderId="39" xfId="36" applyNumberFormat="1" applyFont="1" applyFill="1" applyBorder="1" applyAlignment="1">
      <alignment vertical="center"/>
    </xf>
    <xf numFmtId="49" fontId="98" fillId="0" borderId="39" xfId="36" applyNumberFormat="1" applyFont="1" applyFill="1" applyBorder="1" applyAlignment="1">
      <alignment vertical="center"/>
    </xf>
    <xf numFmtId="169" fontId="98" fillId="0" borderId="39" xfId="36" applyNumberFormat="1" applyFont="1" applyFill="1" applyBorder="1" applyAlignment="1">
      <alignment horizontal="center" vertical="center"/>
    </xf>
    <xf numFmtId="0" fontId="98" fillId="0" borderId="39" xfId="36" applyNumberFormat="1" applyFont="1" applyFill="1" applyBorder="1" applyAlignment="1">
      <alignment horizontal="center" vertical="center"/>
    </xf>
    <xf numFmtId="0" fontId="59" fillId="0" borderId="41" xfId="36" applyFont="1" applyFill="1" applyBorder="1" applyAlignment="1">
      <alignment horizontal="center" vertical="center"/>
    </xf>
    <xf numFmtId="0" fontId="92" fillId="0" borderId="41" xfId="36" applyFont="1" applyFill="1" applyBorder="1" applyAlignment="1">
      <alignment horizontal="center" vertical="center"/>
    </xf>
    <xf numFmtId="1" fontId="55" fillId="0" borderId="41" xfId="36" applyNumberFormat="1" applyFont="1" applyFill="1" applyBorder="1" applyAlignment="1">
      <alignment horizontal="center" vertical="center" wrapText="1"/>
    </xf>
    <xf numFmtId="14" fontId="55" fillId="0" borderId="41" xfId="36" applyNumberFormat="1" applyFont="1" applyFill="1" applyBorder="1" applyAlignment="1">
      <alignment horizontal="center" vertical="center" wrapText="1"/>
    </xf>
    <xf numFmtId="0" fontId="55" fillId="0" borderId="41" xfId="36" applyFont="1" applyFill="1" applyBorder="1" applyAlignment="1">
      <alignment horizontal="left" vertical="center" wrapText="1"/>
    </xf>
    <xf numFmtId="49" fontId="98" fillId="0" borderId="41" xfId="36" applyNumberFormat="1" applyFont="1" applyFill="1" applyBorder="1" applyAlignment="1">
      <alignment horizontal="center" vertical="center"/>
    </xf>
    <xf numFmtId="49" fontId="98" fillId="38" borderId="41" xfId="36" applyNumberFormat="1" applyFont="1" applyFill="1" applyBorder="1" applyAlignment="1" applyProtection="1">
      <alignment horizontal="center" vertical="center"/>
      <protection locked="0" hidden="1"/>
    </xf>
    <xf numFmtId="49" fontId="98" fillId="38" borderId="41" xfId="36" applyNumberFormat="1" applyFont="1" applyFill="1" applyBorder="1" applyAlignment="1">
      <alignment horizontal="center" vertical="center"/>
    </xf>
    <xf numFmtId="49" fontId="98" fillId="0" borderId="41" xfId="36" applyNumberFormat="1" applyFont="1" applyFill="1" applyBorder="1" applyAlignment="1" applyProtection="1">
      <alignment horizontal="center" vertical="center"/>
      <protection locked="0" hidden="1"/>
    </xf>
    <xf numFmtId="49" fontId="98" fillId="38" borderId="41" xfId="36" applyNumberFormat="1" applyFont="1" applyFill="1" applyBorder="1" applyAlignment="1">
      <alignment vertical="center"/>
    </xf>
    <xf numFmtId="49" fontId="98" fillId="0" borderId="41" xfId="36" applyNumberFormat="1" applyFont="1" applyFill="1" applyBorder="1" applyAlignment="1">
      <alignment vertical="center"/>
    </xf>
    <xf numFmtId="169" fontId="98" fillId="0" borderId="41" xfId="36" applyNumberFormat="1" applyFont="1" applyFill="1" applyBorder="1" applyAlignment="1">
      <alignment horizontal="center" vertical="center"/>
    </xf>
    <xf numFmtId="0" fontId="98" fillId="0" borderId="41" xfId="36" applyNumberFormat="1" applyFont="1" applyFill="1" applyBorder="1" applyAlignment="1">
      <alignment horizontal="center" vertical="center"/>
    </xf>
    <xf numFmtId="169" fontId="38" fillId="39" borderId="11" xfId="36" applyNumberFormat="1" applyFont="1" applyFill="1" applyBorder="1" applyAlignment="1" applyProtection="1">
      <alignment horizontal="center" vertical="center" wrapText="1"/>
      <protection locked="0"/>
    </xf>
    <xf numFmtId="0" fontId="38" fillId="0" borderId="39" xfId="36" applyFont="1" applyFill="1" applyBorder="1" applyAlignment="1" applyProtection="1">
      <alignment horizontal="center" vertical="center" wrapText="1"/>
      <protection locked="0"/>
    </xf>
    <xf numFmtId="0" fontId="65" fillId="0" borderId="39" xfId="36" applyFont="1" applyFill="1" applyBorder="1" applyAlignment="1" applyProtection="1">
      <alignment horizontal="center" vertical="center" wrapText="1"/>
      <protection locked="0"/>
    </xf>
    <xf numFmtId="1" fontId="38" fillId="0" borderId="39" xfId="36" applyNumberFormat="1" applyFont="1" applyFill="1" applyBorder="1" applyAlignment="1" applyProtection="1">
      <alignment horizontal="center" vertical="center" wrapText="1"/>
      <protection locked="0"/>
    </xf>
    <xf numFmtId="14" fontId="38" fillId="0" borderId="39" xfId="36" applyNumberFormat="1" applyFont="1" applyFill="1" applyBorder="1" applyAlignment="1" applyProtection="1">
      <alignment horizontal="center" vertical="center" wrapText="1"/>
      <protection locked="0"/>
    </xf>
    <xf numFmtId="0" fontId="38" fillId="0" borderId="39" xfId="36" applyFont="1" applyFill="1" applyBorder="1" applyAlignment="1" applyProtection="1">
      <alignment horizontal="left" vertical="center" wrapText="1"/>
      <protection locked="0"/>
    </xf>
    <xf numFmtId="169" fontId="38" fillId="0" borderId="39" xfId="36" applyNumberFormat="1" applyFont="1" applyFill="1" applyBorder="1" applyAlignment="1" applyProtection="1">
      <alignment horizontal="center" vertical="center" wrapText="1"/>
      <protection locked="0"/>
    </xf>
    <xf numFmtId="169" fontId="121" fillId="0" borderId="39" xfId="36" applyNumberFormat="1" applyFont="1" applyFill="1" applyBorder="1" applyAlignment="1" applyProtection="1">
      <alignment horizontal="center" vertical="center" wrapText="1"/>
      <protection hidden="1"/>
    </xf>
    <xf numFmtId="169" fontId="43" fillId="0" borderId="39" xfId="36" applyNumberFormat="1" applyFont="1" applyFill="1" applyBorder="1" applyAlignment="1" applyProtection="1">
      <alignment horizontal="center" vertical="center" wrapText="1"/>
      <protection hidden="1"/>
    </xf>
    <xf numFmtId="1" fontId="26" fillId="0" borderId="39" xfId="36" applyNumberFormat="1" applyFont="1" applyFill="1" applyBorder="1" applyAlignment="1" applyProtection="1">
      <alignment horizontal="center" vertical="center" wrapText="1"/>
      <protection locked="0"/>
    </xf>
    <xf numFmtId="0" fontId="38" fillId="0" borderId="41" xfId="36" applyFont="1" applyFill="1" applyBorder="1" applyAlignment="1" applyProtection="1">
      <alignment horizontal="center" vertical="center" wrapText="1"/>
      <protection locked="0"/>
    </xf>
    <xf numFmtId="0" fontId="65" fillId="0" borderId="41" xfId="36" applyFont="1" applyFill="1" applyBorder="1" applyAlignment="1" applyProtection="1">
      <alignment horizontal="center" vertical="center" wrapText="1"/>
      <protection locked="0"/>
    </xf>
    <xf numFmtId="1" fontId="38" fillId="0" borderId="41" xfId="36" applyNumberFormat="1" applyFont="1" applyFill="1" applyBorder="1" applyAlignment="1" applyProtection="1">
      <alignment horizontal="center" vertical="center" wrapText="1"/>
      <protection locked="0"/>
    </xf>
    <xf numFmtId="14" fontId="38" fillId="0" borderId="41" xfId="36" applyNumberFormat="1" applyFont="1" applyFill="1" applyBorder="1" applyAlignment="1" applyProtection="1">
      <alignment horizontal="center" vertical="center" wrapText="1"/>
      <protection locked="0"/>
    </xf>
    <xf numFmtId="0" fontId="38" fillId="0" borderId="41" xfId="36" applyFont="1" applyFill="1" applyBorder="1" applyAlignment="1" applyProtection="1">
      <alignment horizontal="left" vertical="center" wrapText="1"/>
      <protection locked="0"/>
    </xf>
    <xf numFmtId="169" fontId="38" fillId="0" borderId="41" xfId="36" applyNumberFormat="1" applyFont="1" applyFill="1" applyBorder="1" applyAlignment="1" applyProtection="1">
      <alignment horizontal="center" vertical="center" wrapText="1"/>
      <protection locked="0"/>
    </xf>
    <xf numFmtId="169" fontId="121" fillId="0" borderId="41" xfId="36" applyNumberFormat="1" applyFont="1" applyFill="1" applyBorder="1" applyAlignment="1" applyProtection="1">
      <alignment horizontal="center" vertical="center" wrapText="1"/>
      <protection hidden="1"/>
    </xf>
    <xf numFmtId="169" fontId="43" fillId="0" borderId="41" xfId="36" applyNumberFormat="1" applyFont="1" applyFill="1" applyBorder="1" applyAlignment="1" applyProtection="1">
      <alignment horizontal="center" vertical="center" wrapText="1"/>
      <protection hidden="1"/>
    </xf>
    <xf numFmtId="1" fontId="26" fillId="0" borderId="41" xfId="36" applyNumberFormat="1" applyFont="1" applyFill="1" applyBorder="1" applyAlignment="1" applyProtection="1">
      <alignment horizontal="center" vertical="center" wrapText="1"/>
      <protection locked="0"/>
    </xf>
    <xf numFmtId="0" fontId="121" fillId="0" borderId="11" xfId="36" applyFont="1" applyFill="1" applyBorder="1" applyAlignment="1" applyProtection="1">
      <alignment horizontal="center" vertical="center" wrapText="1"/>
      <protection locked="0"/>
    </xf>
    <xf numFmtId="1" fontId="121" fillId="0" borderId="11" xfId="36" applyNumberFormat="1" applyFont="1" applyFill="1" applyBorder="1" applyAlignment="1" applyProtection="1">
      <alignment horizontal="center" vertical="center" wrapText="1"/>
      <protection locked="0"/>
    </xf>
    <xf numFmtId="14" fontId="121" fillId="0" borderId="11" xfId="36" applyNumberFormat="1" applyFont="1" applyFill="1" applyBorder="1" applyAlignment="1" applyProtection="1">
      <alignment horizontal="center" vertical="center" wrapText="1"/>
      <protection locked="0"/>
    </xf>
    <xf numFmtId="0" fontId="121" fillId="0" borderId="11" xfId="36" applyFont="1" applyFill="1" applyBorder="1" applyAlignment="1" applyProtection="1">
      <alignment horizontal="left" vertical="center" wrapText="1"/>
      <protection locked="0"/>
    </xf>
    <xf numFmtId="169" fontId="121" fillId="0" borderId="11" xfId="36" applyNumberFormat="1" applyFont="1" applyFill="1" applyBorder="1" applyAlignment="1" applyProtection="1">
      <alignment horizontal="center" vertical="center" wrapText="1"/>
      <protection locked="0"/>
    </xf>
    <xf numFmtId="169" fontId="122" fillId="0" borderId="11" xfId="36" applyNumberFormat="1" applyFont="1" applyFill="1" applyBorder="1" applyAlignment="1" applyProtection="1">
      <alignment horizontal="center" vertical="center" wrapText="1"/>
      <protection hidden="1"/>
    </xf>
    <xf numFmtId="169" fontId="121" fillId="39" borderId="11" xfId="36" applyNumberFormat="1" applyFont="1" applyFill="1" applyBorder="1" applyAlignment="1" applyProtection="1">
      <alignment horizontal="center" vertical="center" wrapText="1"/>
      <protection locked="0"/>
    </xf>
    <xf numFmtId="49" fontId="98" fillId="30" borderId="11" xfId="36" applyNumberFormat="1" applyFont="1" applyFill="1" applyBorder="1" applyAlignment="1">
      <alignment horizontal="center" vertical="center"/>
    </xf>
    <xf numFmtId="49" fontId="98" fillId="30" borderId="11" xfId="36" applyNumberFormat="1" applyFont="1" applyFill="1" applyBorder="1" applyAlignment="1">
      <alignment vertical="center"/>
    </xf>
    <xf numFmtId="49" fontId="98" fillId="30" borderId="41" xfId="36" applyNumberFormat="1" applyFont="1" applyFill="1" applyBorder="1" applyAlignment="1">
      <alignment horizontal="center" vertical="center"/>
    </xf>
    <xf numFmtId="49" fontId="98" fillId="30" borderId="41" xfId="36" applyNumberFormat="1" applyFont="1" applyFill="1" applyBorder="1" applyAlignment="1">
      <alignment vertical="center"/>
    </xf>
    <xf numFmtId="49" fontId="98" fillId="30" borderId="39" xfId="36" applyNumberFormat="1" applyFont="1" applyFill="1" applyBorder="1" applyAlignment="1">
      <alignment horizontal="center" vertical="center"/>
    </xf>
    <xf numFmtId="49" fontId="98" fillId="30" borderId="39" xfId="36" applyNumberFormat="1" applyFont="1" applyFill="1" applyBorder="1" applyAlignment="1">
      <alignment vertical="center"/>
    </xf>
    <xf numFmtId="0" fontId="98" fillId="0" borderId="11" xfId="36" applyFont="1" applyFill="1" applyBorder="1" applyAlignment="1">
      <alignment horizontal="center" vertical="center"/>
    </xf>
    <xf numFmtId="0" fontId="98" fillId="0" borderId="39" xfId="36" applyFont="1" applyFill="1" applyBorder="1" applyAlignment="1">
      <alignment horizontal="center" vertical="center"/>
    </xf>
    <xf numFmtId="0" fontId="98" fillId="0" borderId="41" xfId="36" applyFont="1" applyFill="1" applyBorder="1" applyAlignment="1">
      <alignment horizontal="center" vertical="center"/>
    </xf>
    <xf numFmtId="169" fontId="121" fillId="39" borderId="11" xfId="36" applyNumberFormat="1" applyFont="1" applyFill="1" applyBorder="1" applyAlignment="1" applyProtection="1">
      <alignment horizontal="center" vertical="center" wrapText="1"/>
      <protection hidden="1"/>
    </xf>
    <xf numFmtId="169" fontId="38" fillId="39" borderId="39" xfId="36" applyNumberFormat="1" applyFont="1" applyFill="1" applyBorder="1" applyAlignment="1" applyProtection="1">
      <alignment horizontal="center" vertical="center" wrapText="1"/>
      <protection locked="0"/>
    </xf>
    <xf numFmtId="169" fontId="122" fillId="0" borderId="39" xfId="36" applyNumberFormat="1" applyFont="1" applyFill="1" applyBorder="1" applyAlignment="1" applyProtection="1">
      <alignment horizontal="center" vertical="center" wrapText="1"/>
      <protection hidden="1"/>
    </xf>
    <xf numFmtId="169" fontId="122" fillId="0" borderId="41" xfId="36" applyNumberFormat="1" applyFont="1" applyFill="1" applyBorder="1" applyAlignment="1" applyProtection="1">
      <alignment horizontal="center" vertical="center" wrapText="1"/>
      <protection hidden="1"/>
    </xf>
    <xf numFmtId="0" fontId="121" fillId="0" borderId="39" xfId="36" applyFont="1" applyFill="1" applyBorder="1" applyAlignment="1" applyProtection="1">
      <alignment horizontal="center" vertical="center" wrapText="1"/>
      <protection locked="0"/>
    </xf>
    <xf numFmtId="1" fontId="121" fillId="0" borderId="39" xfId="36" applyNumberFormat="1" applyFont="1" applyFill="1" applyBorder="1" applyAlignment="1" applyProtection="1">
      <alignment horizontal="center" vertical="center" wrapText="1"/>
      <protection locked="0"/>
    </xf>
    <xf numFmtId="14" fontId="121" fillId="0" borderId="39" xfId="36" applyNumberFormat="1" applyFont="1" applyFill="1" applyBorder="1" applyAlignment="1" applyProtection="1">
      <alignment horizontal="center" vertical="center" wrapText="1"/>
      <protection locked="0"/>
    </xf>
    <xf numFmtId="0" fontId="121" fillId="0" borderId="39" xfId="36" applyFont="1" applyFill="1" applyBorder="1" applyAlignment="1" applyProtection="1">
      <alignment horizontal="left" vertical="center" wrapText="1"/>
      <protection locked="0"/>
    </xf>
    <xf numFmtId="169" fontId="121" fillId="0" borderId="39" xfId="36" applyNumberFormat="1" applyFont="1" applyFill="1" applyBorder="1" applyAlignment="1" applyProtection="1">
      <alignment horizontal="center" vertical="center" wrapText="1"/>
      <protection locked="0"/>
    </xf>
    <xf numFmtId="0" fontId="121" fillId="0" borderId="41" xfId="36" applyFont="1" applyFill="1" applyBorder="1" applyAlignment="1" applyProtection="1">
      <alignment horizontal="center" vertical="center" wrapText="1"/>
      <protection locked="0"/>
    </xf>
    <xf numFmtId="1" fontId="121" fillId="0" borderId="41" xfId="36" applyNumberFormat="1" applyFont="1" applyFill="1" applyBorder="1" applyAlignment="1" applyProtection="1">
      <alignment horizontal="center" vertical="center" wrapText="1"/>
      <protection locked="0"/>
    </xf>
    <xf numFmtId="14" fontId="121" fillId="0" borderId="41" xfId="36" applyNumberFormat="1" applyFont="1" applyFill="1" applyBorder="1" applyAlignment="1" applyProtection="1">
      <alignment horizontal="center" vertical="center" wrapText="1"/>
      <protection locked="0"/>
    </xf>
    <xf numFmtId="0" fontId="121" fillId="0" borderId="41" xfId="36" applyFont="1" applyFill="1" applyBorder="1" applyAlignment="1" applyProtection="1">
      <alignment horizontal="left" vertical="center" wrapText="1"/>
      <protection locked="0"/>
    </xf>
    <xf numFmtId="169" fontId="121" fillId="0" borderId="41" xfId="36" applyNumberFormat="1" applyFont="1" applyFill="1" applyBorder="1" applyAlignment="1" applyProtection="1">
      <alignment horizontal="center" vertical="center" wrapText="1"/>
      <protection locked="0"/>
    </xf>
    <xf numFmtId="0" fontId="58" fillId="0" borderId="39" xfId="36" applyFont="1" applyFill="1" applyBorder="1" applyAlignment="1">
      <alignment horizontal="center" vertical="center"/>
    </xf>
    <xf numFmtId="14" fontId="58" fillId="0" borderId="39" xfId="36" applyNumberFormat="1" applyFont="1" applyFill="1" applyBorder="1" applyAlignment="1">
      <alignment horizontal="center" vertical="center"/>
    </xf>
    <xf numFmtId="0" fontId="58" fillId="0" borderId="39" xfId="36" applyFont="1" applyFill="1" applyBorder="1" applyAlignment="1">
      <alignment horizontal="left" vertical="center" wrapText="1"/>
    </xf>
    <xf numFmtId="0" fontId="93" fillId="0" borderId="39" xfId="36" applyFont="1" applyFill="1" applyBorder="1" applyAlignment="1">
      <alignment horizontal="left" vertical="center" wrapText="1"/>
    </xf>
    <xf numFmtId="167" fontId="58" fillId="0" borderId="39" xfId="36" applyNumberFormat="1" applyFont="1" applyFill="1" applyBorder="1" applyAlignment="1">
      <alignment horizontal="center" vertical="center"/>
    </xf>
    <xf numFmtId="1" fontId="58" fillId="0" borderId="39"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3" fillId="0" borderId="41" xfId="36" applyFont="1" applyFill="1" applyBorder="1" applyAlignment="1">
      <alignment horizontal="left" vertical="center" wrapText="1"/>
    </xf>
    <xf numFmtId="167"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8" fontId="58" fillId="0" borderId="39" xfId="36" applyNumberFormat="1" applyFont="1" applyFill="1" applyBorder="1" applyAlignment="1">
      <alignment horizontal="center" vertical="center"/>
    </xf>
    <xf numFmtId="168" fontId="58" fillId="0" borderId="41" xfId="36" applyNumberFormat="1" applyFont="1" applyFill="1" applyBorder="1" applyAlignment="1">
      <alignment horizontal="center" vertical="center"/>
    </xf>
    <xf numFmtId="0" fontId="64" fillId="31" borderId="11" xfId="36"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100" fillId="0" borderId="39" xfId="36" applyFont="1" applyFill="1" applyBorder="1" applyAlignment="1">
      <alignment horizontal="center" vertical="center"/>
    </xf>
    <xf numFmtId="0" fontId="55" fillId="0" borderId="39" xfId="36" applyFont="1" applyFill="1" applyBorder="1" applyAlignment="1">
      <alignment horizontal="center" vertical="center" wrapText="1"/>
    </xf>
    <xf numFmtId="0" fontId="100" fillId="0" borderId="41" xfId="36" applyFont="1" applyFill="1" applyBorder="1" applyAlignment="1">
      <alignment horizontal="center" vertical="center"/>
    </xf>
    <xf numFmtId="0" fontId="55" fillId="0" borderId="41" xfId="36" applyFont="1" applyFill="1" applyBorder="1" applyAlignment="1">
      <alignment horizontal="center" vertical="center" wrapText="1"/>
    </xf>
    <xf numFmtId="0" fontId="51" fillId="0" borderId="11" xfId="36" applyFont="1" applyFill="1" applyBorder="1" applyAlignment="1">
      <alignment horizontal="left" vertical="center" wrapText="1"/>
    </xf>
    <xf numFmtId="0" fontId="123" fillId="0" borderId="11" xfId="36" applyFont="1" applyFill="1" applyBorder="1" applyAlignment="1">
      <alignment horizontal="left" vertical="center" wrapText="1"/>
    </xf>
    <xf numFmtId="0" fontId="51" fillId="0" borderId="39" xfId="36" applyFont="1" applyFill="1" applyBorder="1" applyAlignment="1">
      <alignment horizontal="center" vertical="center"/>
    </xf>
    <xf numFmtId="14" fontId="51" fillId="0" borderId="39" xfId="36" applyNumberFormat="1" applyFont="1" applyFill="1" applyBorder="1" applyAlignment="1">
      <alignment horizontal="center" vertical="center"/>
    </xf>
    <xf numFmtId="0" fontId="51" fillId="0" borderId="39" xfId="36" applyFont="1" applyFill="1" applyBorder="1" applyAlignment="1">
      <alignment horizontal="left" vertical="center" wrapText="1"/>
    </xf>
    <xf numFmtId="0" fontId="123" fillId="0" borderId="39" xfId="36" applyFont="1" applyFill="1" applyBorder="1" applyAlignment="1">
      <alignment horizontal="left" vertical="center" wrapText="1"/>
    </xf>
    <xf numFmtId="168" fontId="51" fillId="0" borderId="39" xfId="36" applyNumberFormat="1" applyFont="1" applyFill="1" applyBorder="1" applyAlignment="1">
      <alignment horizontal="center" vertical="center"/>
    </xf>
    <xf numFmtId="1" fontId="51" fillId="0" borderId="39" xfId="36" applyNumberFormat="1" applyFont="1" applyFill="1" applyBorder="1" applyAlignment="1">
      <alignment horizontal="center" vertical="center"/>
    </xf>
    <xf numFmtId="0" fontId="51" fillId="0" borderId="41" xfId="36" applyFont="1" applyFill="1" applyBorder="1" applyAlignment="1">
      <alignment horizontal="center" vertical="center"/>
    </xf>
    <xf numFmtId="14" fontId="51" fillId="0" borderId="41" xfId="36" applyNumberFormat="1" applyFont="1" applyFill="1" applyBorder="1" applyAlignment="1">
      <alignment horizontal="center" vertical="center"/>
    </xf>
    <xf numFmtId="0" fontId="51" fillId="0" borderId="41" xfId="36" applyFont="1" applyFill="1" applyBorder="1" applyAlignment="1">
      <alignment horizontal="left" vertical="center" wrapText="1"/>
    </xf>
    <xf numFmtId="0" fontId="123" fillId="0" borderId="41" xfId="36" applyFont="1" applyFill="1" applyBorder="1" applyAlignment="1">
      <alignment horizontal="left" vertical="center" wrapText="1"/>
    </xf>
    <xf numFmtId="168" fontId="51" fillId="0" borderId="41" xfId="36" applyNumberFormat="1" applyFont="1" applyFill="1" applyBorder="1" applyAlignment="1">
      <alignment horizontal="center" vertical="center"/>
    </xf>
    <xf numFmtId="1" fontId="51" fillId="0" borderId="41" xfId="36" applyNumberFormat="1" applyFont="1" applyFill="1" applyBorder="1" applyAlignment="1">
      <alignment horizontal="center" vertical="center"/>
    </xf>
    <xf numFmtId="0" fontId="101" fillId="36" borderId="17" xfId="0" applyFont="1" applyFill="1" applyBorder="1" applyAlignment="1">
      <alignment horizontal="center" vertical="center" wrapText="1"/>
    </xf>
    <xf numFmtId="0" fontId="101" fillId="36" borderId="0" xfId="0" applyFont="1" applyFill="1" applyBorder="1" applyAlignment="1">
      <alignment horizontal="center" vertical="center" wrapText="1"/>
    </xf>
    <xf numFmtId="0" fontId="101"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02" fillId="36" borderId="17" xfId="0" applyNumberFormat="1" applyFont="1" applyFill="1" applyBorder="1" applyAlignment="1">
      <alignment horizontal="center" vertical="center" wrapText="1"/>
    </xf>
    <xf numFmtId="0" fontId="102" fillId="36" borderId="0" xfId="0" applyFont="1" applyFill="1" applyBorder="1" applyAlignment="1">
      <alignment horizontal="center" vertical="center" wrapText="1"/>
    </xf>
    <xf numFmtId="0" fontId="102" fillId="36" borderId="18" xfId="0" applyFont="1" applyFill="1" applyBorder="1" applyAlignment="1">
      <alignment horizontal="center" vertical="center" wrapText="1"/>
    </xf>
    <xf numFmtId="164" fontId="91" fillId="36" borderId="17" xfId="0" applyNumberFormat="1" applyFont="1" applyFill="1" applyBorder="1" applyAlignment="1">
      <alignment horizontal="right"/>
    </xf>
    <xf numFmtId="164" fontId="91" fillId="36" borderId="0" xfId="0" applyNumberFormat="1" applyFont="1" applyFill="1" applyBorder="1" applyAlignment="1">
      <alignment horizontal="right"/>
    </xf>
    <xf numFmtId="164" fontId="88" fillId="36" borderId="25" xfId="0" applyNumberFormat="1" applyFont="1" applyFill="1" applyBorder="1" applyAlignment="1">
      <alignment horizontal="left" vertical="center" wrapText="1"/>
    </xf>
    <xf numFmtId="164" fontId="88" fillId="36" borderId="19" xfId="0" applyNumberFormat="1" applyFont="1" applyFill="1" applyBorder="1" applyAlignment="1">
      <alignment horizontal="left" vertical="center" wrapText="1"/>
    </xf>
    <xf numFmtId="164" fontId="88" fillId="36" borderId="20" xfId="0" applyNumberFormat="1" applyFont="1" applyFill="1" applyBorder="1" applyAlignment="1">
      <alignment horizontal="left" vertical="center" wrapText="1"/>
    </xf>
    <xf numFmtId="164" fontId="103" fillId="29" borderId="28" xfId="0" applyNumberFormat="1" applyFont="1" applyFill="1" applyBorder="1" applyAlignment="1">
      <alignment horizontal="center" vertical="center"/>
    </xf>
    <xf numFmtId="164" fontId="103" fillId="29" borderId="29" xfId="0" applyNumberFormat="1" applyFont="1" applyFill="1" applyBorder="1" applyAlignment="1">
      <alignment horizontal="center" vertical="center"/>
    </xf>
    <xf numFmtId="164" fontId="103" fillId="29" borderId="30"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6" fillId="36" borderId="0" xfId="0" applyNumberFormat="1" applyFont="1" applyFill="1" applyBorder="1" applyAlignment="1"/>
    <xf numFmtId="164" fontId="26"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1" fillId="36" borderId="31" xfId="0" applyNumberFormat="1" applyFont="1" applyFill="1" applyBorder="1" applyAlignment="1">
      <alignment horizontal="right" vertical="center"/>
    </xf>
    <xf numFmtId="164" fontId="101" fillId="36" borderId="32" xfId="0" applyNumberFormat="1" applyFont="1" applyFill="1" applyBorder="1" applyAlignment="1">
      <alignment horizontal="right" vertical="center"/>
    </xf>
    <xf numFmtId="164" fontId="101" fillId="36" borderId="33" xfId="0" applyNumberFormat="1" applyFont="1" applyFill="1" applyBorder="1" applyAlignment="1">
      <alignment horizontal="right" vertical="center"/>
    </xf>
    <xf numFmtId="164" fontId="101" fillId="36" borderId="17" xfId="0" applyNumberFormat="1" applyFont="1" applyFill="1" applyBorder="1" applyAlignment="1">
      <alignment horizontal="right" vertical="center"/>
    </xf>
    <xf numFmtId="164" fontId="101" fillId="36" borderId="0" xfId="0" applyNumberFormat="1" applyFont="1" applyFill="1" applyBorder="1" applyAlignment="1">
      <alignment horizontal="right" vertical="center"/>
    </xf>
    <xf numFmtId="164" fontId="101" fillId="36" borderId="34" xfId="0" applyNumberFormat="1" applyFont="1" applyFill="1" applyBorder="1" applyAlignment="1">
      <alignment horizontal="right" vertical="center"/>
    </xf>
    <xf numFmtId="164" fontId="101" fillId="36" borderId="35" xfId="0" applyNumberFormat="1" applyFont="1" applyFill="1" applyBorder="1" applyAlignment="1">
      <alignment horizontal="right" vertical="center"/>
    </xf>
    <xf numFmtId="164" fontId="101" fillId="36" borderId="36" xfId="0" applyNumberFormat="1" applyFont="1" applyFill="1" applyBorder="1" applyAlignment="1">
      <alignment horizontal="right" vertical="center"/>
    </xf>
    <xf numFmtId="164" fontId="101" fillId="36" borderId="37" xfId="0" applyNumberFormat="1" applyFont="1" applyFill="1" applyBorder="1" applyAlignment="1">
      <alignment horizontal="right" vertical="center"/>
    </xf>
    <xf numFmtId="0" fontId="104" fillId="33" borderId="11" xfId="0" applyFont="1" applyFill="1" applyBorder="1" applyAlignment="1">
      <alignment horizontal="center" vertical="center" wrapText="1"/>
    </xf>
    <xf numFmtId="0" fontId="100" fillId="33" borderId="11" xfId="0" applyFont="1" applyFill="1" applyBorder="1" applyAlignment="1">
      <alignment horizontal="center" vertical="center" wrapText="1"/>
    </xf>
    <xf numFmtId="0" fontId="105" fillId="29" borderId="21" xfId="0" applyFont="1" applyFill="1" applyBorder="1" applyAlignment="1">
      <alignment horizontal="right" vertical="center" wrapText="1"/>
    </xf>
    <xf numFmtId="0" fontId="105" fillId="29" borderId="13" xfId="0" applyFont="1" applyFill="1" applyBorder="1" applyAlignment="1">
      <alignment horizontal="right" vertical="center" wrapText="1"/>
    </xf>
    <xf numFmtId="0" fontId="105" fillId="29" borderId="13" xfId="0" applyFont="1" applyFill="1" applyBorder="1" applyAlignment="1">
      <alignment horizontal="left" vertical="center" wrapText="1"/>
    </xf>
    <xf numFmtId="0" fontId="105" fillId="29" borderId="22" xfId="0" applyFont="1" applyFill="1" applyBorder="1" applyAlignment="1">
      <alignment horizontal="left" vertical="center" wrapText="1"/>
    </xf>
    <xf numFmtId="0" fontId="60" fillId="28" borderId="17" xfId="0" applyFont="1" applyFill="1" applyBorder="1" applyAlignment="1">
      <alignment horizontal="center" vertical="center" wrapText="1"/>
    </xf>
    <xf numFmtId="0" fontId="60" fillId="28" borderId="0" xfId="0" applyFont="1" applyFill="1" applyBorder="1" applyAlignment="1">
      <alignment horizontal="center" vertical="center" wrapText="1"/>
    </xf>
    <xf numFmtId="0" fontId="60" fillId="28" borderId="18" xfId="0" applyFont="1" applyFill="1" applyBorder="1" applyAlignment="1">
      <alignment horizontal="center" vertical="center" wrapText="1"/>
    </xf>
    <xf numFmtId="0" fontId="106" fillId="26" borderId="14" xfId="0" applyFont="1" applyFill="1" applyBorder="1" applyAlignment="1">
      <alignment horizontal="center" vertical="center" wrapText="1"/>
    </xf>
    <xf numFmtId="0" fontId="106" fillId="26" borderId="15" xfId="0" applyFont="1" applyFill="1" applyBorder="1" applyAlignment="1">
      <alignment horizontal="center" vertical="center" wrapText="1"/>
    </xf>
    <xf numFmtId="0" fontId="106"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3" xfId="36" applyFont="1" applyFill="1" applyBorder="1" applyAlignment="1" applyProtection="1">
      <alignment horizontal="right" vertical="center" wrapText="1"/>
      <protection locked="0"/>
    </xf>
    <xf numFmtId="0" fontId="35" fillId="30" borderId="23" xfId="36" applyFont="1" applyFill="1" applyBorder="1" applyAlignment="1" applyProtection="1">
      <alignment horizontal="center" vertical="center" wrapText="1"/>
      <protection locked="0"/>
    </xf>
    <xf numFmtId="166" fontId="35" fillId="30" borderId="23" xfId="36" applyNumberFormat="1" applyFont="1" applyFill="1" applyBorder="1" applyAlignment="1" applyProtection="1">
      <alignment horizontal="center" vertical="center" wrapText="1"/>
      <protection locked="0"/>
    </xf>
    <xf numFmtId="2" fontId="107" fillId="31" borderId="38" xfId="36" applyNumberFormat="1" applyFont="1" applyFill="1" applyBorder="1" applyAlignment="1" applyProtection="1">
      <alignment horizontal="center" vertical="center" wrapText="1"/>
      <protection locked="0"/>
    </xf>
    <xf numFmtId="2" fontId="107" fillId="31" borderId="39"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107" fillId="31" borderId="11" xfId="36" applyFont="1" applyFill="1" applyBorder="1" applyAlignment="1" applyProtection="1">
      <alignment horizontal="center" vertical="center" wrapText="1"/>
      <protection locked="0"/>
    </xf>
    <xf numFmtId="14" fontId="107" fillId="31" borderId="11" xfId="36" applyNumberFormat="1" applyFont="1" applyFill="1" applyBorder="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35" fillId="31" borderId="40" xfId="36"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14" fontId="108" fillId="29" borderId="10" xfId="31" applyNumberFormat="1" applyFont="1" applyFill="1" applyBorder="1" applyAlignment="1" applyProtection="1">
      <alignment horizontal="left" vertical="center" wrapText="1"/>
      <protection locked="0"/>
    </xf>
    <xf numFmtId="0" fontId="108" fillId="29" borderId="10" xfId="31" applyFont="1" applyFill="1" applyBorder="1" applyAlignment="1" applyProtection="1">
      <alignment horizontal="left" vertical="center" wrapText="1"/>
      <protection locked="0"/>
    </xf>
    <xf numFmtId="0" fontId="91" fillId="29" borderId="10" xfId="36" applyFont="1" applyFill="1" applyBorder="1" applyAlignment="1" applyProtection="1">
      <alignment horizontal="left" vertical="center" wrapText="1"/>
      <protection locked="0"/>
    </xf>
    <xf numFmtId="0" fontId="26" fillId="29" borderId="12" xfId="36" applyFont="1" applyFill="1" applyBorder="1" applyAlignment="1" applyProtection="1">
      <alignment horizontal="center" vertical="center" wrapText="1"/>
      <protection locked="0"/>
    </xf>
    <xf numFmtId="14" fontId="31" fillId="29" borderId="12" xfId="36" applyNumberFormat="1" applyFont="1" applyFill="1" applyBorder="1" applyAlignment="1" applyProtection="1">
      <alignment horizontal="center" vertical="center" wrapText="1"/>
      <protection locked="0"/>
    </xf>
    <xf numFmtId="0" fontId="26" fillId="29" borderId="12" xfId="36" applyFont="1" applyFill="1" applyBorder="1" applyAlignment="1" applyProtection="1">
      <alignment horizontal="right" vertical="center" wrapText="1"/>
      <protection locked="0"/>
    </xf>
    <xf numFmtId="0" fontId="31" fillId="29" borderId="12" xfId="36" applyFont="1" applyFill="1" applyBorder="1" applyAlignment="1" applyProtection="1">
      <alignment horizontal="left" vertical="center" wrapText="1"/>
      <protection locked="0"/>
    </xf>
    <xf numFmtId="0" fontId="64" fillId="31" borderId="11" xfId="36" applyFont="1" applyFill="1" applyBorder="1" applyAlignment="1" applyProtection="1">
      <alignment horizontal="center" vertical="center" wrapText="1"/>
      <protection locked="0"/>
    </xf>
    <xf numFmtId="166" fontId="63" fillId="24" borderId="24" xfId="36" applyNumberFormat="1" applyFont="1" applyFill="1" applyBorder="1" applyAlignment="1" applyProtection="1">
      <alignment horizontal="center" vertical="center" wrapText="1"/>
      <protection locked="0"/>
    </xf>
    <xf numFmtId="0" fontId="72" fillId="33" borderId="26" xfId="36" applyFont="1" applyFill="1" applyBorder="1" applyAlignment="1">
      <alignment horizontal="center" vertical="center"/>
    </xf>
    <xf numFmtId="0" fontId="0" fillId="0" borderId="23" xfId="0" applyBorder="1"/>
    <xf numFmtId="0" fontId="0" fillId="0" borderId="27" xfId="0" applyBorder="1"/>
    <xf numFmtId="0" fontId="72" fillId="33" borderId="23" xfId="36" applyFont="1" applyFill="1" applyBorder="1" applyAlignment="1">
      <alignment horizontal="center" vertical="center"/>
    </xf>
    <xf numFmtId="0" fontId="72" fillId="33" borderId="27" xfId="36" applyFont="1" applyFill="1" applyBorder="1" applyAlignment="1">
      <alignment horizontal="center" vertical="center"/>
    </xf>
    <xf numFmtId="0" fontId="96" fillId="29" borderId="12" xfId="36" applyFont="1" applyFill="1" applyBorder="1" applyAlignment="1" applyProtection="1">
      <alignment horizontal="left" vertical="center" wrapText="1"/>
      <protection locked="0"/>
    </xf>
    <xf numFmtId="0" fontId="109" fillId="29" borderId="0" xfId="36" applyFont="1" applyFill="1" applyBorder="1" applyAlignment="1" applyProtection="1">
      <alignment horizontal="center" vertical="center" wrapText="1"/>
      <protection locked="0"/>
    </xf>
    <xf numFmtId="0" fontId="110" fillId="31" borderId="40" xfId="36" applyFont="1" applyFill="1" applyBorder="1" applyAlignment="1" applyProtection="1">
      <alignment horizontal="center" vertical="center" wrapText="1"/>
      <protection locked="0"/>
    </xf>
    <xf numFmtId="0" fontId="63" fillId="25" borderId="10" xfId="36" applyFont="1" applyFill="1" applyBorder="1" applyAlignment="1" applyProtection="1">
      <alignment horizontal="right" vertical="center" wrapText="1"/>
      <protection locked="0"/>
    </xf>
    <xf numFmtId="0" fontId="111" fillId="25" borderId="10" xfId="31" applyFont="1" applyFill="1" applyBorder="1" applyAlignment="1" applyProtection="1">
      <alignment horizontal="left" vertical="center" wrapText="1"/>
      <protection locked="0"/>
    </xf>
    <xf numFmtId="0" fontId="62" fillId="25" borderId="10" xfId="36" applyNumberFormat="1" applyFont="1" applyFill="1" applyBorder="1" applyAlignment="1" applyProtection="1">
      <alignment horizontal="right" vertical="center" wrapText="1"/>
      <protection locked="0"/>
    </xf>
    <xf numFmtId="0" fontId="96" fillId="25" borderId="10" xfId="36" applyNumberFormat="1" applyFont="1" applyFill="1" applyBorder="1" applyAlignment="1" applyProtection="1">
      <alignment horizontal="left" vertical="center" wrapText="1"/>
      <protection locked="0"/>
    </xf>
    <xf numFmtId="0" fontId="46" fillId="25" borderId="10" xfId="36" applyFont="1" applyFill="1" applyBorder="1" applyAlignment="1" applyProtection="1">
      <alignment horizontal="left" vertical="center" wrapText="1"/>
      <protection locked="0"/>
    </xf>
    <xf numFmtId="0" fontId="63" fillId="29" borderId="12" xfId="36" applyFont="1" applyFill="1" applyBorder="1" applyAlignment="1" applyProtection="1">
      <alignment horizontal="right" vertical="center" wrapText="1"/>
      <protection locked="0"/>
    </xf>
    <xf numFmtId="0" fontId="53" fillId="33" borderId="11" xfId="36" applyFont="1" applyFill="1" applyBorder="1" applyAlignment="1">
      <alignment horizontal="center" vertical="center" wrapText="1"/>
    </xf>
    <xf numFmtId="0" fontId="53" fillId="33" borderId="11" xfId="36" applyFont="1" applyFill="1" applyBorder="1" applyAlignment="1">
      <alignment horizontal="center" vertical="center"/>
    </xf>
    <xf numFmtId="0" fontId="54" fillId="33" borderId="11" xfId="36" applyFont="1" applyFill="1" applyBorder="1" applyAlignment="1">
      <alignment horizontal="center" textRotation="90" wrapText="1"/>
    </xf>
    <xf numFmtId="0" fontId="54" fillId="33" borderId="38" xfId="36" applyFont="1" applyFill="1" applyBorder="1" applyAlignment="1">
      <alignment horizontal="center" textRotation="90" wrapText="1"/>
    </xf>
    <xf numFmtId="0" fontId="54" fillId="33" borderId="39" xfId="36" applyFont="1" applyFill="1" applyBorder="1" applyAlignment="1">
      <alignment horizontal="center" textRotation="90" wrapText="1"/>
    </xf>
    <xf numFmtId="0" fontId="53" fillId="33" borderId="11" xfId="36" applyFont="1" applyFill="1" applyBorder="1" applyAlignment="1" applyProtection="1">
      <alignment horizontal="center" vertical="center" wrapText="1"/>
      <protection locked="0"/>
    </xf>
    <xf numFmtId="0" fontId="110" fillId="33" borderId="40" xfId="36" applyFont="1" applyFill="1" applyBorder="1" applyAlignment="1" applyProtection="1">
      <alignment horizontal="center" vertical="center" wrapText="1"/>
      <protection locked="0"/>
    </xf>
    <xf numFmtId="0" fontId="45" fillId="24" borderId="10" xfId="36" applyNumberFormat="1" applyFont="1" applyFill="1" applyBorder="1" applyAlignment="1" applyProtection="1">
      <alignment horizontal="left" vertical="center" wrapText="1"/>
      <protection locked="0"/>
    </xf>
    <xf numFmtId="168" fontId="53" fillId="33" borderId="11" xfId="36" applyNumberFormat="1" applyFont="1" applyFill="1" applyBorder="1" applyAlignment="1">
      <alignment horizontal="center" vertical="center" wrapText="1"/>
    </xf>
    <xf numFmtId="0" fontId="53" fillId="33" borderId="38" xfId="36" applyFont="1" applyFill="1" applyBorder="1" applyAlignment="1">
      <alignment horizontal="center" vertical="center" wrapText="1"/>
    </xf>
    <xf numFmtId="0" fontId="53" fillId="33" borderId="39" xfId="36" applyFont="1" applyFill="1" applyBorder="1" applyAlignment="1">
      <alignment horizontal="center" vertical="center" wrapText="1"/>
    </xf>
    <xf numFmtId="0" fontId="62" fillId="25" borderId="10" xfId="36" applyNumberFormat="1" applyFont="1" applyFill="1" applyBorder="1" applyAlignment="1" applyProtection="1">
      <alignment horizontal="center" vertical="center" wrapText="1"/>
      <protection locked="0"/>
    </xf>
    <xf numFmtId="0" fontId="57" fillId="29" borderId="12" xfId="36" applyFont="1" applyFill="1" applyBorder="1" applyAlignment="1" applyProtection="1">
      <alignment horizontal="right" vertical="center" wrapText="1"/>
      <protection locked="0"/>
    </xf>
    <xf numFmtId="0" fontId="56" fillId="29" borderId="12" xfId="36" applyFont="1" applyFill="1" applyBorder="1" applyAlignment="1" applyProtection="1">
      <alignment horizontal="left" vertical="center" wrapText="1"/>
      <protection locked="0"/>
    </xf>
    <xf numFmtId="166" fontId="114" fillId="24" borderId="24" xfId="36" applyNumberFormat="1" applyFont="1" applyFill="1" applyBorder="1" applyAlignment="1" applyProtection="1">
      <alignment horizontal="center" vertical="center" wrapText="1"/>
      <protection locked="0"/>
    </xf>
    <xf numFmtId="14" fontId="97" fillId="29" borderId="12" xfId="36" applyNumberFormat="1" applyFont="1" applyFill="1" applyBorder="1" applyAlignment="1" applyProtection="1">
      <alignment horizontal="center" vertical="center" wrapText="1"/>
      <protection locked="0"/>
    </xf>
    <xf numFmtId="166" fontId="97" fillId="29" borderId="12" xfId="36" applyNumberFormat="1" applyFont="1" applyFill="1" applyBorder="1" applyAlignment="1" applyProtection="1">
      <alignment horizontal="center" vertical="center" wrapText="1"/>
      <protection locked="0"/>
    </xf>
    <xf numFmtId="0" fontId="75" fillId="33" borderId="38" xfId="36" applyFont="1" applyFill="1" applyBorder="1" applyAlignment="1">
      <alignment horizontal="center" vertical="center" wrapText="1"/>
    </xf>
    <xf numFmtId="0" fontId="75" fillId="33" borderId="39" xfId="36" applyFont="1" applyFill="1" applyBorder="1" applyAlignment="1">
      <alignment horizontal="center" vertical="center" wrapText="1"/>
    </xf>
    <xf numFmtId="169" fontId="113" fillId="33" borderId="11" xfId="36" applyNumberFormat="1" applyFont="1" applyFill="1" applyBorder="1" applyAlignment="1">
      <alignment horizontal="center" vertical="center"/>
    </xf>
    <xf numFmtId="0" fontId="75" fillId="33" borderId="11" xfId="36" applyFont="1" applyFill="1" applyBorder="1" applyAlignment="1">
      <alignment horizontal="center" vertical="center"/>
    </xf>
    <xf numFmtId="0" fontId="112" fillId="33" borderId="11" xfId="36" applyFont="1" applyFill="1" applyBorder="1" applyAlignment="1">
      <alignment horizontal="center" vertical="center" textRotation="90" wrapText="1"/>
    </xf>
    <xf numFmtId="0" fontId="75" fillId="33" borderId="11" xfId="36" applyFont="1" applyFill="1" applyBorder="1" applyAlignment="1">
      <alignment horizontal="center" textRotation="90"/>
    </xf>
    <xf numFmtId="49" fontId="112" fillId="33" borderId="11" xfId="36" applyNumberFormat="1" applyFont="1" applyFill="1" applyBorder="1" applyAlignment="1">
      <alignment horizontal="center" vertical="center" textRotation="90" wrapText="1"/>
    </xf>
    <xf numFmtId="2" fontId="112" fillId="33" borderId="11" xfId="36" applyNumberFormat="1" applyFont="1" applyFill="1" applyBorder="1" applyAlignment="1">
      <alignment horizontal="center" vertical="center" textRotation="90" wrapText="1"/>
    </xf>
    <xf numFmtId="0" fontId="114" fillId="29" borderId="0" xfId="36" applyFont="1" applyFill="1" applyBorder="1" applyAlignment="1" applyProtection="1">
      <alignment horizontal="center" vertical="center" wrapText="1"/>
      <protection locked="0"/>
    </xf>
    <xf numFmtId="0" fontId="115"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6" fillId="29" borderId="10" xfId="31" applyFont="1" applyFill="1" applyBorder="1" applyAlignment="1" applyProtection="1">
      <alignment horizontal="left" vertical="center" wrapText="1"/>
      <protection locked="0"/>
    </xf>
    <xf numFmtId="0" fontId="117"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166" fontId="45" fillId="24" borderId="24" xfId="36" applyNumberFormat="1" applyFont="1" applyFill="1" applyBorder="1" applyAlignment="1" applyProtection="1">
      <alignment horizontal="center" vertical="center" wrapText="1"/>
      <protection locked="0"/>
    </xf>
    <xf numFmtId="2" fontId="75" fillId="33" borderId="11" xfId="36" applyNumberFormat="1" applyFont="1" applyFill="1" applyBorder="1" applyAlignment="1">
      <alignment horizontal="center" textRotation="90" wrapText="1"/>
    </xf>
    <xf numFmtId="0" fontId="75" fillId="33" borderId="11" xfId="36" applyFont="1" applyFill="1" applyBorder="1" applyAlignment="1">
      <alignment horizontal="center" textRotation="90" wrapText="1"/>
    </xf>
    <xf numFmtId="49" fontId="75" fillId="33" borderId="11" xfId="36" applyNumberFormat="1" applyFont="1" applyFill="1" applyBorder="1" applyAlignment="1">
      <alignment horizontal="center" textRotation="90" wrapText="1"/>
    </xf>
    <xf numFmtId="0" fontId="73" fillId="29" borderId="10" xfId="31" applyFont="1" applyFill="1" applyBorder="1" applyAlignment="1" applyProtection="1">
      <alignment horizontal="left" vertical="center" wrapText="1"/>
      <protection locked="0"/>
    </xf>
    <xf numFmtId="0" fontId="118" fillId="33" borderId="38" xfId="36" applyFont="1" applyFill="1" applyBorder="1" applyAlignment="1">
      <alignment horizontal="center" vertical="center" wrapText="1"/>
    </xf>
    <xf numFmtId="0" fontId="118" fillId="33" borderId="39" xfId="36" applyFont="1" applyFill="1" applyBorder="1" applyAlignment="1">
      <alignment horizontal="center" vertical="center" wrapText="1"/>
    </xf>
    <xf numFmtId="0" fontId="118" fillId="33" borderId="11" xfId="36" applyFont="1" applyFill="1" applyBorder="1" applyAlignment="1">
      <alignment horizontal="center" textRotation="90"/>
    </xf>
    <xf numFmtId="0" fontId="119" fillId="29" borderId="10" xfId="31" applyFont="1" applyFill="1" applyBorder="1" applyAlignment="1" applyProtection="1">
      <alignment horizontal="left" vertical="center" wrapText="1"/>
      <protection locked="0"/>
    </xf>
    <xf numFmtId="0" fontId="96" fillId="29" borderId="12" xfId="36" applyNumberFormat="1" applyFont="1" applyFill="1" applyBorder="1" applyAlignment="1" applyProtection="1">
      <alignment horizontal="left" vertical="center" wrapText="1"/>
      <protection locked="0"/>
    </xf>
    <xf numFmtId="0" fontId="95" fillId="35" borderId="13" xfId="0" applyFont="1" applyFill="1" applyBorder="1" applyAlignment="1">
      <alignment horizontal="center" vertical="center" wrapText="1"/>
    </xf>
    <xf numFmtId="0" fontId="75"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50">
    <dxf>
      <font>
        <color rgb="FF9C0006"/>
      </font>
      <fill>
        <patternFill>
          <bgColor rgb="FFFFC7CE"/>
        </patternFill>
      </fill>
    </dxf>
    <dxf>
      <font>
        <color rgb="FF9C0006"/>
      </font>
      <fill>
        <patternFill>
          <bgColor rgb="FFFFC7CE"/>
        </patternFill>
      </fill>
    </dxf>
    <dxf>
      <fill>
        <patternFill>
          <bgColor rgb="FF92D050"/>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5.png"/></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538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538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538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11</xdr:row>
      <xdr:rowOff>590550</xdr:rowOff>
    </xdr:from>
    <xdr:to>
      <xdr:col>8</xdr:col>
      <xdr:colOff>19050</xdr:colOff>
      <xdr:row>12</xdr:row>
      <xdr:rowOff>561975</xdr:rowOff>
    </xdr:to>
    <xdr:pic>
      <xdr:nvPicPr>
        <xdr:cNvPr id="185386"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76450" y="37052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409575</xdr:colOff>
      <xdr:row>0</xdr:row>
      <xdr:rowOff>0</xdr:rowOff>
    </xdr:from>
    <xdr:to>
      <xdr:col>3</xdr:col>
      <xdr:colOff>1209675</xdr:colOff>
      <xdr:row>2</xdr:row>
      <xdr:rowOff>152400</xdr:rowOff>
    </xdr:to>
    <xdr:pic>
      <xdr:nvPicPr>
        <xdr:cNvPr id="18843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19300" y="0"/>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990600</xdr:colOff>
      <xdr:row>0</xdr:row>
      <xdr:rowOff>9525</xdr:rowOff>
    </xdr:from>
    <xdr:to>
      <xdr:col>14</xdr:col>
      <xdr:colOff>828675</xdr:colOff>
      <xdr:row>1</xdr:row>
      <xdr:rowOff>142875</xdr:rowOff>
    </xdr:to>
    <xdr:pic>
      <xdr:nvPicPr>
        <xdr:cNvPr id="18843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82000" y="95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409575</xdr:colOff>
      <xdr:row>0</xdr:row>
      <xdr:rowOff>0</xdr:rowOff>
    </xdr:from>
    <xdr:to>
      <xdr:col>3</xdr:col>
      <xdr:colOff>1209675</xdr:colOff>
      <xdr:row>2</xdr:row>
      <xdr:rowOff>152400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19300" y="0"/>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1011767</xdr:colOff>
      <xdr:row>0</xdr:row>
      <xdr:rowOff>136525</xdr:rowOff>
    </xdr:from>
    <xdr:to>
      <xdr:col>13</xdr:col>
      <xdr:colOff>3176</xdr:colOff>
      <xdr:row>1</xdr:row>
      <xdr:rowOff>269875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8850" y="136525"/>
          <a:ext cx="2557992"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200025</xdr:colOff>
      <xdr:row>0</xdr:row>
      <xdr:rowOff>0</xdr:rowOff>
    </xdr:from>
    <xdr:to>
      <xdr:col>14</xdr:col>
      <xdr:colOff>0</xdr:colOff>
      <xdr:row>2</xdr:row>
      <xdr:rowOff>152400</xdr:rowOff>
    </xdr:to>
    <xdr:pic>
      <xdr:nvPicPr>
        <xdr:cNvPr id="16520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48500" y="0"/>
          <a:ext cx="10572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46</xdr:col>
      <xdr:colOff>238125</xdr:colOff>
      <xdr:row>0</xdr:row>
      <xdr:rowOff>285750</xdr:rowOff>
    </xdr:from>
    <xdr:to>
      <xdr:col>54</xdr:col>
      <xdr:colOff>200026</xdr:colOff>
      <xdr:row>1</xdr:row>
      <xdr:rowOff>276225</xdr:rowOff>
    </xdr:to>
    <xdr:pic>
      <xdr:nvPicPr>
        <xdr:cNvPr id="16520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02300"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200025</xdr:colOff>
      <xdr:row>0</xdr:row>
      <xdr:rowOff>0</xdr:rowOff>
    </xdr:from>
    <xdr:to>
      <xdr:col>14</xdr:col>
      <xdr:colOff>0</xdr:colOff>
      <xdr:row>2</xdr:row>
      <xdr:rowOff>152400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48500" y="0"/>
          <a:ext cx="10572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46</xdr:col>
      <xdr:colOff>238125</xdr:colOff>
      <xdr:row>0</xdr:row>
      <xdr:rowOff>285750</xdr:rowOff>
    </xdr:from>
    <xdr:to>
      <xdr:col>54</xdr:col>
      <xdr:colOff>200025</xdr:colOff>
      <xdr:row>1</xdr:row>
      <xdr:rowOff>276225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02300"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200025</xdr:colOff>
      <xdr:row>0</xdr:row>
      <xdr:rowOff>0</xdr:rowOff>
    </xdr:from>
    <xdr:to>
      <xdr:col>14</xdr:col>
      <xdr:colOff>0</xdr:colOff>
      <xdr:row>2</xdr:row>
      <xdr:rowOff>152400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53275" y="0"/>
          <a:ext cx="10572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238125</xdr:colOff>
      <xdr:row>0</xdr:row>
      <xdr:rowOff>285750</xdr:rowOff>
    </xdr:from>
    <xdr:to>
      <xdr:col>57</xdr:col>
      <xdr:colOff>200026</xdr:colOff>
      <xdr:row>1</xdr:row>
      <xdr:rowOff>276225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07075" y="285750"/>
          <a:ext cx="2476501"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161925</xdr:colOff>
      <xdr:row>0</xdr:row>
      <xdr:rowOff>0</xdr:rowOff>
    </xdr:from>
    <xdr:to>
      <xdr:col>3</xdr:col>
      <xdr:colOff>1133475</xdr:colOff>
      <xdr:row>2</xdr:row>
      <xdr:rowOff>0</xdr:rowOff>
    </xdr:to>
    <xdr:pic>
      <xdr:nvPicPr>
        <xdr:cNvPr id="16310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71650" y="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1123950</xdr:colOff>
      <xdr:row>0</xdr:row>
      <xdr:rowOff>47625</xdr:rowOff>
    </xdr:from>
    <xdr:to>
      <xdr:col>15</xdr:col>
      <xdr:colOff>123825</xdr:colOff>
      <xdr:row>1</xdr:row>
      <xdr:rowOff>104775</xdr:rowOff>
    </xdr:to>
    <xdr:pic>
      <xdr:nvPicPr>
        <xdr:cNvPr id="16310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10575" y="47625"/>
          <a:ext cx="25527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609600</xdr:colOff>
      <xdr:row>0</xdr:row>
      <xdr:rowOff>0</xdr:rowOff>
    </xdr:from>
    <xdr:to>
      <xdr:col>3</xdr:col>
      <xdr:colOff>1400175</xdr:colOff>
      <xdr:row>2</xdr:row>
      <xdr:rowOff>114300</xdr:rowOff>
    </xdr:to>
    <xdr:pic>
      <xdr:nvPicPr>
        <xdr:cNvPr id="16105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9800"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904875</xdr:colOff>
      <xdr:row>0</xdr:row>
      <xdr:rowOff>0</xdr:rowOff>
    </xdr:from>
    <xdr:to>
      <xdr:col>14</xdr:col>
      <xdr:colOff>809625</xdr:colOff>
      <xdr:row>1</xdr:row>
      <xdr:rowOff>133350</xdr:rowOff>
    </xdr:to>
    <xdr:pic>
      <xdr:nvPicPr>
        <xdr:cNvPr id="16105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62925" y="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3</xdr:col>
      <xdr:colOff>609600</xdr:colOff>
      <xdr:row>0</xdr:row>
      <xdr:rowOff>0</xdr:rowOff>
    </xdr:from>
    <xdr:to>
      <xdr:col>3</xdr:col>
      <xdr:colOff>1400175</xdr:colOff>
      <xdr:row>2</xdr:row>
      <xdr:rowOff>114300</xdr:rowOff>
    </xdr:to>
    <xdr:pic>
      <xdr:nvPicPr>
        <xdr:cNvPr id="1863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9800"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904875</xdr:colOff>
      <xdr:row>0</xdr:row>
      <xdr:rowOff>0</xdr:rowOff>
    </xdr:from>
    <xdr:to>
      <xdr:col>14</xdr:col>
      <xdr:colOff>733425</xdr:colOff>
      <xdr:row>1</xdr:row>
      <xdr:rowOff>133350</xdr:rowOff>
    </xdr:to>
    <xdr:pic>
      <xdr:nvPicPr>
        <xdr:cNvPr id="1863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62925" y="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3</xdr:col>
      <xdr:colOff>609600</xdr:colOff>
      <xdr:row>0</xdr:row>
      <xdr:rowOff>0</xdr:rowOff>
    </xdr:from>
    <xdr:to>
      <xdr:col>3</xdr:col>
      <xdr:colOff>1400175</xdr:colOff>
      <xdr:row>2</xdr:row>
      <xdr:rowOff>114300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9800"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904875</xdr:colOff>
      <xdr:row>0</xdr:row>
      <xdr:rowOff>0</xdr:rowOff>
    </xdr:from>
    <xdr:to>
      <xdr:col>15</xdr:col>
      <xdr:colOff>204258</xdr:colOff>
      <xdr:row>1</xdr:row>
      <xdr:rowOff>133350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62925" y="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3</xdr:col>
      <xdr:colOff>400050</xdr:colOff>
      <xdr:row>0</xdr:row>
      <xdr:rowOff>47625</xdr:rowOff>
    </xdr:from>
    <xdr:to>
      <xdr:col>3</xdr:col>
      <xdr:colOff>1190625</xdr:colOff>
      <xdr:row>2</xdr:row>
      <xdr:rowOff>57150</xdr:rowOff>
    </xdr:to>
    <xdr:pic>
      <xdr:nvPicPr>
        <xdr:cNvPr id="1641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33575" y="47625"/>
          <a:ext cx="790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1047750</xdr:colOff>
      <xdr:row>0</xdr:row>
      <xdr:rowOff>104775</xdr:rowOff>
    </xdr:from>
    <xdr:to>
      <xdr:col>15</xdr:col>
      <xdr:colOff>133350</xdr:colOff>
      <xdr:row>1</xdr:row>
      <xdr:rowOff>114300</xdr:rowOff>
    </xdr:to>
    <xdr:pic>
      <xdr:nvPicPr>
        <xdr:cNvPr id="1641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86800" y="104775"/>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247650</xdr:colOff>
      <xdr:row>0</xdr:row>
      <xdr:rowOff>85725</xdr:rowOff>
    </xdr:from>
    <xdr:to>
      <xdr:col>4</xdr:col>
      <xdr:colOff>285750</xdr:colOff>
      <xdr:row>2</xdr:row>
      <xdr:rowOff>47625</xdr:rowOff>
    </xdr:to>
    <xdr:pic>
      <xdr:nvPicPr>
        <xdr:cNvPr id="16617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4425" y="857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723900</xdr:colOff>
      <xdr:row>0</xdr:row>
      <xdr:rowOff>114300</xdr:rowOff>
    </xdr:from>
    <xdr:to>
      <xdr:col>12</xdr:col>
      <xdr:colOff>19050</xdr:colOff>
      <xdr:row>1</xdr:row>
      <xdr:rowOff>123825</xdr:rowOff>
    </xdr:to>
    <xdr:pic>
      <xdr:nvPicPr>
        <xdr:cNvPr id="16617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81900" y="11430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6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723900</xdr:colOff>
      <xdr:row>0</xdr:row>
      <xdr:rowOff>114300</xdr:rowOff>
    </xdr:from>
    <xdr:to>
      <xdr:col>11</xdr:col>
      <xdr:colOff>561975</xdr:colOff>
      <xdr:row>1</xdr:row>
      <xdr:rowOff>123825</xdr:rowOff>
    </xdr:to>
    <xdr:pic>
      <xdr:nvPicPr>
        <xdr:cNvPr id="15086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34300" y="1143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6</xdr:col>
      <xdr:colOff>104775</xdr:colOff>
      <xdr:row>0</xdr:row>
      <xdr:rowOff>85725</xdr:rowOff>
    </xdr:from>
    <xdr:to>
      <xdr:col>10</xdr:col>
      <xdr:colOff>85725</xdr:colOff>
      <xdr:row>2</xdr:row>
      <xdr:rowOff>228600</xdr:rowOff>
    </xdr:to>
    <xdr:pic>
      <xdr:nvPicPr>
        <xdr:cNvPr id="14785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4925" y="85725"/>
          <a:ext cx="12954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66675</xdr:colOff>
      <xdr:row>0</xdr:row>
      <xdr:rowOff>447675</xdr:rowOff>
    </xdr:from>
    <xdr:to>
      <xdr:col>55</xdr:col>
      <xdr:colOff>85725</xdr:colOff>
      <xdr:row>1</xdr:row>
      <xdr:rowOff>457200</xdr:rowOff>
    </xdr:to>
    <xdr:pic>
      <xdr:nvPicPr>
        <xdr:cNvPr id="14785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21300" y="447675"/>
          <a:ext cx="25336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6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11144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666750</xdr:colOff>
      <xdr:row>0</xdr:row>
      <xdr:rowOff>104775</xdr:rowOff>
    </xdr:from>
    <xdr:to>
      <xdr:col>14</xdr:col>
      <xdr:colOff>666750</xdr:colOff>
      <xdr:row>1</xdr:row>
      <xdr:rowOff>114300</xdr:rowOff>
    </xdr:to>
    <xdr:pic>
      <xdr:nvPicPr>
        <xdr:cNvPr id="17026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1500" y="10477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3</xdr:col>
      <xdr:colOff>619125</xdr:colOff>
      <xdr:row>0</xdr:row>
      <xdr:rowOff>38100</xdr:rowOff>
    </xdr:from>
    <xdr:to>
      <xdr:col>4</xdr:col>
      <xdr:colOff>590550</xdr:colOff>
      <xdr:row>1</xdr:row>
      <xdr:rowOff>323850</xdr:rowOff>
    </xdr:to>
    <xdr:pic>
      <xdr:nvPicPr>
        <xdr:cNvPr id="1600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85900" y="38100"/>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657225</xdr:colOff>
      <xdr:row>0</xdr:row>
      <xdr:rowOff>133350</xdr:rowOff>
    </xdr:from>
    <xdr:to>
      <xdr:col>11</xdr:col>
      <xdr:colOff>628650</xdr:colOff>
      <xdr:row>1</xdr:row>
      <xdr:rowOff>142875</xdr:rowOff>
    </xdr:to>
    <xdr:pic>
      <xdr:nvPicPr>
        <xdr:cNvPr id="1600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00925" y="13335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2</xdr:col>
      <xdr:colOff>152400</xdr:colOff>
      <xdr:row>0</xdr:row>
      <xdr:rowOff>76200</xdr:rowOff>
    </xdr:from>
    <xdr:to>
      <xdr:col>3</xdr:col>
      <xdr:colOff>85725</xdr:colOff>
      <xdr:row>1</xdr:row>
      <xdr:rowOff>285750</xdr:rowOff>
    </xdr:to>
    <xdr:pic>
      <xdr:nvPicPr>
        <xdr:cNvPr id="16921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76200"/>
          <a:ext cx="819150" cy="8286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2</xdr:col>
      <xdr:colOff>209550</xdr:colOff>
      <xdr:row>0</xdr:row>
      <xdr:rowOff>28575</xdr:rowOff>
    </xdr:from>
    <xdr:to>
      <xdr:col>3</xdr:col>
      <xdr:colOff>114300</xdr:colOff>
      <xdr:row>1</xdr:row>
      <xdr:rowOff>314325</xdr:rowOff>
    </xdr:to>
    <xdr:pic>
      <xdr:nvPicPr>
        <xdr:cNvPr id="16717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8575"/>
          <a:ext cx="876300" cy="7810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3</xdr:col>
      <xdr:colOff>619125</xdr:colOff>
      <xdr:row>0</xdr:row>
      <xdr:rowOff>38100</xdr:rowOff>
    </xdr:from>
    <xdr:to>
      <xdr:col>4</xdr:col>
      <xdr:colOff>590550</xdr:colOff>
      <xdr:row>1</xdr:row>
      <xdr:rowOff>323850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85900" y="38100"/>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657225</xdr:colOff>
      <xdr:row>0</xdr:row>
      <xdr:rowOff>133350</xdr:rowOff>
    </xdr:from>
    <xdr:to>
      <xdr:col>11</xdr:col>
      <xdr:colOff>628650</xdr:colOff>
      <xdr:row>1</xdr:row>
      <xdr:rowOff>142875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00925" y="13335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3</xdr:col>
      <xdr:colOff>174625</xdr:colOff>
      <xdr:row>0</xdr:row>
      <xdr:rowOff>27517</xdr:rowOff>
    </xdr:from>
    <xdr:to>
      <xdr:col>4</xdr:col>
      <xdr:colOff>146050</xdr:colOff>
      <xdr:row>1</xdr:row>
      <xdr:rowOff>313267</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42458" y="27517"/>
          <a:ext cx="881592" cy="910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657225</xdr:colOff>
      <xdr:row>0</xdr:row>
      <xdr:rowOff>133350</xdr:rowOff>
    </xdr:from>
    <xdr:to>
      <xdr:col>11</xdr:col>
      <xdr:colOff>628650</xdr:colOff>
      <xdr:row>1</xdr:row>
      <xdr:rowOff>142875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00925" y="13335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3</xdr:col>
      <xdr:colOff>619125</xdr:colOff>
      <xdr:row>0</xdr:row>
      <xdr:rowOff>85725</xdr:rowOff>
    </xdr:from>
    <xdr:to>
      <xdr:col>4</xdr:col>
      <xdr:colOff>952500</xdr:colOff>
      <xdr:row>2</xdr:row>
      <xdr:rowOff>152400</xdr:rowOff>
    </xdr:to>
    <xdr:pic>
      <xdr:nvPicPr>
        <xdr:cNvPr id="18128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00175" y="85725"/>
          <a:ext cx="11144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885825</xdr:colOff>
      <xdr:row>0</xdr:row>
      <xdr:rowOff>76200</xdr:rowOff>
    </xdr:from>
    <xdr:to>
      <xdr:col>15</xdr:col>
      <xdr:colOff>522817</xdr:colOff>
      <xdr:row>1</xdr:row>
      <xdr:rowOff>133350</xdr:rowOff>
    </xdr:to>
    <xdr:pic>
      <xdr:nvPicPr>
        <xdr:cNvPr id="18128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96275" y="762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3</xdr:col>
      <xdr:colOff>619125</xdr:colOff>
      <xdr:row>0</xdr:row>
      <xdr:rowOff>85725</xdr:rowOff>
    </xdr:from>
    <xdr:to>
      <xdr:col>4</xdr:col>
      <xdr:colOff>952500</xdr:colOff>
      <xdr:row>2</xdr:row>
      <xdr:rowOff>152400</xdr:rowOff>
    </xdr:to>
    <xdr:pic>
      <xdr:nvPicPr>
        <xdr:cNvPr id="18740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00175" y="85725"/>
          <a:ext cx="11144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885825</xdr:colOff>
      <xdr:row>0</xdr:row>
      <xdr:rowOff>76200</xdr:rowOff>
    </xdr:from>
    <xdr:to>
      <xdr:col>15</xdr:col>
      <xdr:colOff>628650</xdr:colOff>
      <xdr:row>1</xdr:row>
      <xdr:rowOff>133350</xdr:rowOff>
    </xdr:to>
    <xdr:pic>
      <xdr:nvPicPr>
        <xdr:cNvPr id="18740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96275" y="762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590550</xdr:colOff>
      <xdr:row>0</xdr:row>
      <xdr:rowOff>38100</xdr:rowOff>
    </xdr:from>
    <xdr:to>
      <xdr:col>4</xdr:col>
      <xdr:colOff>581025</xdr:colOff>
      <xdr:row>2</xdr:row>
      <xdr:rowOff>0</xdr:rowOff>
    </xdr:to>
    <xdr:pic>
      <xdr:nvPicPr>
        <xdr:cNvPr id="17633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57325" y="38100"/>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457200</xdr:colOff>
      <xdr:row>0</xdr:row>
      <xdr:rowOff>133350</xdr:rowOff>
    </xdr:from>
    <xdr:to>
      <xdr:col>11</xdr:col>
      <xdr:colOff>419100</xdr:colOff>
      <xdr:row>1</xdr:row>
      <xdr:rowOff>142875</xdr:rowOff>
    </xdr:to>
    <xdr:pic>
      <xdr:nvPicPr>
        <xdr:cNvPr id="17633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15150" y="133350"/>
          <a:ext cx="2581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3</xdr:col>
      <xdr:colOff>0</xdr:colOff>
      <xdr:row>0</xdr:row>
      <xdr:rowOff>38100</xdr:rowOff>
    </xdr:from>
    <xdr:to>
      <xdr:col>3</xdr:col>
      <xdr:colOff>895350</xdr:colOff>
      <xdr:row>2</xdr:row>
      <xdr:rowOff>142875</xdr:rowOff>
    </xdr:to>
    <xdr:pic>
      <xdr:nvPicPr>
        <xdr:cNvPr id="18231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71625" y="38100"/>
          <a:ext cx="8953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1171575</xdr:colOff>
      <xdr:row>0</xdr:row>
      <xdr:rowOff>133350</xdr:rowOff>
    </xdr:from>
    <xdr:to>
      <xdr:col>13</xdr:col>
      <xdr:colOff>803275</xdr:colOff>
      <xdr:row>1</xdr:row>
      <xdr:rowOff>142875</xdr:rowOff>
    </xdr:to>
    <xdr:pic>
      <xdr:nvPicPr>
        <xdr:cNvPr id="18231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10600" y="13335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590550</xdr:colOff>
      <xdr:row>0</xdr:row>
      <xdr:rowOff>38100</xdr:rowOff>
    </xdr:from>
    <xdr:to>
      <xdr:col>4</xdr:col>
      <xdr:colOff>581025</xdr:colOff>
      <xdr:row>2</xdr:row>
      <xdr:rowOff>0</xdr:rowOff>
    </xdr:to>
    <xdr:pic>
      <xdr:nvPicPr>
        <xdr:cNvPr id="18946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57325" y="38100"/>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457200</xdr:colOff>
      <xdr:row>0</xdr:row>
      <xdr:rowOff>133350</xdr:rowOff>
    </xdr:from>
    <xdr:to>
      <xdr:col>11</xdr:col>
      <xdr:colOff>419100</xdr:colOff>
      <xdr:row>1</xdr:row>
      <xdr:rowOff>142875</xdr:rowOff>
    </xdr:to>
    <xdr:pic>
      <xdr:nvPicPr>
        <xdr:cNvPr id="18946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15150" y="133350"/>
          <a:ext cx="2581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590550</xdr:colOff>
      <xdr:row>0</xdr:row>
      <xdr:rowOff>38100</xdr:rowOff>
    </xdr:from>
    <xdr:to>
      <xdr:col>4</xdr:col>
      <xdr:colOff>581025</xdr:colOff>
      <xdr:row>2</xdr:row>
      <xdr:rowOff>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57325" y="38100"/>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457200</xdr:colOff>
      <xdr:row>0</xdr:row>
      <xdr:rowOff>133350</xdr:rowOff>
    </xdr:from>
    <xdr:to>
      <xdr:col>11</xdr:col>
      <xdr:colOff>419100</xdr:colOff>
      <xdr:row>1</xdr:row>
      <xdr:rowOff>142875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15150" y="133350"/>
          <a:ext cx="2581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276225</xdr:colOff>
      <xdr:row>0</xdr:row>
      <xdr:rowOff>28575</xdr:rowOff>
    </xdr:from>
    <xdr:to>
      <xdr:col>4</xdr:col>
      <xdr:colOff>1095375</xdr:colOff>
      <xdr:row>2</xdr:row>
      <xdr:rowOff>85725</xdr:rowOff>
    </xdr:to>
    <xdr:pic>
      <xdr:nvPicPr>
        <xdr:cNvPr id="17127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38325" y="285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1323975</xdr:colOff>
      <xdr:row>0</xdr:row>
      <xdr:rowOff>104775</xdr:rowOff>
    </xdr:from>
    <xdr:to>
      <xdr:col>16</xdr:col>
      <xdr:colOff>228600</xdr:colOff>
      <xdr:row>1</xdr:row>
      <xdr:rowOff>161925</xdr:rowOff>
    </xdr:to>
    <xdr:pic>
      <xdr:nvPicPr>
        <xdr:cNvPr id="17127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82075" y="104775"/>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371475</xdr:colOff>
      <xdr:row>0</xdr:row>
      <xdr:rowOff>47625</xdr:rowOff>
    </xdr:from>
    <xdr:to>
      <xdr:col>3</xdr:col>
      <xdr:colOff>1409700</xdr:colOff>
      <xdr:row>2</xdr:row>
      <xdr:rowOff>28575</xdr:rowOff>
    </xdr:to>
    <xdr:pic>
      <xdr:nvPicPr>
        <xdr:cNvPr id="17230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43100" y="47625"/>
          <a:ext cx="10382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857250</xdr:colOff>
      <xdr:row>0</xdr:row>
      <xdr:rowOff>133350</xdr:rowOff>
    </xdr:from>
    <xdr:to>
      <xdr:col>13</xdr:col>
      <xdr:colOff>742950</xdr:colOff>
      <xdr:row>1</xdr:row>
      <xdr:rowOff>142875</xdr:rowOff>
    </xdr:to>
    <xdr:pic>
      <xdr:nvPicPr>
        <xdr:cNvPr id="17230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0" y="13335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466725</xdr:colOff>
      <xdr:row>0</xdr:row>
      <xdr:rowOff>0</xdr:rowOff>
    </xdr:from>
    <xdr:to>
      <xdr:col>3</xdr:col>
      <xdr:colOff>1276350</xdr:colOff>
      <xdr:row>2</xdr:row>
      <xdr:rowOff>152400</xdr:rowOff>
    </xdr:to>
    <xdr:pic>
      <xdr:nvPicPr>
        <xdr:cNvPr id="16207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7645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952500</xdr:colOff>
      <xdr:row>0</xdr:row>
      <xdr:rowOff>0</xdr:rowOff>
    </xdr:from>
    <xdr:to>
      <xdr:col>14</xdr:col>
      <xdr:colOff>609600</xdr:colOff>
      <xdr:row>1</xdr:row>
      <xdr:rowOff>133350</xdr:rowOff>
    </xdr:to>
    <xdr:pic>
      <xdr:nvPicPr>
        <xdr:cNvPr id="16207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96275" y="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409575</xdr:colOff>
      <xdr:row>0</xdr:row>
      <xdr:rowOff>0</xdr:rowOff>
    </xdr:from>
    <xdr:to>
      <xdr:col>3</xdr:col>
      <xdr:colOff>1209675</xdr:colOff>
      <xdr:row>2</xdr:row>
      <xdr:rowOff>152400</xdr:rowOff>
    </xdr:to>
    <xdr:pic>
      <xdr:nvPicPr>
        <xdr:cNvPr id="18027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19300" y="0"/>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990600</xdr:colOff>
      <xdr:row>0</xdr:row>
      <xdr:rowOff>9525</xdr:rowOff>
    </xdr:from>
    <xdr:to>
      <xdr:col>14</xdr:col>
      <xdr:colOff>695325</xdr:colOff>
      <xdr:row>1</xdr:row>
      <xdr:rowOff>142875</xdr:rowOff>
    </xdr:to>
    <xdr:pic>
      <xdr:nvPicPr>
        <xdr:cNvPr id="18027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82000" y="95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zoomScale="112" zoomScaleNormal="100"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94"/>
      <c r="B1" s="195"/>
      <c r="C1" s="195"/>
      <c r="D1" s="195"/>
      <c r="E1" s="195"/>
      <c r="F1" s="195"/>
      <c r="G1" s="195"/>
      <c r="H1" s="195"/>
      <c r="I1" s="195"/>
      <c r="J1" s="195"/>
      <c r="K1" s="196"/>
    </row>
    <row r="2" spans="1:11" ht="116.25" customHeight="1" x14ac:dyDescent="0.2">
      <c r="A2" s="432" t="s">
        <v>247</v>
      </c>
      <c r="B2" s="433"/>
      <c r="C2" s="433"/>
      <c r="D2" s="433"/>
      <c r="E2" s="433"/>
      <c r="F2" s="433"/>
      <c r="G2" s="433"/>
      <c r="H2" s="433"/>
      <c r="I2" s="433"/>
      <c r="J2" s="433"/>
      <c r="K2" s="434"/>
    </row>
    <row r="3" spans="1:11" ht="14.25" x14ac:dyDescent="0.2">
      <c r="A3" s="197"/>
      <c r="B3" s="198"/>
      <c r="C3" s="198"/>
      <c r="D3" s="198"/>
      <c r="E3" s="198"/>
      <c r="F3" s="198"/>
      <c r="G3" s="198"/>
      <c r="H3" s="198"/>
      <c r="I3" s="198"/>
      <c r="J3" s="198"/>
      <c r="K3" s="199"/>
    </row>
    <row r="4" spans="1:11" x14ac:dyDescent="0.2">
      <c r="A4" s="200"/>
      <c r="B4" s="201"/>
      <c r="C4" s="201"/>
      <c r="D4" s="201"/>
      <c r="E4" s="201"/>
      <c r="F4" s="201"/>
      <c r="G4" s="201"/>
      <c r="H4" s="201"/>
      <c r="I4" s="201"/>
      <c r="J4" s="201"/>
      <c r="K4" s="202"/>
    </row>
    <row r="5" spans="1:11" x14ac:dyDescent="0.2">
      <c r="A5" s="200"/>
      <c r="B5" s="201"/>
      <c r="C5" s="201"/>
      <c r="D5" s="201"/>
      <c r="E5" s="201"/>
      <c r="F5" s="201"/>
      <c r="G5" s="201"/>
      <c r="H5" s="201"/>
      <c r="I5" s="201"/>
      <c r="J5" s="201"/>
      <c r="K5" s="202"/>
    </row>
    <row r="6" spans="1:11" x14ac:dyDescent="0.2">
      <c r="A6" s="200"/>
      <c r="B6" s="201"/>
      <c r="C6" s="201"/>
      <c r="D6" s="201"/>
      <c r="E6" s="201"/>
      <c r="F6" s="201"/>
      <c r="G6" s="201"/>
      <c r="H6" s="201"/>
      <c r="I6" s="201"/>
      <c r="J6" s="201"/>
      <c r="K6" s="202"/>
    </row>
    <row r="7" spans="1:11" x14ac:dyDescent="0.2">
      <c r="A7" s="200"/>
      <c r="B7" s="201"/>
      <c r="C7" s="201"/>
      <c r="D7" s="201"/>
      <c r="E7" s="201"/>
      <c r="F7" s="201"/>
      <c r="G7" s="201"/>
      <c r="H7" s="201"/>
      <c r="I7" s="201"/>
      <c r="J7" s="201"/>
      <c r="K7" s="202"/>
    </row>
    <row r="8" spans="1:11" x14ac:dyDescent="0.2">
      <c r="A8" s="200"/>
      <c r="B8" s="201"/>
      <c r="C8" s="201"/>
      <c r="D8" s="201"/>
      <c r="E8" s="201"/>
      <c r="F8" s="201"/>
      <c r="G8" s="201"/>
      <c r="H8" s="201"/>
      <c r="I8" s="201"/>
      <c r="J8" s="201"/>
      <c r="K8" s="202"/>
    </row>
    <row r="9" spans="1:11" x14ac:dyDescent="0.2">
      <c r="A9" s="200"/>
      <c r="B9" s="201"/>
      <c r="C9" s="201"/>
      <c r="D9" s="201"/>
      <c r="E9" s="201"/>
      <c r="F9" s="201"/>
      <c r="G9" s="201"/>
      <c r="H9" s="201"/>
      <c r="I9" s="201"/>
      <c r="J9" s="201"/>
      <c r="K9" s="202"/>
    </row>
    <row r="10" spans="1:11" x14ac:dyDescent="0.2">
      <c r="A10" s="200"/>
      <c r="B10" s="201"/>
      <c r="C10" s="201"/>
      <c r="D10" s="201"/>
      <c r="E10" s="201"/>
      <c r="F10" s="201"/>
      <c r="G10" s="201"/>
      <c r="H10" s="201"/>
      <c r="I10" s="201"/>
      <c r="J10" s="201"/>
      <c r="K10" s="202"/>
    </row>
    <row r="11" spans="1:11" x14ac:dyDescent="0.2">
      <c r="A11" s="200"/>
      <c r="B11" s="201"/>
      <c r="C11" s="201"/>
      <c r="D11" s="201"/>
      <c r="E11" s="201"/>
      <c r="F11" s="201"/>
      <c r="G11" s="201"/>
      <c r="H11" s="201"/>
      <c r="I11" s="201"/>
      <c r="J11" s="201"/>
      <c r="K11" s="202"/>
    </row>
    <row r="12" spans="1:11" ht="51.75" customHeight="1" x14ac:dyDescent="0.35">
      <c r="A12" s="452"/>
      <c r="B12" s="453"/>
      <c r="C12" s="453"/>
      <c r="D12" s="453"/>
      <c r="E12" s="453"/>
      <c r="F12" s="453"/>
      <c r="G12" s="453"/>
      <c r="H12" s="453"/>
      <c r="I12" s="453"/>
      <c r="J12" s="453"/>
      <c r="K12" s="454"/>
    </row>
    <row r="13" spans="1:11" ht="71.25" customHeight="1" x14ac:dyDescent="0.2">
      <c r="A13" s="435"/>
      <c r="B13" s="436"/>
      <c r="C13" s="436"/>
      <c r="D13" s="436"/>
      <c r="E13" s="436"/>
      <c r="F13" s="436"/>
      <c r="G13" s="436"/>
      <c r="H13" s="436"/>
      <c r="I13" s="436"/>
      <c r="J13" s="436"/>
      <c r="K13" s="437"/>
    </row>
    <row r="14" spans="1:11" ht="72" customHeight="1" x14ac:dyDescent="0.2">
      <c r="A14" s="441" t="s">
        <v>626</v>
      </c>
      <c r="B14" s="442"/>
      <c r="C14" s="442"/>
      <c r="D14" s="442"/>
      <c r="E14" s="442"/>
      <c r="F14" s="442"/>
      <c r="G14" s="442"/>
      <c r="H14" s="442"/>
      <c r="I14" s="442"/>
      <c r="J14" s="442"/>
      <c r="K14" s="443"/>
    </row>
    <row r="15" spans="1:11" ht="51.75" customHeight="1" x14ac:dyDescent="0.2">
      <c r="A15" s="438"/>
      <c r="B15" s="439"/>
      <c r="C15" s="439"/>
      <c r="D15" s="439"/>
      <c r="E15" s="439"/>
      <c r="F15" s="439"/>
      <c r="G15" s="439"/>
      <c r="H15" s="439"/>
      <c r="I15" s="439"/>
      <c r="J15" s="439"/>
      <c r="K15" s="440"/>
    </row>
    <row r="16" spans="1:11" x14ac:dyDescent="0.2">
      <c r="A16" s="200"/>
      <c r="B16" s="201"/>
      <c r="C16" s="201"/>
      <c r="D16" s="201"/>
      <c r="E16" s="201"/>
      <c r="F16" s="201"/>
      <c r="G16" s="201"/>
      <c r="H16" s="201"/>
      <c r="I16" s="201"/>
      <c r="J16" s="201"/>
      <c r="K16" s="202"/>
    </row>
    <row r="17" spans="1:11" ht="25.5" x14ac:dyDescent="0.35">
      <c r="A17" s="455"/>
      <c r="B17" s="456"/>
      <c r="C17" s="456"/>
      <c r="D17" s="456"/>
      <c r="E17" s="456"/>
      <c r="F17" s="456"/>
      <c r="G17" s="456"/>
      <c r="H17" s="456"/>
      <c r="I17" s="456"/>
      <c r="J17" s="456"/>
      <c r="K17" s="457"/>
    </row>
    <row r="18" spans="1:11" ht="24.75" customHeight="1" x14ac:dyDescent="0.2">
      <c r="A18" s="449" t="s">
        <v>260</v>
      </c>
      <c r="B18" s="450"/>
      <c r="C18" s="450"/>
      <c r="D18" s="450"/>
      <c r="E18" s="450"/>
      <c r="F18" s="450"/>
      <c r="G18" s="450"/>
      <c r="H18" s="450"/>
      <c r="I18" s="450"/>
      <c r="J18" s="450"/>
      <c r="K18" s="451"/>
    </row>
    <row r="19" spans="1:11" s="42" customFormat="1" ht="35.25" customHeight="1" x14ac:dyDescent="0.2">
      <c r="A19" s="466" t="s">
        <v>256</v>
      </c>
      <c r="B19" s="467"/>
      <c r="C19" s="467"/>
      <c r="D19" s="467"/>
      <c r="E19" s="468"/>
      <c r="F19" s="446" t="s">
        <v>626</v>
      </c>
      <c r="G19" s="447"/>
      <c r="H19" s="447"/>
      <c r="I19" s="447"/>
      <c r="J19" s="447"/>
      <c r="K19" s="448"/>
    </row>
    <row r="20" spans="1:11" s="42" customFormat="1" ht="35.25" customHeight="1" x14ac:dyDescent="0.2">
      <c r="A20" s="469" t="s">
        <v>257</v>
      </c>
      <c r="B20" s="470"/>
      <c r="C20" s="470"/>
      <c r="D20" s="470"/>
      <c r="E20" s="471"/>
      <c r="F20" s="446" t="s">
        <v>262</v>
      </c>
      <c r="G20" s="447"/>
      <c r="H20" s="447"/>
      <c r="I20" s="447"/>
      <c r="J20" s="447"/>
      <c r="K20" s="448"/>
    </row>
    <row r="21" spans="1:11" s="42" customFormat="1" ht="35.25" customHeight="1" x14ac:dyDescent="0.2">
      <c r="A21" s="469" t="s">
        <v>258</v>
      </c>
      <c r="B21" s="470"/>
      <c r="C21" s="470"/>
      <c r="D21" s="470"/>
      <c r="E21" s="471"/>
      <c r="F21" s="446" t="s">
        <v>617</v>
      </c>
      <c r="G21" s="447"/>
      <c r="H21" s="447"/>
      <c r="I21" s="447"/>
      <c r="J21" s="447"/>
      <c r="K21" s="448"/>
    </row>
    <row r="22" spans="1:11" s="42" customFormat="1" ht="35.25" customHeight="1" x14ac:dyDescent="0.2">
      <c r="A22" s="469" t="s">
        <v>259</v>
      </c>
      <c r="B22" s="470"/>
      <c r="C22" s="470"/>
      <c r="D22" s="470"/>
      <c r="E22" s="471"/>
      <c r="F22" s="446" t="s">
        <v>627</v>
      </c>
      <c r="G22" s="447"/>
      <c r="H22" s="447"/>
      <c r="I22" s="447"/>
      <c r="J22" s="447"/>
      <c r="K22" s="448"/>
    </row>
    <row r="23" spans="1:11" s="42" customFormat="1" ht="35.25" customHeight="1" x14ac:dyDescent="0.2">
      <c r="A23" s="472" t="s">
        <v>261</v>
      </c>
      <c r="B23" s="473"/>
      <c r="C23" s="473"/>
      <c r="D23" s="473"/>
      <c r="E23" s="474"/>
      <c r="F23" s="277">
        <v>387</v>
      </c>
      <c r="G23" s="203"/>
      <c r="H23" s="203"/>
      <c r="I23" s="203"/>
      <c r="J23" s="203"/>
      <c r="K23" s="204"/>
    </row>
    <row r="24" spans="1:11" ht="15.75" x14ac:dyDescent="0.25">
      <c r="A24" s="444"/>
      <c r="B24" s="445"/>
      <c r="C24" s="445"/>
      <c r="D24" s="445"/>
      <c r="E24" s="445"/>
      <c r="F24" s="458"/>
      <c r="G24" s="458"/>
      <c r="H24" s="458"/>
      <c r="I24" s="458"/>
      <c r="J24" s="458"/>
      <c r="K24" s="459"/>
    </row>
    <row r="25" spans="1:11" ht="20.25" x14ac:dyDescent="0.3">
      <c r="A25" s="463"/>
      <c r="B25" s="464"/>
      <c r="C25" s="464"/>
      <c r="D25" s="464"/>
      <c r="E25" s="464"/>
      <c r="F25" s="464"/>
      <c r="G25" s="464"/>
      <c r="H25" s="464"/>
      <c r="I25" s="464"/>
      <c r="J25" s="464"/>
      <c r="K25" s="465"/>
    </row>
    <row r="26" spans="1:11" x14ac:dyDescent="0.2">
      <c r="A26" s="200"/>
      <c r="B26" s="201"/>
      <c r="C26" s="201"/>
      <c r="D26" s="201"/>
      <c r="E26" s="201"/>
      <c r="F26" s="201"/>
      <c r="G26" s="201"/>
      <c r="H26" s="201"/>
      <c r="I26" s="201"/>
      <c r="J26" s="201"/>
      <c r="K26" s="202"/>
    </row>
    <row r="27" spans="1:11" ht="20.25" x14ac:dyDescent="0.3">
      <c r="A27" s="460"/>
      <c r="B27" s="461"/>
      <c r="C27" s="461"/>
      <c r="D27" s="461"/>
      <c r="E27" s="461"/>
      <c r="F27" s="461"/>
      <c r="G27" s="461"/>
      <c r="H27" s="461"/>
      <c r="I27" s="461"/>
      <c r="J27" s="461"/>
      <c r="K27" s="462"/>
    </row>
    <row r="28" spans="1:11" x14ac:dyDescent="0.2">
      <c r="A28" s="200"/>
      <c r="B28" s="201"/>
      <c r="C28" s="201"/>
      <c r="D28" s="201"/>
      <c r="E28" s="201"/>
      <c r="F28" s="201"/>
      <c r="G28" s="201"/>
      <c r="H28" s="201"/>
      <c r="I28" s="201"/>
      <c r="J28" s="201"/>
      <c r="K28" s="202"/>
    </row>
    <row r="29" spans="1:11" x14ac:dyDescent="0.2">
      <c r="A29" s="200"/>
      <c r="B29" s="201"/>
      <c r="C29" s="201"/>
      <c r="D29" s="201"/>
      <c r="E29" s="201"/>
      <c r="F29" s="201"/>
      <c r="G29" s="201"/>
      <c r="H29" s="201"/>
      <c r="I29" s="201"/>
      <c r="J29" s="201"/>
      <c r="K29" s="202"/>
    </row>
    <row r="30" spans="1:11" x14ac:dyDescent="0.2">
      <c r="A30" s="205"/>
      <c r="B30" s="206"/>
      <c r="C30" s="206"/>
      <c r="D30" s="206"/>
      <c r="E30" s="206"/>
      <c r="F30" s="206"/>
      <c r="G30" s="206"/>
      <c r="H30" s="206"/>
      <c r="I30" s="206"/>
      <c r="J30" s="206"/>
      <c r="K30" s="207"/>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74"/>
  <sheetViews>
    <sheetView view="pageBreakPreview" zoomScale="90" zoomScaleNormal="100" zoomScaleSheetLayoutView="90" workbookViewId="0">
      <selection sqref="A1:P1"/>
    </sheetView>
  </sheetViews>
  <sheetFormatPr defaultRowHeight="12.75" x14ac:dyDescent="0.2"/>
  <cols>
    <col min="1" max="2" width="4.85546875" style="33" customWidth="1"/>
    <col min="3" max="3" width="14.42578125" style="22" customWidth="1"/>
    <col min="4" max="4" width="22.140625" style="62" customWidth="1"/>
    <col min="5" max="5" width="17.140625" style="62" customWidth="1"/>
    <col min="6" max="6" width="14.42578125" style="229" customWidth="1"/>
    <col min="7" max="7" width="7.5703125" style="34" customWidth="1"/>
    <col min="8" max="8" width="2.140625" style="22" customWidth="1"/>
    <col min="9" max="9" width="4.42578125" style="33" customWidth="1"/>
    <col min="10" max="10" width="12.42578125" style="33" hidden="1" customWidth="1"/>
    <col min="11" max="11" width="6.5703125" style="33" customWidth="1"/>
    <col min="12" max="12" width="11.5703125" style="35" customWidth="1"/>
    <col min="13" max="13" width="28.7109375" style="66" bestFit="1" customWidth="1"/>
    <col min="14" max="14" width="14.7109375" style="66" customWidth="1"/>
    <col min="15" max="15" width="14.28515625" style="229" customWidth="1"/>
    <col min="16" max="16" width="7.7109375" style="22" customWidth="1"/>
    <col min="17" max="17" width="5.7109375" style="22" customWidth="1"/>
    <col min="18" max="16384" width="9.140625" style="22"/>
  </cols>
  <sheetData>
    <row r="1" spans="1:16" s="10" customFormat="1" ht="39" customHeight="1" x14ac:dyDescent="0.2">
      <c r="A1" s="519" t="s">
        <v>247</v>
      </c>
      <c r="B1" s="519"/>
      <c r="C1" s="519"/>
      <c r="D1" s="519"/>
      <c r="E1" s="519"/>
      <c r="F1" s="519"/>
      <c r="G1" s="519"/>
      <c r="H1" s="519"/>
      <c r="I1" s="519"/>
      <c r="J1" s="519"/>
      <c r="K1" s="519"/>
      <c r="L1" s="519"/>
      <c r="M1" s="519"/>
      <c r="N1" s="519"/>
      <c r="O1" s="519"/>
      <c r="P1" s="519"/>
    </row>
    <row r="2" spans="1:16" s="10" customFormat="1" ht="24.75" customHeight="1" x14ac:dyDescent="0.2">
      <c r="A2" s="533" t="s">
        <v>626</v>
      </c>
      <c r="B2" s="533"/>
      <c r="C2" s="533"/>
      <c r="D2" s="533"/>
      <c r="E2" s="533"/>
      <c r="F2" s="533"/>
      <c r="G2" s="533"/>
      <c r="H2" s="533"/>
      <c r="I2" s="533"/>
      <c r="J2" s="533"/>
      <c r="K2" s="533"/>
      <c r="L2" s="533"/>
      <c r="M2" s="533"/>
      <c r="N2" s="533"/>
      <c r="O2" s="533"/>
      <c r="P2" s="533"/>
    </row>
    <row r="3" spans="1:16" s="13" customFormat="1" ht="24" customHeight="1" x14ac:dyDescent="0.2">
      <c r="A3" s="521" t="s">
        <v>328</v>
      </c>
      <c r="B3" s="521"/>
      <c r="C3" s="521"/>
      <c r="D3" s="522" t="s">
        <v>240</v>
      </c>
      <c r="E3" s="522"/>
      <c r="F3" s="538" t="s">
        <v>61</v>
      </c>
      <c r="G3" s="538"/>
      <c r="H3" s="11" t="s">
        <v>253</v>
      </c>
      <c r="I3" s="525" t="s">
        <v>622</v>
      </c>
      <c r="J3" s="525"/>
      <c r="K3" s="525"/>
      <c r="L3" s="525"/>
      <c r="M3" s="101" t="s">
        <v>254</v>
      </c>
      <c r="N3" s="524" t="s">
        <v>455</v>
      </c>
      <c r="O3" s="524"/>
      <c r="P3" s="524"/>
    </row>
    <row r="4" spans="1:16" s="13" customFormat="1" ht="17.25" customHeight="1" x14ac:dyDescent="0.2">
      <c r="A4" s="526" t="s">
        <v>258</v>
      </c>
      <c r="B4" s="526"/>
      <c r="C4" s="526"/>
      <c r="D4" s="518" t="s">
        <v>617</v>
      </c>
      <c r="E4" s="518"/>
      <c r="F4" s="230"/>
      <c r="G4" s="40"/>
      <c r="H4" s="40"/>
      <c r="I4" s="40"/>
      <c r="J4" s="40"/>
      <c r="K4" s="40"/>
      <c r="L4" s="41"/>
      <c r="M4" s="102" t="s">
        <v>5</v>
      </c>
      <c r="N4" s="257">
        <v>42031</v>
      </c>
      <c r="O4" s="258">
        <v>0.6875</v>
      </c>
      <c r="P4" s="256"/>
    </row>
    <row r="5" spans="1:16" s="10" customFormat="1" ht="15" customHeight="1" x14ac:dyDescent="0.2">
      <c r="A5" s="14"/>
      <c r="B5" s="14"/>
      <c r="C5" s="15"/>
      <c r="D5" s="16"/>
      <c r="E5" s="17"/>
      <c r="F5" s="231"/>
      <c r="G5" s="17"/>
      <c r="H5" s="17"/>
      <c r="I5" s="14"/>
      <c r="J5" s="14"/>
      <c r="K5" s="14"/>
      <c r="L5" s="18"/>
      <c r="M5" s="19"/>
      <c r="N5" s="512">
        <v>42031.757029166663</v>
      </c>
      <c r="O5" s="512"/>
      <c r="P5" s="512"/>
    </row>
    <row r="6" spans="1:16" s="20" customFormat="1" ht="18.75" customHeight="1" x14ac:dyDescent="0.2">
      <c r="A6" s="529" t="s">
        <v>12</v>
      </c>
      <c r="B6" s="530" t="s">
        <v>251</v>
      </c>
      <c r="C6" s="532" t="s">
        <v>276</v>
      </c>
      <c r="D6" s="527" t="s">
        <v>14</v>
      </c>
      <c r="E6" s="527" t="s">
        <v>59</v>
      </c>
      <c r="F6" s="535" t="s">
        <v>15</v>
      </c>
      <c r="G6" s="536" t="s">
        <v>30</v>
      </c>
      <c r="I6" s="513" t="s">
        <v>17</v>
      </c>
      <c r="J6" s="516"/>
      <c r="K6" s="516"/>
      <c r="L6" s="516"/>
      <c r="M6" s="516"/>
      <c r="N6" s="516"/>
      <c r="O6" s="516"/>
      <c r="P6" s="517"/>
    </row>
    <row r="7" spans="1:16" ht="26.25" customHeight="1" x14ac:dyDescent="0.2">
      <c r="A7" s="529"/>
      <c r="B7" s="531"/>
      <c r="C7" s="532"/>
      <c r="D7" s="527"/>
      <c r="E7" s="527"/>
      <c r="F7" s="535"/>
      <c r="G7" s="537"/>
      <c r="H7" s="21"/>
      <c r="I7" s="59" t="s">
        <v>12</v>
      </c>
      <c r="J7" s="59" t="s">
        <v>252</v>
      </c>
      <c r="K7" s="59" t="s">
        <v>251</v>
      </c>
      <c r="L7" s="152" t="s">
        <v>13</v>
      </c>
      <c r="M7" s="153" t="s">
        <v>14</v>
      </c>
      <c r="N7" s="153" t="s">
        <v>59</v>
      </c>
      <c r="O7" s="225" t="s">
        <v>15</v>
      </c>
      <c r="P7" s="59" t="s">
        <v>30</v>
      </c>
    </row>
    <row r="8" spans="1:16" s="20" customFormat="1" ht="18" customHeight="1" x14ac:dyDescent="0.2">
      <c r="A8" s="23">
        <v>1</v>
      </c>
      <c r="B8" s="91"/>
      <c r="C8" s="150"/>
      <c r="D8" s="217"/>
      <c r="E8" s="218"/>
      <c r="F8" s="232"/>
      <c r="G8" s="92"/>
      <c r="H8" s="27"/>
      <c r="I8" s="28">
        <v>1</v>
      </c>
      <c r="J8" s="29" t="s">
        <v>159</v>
      </c>
      <c r="K8" s="30" t="s">
        <v>1592</v>
      </c>
      <c r="L8" s="31" t="s">
        <v>1592</v>
      </c>
      <c r="M8" s="60" t="s">
        <v>1592</v>
      </c>
      <c r="N8" s="60" t="s">
        <v>1592</v>
      </c>
      <c r="O8" s="226"/>
      <c r="P8" s="30"/>
    </row>
    <row r="9" spans="1:16" s="20" customFormat="1" ht="18" customHeight="1" x14ac:dyDescent="0.2">
      <c r="A9" s="23">
        <v>2</v>
      </c>
      <c r="B9" s="91"/>
      <c r="C9" s="150"/>
      <c r="D9" s="217"/>
      <c r="E9" s="218"/>
      <c r="F9" s="232"/>
      <c r="G9" s="92"/>
      <c r="H9" s="27"/>
      <c r="I9" s="28">
        <v>2</v>
      </c>
      <c r="J9" s="29" t="s">
        <v>160</v>
      </c>
      <c r="K9" s="30" t="s">
        <v>1592</v>
      </c>
      <c r="L9" s="31" t="s">
        <v>1592</v>
      </c>
      <c r="M9" s="60" t="s">
        <v>1592</v>
      </c>
      <c r="N9" s="60" t="s">
        <v>1592</v>
      </c>
      <c r="O9" s="226"/>
      <c r="P9" s="30"/>
    </row>
    <row r="10" spans="1:16" s="20" customFormat="1" ht="18" customHeight="1" x14ac:dyDescent="0.2">
      <c r="A10" s="23">
        <v>3</v>
      </c>
      <c r="B10" s="91"/>
      <c r="C10" s="150"/>
      <c r="D10" s="217"/>
      <c r="E10" s="218"/>
      <c r="F10" s="232"/>
      <c r="G10" s="92"/>
      <c r="H10" s="27"/>
      <c r="I10" s="28">
        <v>3</v>
      </c>
      <c r="J10" s="29" t="s">
        <v>161</v>
      </c>
      <c r="K10" s="30" t="s">
        <v>1592</v>
      </c>
      <c r="L10" s="31" t="s">
        <v>1592</v>
      </c>
      <c r="M10" s="60" t="s">
        <v>1592</v>
      </c>
      <c r="N10" s="60" t="s">
        <v>1592</v>
      </c>
      <c r="O10" s="226"/>
      <c r="P10" s="30"/>
    </row>
    <row r="11" spans="1:16" s="20" customFormat="1" ht="18" customHeight="1" x14ac:dyDescent="0.2">
      <c r="A11" s="23">
        <v>4</v>
      </c>
      <c r="B11" s="91"/>
      <c r="C11" s="150"/>
      <c r="D11" s="217"/>
      <c r="E11" s="218"/>
      <c r="F11" s="232"/>
      <c r="G11" s="92"/>
      <c r="H11" s="27"/>
      <c r="I11" s="28">
        <v>4</v>
      </c>
      <c r="J11" s="29" t="s">
        <v>162</v>
      </c>
      <c r="K11" s="30" t="s">
        <v>1592</v>
      </c>
      <c r="L11" s="31" t="s">
        <v>1592</v>
      </c>
      <c r="M11" s="60" t="s">
        <v>1592</v>
      </c>
      <c r="N11" s="60" t="s">
        <v>1592</v>
      </c>
      <c r="O11" s="226"/>
      <c r="P11" s="30"/>
    </row>
    <row r="12" spans="1:16" s="20" customFormat="1" ht="18" customHeight="1" x14ac:dyDescent="0.2">
      <c r="A12" s="23">
        <v>5</v>
      </c>
      <c r="B12" s="91"/>
      <c r="C12" s="150"/>
      <c r="D12" s="217"/>
      <c r="E12" s="218"/>
      <c r="F12" s="232"/>
      <c r="G12" s="92"/>
      <c r="H12" s="27"/>
      <c r="I12" s="28">
        <v>5</v>
      </c>
      <c r="J12" s="29" t="s">
        <v>163</v>
      </c>
      <c r="K12" s="30" t="s">
        <v>1592</v>
      </c>
      <c r="L12" s="31" t="s">
        <v>1592</v>
      </c>
      <c r="M12" s="60" t="s">
        <v>1592</v>
      </c>
      <c r="N12" s="60" t="s">
        <v>1592</v>
      </c>
      <c r="O12" s="226"/>
      <c r="P12" s="30"/>
    </row>
    <row r="13" spans="1:16" s="20" customFormat="1" ht="18" customHeight="1" x14ac:dyDescent="0.2">
      <c r="A13" s="23">
        <v>6</v>
      </c>
      <c r="B13" s="91"/>
      <c r="C13" s="150"/>
      <c r="D13" s="217"/>
      <c r="E13" s="218"/>
      <c r="F13" s="232"/>
      <c r="G13" s="92"/>
      <c r="H13" s="27"/>
      <c r="I13" s="28">
        <v>6</v>
      </c>
      <c r="J13" s="29" t="s">
        <v>164</v>
      </c>
      <c r="K13" s="30" t="s">
        <v>1592</v>
      </c>
      <c r="L13" s="31" t="s">
        <v>1592</v>
      </c>
      <c r="M13" s="60" t="s">
        <v>1592</v>
      </c>
      <c r="N13" s="60" t="s">
        <v>1592</v>
      </c>
      <c r="O13" s="226"/>
      <c r="P13" s="30"/>
    </row>
    <row r="14" spans="1:16" s="20" customFormat="1" ht="18" customHeight="1" x14ac:dyDescent="0.2">
      <c r="A14" s="23">
        <v>7</v>
      </c>
      <c r="B14" s="91"/>
      <c r="C14" s="150"/>
      <c r="D14" s="217"/>
      <c r="E14" s="218"/>
      <c r="F14" s="232"/>
      <c r="G14" s="92"/>
      <c r="H14" s="27"/>
      <c r="I14" s="28">
        <v>7</v>
      </c>
      <c r="J14" s="29" t="s">
        <v>165</v>
      </c>
      <c r="K14" s="30" t="s">
        <v>1592</v>
      </c>
      <c r="L14" s="31" t="s">
        <v>1592</v>
      </c>
      <c r="M14" s="60" t="s">
        <v>1592</v>
      </c>
      <c r="N14" s="60" t="s">
        <v>1592</v>
      </c>
      <c r="O14" s="226"/>
      <c r="P14" s="30"/>
    </row>
    <row r="15" spans="1:16" s="20" customFormat="1" ht="18" customHeight="1" x14ac:dyDescent="0.2">
      <c r="A15" s="23">
        <v>8</v>
      </c>
      <c r="B15" s="91"/>
      <c r="C15" s="150"/>
      <c r="D15" s="217"/>
      <c r="E15" s="218"/>
      <c r="F15" s="232"/>
      <c r="G15" s="92"/>
      <c r="H15" s="27"/>
      <c r="I15" s="28">
        <v>8</v>
      </c>
      <c r="J15" s="29" t="s">
        <v>166</v>
      </c>
      <c r="K15" s="30">
        <v>1200</v>
      </c>
      <c r="L15" s="31">
        <v>37521</v>
      </c>
      <c r="M15" s="60" t="s">
        <v>1490</v>
      </c>
      <c r="N15" s="60" t="s">
        <v>656</v>
      </c>
      <c r="O15" s="226" t="s">
        <v>1618</v>
      </c>
      <c r="P15" s="30" t="s">
        <v>455</v>
      </c>
    </row>
    <row r="16" spans="1:16" s="20" customFormat="1" ht="18" customHeight="1" x14ac:dyDescent="0.2">
      <c r="A16" s="23">
        <v>9</v>
      </c>
      <c r="B16" s="91"/>
      <c r="C16" s="150"/>
      <c r="D16" s="217"/>
      <c r="E16" s="218"/>
      <c r="F16" s="232"/>
      <c r="G16" s="92"/>
      <c r="H16" s="27"/>
      <c r="I16" s="28">
        <v>9</v>
      </c>
      <c r="J16" s="29" t="s">
        <v>167</v>
      </c>
      <c r="K16" s="30">
        <v>25</v>
      </c>
      <c r="L16" s="31">
        <v>37257</v>
      </c>
      <c r="M16" s="60" t="s">
        <v>923</v>
      </c>
      <c r="N16" s="60" t="s">
        <v>721</v>
      </c>
      <c r="O16" s="226">
        <v>44307</v>
      </c>
      <c r="P16" s="30">
        <v>2</v>
      </c>
    </row>
    <row r="17" spans="1:16" s="20" customFormat="1" ht="18" customHeight="1" x14ac:dyDescent="0.2">
      <c r="A17" s="23">
        <v>10</v>
      </c>
      <c r="B17" s="91"/>
      <c r="C17" s="150"/>
      <c r="D17" s="217"/>
      <c r="E17" s="218"/>
      <c r="F17" s="232"/>
      <c r="G17" s="92"/>
      <c r="H17" s="27"/>
      <c r="I17" s="28">
        <v>10</v>
      </c>
      <c r="J17" s="29" t="s">
        <v>168</v>
      </c>
      <c r="K17" s="30">
        <v>665</v>
      </c>
      <c r="L17" s="31">
        <v>36610</v>
      </c>
      <c r="M17" s="60" t="s">
        <v>778</v>
      </c>
      <c r="N17" s="60" t="s">
        <v>779</v>
      </c>
      <c r="O17" s="226">
        <v>43057</v>
      </c>
      <c r="P17" s="30">
        <v>1</v>
      </c>
    </row>
    <row r="18" spans="1:16" s="20" customFormat="1" ht="18" customHeight="1" x14ac:dyDescent="0.2">
      <c r="A18" s="23">
        <v>11</v>
      </c>
      <c r="B18" s="91"/>
      <c r="C18" s="150"/>
      <c r="D18" s="217"/>
      <c r="E18" s="218"/>
      <c r="F18" s="232"/>
      <c r="G18" s="92"/>
      <c r="H18" s="27"/>
      <c r="I18" s="28">
        <v>11</v>
      </c>
      <c r="J18" s="29" t="s">
        <v>169</v>
      </c>
      <c r="K18" s="30">
        <v>559</v>
      </c>
      <c r="L18" s="31">
        <v>36557</v>
      </c>
      <c r="M18" s="60" t="s">
        <v>1001</v>
      </c>
      <c r="N18" s="60" t="s">
        <v>694</v>
      </c>
      <c r="O18" s="226">
        <v>44449</v>
      </c>
      <c r="P18" s="30">
        <v>3</v>
      </c>
    </row>
    <row r="19" spans="1:16" s="20" customFormat="1" ht="18" customHeight="1" x14ac:dyDescent="0.2">
      <c r="A19" s="23">
        <v>12</v>
      </c>
      <c r="B19" s="91"/>
      <c r="C19" s="150"/>
      <c r="D19" s="217"/>
      <c r="E19" s="218"/>
      <c r="F19" s="232"/>
      <c r="G19" s="92"/>
      <c r="H19" s="27"/>
      <c r="I19" s="28">
        <v>12</v>
      </c>
      <c r="J19" s="29" t="s">
        <v>170</v>
      </c>
      <c r="K19" s="30">
        <v>556</v>
      </c>
      <c r="L19" s="31">
        <v>37431</v>
      </c>
      <c r="M19" s="60" t="s">
        <v>1000</v>
      </c>
      <c r="N19" s="60" t="s">
        <v>694</v>
      </c>
      <c r="O19" s="226">
        <v>51085</v>
      </c>
      <c r="P19" s="30">
        <v>6</v>
      </c>
    </row>
    <row r="20" spans="1:16" s="20" customFormat="1" ht="18" customHeight="1" x14ac:dyDescent="0.2">
      <c r="A20" s="23"/>
      <c r="B20" s="91"/>
      <c r="C20" s="150"/>
      <c r="D20" s="217"/>
      <c r="E20" s="218"/>
      <c r="F20" s="232"/>
      <c r="G20" s="92"/>
      <c r="H20" s="27"/>
      <c r="I20" s="28">
        <v>13</v>
      </c>
      <c r="J20" s="29" t="s">
        <v>1304</v>
      </c>
      <c r="K20" s="30">
        <v>551</v>
      </c>
      <c r="L20" s="31">
        <v>37817</v>
      </c>
      <c r="M20" s="60" t="s">
        <v>997</v>
      </c>
      <c r="N20" s="60" t="s">
        <v>865</v>
      </c>
      <c r="O20" s="226">
        <v>53037</v>
      </c>
      <c r="P20" s="30">
        <v>7</v>
      </c>
    </row>
    <row r="21" spans="1:16" s="20" customFormat="1" ht="18" customHeight="1" x14ac:dyDescent="0.2">
      <c r="A21" s="23"/>
      <c r="B21" s="91"/>
      <c r="C21" s="150"/>
      <c r="D21" s="217"/>
      <c r="E21" s="218"/>
      <c r="F21" s="232"/>
      <c r="G21" s="92"/>
      <c r="H21" s="27"/>
      <c r="I21" s="28">
        <v>14</v>
      </c>
      <c r="J21" s="29" t="s">
        <v>1305</v>
      </c>
      <c r="K21" s="30">
        <v>504</v>
      </c>
      <c r="L21" s="31">
        <v>37012</v>
      </c>
      <c r="M21" s="60" t="s">
        <v>988</v>
      </c>
      <c r="N21" s="60" t="s">
        <v>692</v>
      </c>
      <c r="O21" s="226">
        <v>44946</v>
      </c>
      <c r="P21" s="30">
        <v>4</v>
      </c>
    </row>
    <row r="22" spans="1:16" s="20" customFormat="1" ht="18" customHeight="1" x14ac:dyDescent="0.2">
      <c r="A22" s="23"/>
      <c r="B22" s="91"/>
      <c r="C22" s="150"/>
      <c r="D22" s="217"/>
      <c r="E22" s="218"/>
      <c r="F22" s="232"/>
      <c r="G22" s="92"/>
      <c r="H22" s="27"/>
      <c r="I22" s="28">
        <v>15</v>
      </c>
      <c r="J22" s="29" t="s">
        <v>1306</v>
      </c>
      <c r="K22" s="30">
        <v>469</v>
      </c>
      <c r="L22" s="31">
        <v>37559</v>
      </c>
      <c r="M22" s="60" t="s">
        <v>760</v>
      </c>
      <c r="N22" s="60" t="s">
        <v>759</v>
      </c>
      <c r="O22" s="226">
        <v>45385</v>
      </c>
      <c r="P22" s="30">
        <v>5</v>
      </c>
    </row>
    <row r="23" spans="1:16" s="20" customFormat="1" ht="18" customHeight="1" x14ac:dyDescent="0.2">
      <c r="A23" s="23">
        <v>13</v>
      </c>
      <c r="B23" s="91"/>
      <c r="C23" s="150"/>
      <c r="D23" s="217"/>
      <c r="E23" s="218"/>
      <c r="F23" s="232"/>
      <c r="G23" s="92"/>
      <c r="H23" s="27"/>
      <c r="I23" s="513" t="s">
        <v>18</v>
      </c>
      <c r="J23" s="516"/>
      <c r="K23" s="516"/>
      <c r="L23" s="516"/>
      <c r="M23" s="516"/>
      <c r="N23" s="516"/>
      <c r="O23" s="516"/>
      <c r="P23" s="517"/>
    </row>
    <row r="24" spans="1:16" s="20" customFormat="1" ht="18" customHeight="1" x14ac:dyDescent="0.2">
      <c r="A24" s="23">
        <v>14</v>
      </c>
      <c r="B24" s="91"/>
      <c r="C24" s="150"/>
      <c r="D24" s="217"/>
      <c r="E24" s="218"/>
      <c r="F24" s="232"/>
      <c r="G24" s="92"/>
      <c r="H24" s="27"/>
      <c r="I24" s="59" t="s">
        <v>12</v>
      </c>
      <c r="J24" s="59" t="s">
        <v>252</v>
      </c>
      <c r="K24" s="59" t="s">
        <v>251</v>
      </c>
      <c r="L24" s="152" t="s">
        <v>13</v>
      </c>
      <c r="M24" s="153" t="s">
        <v>14</v>
      </c>
      <c r="N24" s="153" t="s">
        <v>59</v>
      </c>
      <c r="O24" s="225" t="s">
        <v>15</v>
      </c>
      <c r="P24" s="59" t="s">
        <v>30</v>
      </c>
    </row>
    <row r="25" spans="1:16" s="20" customFormat="1" ht="18" customHeight="1" x14ac:dyDescent="0.2">
      <c r="A25" s="23">
        <v>15</v>
      </c>
      <c r="B25" s="91"/>
      <c r="C25" s="150"/>
      <c r="D25" s="217"/>
      <c r="E25" s="218"/>
      <c r="F25" s="232"/>
      <c r="G25" s="92"/>
      <c r="H25" s="27"/>
      <c r="I25" s="28">
        <v>1</v>
      </c>
      <c r="J25" s="29" t="s">
        <v>171</v>
      </c>
      <c r="K25" s="30">
        <v>463</v>
      </c>
      <c r="L25" s="31">
        <v>37493</v>
      </c>
      <c r="M25" s="60" t="s">
        <v>984</v>
      </c>
      <c r="N25" s="60" t="s">
        <v>759</v>
      </c>
      <c r="O25" s="226">
        <v>45924</v>
      </c>
      <c r="P25" s="30">
        <v>10</v>
      </c>
    </row>
    <row r="26" spans="1:16" s="20" customFormat="1" ht="18" customHeight="1" x14ac:dyDescent="0.2">
      <c r="A26" s="23">
        <v>16</v>
      </c>
      <c r="B26" s="91"/>
      <c r="C26" s="150"/>
      <c r="D26" s="217"/>
      <c r="E26" s="218"/>
      <c r="F26" s="232"/>
      <c r="G26" s="92"/>
      <c r="H26" s="27"/>
      <c r="I26" s="28">
        <v>2</v>
      </c>
      <c r="J26" s="29" t="s">
        <v>172</v>
      </c>
      <c r="K26" s="30">
        <v>462</v>
      </c>
      <c r="L26" s="31">
        <v>37711</v>
      </c>
      <c r="M26" s="60" t="s">
        <v>758</v>
      </c>
      <c r="N26" s="60" t="s">
        <v>759</v>
      </c>
      <c r="O26" s="226">
        <v>45714</v>
      </c>
      <c r="P26" s="30">
        <v>9</v>
      </c>
    </row>
    <row r="27" spans="1:16" s="20" customFormat="1" ht="18" customHeight="1" x14ac:dyDescent="0.2">
      <c r="A27" s="23">
        <v>17</v>
      </c>
      <c r="B27" s="91"/>
      <c r="C27" s="150"/>
      <c r="D27" s="217"/>
      <c r="E27" s="218"/>
      <c r="F27" s="232"/>
      <c r="G27" s="92"/>
      <c r="H27" s="27"/>
      <c r="I27" s="28">
        <v>3</v>
      </c>
      <c r="J27" s="29" t="s">
        <v>173</v>
      </c>
      <c r="K27" s="30">
        <v>395</v>
      </c>
      <c r="L27" s="31">
        <v>36901</v>
      </c>
      <c r="M27" s="60" t="s">
        <v>967</v>
      </c>
      <c r="N27" s="60" t="s">
        <v>262</v>
      </c>
      <c r="O27" s="226">
        <v>43574</v>
      </c>
      <c r="P27" s="30">
        <v>2</v>
      </c>
    </row>
    <row r="28" spans="1:16" s="20" customFormat="1" ht="18" customHeight="1" x14ac:dyDescent="0.2">
      <c r="A28" s="23">
        <v>18</v>
      </c>
      <c r="B28" s="91"/>
      <c r="C28" s="150"/>
      <c r="D28" s="217"/>
      <c r="E28" s="218"/>
      <c r="F28" s="232"/>
      <c r="G28" s="92"/>
      <c r="H28" s="27"/>
      <c r="I28" s="28">
        <v>4</v>
      </c>
      <c r="J28" s="29" t="s">
        <v>174</v>
      </c>
      <c r="K28" s="30">
        <v>379</v>
      </c>
      <c r="L28" s="31">
        <v>36526</v>
      </c>
      <c r="M28" s="60" t="s">
        <v>966</v>
      </c>
      <c r="N28" s="60" t="s">
        <v>262</v>
      </c>
      <c r="O28" s="226" t="s">
        <v>1584</v>
      </c>
      <c r="P28" s="30" t="s">
        <v>455</v>
      </c>
    </row>
    <row r="29" spans="1:16" s="20" customFormat="1" ht="18" customHeight="1" x14ac:dyDescent="0.2">
      <c r="A29" s="23">
        <v>19</v>
      </c>
      <c r="B29" s="91"/>
      <c r="C29" s="150"/>
      <c r="D29" s="217"/>
      <c r="E29" s="218"/>
      <c r="F29" s="232"/>
      <c r="G29" s="92"/>
      <c r="H29" s="27"/>
      <c r="I29" s="28">
        <v>5</v>
      </c>
      <c r="J29" s="29" t="s">
        <v>175</v>
      </c>
      <c r="K29" s="30">
        <v>339</v>
      </c>
      <c r="L29" s="31">
        <v>36774</v>
      </c>
      <c r="M29" s="60" t="s">
        <v>965</v>
      </c>
      <c r="N29" s="60" t="s">
        <v>262</v>
      </c>
      <c r="O29" s="226" t="s">
        <v>1584</v>
      </c>
      <c r="P29" s="30" t="s">
        <v>455</v>
      </c>
    </row>
    <row r="30" spans="1:16" s="20" customFormat="1" ht="18" customHeight="1" x14ac:dyDescent="0.2">
      <c r="A30" s="23">
        <v>20</v>
      </c>
      <c r="B30" s="91"/>
      <c r="C30" s="150"/>
      <c r="D30" s="217"/>
      <c r="E30" s="218"/>
      <c r="F30" s="232"/>
      <c r="G30" s="92"/>
      <c r="H30" s="27"/>
      <c r="I30" s="28">
        <v>6</v>
      </c>
      <c r="J30" s="29" t="s">
        <v>176</v>
      </c>
      <c r="K30" s="30">
        <v>123</v>
      </c>
      <c r="L30" s="31">
        <v>37746</v>
      </c>
      <c r="M30" s="60" t="s">
        <v>1075</v>
      </c>
      <c r="N30" s="60" t="s">
        <v>654</v>
      </c>
      <c r="O30" s="226">
        <v>54559</v>
      </c>
      <c r="P30" s="30">
        <v>12</v>
      </c>
    </row>
    <row r="31" spans="1:16" s="20" customFormat="1" ht="18" customHeight="1" x14ac:dyDescent="0.2">
      <c r="A31" s="23">
        <v>21</v>
      </c>
      <c r="B31" s="91"/>
      <c r="C31" s="150"/>
      <c r="D31" s="217"/>
      <c r="E31" s="218"/>
      <c r="F31" s="232"/>
      <c r="G31" s="92"/>
      <c r="H31" s="27"/>
      <c r="I31" s="28">
        <v>7</v>
      </c>
      <c r="J31" s="29" t="s">
        <v>177</v>
      </c>
      <c r="K31" s="30">
        <v>119</v>
      </c>
      <c r="L31" s="31">
        <v>37532</v>
      </c>
      <c r="M31" s="60" t="s">
        <v>1074</v>
      </c>
      <c r="N31" s="60" t="s">
        <v>654</v>
      </c>
      <c r="O31" s="226">
        <v>61337</v>
      </c>
      <c r="P31" s="30">
        <v>13</v>
      </c>
    </row>
    <row r="32" spans="1:16" s="20" customFormat="1" ht="18" customHeight="1" x14ac:dyDescent="0.2">
      <c r="A32" s="23">
        <v>22</v>
      </c>
      <c r="B32" s="91"/>
      <c r="C32" s="150"/>
      <c r="D32" s="217"/>
      <c r="E32" s="218"/>
      <c r="F32" s="232"/>
      <c r="G32" s="92"/>
      <c r="H32" s="27"/>
      <c r="I32" s="28">
        <v>8</v>
      </c>
      <c r="J32" s="29" t="s">
        <v>178</v>
      </c>
      <c r="K32" s="30">
        <v>107</v>
      </c>
      <c r="L32" s="31">
        <v>36951</v>
      </c>
      <c r="M32" s="60" t="s">
        <v>942</v>
      </c>
      <c r="N32" s="60" t="s">
        <v>730</v>
      </c>
      <c r="O32" s="226">
        <v>45510</v>
      </c>
      <c r="P32" s="30">
        <v>8</v>
      </c>
    </row>
    <row r="33" spans="1:16" s="20" customFormat="1" ht="18" customHeight="1" x14ac:dyDescent="0.2">
      <c r="A33" s="23">
        <v>23</v>
      </c>
      <c r="B33" s="91"/>
      <c r="C33" s="150"/>
      <c r="D33" s="217"/>
      <c r="E33" s="218"/>
      <c r="F33" s="232"/>
      <c r="G33" s="92"/>
      <c r="H33" s="27"/>
      <c r="I33" s="28">
        <v>9</v>
      </c>
      <c r="J33" s="29" t="s">
        <v>179</v>
      </c>
      <c r="K33" s="30">
        <v>105</v>
      </c>
      <c r="L33" s="31">
        <v>36629</v>
      </c>
      <c r="M33" s="60" t="s">
        <v>941</v>
      </c>
      <c r="N33" s="60" t="s">
        <v>730</v>
      </c>
      <c r="O33" s="226">
        <v>43826</v>
      </c>
      <c r="P33" s="30">
        <v>3</v>
      </c>
    </row>
    <row r="34" spans="1:16" s="20" customFormat="1" ht="18" customHeight="1" x14ac:dyDescent="0.2">
      <c r="A34" s="23">
        <v>24</v>
      </c>
      <c r="B34" s="91"/>
      <c r="C34" s="150"/>
      <c r="D34" s="217"/>
      <c r="E34" s="218"/>
      <c r="F34" s="232"/>
      <c r="G34" s="92"/>
      <c r="H34" s="27"/>
      <c r="I34" s="28">
        <v>10</v>
      </c>
      <c r="J34" s="29" t="s">
        <v>180</v>
      </c>
      <c r="K34" s="30">
        <v>86</v>
      </c>
      <c r="L34" s="31">
        <v>36638</v>
      </c>
      <c r="M34" s="60" t="s">
        <v>939</v>
      </c>
      <c r="N34" s="60" t="s">
        <v>801</v>
      </c>
      <c r="O34" s="226">
        <v>44039</v>
      </c>
      <c r="P34" s="30">
        <v>5</v>
      </c>
    </row>
    <row r="35" spans="1:16" s="20" customFormat="1" ht="18" customHeight="1" x14ac:dyDescent="0.2">
      <c r="A35" s="23">
        <v>25</v>
      </c>
      <c r="B35" s="91"/>
      <c r="C35" s="150"/>
      <c r="D35" s="217"/>
      <c r="E35" s="218"/>
      <c r="F35" s="232"/>
      <c r="G35" s="92"/>
      <c r="H35" s="27"/>
      <c r="I35" s="28">
        <v>11</v>
      </c>
      <c r="J35" s="29" t="s">
        <v>181</v>
      </c>
      <c r="K35" s="30">
        <v>35</v>
      </c>
      <c r="L35" s="31">
        <v>37271</v>
      </c>
      <c r="M35" s="60" t="s">
        <v>928</v>
      </c>
      <c r="N35" s="60" t="s">
        <v>723</v>
      </c>
      <c r="O35" s="226">
        <v>51878</v>
      </c>
      <c r="P35" s="30">
        <v>11</v>
      </c>
    </row>
    <row r="36" spans="1:16" s="20" customFormat="1" ht="18" customHeight="1" x14ac:dyDescent="0.2">
      <c r="A36" s="23">
        <v>26</v>
      </c>
      <c r="B36" s="91"/>
      <c r="C36" s="150"/>
      <c r="D36" s="217"/>
      <c r="E36" s="218"/>
      <c r="F36" s="232"/>
      <c r="G36" s="92"/>
      <c r="H36" s="27"/>
      <c r="I36" s="28">
        <v>12</v>
      </c>
      <c r="J36" s="29" t="s">
        <v>182</v>
      </c>
      <c r="K36" s="30">
        <v>33</v>
      </c>
      <c r="L36" s="31">
        <v>36936</v>
      </c>
      <c r="M36" s="60" t="s">
        <v>927</v>
      </c>
      <c r="N36" s="60" t="s">
        <v>723</v>
      </c>
      <c r="O36" s="226">
        <v>45105</v>
      </c>
      <c r="P36" s="30">
        <v>7</v>
      </c>
    </row>
    <row r="37" spans="1:16" s="20" customFormat="1" ht="18" customHeight="1" x14ac:dyDescent="0.2">
      <c r="A37" s="23"/>
      <c r="B37" s="91"/>
      <c r="C37" s="150"/>
      <c r="D37" s="217"/>
      <c r="E37" s="218"/>
      <c r="F37" s="232"/>
      <c r="G37" s="92"/>
      <c r="H37" s="27"/>
      <c r="I37" s="28">
        <v>13</v>
      </c>
      <c r="J37" s="29" t="s">
        <v>1301</v>
      </c>
      <c r="K37" s="30">
        <v>32</v>
      </c>
      <c r="L37" s="31">
        <v>37315</v>
      </c>
      <c r="M37" s="60" t="s">
        <v>926</v>
      </c>
      <c r="N37" s="60" t="s">
        <v>723</v>
      </c>
      <c r="O37" s="226">
        <v>45065</v>
      </c>
      <c r="P37" s="30">
        <v>6</v>
      </c>
    </row>
    <row r="38" spans="1:16" s="20" customFormat="1" ht="18" customHeight="1" x14ac:dyDescent="0.2">
      <c r="A38" s="23"/>
      <c r="B38" s="91"/>
      <c r="C38" s="150"/>
      <c r="D38" s="217"/>
      <c r="E38" s="218"/>
      <c r="F38" s="232"/>
      <c r="G38" s="92"/>
      <c r="H38" s="27"/>
      <c r="I38" s="28">
        <v>14</v>
      </c>
      <c r="J38" s="29" t="s">
        <v>1302</v>
      </c>
      <c r="K38" s="30">
        <v>744</v>
      </c>
      <c r="L38" s="31">
        <v>36569</v>
      </c>
      <c r="M38" s="60" t="s">
        <v>717</v>
      </c>
      <c r="N38" s="60" t="s">
        <v>713</v>
      </c>
      <c r="O38" s="226">
        <v>43836</v>
      </c>
      <c r="P38" s="30">
        <v>4</v>
      </c>
    </row>
    <row r="39" spans="1:16" s="20" customFormat="1" ht="18" customHeight="1" x14ac:dyDescent="0.2">
      <c r="A39" s="23"/>
      <c r="B39" s="91"/>
      <c r="C39" s="150"/>
      <c r="D39" s="217"/>
      <c r="E39" s="218"/>
      <c r="F39" s="232"/>
      <c r="G39" s="92"/>
      <c r="H39" s="27"/>
      <c r="I39" s="28">
        <v>15</v>
      </c>
      <c r="J39" s="29" t="s">
        <v>1303</v>
      </c>
      <c r="K39" s="30">
        <v>743</v>
      </c>
      <c r="L39" s="31">
        <v>36809</v>
      </c>
      <c r="M39" s="60" t="s">
        <v>716</v>
      </c>
      <c r="N39" s="60" t="s">
        <v>713</v>
      </c>
      <c r="O39" s="226">
        <v>43480</v>
      </c>
      <c r="P39" s="30">
        <v>1</v>
      </c>
    </row>
    <row r="40" spans="1:16" s="20" customFormat="1" ht="18" customHeight="1" x14ac:dyDescent="0.2">
      <c r="A40" s="23">
        <v>27</v>
      </c>
      <c r="B40" s="91"/>
      <c r="C40" s="150"/>
      <c r="D40" s="217"/>
      <c r="E40" s="218"/>
      <c r="F40" s="232"/>
      <c r="G40" s="92"/>
      <c r="H40" s="27"/>
      <c r="I40" s="513" t="s">
        <v>19</v>
      </c>
      <c r="J40" s="516"/>
      <c r="K40" s="516"/>
      <c r="L40" s="516"/>
      <c r="M40" s="516"/>
      <c r="N40" s="516"/>
      <c r="O40" s="516"/>
      <c r="P40" s="517"/>
    </row>
    <row r="41" spans="1:16" s="20" customFormat="1" ht="18" customHeight="1" x14ac:dyDescent="0.2">
      <c r="A41" s="23">
        <v>28</v>
      </c>
      <c r="B41" s="91"/>
      <c r="C41" s="150"/>
      <c r="D41" s="217"/>
      <c r="E41" s="218"/>
      <c r="F41" s="232"/>
      <c r="G41" s="92"/>
      <c r="H41" s="27"/>
      <c r="I41" s="59" t="s">
        <v>12</v>
      </c>
      <c r="J41" s="59" t="s">
        <v>252</v>
      </c>
      <c r="K41" s="59" t="s">
        <v>251</v>
      </c>
      <c r="L41" s="152" t="s">
        <v>13</v>
      </c>
      <c r="M41" s="153" t="s">
        <v>14</v>
      </c>
      <c r="N41" s="153" t="s">
        <v>59</v>
      </c>
      <c r="O41" s="225" t="s">
        <v>15</v>
      </c>
      <c r="P41" s="59" t="s">
        <v>30</v>
      </c>
    </row>
    <row r="42" spans="1:16" s="20" customFormat="1" ht="18" customHeight="1" x14ac:dyDescent="0.2">
      <c r="A42" s="23">
        <v>29</v>
      </c>
      <c r="B42" s="91"/>
      <c r="C42" s="150"/>
      <c r="D42" s="217"/>
      <c r="E42" s="218"/>
      <c r="F42" s="232"/>
      <c r="G42" s="92"/>
      <c r="H42" s="27"/>
      <c r="I42" s="28">
        <v>1</v>
      </c>
      <c r="J42" s="29" t="s">
        <v>183</v>
      </c>
      <c r="K42" s="30">
        <v>741</v>
      </c>
      <c r="L42" s="31">
        <v>37016</v>
      </c>
      <c r="M42" s="60" t="s">
        <v>715</v>
      </c>
      <c r="N42" s="60" t="s">
        <v>713</v>
      </c>
      <c r="O42" s="226">
        <v>42201</v>
      </c>
      <c r="P42" s="30">
        <v>1</v>
      </c>
    </row>
    <row r="43" spans="1:16" s="20" customFormat="1" ht="18" customHeight="1" x14ac:dyDescent="0.2">
      <c r="A43" s="23">
        <v>30</v>
      </c>
      <c r="B43" s="91"/>
      <c r="C43" s="150"/>
      <c r="D43" s="217"/>
      <c r="E43" s="218"/>
      <c r="F43" s="232"/>
      <c r="G43" s="92"/>
      <c r="H43" s="27"/>
      <c r="I43" s="28">
        <v>2</v>
      </c>
      <c r="J43" s="29" t="s">
        <v>184</v>
      </c>
      <c r="K43" s="30">
        <v>740</v>
      </c>
      <c r="L43" s="31">
        <v>37906</v>
      </c>
      <c r="M43" s="60" t="s">
        <v>714</v>
      </c>
      <c r="N43" s="60" t="s">
        <v>713</v>
      </c>
      <c r="O43" s="226">
        <v>50779</v>
      </c>
      <c r="P43" s="30">
        <v>8</v>
      </c>
    </row>
    <row r="44" spans="1:16" s="20" customFormat="1" ht="18" customHeight="1" x14ac:dyDescent="0.2">
      <c r="A44" s="23">
        <v>31</v>
      </c>
      <c r="B44" s="91"/>
      <c r="C44" s="150"/>
      <c r="D44" s="217"/>
      <c r="E44" s="218"/>
      <c r="F44" s="232"/>
      <c r="G44" s="92"/>
      <c r="H44" s="27"/>
      <c r="I44" s="28">
        <v>3</v>
      </c>
      <c r="J44" s="29" t="s">
        <v>185</v>
      </c>
      <c r="K44" s="30">
        <v>739</v>
      </c>
      <c r="L44" s="31">
        <v>37342</v>
      </c>
      <c r="M44" s="60" t="s">
        <v>712</v>
      </c>
      <c r="N44" s="60" t="s">
        <v>713</v>
      </c>
      <c r="O44" s="226">
        <v>43856</v>
      </c>
      <c r="P44" s="30">
        <v>2</v>
      </c>
    </row>
    <row r="45" spans="1:16" s="20" customFormat="1" ht="18" customHeight="1" x14ac:dyDescent="0.2">
      <c r="A45" s="23">
        <v>32</v>
      </c>
      <c r="B45" s="91"/>
      <c r="C45" s="150"/>
      <c r="D45" s="217"/>
      <c r="E45" s="218"/>
      <c r="F45" s="232"/>
      <c r="G45" s="92"/>
      <c r="H45" s="27"/>
      <c r="I45" s="28">
        <v>4</v>
      </c>
      <c r="J45" s="29" t="s">
        <v>186</v>
      </c>
      <c r="K45" s="30">
        <v>675</v>
      </c>
      <c r="L45" s="31">
        <v>36732</v>
      </c>
      <c r="M45" s="60" t="s">
        <v>703</v>
      </c>
      <c r="N45" s="60" t="s">
        <v>704</v>
      </c>
      <c r="O45" s="226">
        <v>45246</v>
      </c>
      <c r="P45" s="30">
        <v>4</v>
      </c>
    </row>
    <row r="46" spans="1:16" s="20" customFormat="1" ht="18" customHeight="1" x14ac:dyDescent="0.2">
      <c r="A46" s="23">
        <v>33</v>
      </c>
      <c r="B46" s="91"/>
      <c r="C46" s="150"/>
      <c r="D46" s="217"/>
      <c r="E46" s="218"/>
      <c r="F46" s="232"/>
      <c r="G46" s="92"/>
      <c r="H46" s="27"/>
      <c r="I46" s="28">
        <v>5</v>
      </c>
      <c r="J46" s="29" t="s">
        <v>187</v>
      </c>
      <c r="K46" s="30">
        <v>613</v>
      </c>
      <c r="L46" s="31">
        <v>37751</v>
      </c>
      <c r="M46" s="60" t="s">
        <v>702</v>
      </c>
      <c r="N46" s="60" t="s">
        <v>701</v>
      </c>
      <c r="O46" s="226">
        <v>51115</v>
      </c>
      <c r="P46" s="30">
        <v>10</v>
      </c>
    </row>
    <row r="47" spans="1:16" s="20" customFormat="1" ht="18" customHeight="1" x14ac:dyDescent="0.2">
      <c r="A47" s="23">
        <v>34</v>
      </c>
      <c r="B47" s="91"/>
      <c r="C47" s="150"/>
      <c r="D47" s="217"/>
      <c r="E47" s="218"/>
      <c r="F47" s="232"/>
      <c r="G47" s="92"/>
      <c r="H47" s="27"/>
      <c r="I47" s="28">
        <v>6</v>
      </c>
      <c r="J47" s="29" t="s">
        <v>188</v>
      </c>
      <c r="K47" s="30">
        <v>608</v>
      </c>
      <c r="L47" s="31">
        <v>37321</v>
      </c>
      <c r="M47" s="60" t="s">
        <v>700</v>
      </c>
      <c r="N47" s="60" t="s">
        <v>701</v>
      </c>
      <c r="O47" s="226">
        <v>53322</v>
      </c>
      <c r="P47" s="30">
        <v>11</v>
      </c>
    </row>
    <row r="48" spans="1:16" s="20" customFormat="1" ht="18" customHeight="1" x14ac:dyDescent="0.2">
      <c r="A48" s="23">
        <v>35</v>
      </c>
      <c r="B48" s="91"/>
      <c r="C48" s="150"/>
      <c r="D48" s="217"/>
      <c r="E48" s="218"/>
      <c r="F48" s="232"/>
      <c r="G48" s="92"/>
      <c r="H48" s="27"/>
      <c r="I48" s="28">
        <v>7</v>
      </c>
      <c r="J48" s="29" t="s">
        <v>189</v>
      </c>
      <c r="K48" s="30">
        <v>558</v>
      </c>
      <c r="L48" s="31">
        <v>36571</v>
      </c>
      <c r="M48" s="60" t="s">
        <v>695</v>
      </c>
      <c r="N48" s="60" t="s">
        <v>694</v>
      </c>
      <c r="O48" s="226" t="s">
        <v>1584</v>
      </c>
      <c r="P48" s="30" t="s">
        <v>455</v>
      </c>
    </row>
    <row r="49" spans="1:16" s="20" customFormat="1" ht="18" customHeight="1" x14ac:dyDescent="0.2">
      <c r="A49" s="23">
        <v>36</v>
      </c>
      <c r="B49" s="91"/>
      <c r="C49" s="150"/>
      <c r="D49" s="217"/>
      <c r="E49" s="218"/>
      <c r="F49" s="232"/>
      <c r="G49" s="92"/>
      <c r="H49" s="27"/>
      <c r="I49" s="28">
        <v>8</v>
      </c>
      <c r="J49" s="29" t="s">
        <v>190</v>
      </c>
      <c r="K49" s="30">
        <v>557</v>
      </c>
      <c r="L49" s="31">
        <v>36526</v>
      </c>
      <c r="M49" s="60" t="s">
        <v>693</v>
      </c>
      <c r="N49" s="60" t="s">
        <v>694</v>
      </c>
      <c r="O49" s="226" t="s">
        <v>1584</v>
      </c>
      <c r="P49" s="30" t="s">
        <v>455</v>
      </c>
    </row>
    <row r="50" spans="1:16" s="20" customFormat="1" ht="18" customHeight="1" x14ac:dyDescent="0.2">
      <c r="A50" s="23">
        <v>37</v>
      </c>
      <c r="B50" s="91"/>
      <c r="C50" s="150"/>
      <c r="D50" s="217"/>
      <c r="E50" s="218"/>
      <c r="F50" s="232"/>
      <c r="G50" s="92"/>
      <c r="H50" s="27"/>
      <c r="I50" s="28">
        <v>9</v>
      </c>
      <c r="J50" s="29" t="s">
        <v>191</v>
      </c>
      <c r="K50" s="30">
        <v>397</v>
      </c>
      <c r="L50" s="31">
        <v>36773</v>
      </c>
      <c r="M50" s="60" t="s">
        <v>688</v>
      </c>
      <c r="N50" s="60" t="s">
        <v>262</v>
      </c>
      <c r="O50" s="226" t="s">
        <v>1619</v>
      </c>
      <c r="P50" s="30" t="s">
        <v>455</v>
      </c>
    </row>
    <row r="51" spans="1:16" s="20" customFormat="1" ht="18" customHeight="1" x14ac:dyDescent="0.2">
      <c r="A51" s="23">
        <v>38</v>
      </c>
      <c r="B51" s="91"/>
      <c r="C51" s="150"/>
      <c r="D51" s="217"/>
      <c r="E51" s="218"/>
      <c r="F51" s="232"/>
      <c r="G51" s="92"/>
      <c r="H51" s="27"/>
      <c r="I51" s="28">
        <v>10</v>
      </c>
      <c r="J51" s="29" t="s">
        <v>192</v>
      </c>
      <c r="K51" s="30">
        <v>384</v>
      </c>
      <c r="L51" s="31">
        <v>36662</v>
      </c>
      <c r="M51" s="60" t="s">
        <v>687</v>
      </c>
      <c r="N51" s="60" t="s">
        <v>262</v>
      </c>
      <c r="O51" s="226" t="s">
        <v>1584</v>
      </c>
      <c r="P51" s="30" t="s">
        <v>455</v>
      </c>
    </row>
    <row r="52" spans="1:16" s="20" customFormat="1" ht="18" customHeight="1" x14ac:dyDescent="0.2">
      <c r="A52" s="23">
        <v>39</v>
      </c>
      <c r="B52" s="91"/>
      <c r="C52" s="150"/>
      <c r="D52" s="217"/>
      <c r="E52" s="218"/>
      <c r="F52" s="232"/>
      <c r="G52" s="92"/>
      <c r="H52" s="27"/>
      <c r="I52" s="28">
        <v>11</v>
      </c>
      <c r="J52" s="29" t="s">
        <v>193</v>
      </c>
      <c r="K52" s="30">
        <v>181</v>
      </c>
      <c r="L52" s="31">
        <v>37190</v>
      </c>
      <c r="M52" s="60" t="s">
        <v>661</v>
      </c>
      <c r="N52" s="60" t="s">
        <v>662</v>
      </c>
      <c r="O52" s="226">
        <v>45331</v>
      </c>
      <c r="P52" s="30">
        <v>5</v>
      </c>
    </row>
    <row r="53" spans="1:16" s="20" customFormat="1" ht="18" customHeight="1" x14ac:dyDescent="0.2">
      <c r="A53" s="23">
        <v>40</v>
      </c>
      <c r="B53" s="91"/>
      <c r="C53" s="150"/>
      <c r="D53" s="217"/>
      <c r="E53" s="218"/>
      <c r="F53" s="232"/>
      <c r="G53" s="92"/>
      <c r="H53" s="27"/>
      <c r="I53" s="28">
        <v>12</v>
      </c>
      <c r="J53" s="29" t="s">
        <v>194</v>
      </c>
      <c r="K53" s="30">
        <v>167</v>
      </c>
      <c r="L53" s="31">
        <v>36986</v>
      </c>
      <c r="M53" s="60" t="s">
        <v>660</v>
      </c>
      <c r="N53" s="60" t="s">
        <v>656</v>
      </c>
      <c r="O53" s="226">
        <v>45425</v>
      </c>
      <c r="P53" s="30">
        <v>6</v>
      </c>
    </row>
    <row r="54" spans="1:16" s="20" customFormat="1" ht="18" customHeight="1" x14ac:dyDescent="0.2">
      <c r="A54" s="23"/>
      <c r="B54" s="91"/>
      <c r="C54" s="150"/>
      <c r="D54" s="217"/>
      <c r="E54" s="218"/>
      <c r="F54" s="232"/>
      <c r="G54" s="92"/>
      <c r="H54" s="27"/>
      <c r="I54" s="28">
        <v>13</v>
      </c>
      <c r="J54" s="29" t="s">
        <v>1298</v>
      </c>
      <c r="K54" s="30">
        <v>162</v>
      </c>
      <c r="L54" s="31">
        <v>37669</v>
      </c>
      <c r="M54" s="60" t="s">
        <v>659</v>
      </c>
      <c r="N54" s="60" t="s">
        <v>656</v>
      </c>
      <c r="O54" s="226">
        <v>50701</v>
      </c>
      <c r="P54" s="30">
        <v>7</v>
      </c>
    </row>
    <row r="55" spans="1:16" s="20" customFormat="1" ht="18" customHeight="1" x14ac:dyDescent="0.2">
      <c r="A55" s="23"/>
      <c r="B55" s="91"/>
      <c r="C55" s="150"/>
      <c r="D55" s="217"/>
      <c r="E55" s="218"/>
      <c r="F55" s="232"/>
      <c r="G55" s="92"/>
      <c r="H55" s="27"/>
      <c r="I55" s="28">
        <v>14</v>
      </c>
      <c r="J55" s="29" t="s">
        <v>1299</v>
      </c>
      <c r="K55" s="30">
        <v>160</v>
      </c>
      <c r="L55" s="31">
        <v>37273</v>
      </c>
      <c r="M55" s="60" t="s">
        <v>658</v>
      </c>
      <c r="N55" s="60" t="s">
        <v>656</v>
      </c>
      <c r="O55" s="226">
        <v>44891</v>
      </c>
      <c r="P55" s="30">
        <v>3</v>
      </c>
    </row>
    <row r="56" spans="1:16" s="20" customFormat="1" ht="18" customHeight="1" x14ac:dyDescent="0.2">
      <c r="A56" s="23"/>
      <c r="B56" s="91"/>
      <c r="C56" s="150"/>
      <c r="D56" s="217"/>
      <c r="E56" s="218"/>
      <c r="F56" s="232"/>
      <c r="G56" s="92"/>
      <c r="H56" s="27"/>
      <c r="I56" s="28">
        <v>15</v>
      </c>
      <c r="J56" s="29" t="s">
        <v>1300</v>
      </c>
      <c r="K56" s="30">
        <v>151</v>
      </c>
      <c r="L56" s="31">
        <v>37088</v>
      </c>
      <c r="M56" s="60" t="s">
        <v>657</v>
      </c>
      <c r="N56" s="60" t="s">
        <v>656</v>
      </c>
      <c r="O56" s="226">
        <v>50786</v>
      </c>
      <c r="P56" s="30">
        <v>9</v>
      </c>
    </row>
    <row r="57" spans="1:16" s="20" customFormat="1" ht="18" customHeight="1" x14ac:dyDescent="0.2">
      <c r="A57" s="23">
        <v>41</v>
      </c>
      <c r="B57" s="91"/>
      <c r="C57" s="150"/>
      <c r="D57" s="217"/>
      <c r="E57" s="218"/>
      <c r="F57" s="232"/>
      <c r="G57" s="92"/>
      <c r="H57" s="27"/>
      <c r="I57" s="513" t="s">
        <v>56</v>
      </c>
      <c r="J57" s="516"/>
      <c r="K57" s="516"/>
      <c r="L57" s="516"/>
      <c r="M57" s="516"/>
      <c r="N57" s="516"/>
      <c r="O57" s="516"/>
      <c r="P57" s="517"/>
    </row>
    <row r="58" spans="1:16" s="20" customFormat="1" ht="18" customHeight="1" x14ac:dyDescent="0.2">
      <c r="A58" s="23">
        <v>42</v>
      </c>
      <c r="B58" s="91"/>
      <c r="C58" s="150"/>
      <c r="D58" s="217"/>
      <c r="E58" s="218"/>
      <c r="F58" s="232"/>
      <c r="G58" s="92"/>
      <c r="H58" s="27"/>
      <c r="I58" s="59" t="s">
        <v>12</v>
      </c>
      <c r="J58" s="59" t="s">
        <v>252</v>
      </c>
      <c r="K58" s="59" t="s">
        <v>251</v>
      </c>
      <c r="L58" s="152" t="s">
        <v>13</v>
      </c>
      <c r="M58" s="153" t="s">
        <v>14</v>
      </c>
      <c r="N58" s="153" t="s">
        <v>59</v>
      </c>
      <c r="O58" s="225" t="s">
        <v>15</v>
      </c>
      <c r="P58" s="59" t="s">
        <v>30</v>
      </c>
    </row>
    <row r="59" spans="1:16" s="20" customFormat="1" ht="18" customHeight="1" x14ac:dyDescent="0.2">
      <c r="A59" s="23">
        <v>43</v>
      </c>
      <c r="B59" s="91"/>
      <c r="C59" s="150"/>
      <c r="D59" s="217"/>
      <c r="E59" s="218"/>
      <c r="F59" s="232"/>
      <c r="G59" s="92"/>
      <c r="H59" s="27"/>
      <c r="I59" s="28">
        <v>1</v>
      </c>
      <c r="J59" s="29" t="s">
        <v>195</v>
      </c>
      <c r="K59" s="30">
        <v>139</v>
      </c>
      <c r="L59" s="31">
        <v>36834</v>
      </c>
      <c r="M59" s="60" t="s">
        <v>655</v>
      </c>
      <c r="N59" s="60" t="s">
        <v>656</v>
      </c>
      <c r="O59" s="226">
        <v>44995</v>
      </c>
      <c r="P59" s="30">
        <v>3</v>
      </c>
    </row>
    <row r="60" spans="1:16" s="20" customFormat="1" ht="18" customHeight="1" x14ac:dyDescent="0.2">
      <c r="A60" s="23">
        <v>44</v>
      </c>
      <c r="B60" s="91"/>
      <c r="C60" s="150"/>
      <c r="D60" s="217"/>
      <c r="E60" s="218"/>
      <c r="F60" s="232"/>
      <c r="G60" s="92"/>
      <c r="H60" s="27"/>
      <c r="I60" s="28">
        <v>2</v>
      </c>
      <c r="J60" s="29" t="s">
        <v>196</v>
      </c>
      <c r="K60" s="30">
        <v>116</v>
      </c>
      <c r="L60" s="31">
        <v>36840</v>
      </c>
      <c r="M60" s="60" t="s">
        <v>652</v>
      </c>
      <c r="N60" s="60" t="s">
        <v>645</v>
      </c>
      <c r="O60" s="226">
        <v>45891</v>
      </c>
      <c r="P60" s="30">
        <v>5</v>
      </c>
    </row>
    <row r="61" spans="1:16" s="20" customFormat="1" ht="18" customHeight="1" x14ac:dyDescent="0.2">
      <c r="A61" s="23">
        <v>45</v>
      </c>
      <c r="B61" s="91"/>
      <c r="C61" s="150"/>
      <c r="D61" s="217"/>
      <c r="E61" s="218"/>
      <c r="F61" s="232"/>
      <c r="G61" s="92"/>
      <c r="H61" s="27"/>
      <c r="I61" s="28">
        <v>3</v>
      </c>
      <c r="J61" s="29" t="s">
        <v>197</v>
      </c>
      <c r="K61" s="30">
        <v>114</v>
      </c>
      <c r="L61" s="31">
        <v>36529</v>
      </c>
      <c r="M61" s="60" t="s">
        <v>650</v>
      </c>
      <c r="N61" s="60" t="s">
        <v>645</v>
      </c>
      <c r="O61" s="226">
        <v>44175</v>
      </c>
      <c r="P61" s="30">
        <v>2</v>
      </c>
    </row>
    <row r="62" spans="1:16" s="20" customFormat="1" ht="18" customHeight="1" x14ac:dyDescent="0.2">
      <c r="A62" s="23">
        <v>46</v>
      </c>
      <c r="B62" s="91"/>
      <c r="C62" s="150"/>
      <c r="D62" s="217"/>
      <c r="E62" s="218"/>
      <c r="F62" s="232"/>
      <c r="G62" s="92"/>
      <c r="H62" s="27"/>
      <c r="I62" s="28">
        <v>4</v>
      </c>
      <c r="J62" s="29" t="s">
        <v>198</v>
      </c>
      <c r="K62" s="30">
        <v>110</v>
      </c>
      <c r="L62" s="31">
        <v>36955</v>
      </c>
      <c r="M62" s="60" t="s">
        <v>647</v>
      </c>
      <c r="N62" s="60" t="s">
        <v>645</v>
      </c>
      <c r="O62" s="226">
        <v>52521</v>
      </c>
      <c r="P62" s="30">
        <v>9</v>
      </c>
    </row>
    <row r="63" spans="1:16" s="20" customFormat="1" ht="18" customHeight="1" x14ac:dyDescent="0.2">
      <c r="A63" s="23">
        <v>47</v>
      </c>
      <c r="B63" s="91"/>
      <c r="C63" s="150"/>
      <c r="D63" s="217"/>
      <c r="E63" s="218"/>
      <c r="F63" s="232"/>
      <c r="G63" s="92"/>
      <c r="H63" s="27"/>
      <c r="I63" s="28">
        <v>5</v>
      </c>
      <c r="J63" s="29" t="s">
        <v>199</v>
      </c>
      <c r="K63" s="30">
        <v>109</v>
      </c>
      <c r="L63" s="31">
        <v>37539</v>
      </c>
      <c r="M63" s="60" t="s">
        <v>646</v>
      </c>
      <c r="N63" s="60" t="s">
        <v>645</v>
      </c>
      <c r="O63" s="226">
        <v>45574</v>
      </c>
      <c r="P63" s="30">
        <v>4</v>
      </c>
    </row>
    <row r="64" spans="1:16" s="20" customFormat="1" ht="18" customHeight="1" x14ac:dyDescent="0.2">
      <c r="A64" s="23">
        <v>48</v>
      </c>
      <c r="B64" s="91"/>
      <c r="C64" s="150"/>
      <c r="D64" s="217"/>
      <c r="E64" s="218"/>
      <c r="F64" s="232"/>
      <c r="G64" s="92"/>
      <c r="H64" s="27"/>
      <c r="I64" s="28">
        <v>6</v>
      </c>
      <c r="J64" s="29" t="s">
        <v>200</v>
      </c>
      <c r="K64" s="30">
        <v>108</v>
      </c>
      <c r="L64" s="31">
        <v>36557</v>
      </c>
      <c r="M64" s="60" t="s">
        <v>644</v>
      </c>
      <c r="N64" s="60" t="s">
        <v>645</v>
      </c>
      <c r="O64" s="226" t="s">
        <v>1618</v>
      </c>
      <c r="P64" s="30" t="s">
        <v>455</v>
      </c>
    </row>
    <row r="65" spans="1:17" s="20" customFormat="1" ht="18" customHeight="1" x14ac:dyDescent="0.2">
      <c r="A65" s="23">
        <v>49</v>
      </c>
      <c r="B65" s="91"/>
      <c r="C65" s="150"/>
      <c r="D65" s="217"/>
      <c r="E65" s="218"/>
      <c r="F65" s="232"/>
      <c r="G65" s="92"/>
      <c r="H65" s="27"/>
      <c r="I65" s="28">
        <v>7</v>
      </c>
      <c r="J65" s="29" t="s">
        <v>201</v>
      </c>
      <c r="K65" s="30">
        <v>42</v>
      </c>
      <c r="L65" s="31">
        <v>36996</v>
      </c>
      <c r="M65" s="60" t="s">
        <v>636</v>
      </c>
      <c r="N65" s="60" t="s">
        <v>637</v>
      </c>
      <c r="O65" s="226">
        <v>52522</v>
      </c>
      <c r="P65" s="30">
        <v>10</v>
      </c>
    </row>
    <row r="66" spans="1:17" s="20" customFormat="1" ht="18" customHeight="1" x14ac:dyDescent="0.2">
      <c r="A66" s="23">
        <v>50</v>
      </c>
      <c r="B66" s="91"/>
      <c r="C66" s="150"/>
      <c r="D66" s="217"/>
      <c r="E66" s="218"/>
      <c r="F66" s="232"/>
      <c r="G66" s="92"/>
      <c r="H66" s="27"/>
      <c r="I66" s="28">
        <v>8</v>
      </c>
      <c r="J66" s="29" t="s">
        <v>202</v>
      </c>
      <c r="K66" s="30">
        <v>64</v>
      </c>
      <c r="L66" s="31">
        <v>37681</v>
      </c>
      <c r="M66" s="60" t="s">
        <v>934</v>
      </c>
      <c r="N66" s="60" t="s">
        <v>930</v>
      </c>
      <c r="O66" s="226">
        <v>53258</v>
      </c>
      <c r="P66" s="30">
        <v>11</v>
      </c>
    </row>
    <row r="67" spans="1:17" s="20" customFormat="1" ht="18" customHeight="1" x14ac:dyDescent="0.2">
      <c r="A67" s="23">
        <v>51</v>
      </c>
      <c r="B67" s="91"/>
      <c r="C67" s="150"/>
      <c r="D67" s="217"/>
      <c r="E67" s="218"/>
      <c r="F67" s="232"/>
      <c r="G67" s="92"/>
      <c r="H67" s="27"/>
      <c r="I67" s="28">
        <v>9</v>
      </c>
      <c r="J67" s="29" t="s">
        <v>203</v>
      </c>
      <c r="K67" s="30">
        <v>580</v>
      </c>
      <c r="L67" s="31">
        <v>37356</v>
      </c>
      <c r="M67" s="60" t="s">
        <v>1003</v>
      </c>
      <c r="N67" s="60" t="s">
        <v>770</v>
      </c>
      <c r="O67" s="226">
        <v>55783</v>
      </c>
      <c r="P67" s="30">
        <v>13</v>
      </c>
    </row>
    <row r="68" spans="1:17" s="20" customFormat="1" ht="18" customHeight="1" x14ac:dyDescent="0.2">
      <c r="A68" s="23">
        <v>52</v>
      </c>
      <c r="B68" s="91"/>
      <c r="C68" s="150"/>
      <c r="D68" s="217"/>
      <c r="E68" s="218"/>
      <c r="F68" s="232"/>
      <c r="G68" s="92"/>
      <c r="H68" s="27"/>
      <c r="I68" s="28">
        <v>10</v>
      </c>
      <c r="J68" s="29" t="s">
        <v>204</v>
      </c>
      <c r="K68" s="30">
        <v>678</v>
      </c>
      <c r="L68" s="31">
        <v>37190</v>
      </c>
      <c r="M68" s="60" t="s">
        <v>708</v>
      </c>
      <c r="N68" s="60" t="s">
        <v>706</v>
      </c>
      <c r="O68" s="226">
        <v>50716</v>
      </c>
      <c r="P68" s="30">
        <v>7</v>
      </c>
    </row>
    <row r="69" spans="1:17" s="20" customFormat="1" ht="18" customHeight="1" x14ac:dyDescent="0.2">
      <c r="A69" s="23">
        <v>53</v>
      </c>
      <c r="B69" s="91"/>
      <c r="C69" s="150"/>
      <c r="D69" s="217"/>
      <c r="E69" s="218"/>
      <c r="F69" s="232"/>
      <c r="G69" s="92"/>
      <c r="H69" s="27"/>
      <c r="I69" s="28">
        <v>11</v>
      </c>
      <c r="J69" s="29" t="s">
        <v>205</v>
      </c>
      <c r="K69" s="30">
        <v>287</v>
      </c>
      <c r="L69" s="31">
        <v>36893</v>
      </c>
      <c r="M69" s="60" t="s">
        <v>677</v>
      </c>
      <c r="N69" s="60" t="s">
        <v>678</v>
      </c>
      <c r="O69" s="226" t="s">
        <v>1619</v>
      </c>
      <c r="P69" s="30" t="s">
        <v>455</v>
      </c>
    </row>
    <row r="70" spans="1:17" s="20" customFormat="1" ht="18" customHeight="1" x14ac:dyDescent="0.2">
      <c r="A70" s="23">
        <v>54</v>
      </c>
      <c r="B70" s="91"/>
      <c r="C70" s="150"/>
      <c r="D70" s="217"/>
      <c r="E70" s="218"/>
      <c r="F70" s="232"/>
      <c r="G70" s="92"/>
      <c r="H70" s="27"/>
      <c r="I70" s="28">
        <v>12</v>
      </c>
      <c r="J70" s="29" t="s">
        <v>206</v>
      </c>
      <c r="K70" s="30">
        <v>265</v>
      </c>
      <c r="L70" s="31">
        <v>37817</v>
      </c>
      <c r="M70" s="60" t="s">
        <v>668</v>
      </c>
      <c r="N70" s="60" t="s">
        <v>669</v>
      </c>
      <c r="O70" s="226">
        <v>53400</v>
      </c>
      <c r="P70" s="30">
        <v>12</v>
      </c>
    </row>
    <row r="71" spans="1:17" s="20" customFormat="1" ht="18" customHeight="1" x14ac:dyDescent="0.2">
      <c r="A71" s="23">
        <v>55</v>
      </c>
      <c r="B71" s="91"/>
      <c r="C71" s="150"/>
      <c r="D71" s="217"/>
      <c r="E71" s="218"/>
      <c r="F71" s="232"/>
      <c r="G71" s="92"/>
      <c r="H71" s="27"/>
      <c r="I71" s="28">
        <v>13</v>
      </c>
      <c r="J71" s="29" t="s">
        <v>1295</v>
      </c>
      <c r="K71" s="30">
        <v>72</v>
      </c>
      <c r="L71" s="31">
        <v>37101</v>
      </c>
      <c r="M71" s="60" t="s">
        <v>640</v>
      </c>
      <c r="N71" s="60" t="s">
        <v>641</v>
      </c>
      <c r="O71" s="226">
        <v>51054</v>
      </c>
      <c r="P71" s="30">
        <v>8</v>
      </c>
    </row>
    <row r="72" spans="1:17" s="20" customFormat="1" ht="18" customHeight="1" x14ac:dyDescent="0.2">
      <c r="A72" s="23">
        <v>56</v>
      </c>
      <c r="B72" s="91"/>
      <c r="C72" s="150"/>
      <c r="D72" s="217"/>
      <c r="E72" s="218"/>
      <c r="F72" s="232"/>
      <c r="G72" s="92"/>
      <c r="H72" s="27"/>
      <c r="I72" s="28">
        <v>14</v>
      </c>
      <c r="J72" s="29" t="s">
        <v>1296</v>
      </c>
      <c r="K72" s="30">
        <v>101</v>
      </c>
      <c r="L72" s="31">
        <v>37110</v>
      </c>
      <c r="M72" s="60" t="s">
        <v>642</v>
      </c>
      <c r="N72" s="60" t="s">
        <v>643</v>
      </c>
      <c r="O72" s="226">
        <v>50563</v>
      </c>
      <c r="P72" s="30">
        <v>6</v>
      </c>
    </row>
    <row r="73" spans="1:17" ht="18" customHeight="1" x14ac:dyDescent="0.2">
      <c r="A73" s="23">
        <v>57</v>
      </c>
      <c r="B73" s="91"/>
      <c r="C73" s="150"/>
      <c r="D73" s="217"/>
      <c r="E73" s="218"/>
      <c r="F73" s="232"/>
      <c r="G73" s="92"/>
      <c r="I73" s="28">
        <v>15</v>
      </c>
      <c r="J73" s="29" t="s">
        <v>1297</v>
      </c>
      <c r="K73" s="30">
        <v>676</v>
      </c>
      <c r="L73" s="31">
        <v>36741</v>
      </c>
      <c r="M73" s="60" t="s">
        <v>705</v>
      </c>
      <c r="N73" s="60" t="s">
        <v>706</v>
      </c>
      <c r="O73" s="226">
        <v>44155</v>
      </c>
      <c r="P73" s="30">
        <v>1</v>
      </c>
    </row>
    <row r="74" spans="1:17" ht="14.25" customHeight="1" x14ac:dyDescent="0.2">
      <c r="A74" s="37" t="s">
        <v>20</v>
      </c>
      <c r="B74" s="37"/>
      <c r="C74" s="37"/>
      <c r="D74" s="68"/>
      <c r="E74" s="61" t="s">
        <v>0</v>
      </c>
      <c r="F74" s="234" t="s">
        <v>1</v>
      </c>
      <c r="G74" s="33"/>
      <c r="H74" s="38" t="s">
        <v>2</v>
      </c>
      <c r="I74" s="38"/>
      <c r="J74" s="38"/>
      <c r="K74" s="38"/>
      <c r="M74" s="64" t="s">
        <v>3</v>
      </c>
      <c r="N74" s="65" t="s">
        <v>3</v>
      </c>
      <c r="O74" s="228" t="s">
        <v>3</v>
      </c>
      <c r="P74" s="37"/>
      <c r="Q74" s="39"/>
    </row>
  </sheetData>
  <autoFilter ref="B6:G7"/>
  <mergeCells count="21">
    <mergeCell ref="A1:P1"/>
    <mergeCell ref="A2:P2"/>
    <mergeCell ref="A3:C3"/>
    <mergeCell ref="D3:E3"/>
    <mergeCell ref="F3:G3"/>
    <mergeCell ref="I3:L3"/>
    <mergeCell ref="N3:P3"/>
    <mergeCell ref="N5:P5"/>
    <mergeCell ref="I57:P57"/>
    <mergeCell ref="G6:G7"/>
    <mergeCell ref="I6:P6"/>
    <mergeCell ref="I23:P23"/>
    <mergeCell ref="I40:P40"/>
    <mergeCell ref="E6:E7"/>
    <mergeCell ref="F6:F7"/>
    <mergeCell ref="C6:C7"/>
    <mergeCell ref="D6:D7"/>
    <mergeCell ref="A4:C4"/>
    <mergeCell ref="D4:E4"/>
    <mergeCell ref="A6:A7"/>
    <mergeCell ref="B6:B7"/>
  </mergeCells>
  <conditionalFormatting sqref="F8:F73">
    <cfRule type="duplicateValues" dxfId="3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74"/>
  <sheetViews>
    <sheetView view="pageBreakPreview" zoomScale="90" zoomScaleNormal="100" zoomScaleSheetLayoutView="90" workbookViewId="0">
      <selection sqref="A1:P1"/>
    </sheetView>
  </sheetViews>
  <sheetFormatPr defaultRowHeight="12.75" x14ac:dyDescent="0.2"/>
  <cols>
    <col min="1" max="2" width="4.85546875" style="33" customWidth="1"/>
    <col min="3" max="3" width="14.42578125" style="22" customWidth="1"/>
    <col min="4" max="4" width="22.140625" style="62" customWidth="1"/>
    <col min="5" max="5" width="17.140625" style="62" customWidth="1"/>
    <col min="6" max="6" width="15.140625" style="229" customWidth="1"/>
    <col min="7" max="7" width="7.5703125" style="34" customWidth="1"/>
    <col min="8" max="8" width="2.140625" style="22" customWidth="1"/>
    <col min="9" max="9" width="4.42578125" style="33" customWidth="1"/>
    <col min="10" max="10" width="12.42578125" style="33" hidden="1" customWidth="1"/>
    <col min="11" max="11" width="6.5703125" style="33" customWidth="1"/>
    <col min="12" max="12" width="11.5703125" style="35" customWidth="1"/>
    <col min="13" max="13" width="28.140625" style="66" bestFit="1" customWidth="1"/>
    <col min="14" max="14" width="14.7109375" style="66" customWidth="1"/>
    <col min="15" max="15" width="15.42578125" style="229" customWidth="1"/>
    <col min="16" max="16" width="7.7109375" style="22" customWidth="1"/>
    <col min="17" max="17" width="5.7109375" style="22" customWidth="1"/>
    <col min="18" max="16384" width="9.140625" style="22"/>
  </cols>
  <sheetData>
    <row r="1" spans="1:16" s="10" customFormat="1" ht="39" customHeight="1" x14ac:dyDescent="0.2">
      <c r="A1" s="519" t="s">
        <v>247</v>
      </c>
      <c r="B1" s="519"/>
      <c r="C1" s="519"/>
      <c r="D1" s="519"/>
      <c r="E1" s="519"/>
      <c r="F1" s="519"/>
      <c r="G1" s="519"/>
      <c r="H1" s="519"/>
      <c r="I1" s="519"/>
      <c r="J1" s="519"/>
      <c r="K1" s="519"/>
      <c r="L1" s="519"/>
      <c r="M1" s="519"/>
      <c r="N1" s="519"/>
      <c r="O1" s="519"/>
      <c r="P1" s="519"/>
    </row>
    <row r="2" spans="1:16" s="10" customFormat="1" ht="24.75" customHeight="1" x14ac:dyDescent="0.2">
      <c r="A2" s="533" t="s">
        <v>626</v>
      </c>
      <c r="B2" s="533"/>
      <c r="C2" s="533"/>
      <c r="D2" s="533"/>
      <c r="E2" s="533"/>
      <c r="F2" s="533"/>
      <c r="G2" s="533"/>
      <c r="H2" s="533"/>
      <c r="I2" s="533"/>
      <c r="J2" s="533"/>
      <c r="K2" s="533"/>
      <c r="L2" s="533"/>
      <c r="M2" s="533"/>
      <c r="N2" s="533"/>
      <c r="O2" s="533"/>
      <c r="P2" s="533"/>
    </row>
    <row r="3" spans="1:16" s="13" customFormat="1" ht="24" customHeight="1" x14ac:dyDescent="0.2">
      <c r="A3" s="521" t="s">
        <v>328</v>
      </c>
      <c r="B3" s="521"/>
      <c r="C3" s="521"/>
      <c r="D3" s="522" t="s">
        <v>240</v>
      </c>
      <c r="E3" s="522"/>
      <c r="F3" s="538" t="s">
        <v>61</v>
      </c>
      <c r="G3" s="538"/>
      <c r="H3" s="11" t="s">
        <v>253</v>
      </c>
      <c r="I3" s="525" t="s">
        <v>622</v>
      </c>
      <c r="J3" s="525"/>
      <c r="K3" s="525"/>
      <c r="L3" s="525"/>
      <c r="M3" s="242" t="s">
        <v>254</v>
      </c>
      <c r="N3" s="524" t="s">
        <v>455</v>
      </c>
      <c r="O3" s="524"/>
      <c r="P3" s="524"/>
    </row>
    <row r="4" spans="1:16" s="13" customFormat="1" ht="17.25" customHeight="1" x14ac:dyDescent="0.2">
      <c r="A4" s="526" t="s">
        <v>258</v>
      </c>
      <c r="B4" s="526"/>
      <c r="C4" s="526"/>
      <c r="D4" s="518" t="s">
        <v>617</v>
      </c>
      <c r="E4" s="518"/>
      <c r="F4" s="230"/>
      <c r="G4" s="40"/>
      <c r="H4" s="40"/>
      <c r="I4" s="40"/>
      <c r="J4" s="40"/>
      <c r="K4" s="40"/>
      <c r="L4" s="41"/>
      <c r="M4" s="102" t="s">
        <v>5</v>
      </c>
      <c r="N4" s="257">
        <v>42031</v>
      </c>
      <c r="O4" s="258">
        <v>0.6875</v>
      </c>
      <c r="P4" s="257"/>
    </row>
    <row r="5" spans="1:16" s="10" customFormat="1" ht="15" customHeight="1" x14ac:dyDescent="0.2">
      <c r="A5" s="14"/>
      <c r="B5" s="14"/>
      <c r="C5" s="15"/>
      <c r="D5" s="16"/>
      <c r="E5" s="17"/>
      <c r="F5" s="231"/>
      <c r="G5" s="17"/>
      <c r="H5" s="17"/>
      <c r="I5" s="14"/>
      <c r="J5" s="14"/>
      <c r="K5" s="14"/>
      <c r="L5" s="18"/>
      <c r="M5" s="19"/>
      <c r="N5" s="512">
        <v>42031.758255787034</v>
      </c>
      <c r="O5" s="512"/>
      <c r="P5" s="512"/>
    </row>
    <row r="6" spans="1:16" s="20" customFormat="1" ht="18.75" customHeight="1" x14ac:dyDescent="0.2">
      <c r="A6" s="529" t="s">
        <v>12</v>
      </c>
      <c r="B6" s="530" t="s">
        <v>251</v>
      </c>
      <c r="C6" s="532" t="s">
        <v>276</v>
      </c>
      <c r="D6" s="527" t="s">
        <v>14</v>
      </c>
      <c r="E6" s="527" t="s">
        <v>59</v>
      </c>
      <c r="F6" s="535" t="s">
        <v>15</v>
      </c>
      <c r="G6" s="536" t="s">
        <v>30</v>
      </c>
      <c r="I6" s="513" t="s">
        <v>57</v>
      </c>
      <c r="J6" s="516"/>
      <c r="K6" s="516"/>
      <c r="L6" s="516"/>
      <c r="M6" s="516"/>
      <c r="N6" s="516"/>
      <c r="O6" s="516"/>
      <c r="P6" s="517"/>
    </row>
    <row r="7" spans="1:16" ht="26.25" customHeight="1" x14ac:dyDescent="0.2">
      <c r="A7" s="529"/>
      <c r="B7" s="531"/>
      <c r="C7" s="532"/>
      <c r="D7" s="527"/>
      <c r="E7" s="527"/>
      <c r="F7" s="535"/>
      <c r="G7" s="537"/>
      <c r="H7" s="21"/>
      <c r="I7" s="59" t="s">
        <v>12</v>
      </c>
      <c r="J7" s="59" t="s">
        <v>252</v>
      </c>
      <c r="K7" s="59" t="s">
        <v>251</v>
      </c>
      <c r="L7" s="152" t="s">
        <v>13</v>
      </c>
      <c r="M7" s="153" t="s">
        <v>14</v>
      </c>
      <c r="N7" s="153" t="s">
        <v>59</v>
      </c>
      <c r="O7" s="225" t="s">
        <v>15</v>
      </c>
      <c r="P7" s="59" t="s">
        <v>30</v>
      </c>
    </row>
    <row r="8" spans="1:16" s="20" customFormat="1" ht="18" customHeight="1" x14ac:dyDescent="0.2">
      <c r="A8" s="23">
        <v>1</v>
      </c>
      <c r="B8" s="91"/>
      <c r="C8" s="150"/>
      <c r="D8" s="217"/>
      <c r="E8" s="218"/>
      <c r="F8" s="232"/>
      <c r="G8" s="92"/>
      <c r="H8" s="27"/>
      <c r="I8" s="28">
        <v>1</v>
      </c>
      <c r="J8" s="29" t="s">
        <v>526</v>
      </c>
      <c r="K8" s="30">
        <v>544</v>
      </c>
      <c r="L8" s="31">
        <v>37544</v>
      </c>
      <c r="M8" s="60" t="s">
        <v>994</v>
      </c>
      <c r="N8" s="60" t="s">
        <v>865</v>
      </c>
      <c r="O8" s="226">
        <v>55692</v>
      </c>
      <c r="P8" s="30">
        <v>14</v>
      </c>
    </row>
    <row r="9" spans="1:16" s="20" customFormat="1" ht="18" customHeight="1" x14ac:dyDescent="0.2">
      <c r="A9" s="23">
        <v>2</v>
      </c>
      <c r="B9" s="91"/>
      <c r="C9" s="150"/>
      <c r="D9" s="217"/>
      <c r="E9" s="218"/>
      <c r="F9" s="232"/>
      <c r="G9" s="92"/>
      <c r="H9" s="27"/>
      <c r="I9" s="28">
        <v>2</v>
      </c>
      <c r="J9" s="29" t="s">
        <v>527</v>
      </c>
      <c r="K9" s="30">
        <v>540</v>
      </c>
      <c r="L9" s="31">
        <v>37578</v>
      </c>
      <c r="M9" s="60" t="s">
        <v>991</v>
      </c>
      <c r="N9" s="60" t="s">
        <v>865</v>
      </c>
      <c r="O9" s="226">
        <v>55993</v>
      </c>
      <c r="P9" s="30">
        <v>15</v>
      </c>
    </row>
    <row r="10" spans="1:16" s="20" customFormat="1" ht="18" customHeight="1" x14ac:dyDescent="0.2">
      <c r="A10" s="23">
        <v>3</v>
      </c>
      <c r="B10" s="91"/>
      <c r="C10" s="150"/>
      <c r="D10" s="217"/>
      <c r="E10" s="218"/>
      <c r="F10" s="232"/>
      <c r="G10" s="92"/>
      <c r="H10" s="27"/>
      <c r="I10" s="28">
        <v>3</v>
      </c>
      <c r="J10" s="29" t="s">
        <v>528</v>
      </c>
      <c r="K10" s="30">
        <v>309</v>
      </c>
      <c r="L10" s="31">
        <v>37861</v>
      </c>
      <c r="M10" s="60" t="s">
        <v>685</v>
      </c>
      <c r="N10" s="60" t="s">
        <v>678</v>
      </c>
      <c r="O10" s="226">
        <v>53423</v>
      </c>
      <c r="P10" s="30">
        <v>12</v>
      </c>
    </row>
    <row r="11" spans="1:16" s="20" customFormat="1" ht="18" customHeight="1" x14ac:dyDescent="0.2">
      <c r="A11" s="23">
        <v>4</v>
      </c>
      <c r="B11" s="91"/>
      <c r="C11" s="150"/>
      <c r="D11" s="217"/>
      <c r="E11" s="218"/>
      <c r="F11" s="232"/>
      <c r="G11" s="92"/>
      <c r="H11" s="27"/>
      <c r="I11" s="28">
        <v>4</v>
      </c>
      <c r="J11" s="29" t="s">
        <v>529</v>
      </c>
      <c r="K11" s="30">
        <v>294</v>
      </c>
      <c r="L11" s="31">
        <v>37559</v>
      </c>
      <c r="M11" s="60" t="s">
        <v>680</v>
      </c>
      <c r="N11" s="60" t="s">
        <v>678</v>
      </c>
      <c r="O11" s="226">
        <v>53042</v>
      </c>
      <c r="P11" s="30">
        <v>11</v>
      </c>
    </row>
    <row r="12" spans="1:16" s="20" customFormat="1" ht="18" customHeight="1" x14ac:dyDescent="0.2">
      <c r="A12" s="23">
        <v>5</v>
      </c>
      <c r="B12" s="91"/>
      <c r="C12" s="150"/>
      <c r="D12" s="217"/>
      <c r="E12" s="218"/>
      <c r="F12" s="232"/>
      <c r="G12" s="92"/>
      <c r="H12" s="27"/>
      <c r="I12" s="28">
        <v>5</v>
      </c>
      <c r="J12" s="29" t="s">
        <v>530</v>
      </c>
      <c r="K12" s="30">
        <v>277</v>
      </c>
      <c r="L12" s="31">
        <v>37508</v>
      </c>
      <c r="M12" s="60" t="s">
        <v>676</v>
      </c>
      <c r="N12" s="60" t="s">
        <v>669</v>
      </c>
      <c r="O12" s="226">
        <v>45836</v>
      </c>
      <c r="P12" s="30">
        <v>4</v>
      </c>
    </row>
    <row r="13" spans="1:16" s="20" customFormat="1" ht="18" customHeight="1" x14ac:dyDescent="0.2">
      <c r="A13" s="23">
        <v>6</v>
      </c>
      <c r="B13" s="91"/>
      <c r="C13" s="150"/>
      <c r="D13" s="217"/>
      <c r="E13" s="218"/>
      <c r="F13" s="232"/>
      <c r="G13" s="92"/>
      <c r="H13" s="27"/>
      <c r="I13" s="28">
        <v>6</v>
      </c>
      <c r="J13" s="29" t="s">
        <v>531</v>
      </c>
      <c r="K13" s="30">
        <v>312</v>
      </c>
      <c r="L13" s="31">
        <v>36571</v>
      </c>
      <c r="M13" s="60" t="s">
        <v>686</v>
      </c>
      <c r="N13" s="60" t="s">
        <v>678</v>
      </c>
      <c r="O13" s="226">
        <v>51078</v>
      </c>
      <c r="P13" s="30">
        <v>6</v>
      </c>
    </row>
    <row r="14" spans="1:16" s="20" customFormat="1" ht="18" customHeight="1" x14ac:dyDescent="0.2">
      <c r="A14" s="23">
        <v>7</v>
      </c>
      <c r="B14" s="91"/>
      <c r="C14" s="150"/>
      <c r="D14" s="217"/>
      <c r="E14" s="218"/>
      <c r="F14" s="232"/>
      <c r="G14" s="92"/>
      <c r="H14" s="27"/>
      <c r="I14" s="28">
        <v>7</v>
      </c>
      <c r="J14" s="29" t="s">
        <v>532</v>
      </c>
      <c r="K14" s="30">
        <v>304</v>
      </c>
      <c r="L14" s="31">
        <v>37130</v>
      </c>
      <c r="M14" s="60" t="s">
        <v>683</v>
      </c>
      <c r="N14" s="60" t="s">
        <v>678</v>
      </c>
      <c r="O14" s="226">
        <v>53751</v>
      </c>
      <c r="P14" s="30">
        <v>13</v>
      </c>
    </row>
    <row r="15" spans="1:16" s="20" customFormat="1" ht="18" customHeight="1" x14ac:dyDescent="0.2">
      <c r="A15" s="23">
        <v>8</v>
      </c>
      <c r="B15" s="91"/>
      <c r="C15" s="150"/>
      <c r="D15" s="217"/>
      <c r="E15" s="218"/>
      <c r="F15" s="232"/>
      <c r="G15" s="92"/>
      <c r="H15" s="27"/>
      <c r="I15" s="28">
        <v>8</v>
      </c>
      <c r="J15" s="29" t="s">
        <v>533</v>
      </c>
      <c r="K15" s="30">
        <v>288</v>
      </c>
      <c r="L15" s="31">
        <v>37130</v>
      </c>
      <c r="M15" s="60" t="s">
        <v>679</v>
      </c>
      <c r="N15" s="60" t="s">
        <v>678</v>
      </c>
      <c r="O15" s="226">
        <v>52583</v>
      </c>
      <c r="P15" s="30">
        <v>10</v>
      </c>
    </row>
    <row r="16" spans="1:16" s="20" customFormat="1" ht="18" customHeight="1" x14ac:dyDescent="0.2">
      <c r="A16" s="23">
        <v>9</v>
      </c>
      <c r="B16" s="91"/>
      <c r="C16" s="150"/>
      <c r="D16" s="217"/>
      <c r="E16" s="218"/>
      <c r="F16" s="232"/>
      <c r="G16" s="92"/>
      <c r="H16" s="27"/>
      <c r="I16" s="28">
        <v>9</v>
      </c>
      <c r="J16" s="29" t="s">
        <v>534</v>
      </c>
      <c r="K16" s="30">
        <v>307</v>
      </c>
      <c r="L16" s="31">
        <v>36526</v>
      </c>
      <c r="M16" s="60" t="s">
        <v>684</v>
      </c>
      <c r="N16" s="60" t="s">
        <v>678</v>
      </c>
      <c r="O16" s="226">
        <v>45168</v>
      </c>
      <c r="P16" s="30">
        <v>2</v>
      </c>
    </row>
    <row r="17" spans="1:16" s="20" customFormat="1" ht="18" customHeight="1" x14ac:dyDescent="0.2">
      <c r="A17" s="23">
        <v>10</v>
      </c>
      <c r="B17" s="91"/>
      <c r="C17" s="150"/>
      <c r="D17" s="217"/>
      <c r="E17" s="218"/>
      <c r="F17" s="232"/>
      <c r="G17" s="92"/>
      <c r="H17" s="27"/>
      <c r="I17" s="28">
        <v>10</v>
      </c>
      <c r="J17" s="29" t="s">
        <v>535</v>
      </c>
      <c r="K17" s="30">
        <v>677</v>
      </c>
      <c r="L17" s="31">
        <v>36537</v>
      </c>
      <c r="M17" s="60" t="s">
        <v>707</v>
      </c>
      <c r="N17" s="60" t="s">
        <v>706</v>
      </c>
      <c r="O17" s="226">
        <v>43027</v>
      </c>
      <c r="P17" s="30">
        <v>1</v>
      </c>
    </row>
    <row r="18" spans="1:16" s="20" customFormat="1" ht="18" customHeight="1" x14ac:dyDescent="0.2">
      <c r="A18" s="23">
        <v>11</v>
      </c>
      <c r="B18" s="91"/>
      <c r="C18" s="150"/>
      <c r="D18" s="217"/>
      <c r="E18" s="218"/>
      <c r="F18" s="232"/>
      <c r="G18" s="92"/>
      <c r="H18" s="27"/>
      <c r="I18" s="28">
        <v>11</v>
      </c>
      <c r="J18" s="29" t="s">
        <v>536</v>
      </c>
      <c r="K18" s="30">
        <v>542</v>
      </c>
      <c r="L18" s="31">
        <v>37578</v>
      </c>
      <c r="M18" s="60" t="s">
        <v>993</v>
      </c>
      <c r="N18" s="60" t="s">
        <v>865</v>
      </c>
      <c r="O18" s="226">
        <v>50842</v>
      </c>
      <c r="P18" s="30">
        <v>5</v>
      </c>
    </row>
    <row r="19" spans="1:16" s="20" customFormat="1" ht="18" customHeight="1" x14ac:dyDescent="0.2">
      <c r="A19" s="23">
        <v>12</v>
      </c>
      <c r="B19" s="91"/>
      <c r="C19" s="150"/>
      <c r="D19" s="217"/>
      <c r="E19" s="218"/>
      <c r="F19" s="232"/>
      <c r="G19" s="92"/>
      <c r="H19" s="27"/>
      <c r="I19" s="28">
        <v>12</v>
      </c>
      <c r="J19" s="29" t="s">
        <v>537</v>
      </c>
      <c r="K19" s="30">
        <v>555</v>
      </c>
      <c r="L19" s="31">
        <v>37258</v>
      </c>
      <c r="M19" s="60" t="s">
        <v>999</v>
      </c>
      <c r="N19" s="60" t="s">
        <v>865</v>
      </c>
      <c r="O19" s="226">
        <v>52492</v>
      </c>
      <c r="P19" s="30">
        <v>9</v>
      </c>
    </row>
    <row r="20" spans="1:16" s="20" customFormat="1" ht="18" customHeight="1" x14ac:dyDescent="0.2">
      <c r="A20" s="23"/>
      <c r="B20" s="91"/>
      <c r="C20" s="150"/>
      <c r="D20" s="217"/>
      <c r="E20" s="218"/>
      <c r="F20" s="232"/>
      <c r="G20" s="92"/>
      <c r="H20" s="27"/>
      <c r="I20" s="28">
        <v>13</v>
      </c>
      <c r="J20" s="29" t="s">
        <v>1316</v>
      </c>
      <c r="K20" s="30">
        <v>221</v>
      </c>
      <c r="L20" s="31">
        <v>37191</v>
      </c>
      <c r="M20" s="60" t="s">
        <v>955</v>
      </c>
      <c r="N20" s="60" t="s">
        <v>740</v>
      </c>
      <c r="O20" s="226">
        <v>45366</v>
      </c>
      <c r="P20" s="30">
        <v>3</v>
      </c>
    </row>
    <row r="21" spans="1:16" s="20" customFormat="1" ht="18" customHeight="1" x14ac:dyDescent="0.2">
      <c r="A21" s="23"/>
      <c r="B21" s="91"/>
      <c r="C21" s="150"/>
      <c r="D21" s="217"/>
      <c r="E21" s="218"/>
      <c r="F21" s="232"/>
      <c r="G21" s="92"/>
      <c r="H21" s="27"/>
      <c r="I21" s="28">
        <v>14</v>
      </c>
      <c r="J21" s="29" t="s">
        <v>1317</v>
      </c>
      <c r="K21" s="30">
        <v>65</v>
      </c>
      <c r="L21" s="31">
        <v>37326</v>
      </c>
      <c r="M21" s="60" t="s">
        <v>935</v>
      </c>
      <c r="N21" s="60" t="s">
        <v>930</v>
      </c>
      <c r="O21" s="226">
        <v>51415</v>
      </c>
      <c r="P21" s="30">
        <v>7</v>
      </c>
    </row>
    <row r="22" spans="1:16" s="20" customFormat="1" ht="18" customHeight="1" x14ac:dyDescent="0.2">
      <c r="A22" s="23"/>
      <c r="B22" s="91"/>
      <c r="C22" s="150"/>
      <c r="D22" s="217"/>
      <c r="E22" s="218"/>
      <c r="F22" s="232"/>
      <c r="G22" s="92"/>
      <c r="H22" s="27"/>
      <c r="I22" s="28">
        <v>15</v>
      </c>
      <c r="J22" s="29" t="s">
        <v>1318</v>
      </c>
      <c r="K22" s="30">
        <v>239</v>
      </c>
      <c r="L22" s="31">
        <v>37286</v>
      </c>
      <c r="M22" s="60" t="s">
        <v>666</v>
      </c>
      <c r="N22" s="60" t="s">
        <v>667</v>
      </c>
      <c r="O22" s="226">
        <v>51890</v>
      </c>
      <c r="P22" s="30">
        <v>8</v>
      </c>
    </row>
    <row r="23" spans="1:16" s="20" customFormat="1" ht="18" customHeight="1" x14ac:dyDescent="0.2">
      <c r="A23" s="23">
        <v>13</v>
      </c>
      <c r="B23" s="91"/>
      <c r="C23" s="150"/>
      <c r="D23" s="217"/>
      <c r="E23" s="218"/>
      <c r="F23" s="232"/>
      <c r="G23" s="92"/>
      <c r="H23" s="27"/>
      <c r="I23" s="513" t="s">
        <v>58</v>
      </c>
      <c r="J23" s="516"/>
      <c r="K23" s="516"/>
      <c r="L23" s="516"/>
      <c r="M23" s="516"/>
      <c r="N23" s="516"/>
      <c r="O23" s="516"/>
      <c r="P23" s="517"/>
    </row>
    <row r="24" spans="1:16" s="20" customFormat="1" ht="18" customHeight="1" x14ac:dyDescent="0.2">
      <c r="A24" s="23">
        <v>14</v>
      </c>
      <c r="B24" s="91"/>
      <c r="C24" s="150"/>
      <c r="D24" s="217"/>
      <c r="E24" s="218"/>
      <c r="F24" s="232"/>
      <c r="G24" s="92"/>
      <c r="H24" s="27"/>
      <c r="I24" s="59" t="s">
        <v>12</v>
      </c>
      <c r="J24" s="59" t="s">
        <v>252</v>
      </c>
      <c r="K24" s="59" t="s">
        <v>251</v>
      </c>
      <c r="L24" s="152" t="s">
        <v>13</v>
      </c>
      <c r="M24" s="153" t="s">
        <v>14</v>
      </c>
      <c r="N24" s="153" t="s">
        <v>59</v>
      </c>
      <c r="O24" s="225" t="s">
        <v>15</v>
      </c>
      <c r="P24" s="59" t="s">
        <v>30</v>
      </c>
    </row>
    <row r="25" spans="1:16" s="20" customFormat="1" ht="18" customHeight="1" x14ac:dyDescent="0.2">
      <c r="A25" s="23">
        <v>15</v>
      </c>
      <c r="B25" s="91"/>
      <c r="C25" s="150"/>
      <c r="D25" s="217"/>
      <c r="E25" s="218"/>
      <c r="F25" s="232"/>
      <c r="G25" s="92"/>
      <c r="H25" s="27"/>
      <c r="I25" s="28">
        <v>1</v>
      </c>
      <c r="J25" s="29" t="s">
        <v>538</v>
      </c>
      <c r="K25" s="30">
        <v>208</v>
      </c>
      <c r="L25" s="31">
        <v>36880</v>
      </c>
      <c r="M25" s="60" t="s">
        <v>952</v>
      </c>
      <c r="N25" s="60" t="s">
        <v>738</v>
      </c>
      <c r="O25" s="226" t="s">
        <v>1619</v>
      </c>
      <c r="P25" s="30" t="s">
        <v>455</v>
      </c>
    </row>
    <row r="26" spans="1:16" s="20" customFormat="1" ht="18" customHeight="1" x14ac:dyDescent="0.2">
      <c r="A26" s="23">
        <v>16</v>
      </c>
      <c r="B26" s="91"/>
      <c r="C26" s="150"/>
      <c r="D26" s="217"/>
      <c r="E26" s="218"/>
      <c r="F26" s="232"/>
      <c r="G26" s="92"/>
      <c r="H26" s="27"/>
      <c r="I26" s="28">
        <v>2</v>
      </c>
      <c r="J26" s="29" t="s">
        <v>539</v>
      </c>
      <c r="K26" s="30">
        <v>722</v>
      </c>
      <c r="L26" s="31">
        <v>36938</v>
      </c>
      <c r="M26" s="60" t="s">
        <v>711</v>
      </c>
      <c r="N26" s="60" t="s">
        <v>710</v>
      </c>
      <c r="O26" s="226">
        <v>44651</v>
      </c>
      <c r="P26" s="30">
        <v>5</v>
      </c>
    </row>
    <row r="27" spans="1:16" s="20" customFormat="1" ht="18" customHeight="1" x14ac:dyDescent="0.2">
      <c r="A27" s="23">
        <v>17</v>
      </c>
      <c r="B27" s="91"/>
      <c r="C27" s="150"/>
      <c r="D27" s="217"/>
      <c r="E27" s="218"/>
      <c r="F27" s="232"/>
      <c r="G27" s="92"/>
      <c r="H27" s="27"/>
      <c r="I27" s="28">
        <v>3</v>
      </c>
      <c r="J27" s="29" t="s">
        <v>540</v>
      </c>
      <c r="K27" s="30">
        <v>541</v>
      </c>
      <c r="L27" s="31">
        <v>37214</v>
      </c>
      <c r="M27" s="60" t="s">
        <v>992</v>
      </c>
      <c r="N27" s="60" t="s">
        <v>865</v>
      </c>
      <c r="O27" s="226">
        <v>44607</v>
      </c>
      <c r="P27" s="30">
        <v>4</v>
      </c>
    </row>
    <row r="28" spans="1:16" s="20" customFormat="1" ht="18" customHeight="1" x14ac:dyDescent="0.2">
      <c r="A28" s="23">
        <v>18</v>
      </c>
      <c r="B28" s="91"/>
      <c r="C28" s="150"/>
      <c r="D28" s="217"/>
      <c r="E28" s="218"/>
      <c r="F28" s="232"/>
      <c r="G28" s="92"/>
      <c r="H28" s="27"/>
      <c r="I28" s="28">
        <v>4</v>
      </c>
      <c r="J28" s="29" t="s">
        <v>541</v>
      </c>
      <c r="K28" s="30">
        <v>230</v>
      </c>
      <c r="L28" s="31">
        <v>36528</v>
      </c>
      <c r="M28" s="60" t="s">
        <v>960</v>
      </c>
      <c r="N28" s="60" t="s">
        <v>740</v>
      </c>
      <c r="O28" s="226">
        <v>45058</v>
      </c>
      <c r="P28" s="30">
        <v>6</v>
      </c>
    </row>
    <row r="29" spans="1:16" s="20" customFormat="1" ht="18" customHeight="1" x14ac:dyDescent="0.2">
      <c r="A29" s="23">
        <v>19</v>
      </c>
      <c r="B29" s="91"/>
      <c r="C29" s="150"/>
      <c r="D29" s="217"/>
      <c r="E29" s="218"/>
      <c r="F29" s="232"/>
      <c r="G29" s="92"/>
      <c r="H29" s="27"/>
      <c r="I29" s="28">
        <v>5</v>
      </c>
      <c r="J29" s="29" t="s">
        <v>542</v>
      </c>
      <c r="K29" s="30">
        <v>227</v>
      </c>
      <c r="L29" s="31">
        <v>37025</v>
      </c>
      <c r="M29" s="60" t="s">
        <v>958</v>
      </c>
      <c r="N29" s="60" t="s">
        <v>740</v>
      </c>
      <c r="O29" s="226">
        <v>43555</v>
      </c>
      <c r="P29" s="30">
        <v>1</v>
      </c>
    </row>
    <row r="30" spans="1:16" s="20" customFormat="1" ht="18" customHeight="1" x14ac:dyDescent="0.2">
      <c r="A30" s="23">
        <v>20</v>
      </c>
      <c r="B30" s="91"/>
      <c r="C30" s="150"/>
      <c r="D30" s="217"/>
      <c r="E30" s="218"/>
      <c r="F30" s="232"/>
      <c r="G30" s="92"/>
      <c r="H30" s="27"/>
      <c r="I30" s="28">
        <v>6</v>
      </c>
      <c r="J30" s="29" t="s">
        <v>543</v>
      </c>
      <c r="K30" s="30">
        <v>155</v>
      </c>
      <c r="L30" s="31">
        <v>36545</v>
      </c>
      <c r="M30" s="60" t="s">
        <v>945</v>
      </c>
      <c r="N30" s="60" t="s">
        <v>656</v>
      </c>
      <c r="O30" s="226" t="s">
        <v>1619</v>
      </c>
      <c r="P30" s="30" t="s">
        <v>455</v>
      </c>
    </row>
    <row r="31" spans="1:16" s="20" customFormat="1" ht="18" customHeight="1" x14ac:dyDescent="0.2">
      <c r="A31" s="23">
        <v>21</v>
      </c>
      <c r="B31" s="91"/>
      <c r="C31" s="150"/>
      <c r="D31" s="217"/>
      <c r="E31" s="218"/>
      <c r="F31" s="232"/>
      <c r="G31" s="92"/>
      <c r="H31" s="27"/>
      <c r="I31" s="28">
        <v>7</v>
      </c>
      <c r="J31" s="29" t="s">
        <v>544</v>
      </c>
      <c r="K31" s="30">
        <v>63</v>
      </c>
      <c r="L31" s="31">
        <v>37276</v>
      </c>
      <c r="M31" s="60" t="s">
        <v>933</v>
      </c>
      <c r="N31" s="60" t="s">
        <v>930</v>
      </c>
      <c r="O31" s="226">
        <v>60231</v>
      </c>
      <c r="P31" s="30">
        <v>11</v>
      </c>
    </row>
    <row r="32" spans="1:16" s="20" customFormat="1" ht="18" customHeight="1" x14ac:dyDescent="0.2">
      <c r="A32" s="23">
        <v>22</v>
      </c>
      <c r="B32" s="91"/>
      <c r="C32" s="150"/>
      <c r="D32" s="217"/>
      <c r="E32" s="218"/>
      <c r="F32" s="232"/>
      <c r="G32" s="92"/>
      <c r="H32" s="27"/>
      <c r="I32" s="28">
        <v>8</v>
      </c>
      <c r="J32" s="29" t="s">
        <v>545</v>
      </c>
      <c r="K32" s="30">
        <v>62</v>
      </c>
      <c r="L32" s="31">
        <v>37372</v>
      </c>
      <c r="M32" s="60" t="s">
        <v>932</v>
      </c>
      <c r="N32" s="60" t="s">
        <v>930</v>
      </c>
      <c r="O32" s="226">
        <v>52351</v>
      </c>
      <c r="P32" s="30">
        <v>10</v>
      </c>
    </row>
    <row r="33" spans="1:16" s="20" customFormat="1" ht="18" customHeight="1" x14ac:dyDescent="0.2">
      <c r="A33" s="23">
        <v>23</v>
      </c>
      <c r="B33" s="91"/>
      <c r="C33" s="150"/>
      <c r="D33" s="217"/>
      <c r="E33" s="218"/>
      <c r="F33" s="232"/>
      <c r="G33" s="92"/>
      <c r="H33" s="27"/>
      <c r="I33" s="28">
        <v>9</v>
      </c>
      <c r="J33" s="29" t="s">
        <v>546</v>
      </c>
      <c r="K33" s="30">
        <v>57</v>
      </c>
      <c r="L33" s="31">
        <v>37084</v>
      </c>
      <c r="M33" s="60" t="s">
        <v>931</v>
      </c>
      <c r="N33" s="60" t="s">
        <v>930</v>
      </c>
      <c r="O33" s="226">
        <v>50307</v>
      </c>
      <c r="P33" s="30">
        <v>8</v>
      </c>
    </row>
    <row r="34" spans="1:16" s="20" customFormat="1" ht="18" customHeight="1" x14ac:dyDescent="0.2">
      <c r="A34" s="23">
        <v>24</v>
      </c>
      <c r="B34" s="91"/>
      <c r="C34" s="150"/>
      <c r="D34" s="217"/>
      <c r="E34" s="218"/>
      <c r="F34" s="232"/>
      <c r="G34" s="92"/>
      <c r="H34" s="27"/>
      <c r="I34" s="28">
        <v>10</v>
      </c>
      <c r="J34" s="29" t="s">
        <v>547</v>
      </c>
      <c r="K34" s="30">
        <v>717</v>
      </c>
      <c r="L34" s="31">
        <v>36991</v>
      </c>
      <c r="M34" s="60" t="s">
        <v>709</v>
      </c>
      <c r="N34" s="60" t="s">
        <v>710</v>
      </c>
      <c r="O34" s="226">
        <v>44316</v>
      </c>
      <c r="P34" s="30">
        <v>3</v>
      </c>
    </row>
    <row r="35" spans="1:16" s="20" customFormat="1" ht="18" customHeight="1" x14ac:dyDescent="0.2">
      <c r="A35" s="23">
        <v>25</v>
      </c>
      <c r="B35" s="91"/>
      <c r="C35" s="150"/>
      <c r="D35" s="217"/>
      <c r="E35" s="218"/>
      <c r="F35" s="232"/>
      <c r="G35" s="92"/>
      <c r="H35" s="27"/>
      <c r="I35" s="28">
        <v>11</v>
      </c>
      <c r="J35" s="29" t="s">
        <v>548</v>
      </c>
      <c r="K35" s="30">
        <v>23</v>
      </c>
      <c r="L35" s="31">
        <v>37316</v>
      </c>
      <c r="M35" s="60" t="s">
        <v>922</v>
      </c>
      <c r="N35" s="60" t="s">
        <v>721</v>
      </c>
      <c r="O35" s="226">
        <v>50583</v>
      </c>
      <c r="P35" s="30">
        <v>9</v>
      </c>
    </row>
    <row r="36" spans="1:16" s="20" customFormat="1" ht="18" customHeight="1" x14ac:dyDescent="0.2">
      <c r="A36" s="23">
        <v>26</v>
      </c>
      <c r="B36" s="91"/>
      <c r="C36" s="150"/>
      <c r="D36" s="217"/>
      <c r="E36" s="218"/>
      <c r="F36" s="232"/>
      <c r="G36" s="92"/>
      <c r="H36" s="27"/>
      <c r="I36" s="28">
        <v>12</v>
      </c>
      <c r="J36" s="29" t="s">
        <v>549</v>
      </c>
      <c r="K36" s="30">
        <v>405</v>
      </c>
      <c r="L36" s="31">
        <v>36714</v>
      </c>
      <c r="M36" s="60" t="s">
        <v>968</v>
      </c>
      <c r="N36" s="60" t="s">
        <v>262</v>
      </c>
      <c r="O36" s="226" t="s">
        <v>1584</v>
      </c>
      <c r="P36" s="30" t="s">
        <v>455</v>
      </c>
    </row>
    <row r="37" spans="1:16" s="20" customFormat="1" ht="18" customHeight="1" x14ac:dyDescent="0.2">
      <c r="A37" s="23"/>
      <c r="B37" s="91"/>
      <c r="C37" s="150"/>
      <c r="D37" s="217"/>
      <c r="E37" s="218"/>
      <c r="F37" s="232"/>
      <c r="G37" s="92"/>
      <c r="H37" s="27"/>
      <c r="I37" s="28">
        <v>13</v>
      </c>
      <c r="J37" s="29" t="s">
        <v>1313</v>
      </c>
      <c r="K37" s="30">
        <v>193</v>
      </c>
      <c r="L37" s="31">
        <v>37257</v>
      </c>
      <c r="M37" s="60" t="s">
        <v>948</v>
      </c>
      <c r="N37" s="60" t="s">
        <v>814</v>
      </c>
      <c r="O37" s="226">
        <v>45960</v>
      </c>
      <c r="P37" s="30">
        <v>7</v>
      </c>
    </row>
    <row r="38" spans="1:16" s="20" customFormat="1" ht="18" customHeight="1" x14ac:dyDescent="0.2">
      <c r="A38" s="23"/>
      <c r="B38" s="91"/>
      <c r="C38" s="150"/>
      <c r="D38" s="217"/>
      <c r="E38" s="218"/>
      <c r="F38" s="232"/>
      <c r="G38" s="92"/>
      <c r="H38" s="27"/>
      <c r="I38" s="28">
        <v>14</v>
      </c>
      <c r="J38" s="29" t="s">
        <v>1314</v>
      </c>
      <c r="K38" s="30">
        <v>569</v>
      </c>
      <c r="L38" s="31">
        <v>37289</v>
      </c>
      <c r="M38" s="60" t="s">
        <v>1002</v>
      </c>
      <c r="N38" s="60" t="s">
        <v>867</v>
      </c>
      <c r="O38" s="226" t="s">
        <v>1619</v>
      </c>
      <c r="P38" s="30" t="s">
        <v>455</v>
      </c>
    </row>
    <row r="39" spans="1:16" s="20" customFormat="1" ht="18" customHeight="1" x14ac:dyDescent="0.2">
      <c r="A39" s="23"/>
      <c r="B39" s="91"/>
      <c r="C39" s="150"/>
      <c r="D39" s="217"/>
      <c r="E39" s="218"/>
      <c r="F39" s="232"/>
      <c r="G39" s="92"/>
      <c r="H39" s="27"/>
      <c r="I39" s="28">
        <v>15</v>
      </c>
      <c r="J39" s="29" t="s">
        <v>1315</v>
      </c>
      <c r="K39" s="30">
        <v>225</v>
      </c>
      <c r="L39" s="31">
        <v>37154</v>
      </c>
      <c r="M39" s="60" t="s">
        <v>956</v>
      </c>
      <c r="N39" s="60" t="s">
        <v>740</v>
      </c>
      <c r="O39" s="226">
        <v>43646</v>
      </c>
      <c r="P39" s="30">
        <v>2</v>
      </c>
    </row>
    <row r="40" spans="1:16" s="20" customFormat="1" ht="18" customHeight="1" x14ac:dyDescent="0.2">
      <c r="A40" s="23">
        <v>27</v>
      </c>
      <c r="B40" s="91"/>
      <c r="C40" s="150"/>
      <c r="D40" s="217"/>
      <c r="E40" s="218"/>
      <c r="F40" s="232"/>
      <c r="G40" s="92"/>
      <c r="H40" s="27"/>
      <c r="I40" s="513" t="s">
        <v>60</v>
      </c>
      <c r="J40" s="516"/>
      <c r="K40" s="516"/>
      <c r="L40" s="516"/>
      <c r="M40" s="516"/>
      <c r="N40" s="516"/>
      <c r="O40" s="516"/>
      <c r="P40" s="517"/>
    </row>
    <row r="41" spans="1:16" s="20" customFormat="1" ht="18" customHeight="1" x14ac:dyDescent="0.2">
      <c r="A41" s="23">
        <v>28</v>
      </c>
      <c r="B41" s="91"/>
      <c r="C41" s="150"/>
      <c r="D41" s="217"/>
      <c r="E41" s="218"/>
      <c r="F41" s="232"/>
      <c r="G41" s="92"/>
      <c r="H41" s="27"/>
      <c r="I41" s="59" t="s">
        <v>12</v>
      </c>
      <c r="J41" s="59" t="s">
        <v>252</v>
      </c>
      <c r="K41" s="59" t="s">
        <v>251</v>
      </c>
      <c r="L41" s="152" t="s">
        <v>13</v>
      </c>
      <c r="M41" s="153" t="s">
        <v>14</v>
      </c>
      <c r="N41" s="153" t="s">
        <v>59</v>
      </c>
      <c r="O41" s="225" t="s">
        <v>15</v>
      </c>
      <c r="P41" s="59" t="s">
        <v>30</v>
      </c>
    </row>
    <row r="42" spans="1:16" s="20" customFormat="1" ht="18" customHeight="1" x14ac:dyDescent="0.2">
      <c r="A42" s="23">
        <v>29</v>
      </c>
      <c r="B42" s="91"/>
      <c r="C42" s="150"/>
      <c r="D42" s="217"/>
      <c r="E42" s="218"/>
      <c r="F42" s="232"/>
      <c r="G42" s="92"/>
      <c r="H42" s="27"/>
      <c r="I42" s="28">
        <v>1</v>
      </c>
      <c r="J42" s="29" t="s">
        <v>550</v>
      </c>
      <c r="K42" s="30">
        <v>220</v>
      </c>
      <c r="L42" s="31">
        <v>36526</v>
      </c>
      <c r="M42" s="60" t="s">
        <v>954</v>
      </c>
      <c r="N42" s="60" t="s">
        <v>740</v>
      </c>
      <c r="O42" s="226">
        <v>43662</v>
      </c>
      <c r="P42" s="30">
        <v>3</v>
      </c>
    </row>
    <row r="43" spans="1:16" s="20" customFormat="1" ht="18" customHeight="1" x14ac:dyDescent="0.2">
      <c r="A43" s="23">
        <v>30</v>
      </c>
      <c r="B43" s="91"/>
      <c r="C43" s="150"/>
      <c r="D43" s="217"/>
      <c r="E43" s="218"/>
      <c r="F43" s="232"/>
      <c r="G43" s="92"/>
      <c r="H43" s="27"/>
      <c r="I43" s="28">
        <v>2</v>
      </c>
      <c r="J43" s="29" t="s">
        <v>551</v>
      </c>
      <c r="K43" s="30">
        <v>131</v>
      </c>
      <c r="L43" s="31">
        <v>36892</v>
      </c>
      <c r="M43" s="60" t="s">
        <v>943</v>
      </c>
      <c r="N43" s="60" t="s">
        <v>944</v>
      </c>
      <c r="O43" s="226">
        <v>43921</v>
      </c>
      <c r="P43" s="30">
        <v>4</v>
      </c>
    </row>
    <row r="44" spans="1:16" s="20" customFormat="1" ht="18" customHeight="1" x14ac:dyDescent="0.2">
      <c r="A44" s="23">
        <v>31</v>
      </c>
      <c r="B44" s="91"/>
      <c r="C44" s="150"/>
      <c r="D44" s="217"/>
      <c r="E44" s="218"/>
      <c r="F44" s="232"/>
      <c r="G44" s="92"/>
      <c r="H44" s="27"/>
      <c r="I44" s="28">
        <v>3</v>
      </c>
      <c r="J44" s="29" t="s">
        <v>552</v>
      </c>
      <c r="K44" s="30">
        <v>56</v>
      </c>
      <c r="L44" s="31">
        <v>37446</v>
      </c>
      <c r="M44" s="60" t="s">
        <v>929</v>
      </c>
      <c r="N44" s="60" t="s">
        <v>930</v>
      </c>
      <c r="O44" s="226">
        <v>50304</v>
      </c>
      <c r="P44" s="30">
        <v>9</v>
      </c>
    </row>
    <row r="45" spans="1:16" s="20" customFormat="1" ht="18" customHeight="1" x14ac:dyDescent="0.2">
      <c r="A45" s="23">
        <v>32</v>
      </c>
      <c r="B45" s="91"/>
      <c r="C45" s="150"/>
      <c r="D45" s="217"/>
      <c r="E45" s="218"/>
      <c r="F45" s="232"/>
      <c r="G45" s="92"/>
      <c r="H45" s="27"/>
      <c r="I45" s="28">
        <v>4</v>
      </c>
      <c r="J45" s="29" t="s">
        <v>553</v>
      </c>
      <c r="K45" s="30">
        <v>500</v>
      </c>
      <c r="L45" s="31">
        <v>36797</v>
      </c>
      <c r="M45" s="60" t="s">
        <v>691</v>
      </c>
      <c r="N45" s="60" t="s">
        <v>692</v>
      </c>
      <c r="O45" s="226">
        <v>43433</v>
      </c>
      <c r="P45" s="30">
        <v>2</v>
      </c>
    </row>
    <row r="46" spans="1:16" s="20" customFormat="1" ht="18" customHeight="1" x14ac:dyDescent="0.2">
      <c r="A46" s="23">
        <v>33</v>
      </c>
      <c r="B46" s="91"/>
      <c r="C46" s="150"/>
      <c r="D46" s="217"/>
      <c r="E46" s="218"/>
      <c r="F46" s="232"/>
      <c r="G46" s="92"/>
      <c r="H46" s="27"/>
      <c r="I46" s="28">
        <v>5</v>
      </c>
      <c r="J46" s="29" t="s">
        <v>554</v>
      </c>
      <c r="K46" s="30">
        <v>301</v>
      </c>
      <c r="L46" s="31">
        <v>37404</v>
      </c>
      <c r="M46" s="60" t="s">
        <v>681</v>
      </c>
      <c r="N46" s="60" t="s">
        <v>678</v>
      </c>
      <c r="O46" s="226">
        <v>50463</v>
      </c>
      <c r="P46" s="30">
        <v>10</v>
      </c>
    </row>
    <row r="47" spans="1:16" s="20" customFormat="1" ht="18" customHeight="1" x14ac:dyDescent="0.2">
      <c r="A47" s="23">
        <v>34</v>
      </c>
      <c r="B47" s="91"/>
      <c r="C47" s="150"/>
      <c r="D47" s="217"/>
      <c r="E47" s="218"/>
      <c r="F47" s="232"/>
      <c r="G47" s="92"/>
      <c r="H47" s="27"/>
      <c r="I47" s="28">
        <v>6</v>
      </c>
      <c r="J47" s="29" t="s">
        <v>555</v>
      </c>
      <c r="K47" s="30">
        <v>276</v>
      </c>
      <c r="L47" s="31">
        <v>37920</v>
      </c>
      <c r="M47" s="60" t="s">
        <v>675</v>
      </c>
      <c r="N47" s="60" t="s">
        <v>669</v>
      </c>
      <c r="O47" s="226" t="s">
        <v>1584</v>
      </c>
      <c r="P47" s="30" t="s">
        <v>455</v>
      </c>
    </row>
    <row r="48" spans="1:16" s="20" customFormat="1" ht="18" customHeight="1" x14ac:dyDescent="0.2">
      <c r="A48" s="23">
        <v>35</v>
      </c>
      <c r="B48" s="91"/>
      <c r="C48" s="150"/>
      <c r="D48" s="217"/>
      <c r="E48" s="218"/>
      <c r="F48" s="232"/>
      <c r="G48" s="92"/>
      <c r="H48" s="27"/>
      <c r="I48" s="28">
        <v>7</v>
      </c>
      <c r="J48" s="29" t="s">
        <v>556</v>
      </c>
      <c r="K48" s="30">
        <v>275</v>
      </c>
      <c r="L48" s="31">
        <v>37155</v>
      </c>
      <c r="M48" s="60" t="s">
        <v>674</v>
      </c>
      <c r="N48" s="60" t="s">
        <v>669</v>
      </c>
      <c r="O48" s="226">
        <v>50630</v>
      </c>
      <c r="P48" s="30">
        <v>11</v>
      </c>
    </row>
    <row r="49" spans="1:16" s="20" customFormat="1" ht="18" customHeight="1" x14ac:dyDescent="0.2">
      <c r="A49" s="23">
        <v>36</v>
      </c>
      <c r="B49" s="91"/>
      <c r="C49" s="150"/>
      <c r="D49" s="217"/>
      <c r="E49" s="218"/>
      <c r="F49" s="232"/>
      <c r="G49" s="92"/>
      <c r="H49" s="27"/>
      <c r="I49" s="28">
        <v>8</v>
      </c>
      <c r="J49" s="29" t="s">
        <v>557</v>
      </c>
      <c r="K49" s="30">
        <v>268</v>
      </c>
      <c r="L49" s="31">
        <v>36951</v>
      </c>
      <c r="M49" s="60" t="s">
        <v>670</v>
      </c>
      <c r="N49" s="60" t="s">
        <v>669</v>
      </c>
      <c r="O49" s="226">
        <v>61350</v>
      </c>
      <c r="P49" s="30">
        <v>14</v>
      </c>
    </row>
    <row r="50" spans="1:16" s="20" customFormat="1" ht="18" customHeight="1" x14ac:dyDescent="0.2">
      <c r="A50" s="23">
        <v>37</v>
      </c>
      <c r="B50" s="91"/>
      <c r="C50" s="150"/>
      <c r="D50" s="217"/>
      <c r="E50" s="218"/>
      <c r="F50" s="232"/>
      <c r="G50" s="92"/>
      <c r="H50" s="27"/>
      <c r="I50" s="28">
        <v>9</v>
      </c>
      <c r="J50" s="29" t="s">
        <v>558</v>
      </c>
      <c r="K50" s="30">
        <v>213</v>
      </c>
      <c r="L50" s="31">
        <v>36892</v>
      </c>
      <c r="M50" s="60" t="s">
        <v>665</v>
      </c>
      <c r="N50" s="60" t="s">
        <v>664</v>
      </c>
      <c r="O50" s="226">
        <v>45348</v>
      </c>
      <c r="P50" s="30">
        <v>8</v>
      </c>
    </row>
    <row r="51" spans="1:16" s="20" customFormat="1" ht="18" customHeight="1" x14ac:dyDescent="0.2">
      <c r="A51" s="23">
        <v>38</v>
      </c>
      <c r="B51" s="91"/>
      <c r="C51" s="150"/>
      <c r="D51" s="217"/>
      <c r="E51" s="218"/>
      <c r="F51" s="232"/>
      <c r="G51" s="92"/>
      <c r="H51" s="27"/>
      <c r="I51" s="28">
        <v>10</v>
      </c>
      <c r="J51" s="29" t="s">
        <v>559</v>
      </c>
      <c r="K51" s="30">
        <v>212</v>
      </c>
      <c r="L51" s="31">
        <v>37339</v>
      </c>
      <c r="M51" s="60" t="s">
        <v>663</v>
      </c>
      <c r="N51" s="60" t="s">
        <v>664</v>
      </c>
      <c r="O51" s="226">
        <v>44299</v>
      </c>
      <c r="P51" s="30">
        <v>7</v>
      </c>
    </row>
    <row r="52" spans="1:16" s="20" customFormat="1" ht="18" customHeight="1" x14ac:dyDescent="0.2">
      <c r="A52" s="23">
        <v>39</v>
      </c>
      <c r="B52" s="91"/>
      <c r="C52" s="150"/>
      <c r="D52" s="217"/>
      <c r="E52" s="218"/>
      <c r="F52" s="232"/>
      <c r="G52" s="92"/>
      <c r="H52" s="27"/>
      <c r="I52" s="28">
        <v>11</v>
      </c>
      <c r="J52" s="29" t="s">
        <v>560</v>
      </c>
      <c r="K52" s="30">
        <v>118</v>
      </c>
      <c r="L52" s="31">
        <v>36526</v>
      </c>
      <c r="M52" s="60" t="s">
        <v>653</v>
      </c>
      <c r="N52" s="60" t="s">
        <v>654</v>
      </c>
      <c r="O52" s="226">
        <v>44071</v>
      </c>
      <c r="P52" s="30">
        <v>5</v>
      </c>
    </row>
    <row r="53" spans="1:16" s="20" customFormat="1" ht="18" customHeight="1" x14ac:dyDescent="0.2">
      <c r="A53" s="23">
        <v>40</v>
      </c>
      <c r="B53" s="91"/>
      <c r="C53" s="150"/>
      <c r="D53" s="217"/>
      <c r="E53" s="218"/>
      <c r="F53" s="232"/>
      <c r="G53" s="92"/>
      <c r="H53" s="27"/>
      <c r="I53" s="28">
        <v>12</v>
      </c>
      <c r="J53" s="29" t="s">
        <v>561</v>
      </c>
      <c r="K53" s="30">
        <v>591</v>
      </c>
      <c r="L53" s="31">
        <v>37138</v>
      </c>
      <c r="M53" s="60" t="s">
        <v>1006</v>
      </c>
      <c r="N53" s="60" t="s">
        <v>1005</v>
      </c>
      <c r="O53" s="226">
        <v>44083</v>
      </c>
      <c r="P53" s="30">
        <v>6</v>
      </c>
    </row>
    <row r="54" spans="1:16" s="20" customFormat="1" ht="18" customHeight="1" x14ac:dyDescent="0.2">
      <c r="A54" s="23"/>
      <c r="B54" s="91"/>
      <c r="C54" s="150"/>
      <c r="D54" s="217"/>
      <c r="E54" s="218"/>
      <c r="F54" s="232"/>
      <c r="G54" s="92"/>
      <c r="H54" s="27"/>
      <c r="I54" s="28">
        <v>13</v>
      </c>
      <c r="J54" s="29" t="s">
        <v>1310</v>
      </c>
      <c r="K54" s="30">
        <v>461</v>
      </c>
      <c r="L54" s="31">
        <v>37216</v>
      </c>
      <c r="M54" s="60" t="s">
        <v>983</v>
      </c>
      <c r="N54" s="60" t="s">
        <v>974</v>
      </c>
      <c r="O54" s="226">
        <v>53443</v>
      </c>
      <c r="P54" s="30">
        <v>12</v>
      </c>
    </row>
    <row r="55" spans="1:16" s="20" customFormat="1" ht="18" customHeight="1" x14ac:dyDescent="0.2">
      <c r="A55" s="23"/>
      <c r="B55" s="91"/>
      <c r="C55" s="150"/>
      <c r="D55" s="217"/>
      <c r="E55" s="218"/>
      <c r="F55" s="232"/>
      <c r="G55" s="92"/>
      <c r="H55" s="27"/>
      <c r="I55" s="28">
        <v>14</v>
      </c>
      <c r="J55" s="29" t="s">
        <v>1311</v>
      </c>
      <c r="K55" s="30">
        <v>447</v>
      </c>
      <c r="L55" s="31">
        <v>36934</v>
      </c>
      <c r="M55" s="60" t="s">
        <v>973</v>
      </c>
      <c r="N55" s="60" t="s">
        <v>974</v>
      </c>
      <c r="O55" s="226">
        <v>55533</v>
      </c>
      <c r="P55" s="30">
        <v>13</v>
      </c>
    </row>
    <row r="56" spans="1:16" s="20" customFormat="1" ht="18" customHeight="1" x14ac:dyDescent="0.2">
      <c r="A56" s="23"/>
      <c r="B56" s="91"/>
      <c r="C56" s="150"/>
      <c r="D56" s="217"/>
      <c r="E56" s="218"/>
      <c r="F56" s="232"/>
      <c r="G56" s="92"/>
      <c r="H56" s="27"/>
      <c r="I56" s="28">
        <v>15</v>
      </c>
      <c r="J56" s="29" t="s">
        <v>1312</v>
      </c>
      <c r="K56" s="30">
        <v>226</v>
      </c>
      <c r="L56" s="31">
        <v>36526</v>
      </c>
      <c r="M56" s="60" t="s">
        <v>957</v>
      </c>
      <c r="N56" s="60" t="s">
        <v>740</v>
      </c>
      <c r="O56" s="226">
        <v>43199</v>
      </c>
      <c r="P56" s="30">
        <v>1</v>
      </c>
    </row>
    <row r="57" spans="1:16" s="20" customFormat="1" ht="18" customHeight="1" x14ac:dyDescent="0.2">
      <c r="A57" s="23">
        <v>41</v>
      </c>
      <c r="B57" s="91"/>
      <c r="C57" s="150"/>
      <c r="D57" s="217"/>
      <c r="E57" s="218"/>
      <c r="F57" s="232"/>
      <c r="G57" s="92"/>
      <c r="H57" s="27"/>
      <c r="I57" s="513" t="s">
        <v>277</v>
      </c>
      <c r="J57" s="516"/>
      <c r="K57" s="516"/>
      <c r="L57" s="516"/>
      <c r="M57" s="516"/>
      <c r="N57" s="516"/>
      <c r="O57" s="516"/>
      <c r="P57" s="517"/>
    </row>
    <row r="58" spans="1:16" s="20" customFormat="1" ht="18" customHeight="1" x14ac:dyDescent="0.2">
      <c r="A58" s="23">
        <v>42</v>
      </c>
      <c r="B58" s="91"/>
      <c r="C58" s="150"/>
      <c r="D58" s="217"/>
      <c r="E58" s="218"/>
      <c r="F58" s="232"/>
      <c r="G58" s="92"/>
      <c r="H58" s="27"/>
      <c r="I58" s="59" t="s">
        <v>12</v>
      </c>
      <c r="J58" s="59" t="s">
        <v>252</v>
      </c>
      <c r="K58" s="59" t="s">
        <v>251</v>
      </c>
      <c r="L58" s="152" t="s">
        <v>13</v>
      </c>
      <c r="M58" s="153" t="s">
        <v>14</v>
      </c>
      <c r="N58" s="153" t="s">
        <v>59</v>
      </c>
      <c r="O58" s="225" t="s">
        <v>15</v>
      </c>
      <c r="P58" s="59" t="s">
        <v>30</v>
      </c>
    </row>
    <row r="59" spans="1:16" s="20" customFormat="1" ht="18" customHeight="1" x14ac:dyDescent="0.2">
      <c r="A59" s="23">
        <v>43</v>
      </c>
      <c r="B59" s="91"/>
      <c r="C59" s="150"/>
      <c r="D59" s="217"/>
      <c r="E59" s="218"/>
      <c r="F59" s="232"/>
      <c r="G59" s="92"/>
      <c r="H59" s="27"/>
      <c r="I59" s="28">
        <v>1</v>
      </c>
      <c r="J59" s="29" t="s">
        <v>562</v>
      </c>
      <c r="K59" s="30">
        <v>458</v>
      </c>
      <c r="L59" s="31">
        <v>37490</v>
      </c>
      <c r="M59" s="60" t="s">
        <v>980</v>
      </c>
      <c r="N59" s="60" t="s">
        <v>974</v>
      </c>
      <c r="O59" s="226">
        <v>50810</v>
      </c>
      <c r="P59" s="30">
        <v>11</v>
      </c>
    </row>
    <row r="60" spans="1:16" s="20" customFormat="1" ht="18" customHeight="1" x14ac:dyDescent="0.2">
      <c r="A60" s="23">
        <v>44</v>
      </c>
      <c r="B60" s="91"/>
      <c r="C60" s="150"/>
      <c r="D60" s="217"/>
      <c r="E60" s="218"/>
      <c r="F60" s="232"/>
      <c r="G60" s="92"/>
      <c r="H60" s="27"/>
      <c r="I60" s="28">
        <v>2</v>
      </c>
      <c r="J60" s="29" t="s">
        <v>563</v>
      </c>
      <c r="K60" s="30">
        <v>457</v>
      </c>
      <c r="L60" s="31">
        <v>36906</v>
      </c>
      <c r="M60" s="60" t="s">
        <v>852</v>
      </c>
      <c r="N60" s="60" t="s">
        <v>974</v>
      </c>
      <c r="O60" s="226">
        <v>50274</v>
      </c>
      <c r="P60" s="30">
        <v>9</v>
      </c>
    </row>
    <row r="61" spans="1:16" s="20" customFormat="1" ht="18" customHeight="1" x14ac:dyDescent="0.2">
      <c r="A61" s="23">
        <v>45</v>
      </c>
      <c r="B61" s="91"/>
      <c r="C61" s="150"/>
      <c r="D61" s="217"/>
      <c r="E61" s="218"/>
      <c r="F61" s="232"/>
      <c r="G61" s="92"/>
      <c r="H61" s="27"/>
      <c r="I61" s="28">
        <v>3</v>
      </c>
      <c r="J61" s="29" t="s">
        <v>564</v>
      </c>
      <c r="K61" s="30">
        <v>454</v>
      </c>
      <c r="L61" s="31">
        <v>37571</v>
      </c>
      <c r="M61" s="60" t="s">
        <v>978</v>
      </c>
      <c r="N61" s="60" t="s">
        <v>974</v>
      </c>
      <c r="O61" s="226">
        <v>53102</v>
      </c>
      <c r="P61" s="30">
        <v>13</v>
      </c>
    </row>
    <row r="62" spans="1:16" s="20" customFormat="1" ht="18" customHeight="1" x14ac:dyDescent="0.2">
      <c r="A62" s="23">
        <v>46</v>
      </c>
      <c r="B62" s="91"/>
      <c r="C62" s="150"/>
      <c r="D62" s="217"/>
      <c r="E62" s="218"/>
      <c r="F62" s="232"/>
      <c r="G62" s="92"/>
      <c r="H62" s="27"/>
      <c r="I62" s="28">
        <v>4</v>
      </c>
      <c r="J62" s="29" t="s">
        <v>565</v>
      </c>
      <c r="K62" s="30">
        <v>451</v>
      </c>
      <c r="L62" s="31">
        <v>36938</v>
      </c>
      <c r="M62" s="60" t="s">
        <v>976</v>
      </c>
      <c r="N62" s="60" t="s">
        <v>974</v>
      </c>
      <c r="O62" s="226">
        <v>50167</v>
      </c>
      <c r="P62" s="30">
        <v>8</v>
      </c>
    </row>
    <row r="63" spans="1:16" s="20" customFormat="1" ht="18" customHeight="1" x14ac:dyDescent="0.2">
      <c r="A63" s="23">
        <v>47</v>
      </c>
      <c r="B63" s="91"/>
      <c r="C63" s="150"/>
      <c r="D63" s="217"/>
      <c r="E63" s="218"/>
      <c r="F63" s="232"/>
      <c r="G63" s="92"/>
      <c r="H63" s="27"/>
      <c r="I63" s="28">
        <v>5</v>
      </c>
      <c r="J63" s="29" t="s">
        <v>566</v>
      </c>
      <c r="K63" s="30">
        <v>231</v>
      </c>
      <c r="L63" s="31">
        <v>36643</v>
      </c>
      <c r="M63" s="60" t="s">
        <v>961</v>
      </c>
      <c r="N63" s="60" t="s">
        <v>740</v>
      </c>
      <c r="O63" s="226">
        <v>44195</v>
      </c>
      <c r="P63" s="30">
        <v>5</v>
      </c>
    </row>
    <row r="64" spans="1:16" s="20" customFormat="1" ht="18" customHeight="1" x14ac:dyDescent="0.2">
      <c r="A64" s="23">
        <v>48</v>
      </c>
      <c r="B64" s="91"/>
      <c r="C64" s="150"/>
      <c r="D64" s="217"/>
      <c r="E64" s="218"/>
      <c r="F64" s="232"/>
      <c r="G64" s="92"/>
      <c r="H64" s="27"/>
      <c r="I64" s="28">
        <v>6</v>
      </c>
      <c r="J64" s="29" t="s">
        <v>567</v>
      </c>
      <c r="K64" s="30">
        <v>204</v>
      </c>
      <c r="L64" s="31">
        <v>36931</v>
      </c>
      <c r="M64" s="60" t="s">
        <v>950</v>
      </c>
      <c r="N64" s="60" t="s">
        <v>738</v>
      </c>
      <c r="O64" s="226" t="s">
        <v>1584</v>
      </c>
      <c r="P64" s="30" t="s">
        <v>455</v>
      </c>
    </row>
    <row r="65" spans="1:17" s="20" customFormat="1" ht="18" customHeight="1" x14ac:dyDescent="0.2">
      <c r="A65" s="23">
        <v>49</v>
      </c>
      <c r="B65" s="91"/>
      <c r="C65" s="150"/>
      <c r="D65" s="217"/>
      <c r="E65" s="218"/>
      <c r="F65" s="232"/>
      <c r="G65" s="92"/>
      <c r="H65" s="27"/>
      <c r="I65" s="28">
        <v>7</v>
      </c>
      <c r="J65" s="29" t="s">
        <v>568</v>
      </c>
      <c r="K65" s="30">
        <v>66</v>
      </c>
      <c r="L65" s="31">
        <v>36965</v>
      </c>
      <c r="M65" s="60" t="s">
        <v>936</v>
      </c>
      <c r="N65" s="60" t="s">
        <v>641</v>
      </c>
      <c r="O65" s="226">
        <v>50804</v>
      </c>
      <c r="P65" s="30">
        <v>10</v>
      </c>
    </row>
    <row r="66" spans="1:17" s="20" customFormat="1" ht="18" customHeight="1" x14ac:dyDescent="0.2">
      <c r="A66" s="23">
        <v>50</v>
      </c>
      <c r="B66" s="91"/>
      <c r="C66" s="150"/>
      <c r="D66" s="217"/>
      <c r="E66" s="218"/>
      <c r="F66" s="232"/>
      <c r="G66" s="92"/>
      <c r="H66" s="27"/>
      <c r="I66" s="28">
        <v>8</v>
      </c>
      <c r="J66" s="29" t="s">
        <v>569</v>
      </c>
      <c r="K66" s="30">
        <v>88</v>
      </c>
      <c r="L66" s="31">
        <v>36687</v>
      </c>
      <c r="M66" s="60" t="s">
        <v>940</v>
      </c>
      <c r="N66" s="60" t="s">
        <v>801</v>
      </c>
      <c r="O66" s="226">
        <v>43590</v>
      </c>
      <c r="P66" s="30">
        <v>3</v>
      </c>
    </row>
    <row r="67" spans="1:17" s="20" customFormat="1" ht="18" customHeight="1" x14ac:dyDescent="0.2">
      <c r="A67" s="23">
        <v>51</v>
      </c>
      <c r="B67" s="91"/>
      <c r="C67" s="150"/>
      <c r="D67" s="217"/>
      <c r="E67" s="218"/>
      <c r="F67" s="232"/>
      <c r="G67" s="92"/>
      <c r="H67" s="27"/>
      <c r="I67" s="28">
        <v>9</v>
      </c>
      <c r="J67" s="29" t="s">
        <v>570</v>
      </c>
      <c r="K67" s="30">
        <v>526</v>
      </c>
      <c r="L67" s="31">
        <v>36707</v>
      </c>
      <c r="M67" s="60" t="s">
        <v>989</v>
      </c>
      <c r="N67" s="60" t="s">
        <v>861</v>
      </c>
      <c r="O67" s="226">
        <v>42871</v>
      </c>
      <c r="P67" s="30">
        <v>2</v>
      </c>
    </row>
    <row r="68" spans="1:17" s="20" customFormat="1" ht="18" customHeight="1" x14ac:dyDescent="0.2">
      <c r="A68" s="23">
        <v>52</v>
      </c>
      <c r="B68" s="91"/>
      <c r="C68" s="150"/>
      <c r="D68" s="217"/>
      <c r="E68" s="218"/>
      <c r="F68" s="232"/>
      <c r="G68" s="92"/>
      <c r="H68" s="27"/>
      <c r="I68" s="28">
        <v>10</v>
      </c>
      <c r="J68" s="29" t="s">
        <v>571</v>
      </c>
      <c r="K68" s="30">
        <v>70</v>
      </c>
      <c r="L68" s="31">
        <v>36617</v>
      </c>
      <c r="M68" s="60" t="s">
        <v>937</v>
      </c>
      <c r="N68" s="60" t="s">
        <v>641</v>
      </c>
      <c r="O68" s="226">
        <v>44101</v>
      </c>
      <c r="P68" s="30">
        <v>4</v>
      </c>
    </row>
    <row r="69" spans="1:17" s="20" customFormat="1" ht="18" customHeight="1" x14ac:dyDescent="0.2">
      <c r="A69" s="23">
        <v>53</v>
      </c>
      <c r="B69" s="91"/>
      <c r="C69" s="150"/>
      <c r="D69" s="217"/>
      <c r="E69" s="218"/>
      <c r="F69" s="232"/>
      <c r="G69" s="92"/>
      <c r="H69" s="27"/>
      <c r="I69" s="28">
        <v>11</v>
      </c>
      <c r="J69" s="29" t="s">
        <v>572</v>
      </c>
      <c r="K69" s="30">
        <v>303</v>
      </c>
      <c r="L69" s="31">
        <v>36942</v>
      </c>
      <c r="M69" s="60" t="s">
        <v>682</v>
      </c>
      <c r="N69" s="60" t="s">
        <v>678</v>
      </c>
      <c r="O69" s="226">
        <v>44683</v>
      </c>
      <c r="P69" s="30">
        <v>7</v>
      </c>
    </row>
    <row r="70" spans="1:17" s="20" customFormat="1" ht="18" customHeight="1" x14ac:dyDescent="0.2">
      <c r="A70" s="23">
        <v>54</v>
      </c>
      <c r="B70" s="91"/>
      <c r="C70" s="150"/>
      <c r="D70" s="217"/>
      <c r="E70" s="218"/>
      <c r="F70" s="232"/>
      <c r="G70" s="92"/>
      <c r="H70" s="27"/>
      <c r="I70" s="28">
        <v>12</v>
      </c>
      <c r="J70" s="29" t="s">
        <v>573</v>
      </c>
      <c r="K70" s="30">
        <v>270</v>
      </c>
      <c r="L70" s="31">
        <v>36560</v>
      </c>
      <c r="M70" s="60" t="s">
        <v>672</v>
      </c>
      <c r="N70" s="60" t="s">
        <v>669</v>
      </c>
      <c r="O70" s="226">
        <v>44680</v>
      </c>
      <c r="P70" s="30">
        <v>6</v>
      </c>
    </row>
    <row r="71" spans="1:17" s="20" customFormat="1" ht="18" customHeight="1" x14ac:dyDescent="0.2">
      <c r="A71" s="23">
        <v>55</v>
      </c>
      <c r="B71" s="91"/>
      <c r="C71" s="150"/>
      <c r="D71" s="217"/>
      <c r="E71" s="218"/>
      <c r="F71" s="232"/>
      <c r="G71" s="92"/>
      <c r="H71" s="27"/>
      <c r="I71" s="28">
        <v>13</v>
      </c>
      <c r="J71" s="29" t="s">
        <v>1307</v>
      </c>
      <c r="K71" s="30">
        <v>269</v>
      </c>
      <c r="L71" s="31">
        <v>37179</v>
      </c>
      <c r="M71" s="60" t="s">
        <v>671</v>
      </c>
      <c r="N71" s="60" t="s">
        <v>669</v>
      </c>
      <c r="O71" s="226">
        <v>53568</v>
      </c>
      <c r="P71" s="30">
        <v>14</v>
      </c>
    </row>
    <row r="72" spans="1:17" s="20" customFormat="1" ht="18" customHeight="1" x14ac:dyDescent="0.2">
      <c r="A72" s="23">
        <v>56</v>
      </c>
      <c r="B72" s="91"/>
      <c r="C72" s="150"/>
      <c r="D72" s="217"/>
      <c r="E72" s="218"/>
      <c r="F72" s="232"/>
      <c r="G72" s="92"/>
      <c r="H72" s="27"/>
      <c r="I72" s="28">
        <v>14</v>
      </c>
      <c r="J72" s="29" t="s">
        <v>1308</v>
      </c>
      <c r="K72" s="30">
        <v>28</v>
      </c>
      <c r="L72" s="31">
        <v>36552</v>
      </c>
      <c r="M72" s="60" t="s">
        <v>924</v>
      </c>
      <c r="N72" s="60" t="s">
        <v>721</v>
      </c>
      <c r="O72" s="226">
        <v>42253</v>
      </c>
      <c r="P72" s="30">
        <v>1</v>
      </c>
    </row>
    <row r="73" spans="1:17" s="20" customFormat="1" ht="18" customHeight="1" x14ac:dyDescent="0.2">
      <c r="A73" s="23">
        <v>57</v>
      </c>
      <c r="B73" s="91"/>
      <c r="C73" s="150"/>
      <c r="D73" s="217"/>
      <c r="E73" s="218"/>
      <c r="F73" s="232"/>
      <c r="G73" s="92"/>
      <c r="H73" s="27"/>
      <c r="I73" s="28">
        <v>15</v>
      </c>
      <c r="J73" s="29" t="s">
        <v>1309</v>
      </c>
      <c r="K73" s="30">
        <v>450</v>
      </c>
      <c r="L73" s="31">
        <v>37049</v>
      </c>
      <c r="M73" s="60" t="s">
        <v>975</v>
      </c>
      <c r="N73" s="60" t="s">
        <v>974</v>
      </c>
      <c r="O73" s="226">
        <v>51310</v>
      </c>
      <c r="P73" s="30">
        <v>12</v>
      </c>
    </row>
    <row r="74" spans="1:17" ht="14.25" customHeight="1" x14ac:dyDescent="0.2">
      <c r="A74" s="37" t="s">
        <v>20</v>
      </c>
      <c r="B74" s="37"/>
      <c r="C74" s="37"/>
      <c r="D74" s="68"/>
      <c r="E74" s="61" t="s">
        <v>0</v>
      </c>
      <c r="F74" s="234" t="s">
        <v>1</v>
      </c>
      <c r="G74" s="33"/>
      <c r="H74" s="38" t="s">
        <v>2</v>
      </c>
      <c r="I74" s="38"/>
      <c r="J74" s="38"/>
      <c r="K74" s="38"/>
      <c r="M74" s="64" t="s">
        <v>3</v>
      </c>
      <c r="N74" s="65" t="s">
        <v>3</v>
      </c>
      <c r="O74" s="228" t="s">
        <v>3</v>
      </c>
      <c r="P74" s="37">
        <v>2</v>
      </c>
      <c r="Q74" s="39"/>
    </row>
  </sheetData>
  <autoFilter ref="B6:G7"/>
  <mergeCells count="21">
    <mergeCell ref="I3:L3"/>
    <mergeCell ref="G6:G7"/>
    <mergeCell ref="A1:P1"/>
    <mergeCell ref="A2:P2"/>
    <mergeCell ref="A3:C3"/>
    <mergeCell ref="D3:E3"/>
    <mergeCell ref="F3:G3"/>
    <mergeCell ref="N3:P3"/>
    <mergeCell ref="I57:P57"/>
    <mergeCell ref="A4:C4"/>
    <mergeCell ref="D4:E4"/>
    <mergeCell ref="N5:P5"/>
    <mergeCell ref="A6:A7"/>
    <mergeCell ref="D6:D7"/>
    <mergeCell ref="B6:B7"/>
    <mergeCell ref="E6:E7"/>
    <mergeCell ref="I23:P23"/>
    <mergeCell ref="I40:P40"/>
    <mergeCell ref="I6:P6"/>
    <mergeCell ref="F6:F7"/>
    <mergeCell ref="C6:C7"/>
  </mergeCells>
  <conditionalFormatting sqref="F8:F73">
    <cfRule type="duplicateValues" dxfId="3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75"/>
  <sheetViews>
    <sheetView view="pageBreakPreview" zoomScale="90" zoomScaleNormal="100" zoomScaleSheetLayoutView="90" workbookViewId="0">
      <selection sqref="A1:P1"/>
    </sheetView>
  </sheetViews>
  <sheetFormatPr defaultRowHeight="12.75" x14ac:dyDescent="0.2"/>
  <cols>
    <col min="1" max="2" width="4.85546875" style="33" customWidth="1"/>
    <col min="3" max="3" width="14.42578125" style="22" customWidth="1"/>
    <col min="4" max="4" width="22.140625" style="62" customWidth="1"/>
    <col min="5" max="5" width="17.140625" style="62" customWidth="1"/>
    <col min="6" max="6" width="15.140625" style="229" customWidth="1"/>
    <col min="7" max="7" width="7.5703125" style="34" customWidth="1"/>
    <col min="8" max="8" width="2.140625" style="22" customWidth="1"/>
    <col min="9" max="9" width="4.42578125" style="33" customWidth="1"/>
    <col min="10" max="10" width="12.42578125" style="33" hidden="1" customWidth="1"/>
    <col min="11" max="11" width="6.5703125" style="33" customWidth="1"/>
    <col min="12" max="12" width="11.5703125" style="35" customWidth="1"/>
    <col min="13" max="13" width="26" style="66" bestFit="1" customWidth="1"/>
    <col min="14" max="14" width="14.7109375" style="66" customWidth="1"/>
    <col min="15" max="15" width="15.42578125" style="229" customWidth="1"/>
    <col min="16" max="16" width="7.7109375" style="22" customWidth="1"/>
    <col min="17" max="17" width="5.7109375" style="22" customWidth="1"/>
    <col min="18" max="16384" width="9.140625" style="22"/>
  </cols>
  <sheetData>
    <row r="1" spans="1:16" s="10" customFormat="1" ht="39" customHeight="1" x14ac:dyDescent="0.2">
      <c r="A1" s="519" t="s">
        <v>247</v>
      </c>
      <c r="B1" s="519"/>
      <c r="C1" s="519"/>
      <c r="D1" s="519"/>
      <c r="E1" s="519"/>
      <c r="F1" s="519"/>
      <c r="G1" s="519"/>
      <c r="H1" s="519"/>
      <c r="I1" s="519"/>
      <c r="J1" s="519"/>
      <c r="K1" s="519"/>
      <c r="L1" s="519"/>
      <c r="M1" s="519"/>
      <c r="N1" s="519"/>
      <c r="O1" s="519"/>
      <c r="P1" s="519"/>
    </row>
    <row r="2" spans="1:16" s="10" customFormat="1" ht="24.75" customHeight="1" x14ac:dyDescent="0.2">
      <c r="A2" s="533" t="s">
        <v>626</v>
      </c>
      <c r="B2" s="533"/>
      <c r="C2" s="533"/>
      <c r="D2" s="533"/>
      <c r="E2" s="533"/>
      <c r="F2" s="533"/>
      <c r="G2" s="533"/>
      <c r="H2" s="533"/>
      <c r="I2" s="533"/>
      <c r="J2" s="533"/>
      <c r="K2" s="533"/>
      <c r="L2" s="533"/>
      <c r="M2" s="533"/>
      <c r="N2" s="533"/>
      <c r="O2" s="533"/>
      <c r="P2" s="533"/>
    </row>
    <row r="3" spans="1:16" s="13" customFormat="1" ht="24" customHeight="1" x14ac:dyDescent="0.2">
      <c r="A3" s="521" t="s">
        <v>328</v>
      </c>
      <c r="B3" s="521"/>
      <c r="C3" s="521"/>
      <c r="D3" s="522" t="s">
        <v>240</v>
      </c>
      <c r="E3" s="522"/>
      <c r="F3" s="538" t="s">
        <v>61</v>
      </c>
      <c r="G3" s="538"/>
      <c r="H3" s="11" t="s">
        <v>253</v>
      </c>
      <c r="I3" s="525" t="s">
        <v>622</v>
      </c>
      <c r="J3" s="525"/>
      <c r="K3" s="525"/>
      <c r="L3" s="525"/>
      <c r="M3" s="281" t="s">
        <v>254</v>
      </c>
      <c r="N3" s="524" t="s">
        <v>455</v>
      </c>
      <c r="O3" s="524"/>
      <c r="P3" s="524"/>
    </row>
    <row r="4" spans="1:16" s="13" customFormat="1" ht="17.25" customHeight="1" x14ac:dyDescent="0.2">
      <c r="A4" s="526" t="s">
        <v>258</v>
      </c>
      <c r="B4" s="526"/>
      <c r="C4" s="526"/>
      <c r="D4" s="518" t="s">
        <v>617</v>
      </c>
      <c r="E4" s="518"/>
      <c r="F4" s="230"/>
      <c r="G4" s="40"/>
      <c r="H4" s="40"/>
      <c r="I4" s="40"/>
      <c r="J4" s="40"/>
      <c r="K4" s="40"/>
      <c r="L4" s="41"/>
      <c r="M4" s="102" t="s">
        <v>5</v>
      </c>
      <c r="N4" s="257">
        <v>42031</v>
      </c>
      <c r="O4" s="258">
        <v>0.6875</v>
      </c>
      <c r="P4" s="257"/>
    </row>
    <row r="5" spans="1:16" s="10" customFormat="1" ht="15" customHeight="1" x14ac:dyDescent="0.2">
      <c r="A5" s="14"/>
      <c r="B5" s="14"/>
      <c r="C5" s="15"/>
      <c r="D5" s="16"/>
      <c r="E5" s="17"/>
      <c r="F5" s="231"/>
      <c r="G5" s="17"/>
      <c r="H5" s="17"/>
      <c r="I5" s="14"/>
      <c r="J5" s="14"/>
      <c r="K5" s="14"/>
      <c r="L5" s="18"/>
      <c r="M5" s="19"/>
      <c r="N5" s="512">
        <v>42031.758392361109</v>
      </c>
      <c r="O5" s="512"/>
      <c r="P5" s="512"/>
    </row>
    <row r="6" spans="1:16" s="20" customFormat="1" ht="18.75" customHeight="1" x14ac:dyDescent="0.2">
      <c r="A6" s="529" t="s">
        <v>12</v>
      </c>
      <c r="B6" s="530" t="s">
        <v>251</v>
      </c>
      <c r="C6" s="532" t="s">
        <v>276</v>
      </c>
      <c r="D6" s="527" t="s">
        <v>14</v>
      </c>
      <c r="E6" s="527" t="s">
        <v>59</v>
      </c>
      <c r="F6" s="535" t="s">
        <v>15</v>
      </c>
      <c r="G6" s="536" t="s">
        <v>30</v>
      </c>
      <c r="I6" s="513" t="s">
        <v>278</v>
      </c>
      <c r="J6" s="516"/>
      <c r="K6" s="516"/>
      <c r="L6" s="516"/>
      <c r="M6" s="516"/>
      <c r="N6" s="516"/>
      <c r="O6" s="516"/>
      <c r="P6" s="517"/>
    </row>
    <row r="7" spans="1:16" ht="26.25" customHeight="1" x14ac:dyDescent="0.2">
      <c r="A7" s="529"/>
      <c r="B7" s="531"/>
      <c r="C7" s="532"/>
      <c r="D7" s="527"/>
      <c r="E7" s="527"/>
      <c r="F7" s="535"/>
      <c r="G7" s="537"/>
      <c r="H7" s="21"/>
      <c r="I7" s="59" t="s">
        <v>12</v>
      </c>
      <c r="J7" s="59" t="s">
        <v>252</v>
      </c>
      <c r="K7" s="59" t="s">
        <v>251</v>
      </c>
      <c r="L7" s="152" t="s">
        <v>13</v>
      </c>
      <c r="M7" s="153" t="s">
        <v>14</v>
      </c>
      <c r="N7" s="153" t="s">
        <v>59</v>
      </c>
      <c r="O7" s="225" t="s">
        <v>15</v>
      </c>
      <c r="P7" s="59" t="s">
        <v>30</v>
      </c>
    </row>
    <row r="8" spans="1:16" s="20" customFormat="1" ht="18" customHeight="1" x14ac:dyDescent="0.2">
      <c r="A8" s="23">
        <v>1</v>
      </c>
      <c r="B8" s="91"/>
      <c r="C8" s="150"/>
      <c r="D8" s="217"/>
      <c r="E8" s="218"/>
      <c r="F8" s="232"/>
      <c r="G8" s="92"/>
      <c r="H8" s="27"/>
      <c r="I8" s="28">
        <v>1</v>
      </c>
      <c r="J8" s="29" t="s">
        <v>1319</v>
      </c>
      <c r="K8" s="30">
        <v>453</v>
      </c>
      <c r="L8" s="31">
        <v>37289</v>
      </c>
      <c r="M8" s="60" t="s">
        <v>977</v>
      </c>
      <c r="N8" s="60" t="s">
        <v>974</v>
      </c>
      <c r="O8" s="226">
        <v>51978</v>
      </c>
      <c r="P8" s="30">
        <v>13</v>
      </c>
    </row>
    <row r="9" spans="1:16" s="20" customFormat="1" ht="18" customHeight="1" x14ac:dyDescent="0.2">
      <c r="A9" s="23">
        <v>2</v>
      </c>
      <c r="B9" s="91"/>
      <c r="C9" s="150"/>
      <c r="D9" s="217"/>
      <c r="E9" s="218"/>
      <c r="F9" s="232"/>
      <c r="G9" s="92"/>
      <c r="H9" s="27"/>
      <c r="I9" s="28">
        <v>2</v>
      </c>
      <c r="J9" s="29" t="s">
        <v>1320</v>
      </c>
      <c r="K9" s="30">
        <v>552</v>
      </c>
      <c r="L9" s="31">
        <v>37119</v>
      </c>
      <c r="M9" s="60" t="s">
        <v>998</v>
      </c>
      <c r="N9" s="60" t="s">
        <v>865</v>
      </c>
      <c r="O9" s="226">
        <v>44732</v>
      </c>
      <c r="P9" s="30">
        <v>10</v>
      </c>
    </row>
    <row r="10" spans="1:16" s="20" customFormat="1" ht="18" customHeight="1" x14ac:dyDescent="0.2">
      <c r="A10" s="23">
        <v>3</v>
      </c>
      <c r="B10" s="91"/>
      <c r="C10" s="150"/>
      <c r="D10" s="217"/>
      <c r="E10" s="218"/>
      <c r="F10" s="232"/>
      <c r="G10" s="92"/>
      <c r="H10" s="27"/>
      <c r="I10" s="28">
        <v>3</v>
      </c>
      <c r="J10" s="29" t="s">
        <v>1321</v>
      </c>
      <c r="K10" s="30">
        <v>465</v>
      </c>
      <c r="L10" s="31">
        <v>37271</v>
      </c>
      <c r="M10" s="60" t="s">
        <v>985</v>
      </c>
      <c r="N10" s="60" t="s">
        <v>759</v>
      </c>
      <c r="O10" s="226">
        <v>43093</v>
      </c>
      <c r="P10" s="30">
        <v>7</v>
      </c>
    </row>
    <row r="11" spans="1:16" s="20" customFormat="1" ht="18" customHeight="1" x14ac:dyDescent="0.2">
      <c r="A11" s="23">
        <v>4</v>
      </c>
      <c r="B11" s="91"/>
      <c r="C11" s="150"/>
      <c r="D11" s="217"/>
      <c r="E11" s="218"/>
      <c r="F11" s="232"/>
      <c r="G11" s="92"/>
      <c r="H11" s="27"/>
      <c r="I11" s="28">
        <v>4</v>
      </c>
      <c r="J11" s="29" t="s">
        <v>1322</v>
      </c>
      <c r="K11" s="30">
        <v>547</v>
      </c>
      <c r="L11" s="31">
        <v>36920</v>
      </c>
      <c r="M11" s="60" t="s">
        <v>996</v>
      </c>
      <c r="N11" s="60" t="s">
        <v>865</v>
      </c>
      <c r="O11" s="226">
        <v>45118</v>
      </c>
      <c r="P11" s="30">
        <v>11</v>
      </c>
    </row>
    <row r="12" spans="1:16" s="20" customFormat="1" ht="18" customHeight="1" x14ac:dyDescent="0.2">
      <c r="A12" s="23">
        <v>5</v>
      </c>
      <c r="B12" s="91"/>
      <c r="C12" s="150"/>
      <c r="D12" s="217"/>
      <c r="E12" s="218"/>
      <c r="F12" s="232"/>
      <c r="G12" s="92"/>
      <c r="H12" s="27"/>
      <c r="I12" s="28">
        <v>5</v>
      </c>
      <c r="J12" s="29" t="s">
        <v>1323</v>
      </c>
      <c r="K12" s="30">
        <v>545</v>
      </c>
      <c r="L12" s="31">
        <v>37211</v>
      </c>
      <c r="M12" s="60" t="s">
        <v>995</v>
      </c>
      <c r="N12" s="60" t="s">
        <v>865</v>
      </c>
      <c r="O12" s="226">
        <v>44565</v>
      </c>
      <c r="P12" s="30">
        <v>9</v>
      </c>
    </row>
    <row r="13" spans="1:16" s="20" customFormat="1" ht="18" customHeight="1" x14ac:dyDescent="0.2">
      <c r="A13" s="23">
        <v>6</v>
      </c>
      <c r="B13" s="91"/>
      <c r="C13" s="150"/>
      <c r="D13" s="217"/>
      <c r="E13" s="218"/>
      <c r="F13" s="232"/>
      <c r="G13" s="92"/>
      <c r="H13" s="27"/>
      <c r="I13" s="28">
        <v>6</v>
      </c>
      <c r="J13" s="29" t="s">
        <v>1324</v>
      </c>
      <c r="K13" s="30">
        <v>228</v>
      </c>
      <c r="L13" s="31">
        <v>36577</v>
      </c>
      <c r="M13" s="60" t="s">
        <v>959</v>
      </c>
      <c r="N13" s="60" t="s">
        <v>740</v>
      </c>
      <c r="O13" s="226">
        <v>42681</v>
      </c>
      <c r="P13" s="30">
        <v>5</v>
      </c>
    </row>
    <row r="14" spans="1:16" s="20" customFormat="1" ht="18" customHeight="1" x14ac:dyDescent="0.2">
      <c r="A14" s="23">
        <v>7</v>
      </c>
      <c r="B14" s="91"/>
      <c r="C14" s="150"/>
      <c r="D14" s="217"/>
      <c r="E14" s="218"/>
      <c r="F14" s="232"/>
      <c r="G14" s="92"/>
      <c r="H14" s="27"/>
      <c r="I14" s="28">
        <v>7</v>
      </c>
      <c r="J14" s="29" t="s">
        <v>1325</v>
      </c>
      <c r="K14" s="30">
        <v>217</v>
      </c>
      <c r="L14" s="31">
        <v>36845</v>
      </c>
      <c r="M14" s="60" t="s">
        <v>953</v>
      </c>
      <c r="N14" s="60" t="s">
        <v>740</v>
      </c>
      <c r="O14" s="226">
        <v>42768</v>
      </c>
      <c r="P14" s="30">
        <v>6</v>
      </c>
    </row>
    <row r="15" spans="1:16" s="20" customFormat="1" ht="18" customHeight="1" x14ac:dyDescent="0.2">
      <c r="A15" s="23">
        <v>8</v>
      </c>
      <c r="B15" s="91"/>
      <c r="C15" s="150"/>
      <c r="D15" s="217"/>
      <c r="E15" s="218"/>
      <c r="F15" s="232"/>
      <c r="G15" s="92"/>
      <c r="H15" s="27"/>
      <c r="I15" s="28">
        <v>8</v>
      </c>
      <c r="J15" s="29" t="s">
        <v>1326</v>
      </c>
      <c r="K15" s="30">
        <v>189</v>
      </c>
      <c r="L15" s="31">
        <v>36607</v>
      </c>
      <c r="M15" s="60" t="s">
        <v>947</v>
      </c>
      <c r="N15" s="60" t="s">
        <v>814</v>
      </c>
      <c r="O15" s="226">
        <v>41628</v>
      </c>
      <c r="P15" s="30">
        <v>1</v>
      </c>
    </row>
    <row r="16" spans="1:16" s="20" customFormat="1" ht="18" customHeight="1" x14ac:dyDescent="0.2">
      <c r="A16" s="23">
        <v>9</v>
      </c>
      <c r="B16" s="91"/>
      <c r="C16" s="150"/>
      <c r="D16" s="217"/>
      <c r="E16" s="218"/>
      <c r="F16" s="232"/>
      <c r="G16" s="92"/>
      <c r="H16" s="27"/>
      <c r="I16" s="28">
        <v>9</v>
      </c>
      <c r="J16" s="29" t="s">
        <v>1327</v>
      </c>
      <c r="K16" s="30">
        <v>79</v>
      </c>
      <c r="L16" s="31">
        <v>36971</v>
      </c>
      <c r="M16" s="60" t="s">
        <v>938</v>
      </c>
      <c r="N16" s="60" t="s">
        <v>801</v>
      </c>
      <c r="O16" s="226">
        <v>50879</v>
      </c>
      <c r="P16" s="30">
        <v>12</v>
      </c>
    </row>
    <row r="17" spans="1:16" s="20" customFormat="1" ht="18" customHeight="1" x14ac:dyDescent="0.2">
      <c r="A17" s="23">
        <v>10</v>
      </c>
      <c r="B17" s="91"/>
      <c r="C17" s="150"/>
      <c r="D17" s="217"/>
      <c r="E17" s="218"/>
      <c r="F17" s="232"/>
      <c r="G17" s="92"/>
      <c r="H17" s="27"/>
      <c r="I17" s="28">
        <v>10</v>
      </c>
      <c r="J17" s="29" t="s">
        <v>1328</v>
      </c>
      <c r="K17" s="30">
        <v>274</v>
      </c>
      <c r="L17" s="31">
        <v>36946</v>
      </c>
      <c r="M17" s="60" t="s">
        <v>673</v>
      </c>
      <c r="N17" s="60" t="s">
        <v>669</v>
      </c>
      <c r="O17" s="226" t="s">
        <v>1619</v>
      </c>
      <c r="P17" s="30" t="s">
        <v>455</v>
      </c>
    </row>
    <row r="18" spans="1:16" s="20" customFormat="1" ht="18" customHeight="1" x14ac:dyDescent="0.2">
      <c r="A18" s="23">
        <v>11</v>
      </c>
      <c r="B18" s="91"/>
      <c r="C18" s="150"/>
      <c r="D18" s="217"/>
      <c r="E18" s="218"/>
      <c r="F18" s="232"/>
      <c r="G18" s="92"/>
      <c r="H18" s="27"/>
      <c r="I18" s="28">
        <v>11</v>
      </c>
      <c r="J18" s="29" t="s">
        <v>1329</v>
      </c>
      <c r="K18" s="30">
        <v>589</v>
      </c>
      <c r="L18" s="31">
        <v>36549</v>
      </c>
      <c r="M18" s="60" t="s">
        <v>1004</v>
      </c>
      <c r="N18" s="60" t="s">
        <v>1005</v>
      </c>
      <c r="O18" s="226">
        <v>43741</v>
      </c>
      <c r="P18" s="30">
        <v>8</v>
      </c>
    </row>
    <row r="19" spans="1:16" s="20" customFormat="1" ht="18" customHeight="1" x14ac:dyDescent="0.2">
      <c r="A19" s="23">
        <v>12</v>
      </c>
      <c r="B19" s="91"/>
      <c r="C19" s="150"/>
      <c r="D19" s="217"/>
      <c r="E19" s="218"/>
      <c r="F19" s="232"/>
      <c r="G19" s="92"/>
      <c r="H19" s="27"/>
      <c r="I19" s="28">
        <v>12</v>
      </c>
      <c r="J19" s="29" t="s">
        <v>1330</v>
      </c>
      <c r="K19" s="30">
        <v>271</v>
      </c>
      <c r="L19" s="31">
        <v>36591</v>
      </c>
      <c r="M19" s="60" t="s">
        <v>964</v>
      </c>
      <c r="N19" s="60" t="s">
        <v>669</v>
      </c>
      <c r="O19" s="226">
        <v>42164</v>
      </c>
      <c r="P19" s="30">
        <v>3</v>
      </c>
    </row>
    <row r="20" spans="1:16" s="20" customFormat="1" ht="18" customHeight="1" x14ac:dyDescent="0.2">
      <c r="A20" s="23"/>
      <c r="B20" s="91"/>
      <c r="C20" s="150"/>
      <c r="D20" s="217"/>
      <c r="E20" s="218"/>
      <c r="F20" s="232"/>
      <c r="G20" s="92"/>
      <c r="H20" s="27"/>
      <c r="I20" s="28">
        <v>13</v>
      </c>
      <c r="J20" s="29" t="s">
        <v>1331</v>
      </c>
      <c r="K20" s="30" t="s">
        <v>1592</v>
      </c>
      <c r="L20" s="31" t="s">
        <v>1592</v>
      </c>
      <c r="M20" s="60" t="s">
        <v>1592</v>
      </c>
      <c r="N20" s="60" t="s">
        <v>1592</v>
      </c>
      <c r="O20" s="226"/>
      <c r="P20" s="30"/>
    </row>
    <row r="21" spans="1:16" s="20" customFormat="1" ht="18" customHeight="1" x14ac:dyDescent="0.2">
      <c r="A21" s="23"/>
      <c r="B21" s="91"/>
      <c r="C21" s="150"/>
      <c r="D21" s="217"/>
      <c r="E21" s="218"/>
      <c r="F21" s="232"/>
      <c r="G21" s="92"/>
      <c r="H21" s="27"/>
      <c r="I21" s="28">
        <v>14</v>
      </c>
      <c r="J21" s="29" t="s">
        <v>1332</v>
      </c>
      <c r="K21" s="30">
        <v>195</v>
      </c>
      <c r="L21" s="31">
        <v>36540</v>
      </c>
      <c r="M21" s="60" t="s">
        <v>949</v>
      </c>
      <c r="N21" s="60" t="s">
        <v>814</v>
      </c>
      <c r="O21" s="226">
        <v>41640</v>
      </c>
      <c r="P21" s="30">
        <v>2</v>
      </c>
    </row>
    <row r="22" spans="1:16" s="20" customFormat="1" ht="18" customHeight="1" x14ac:dyDescent="0.2">
      <c r="A22" s="23"/>
      <c r="B22" s="91"/>
      <c r="C22" s="150"/>
      <c r="D22" s="217"/>
      <c r="E22" s="218"/>
      <c r="F22" s="232"/>
      <c r="G22" s="92"/>
      <c r="H22" s="27"/>
      <c r="I22" s="28">
        <v>15</v>
      </c>
      <c r="J22" s="29" t="s">
        <v>1333</v>
      </c>
      <c r="K22" s="30">
        <v>601</v>
      </c>
      <c r="L22" s="31">
        <v>36892</v>
      </c>
      <c r="M22" s="60" t="s">
        <v>699</v>
      </c>
      <c r="N22" s="60" t="s">
        <v>697</v>
      </c>
      <c r="O22" s="226">
        <v>42349</v>
      </c>
      <c r="P22" s="30">
        <v>4</v>
      </c>
    </row>
    <row r="23" spans="1:16" s="20" customFormat="1" ht="18" customHeight="1" x14ac:dyDescent="0.2">
      <c r="A23" s="23">
        <v>13</v>
      </c>
      <c r="B23" s="91"/>
      <c r="C23" s="150"/>
      <c r="D23" s="217"/>
      <c r="E23" s="218"/>
      <c r="F23" s="232"/>
      <c r="G23" s="92"/>
      <c r="H23" s="27"/>
      <c r="I23" s="513" t="s">
        <v>279</v>
      </c>
      <c r="J23" s="516"/>
      <c r="K23" s="516"/>
      <c r="L23" s="516"/>
      <c r="M23" s="516"/>
      <c r="N23" s="516"/>
      <c r="O23" s="516"/>
      <c r="P23" s="517"/>
    </row>
    <row r="24" spans="1:16" s="20" customFormat="1" ht="18" customHeight="1" x14ac:dyDescent="0.2">
      <c r="A24" s="23">
        <v>14</v>
      </c>
      <c r="B24" s="91"/>
      <c r="C24" s="150"/>
      <c r="D24" s="217"/>
      <c r="E24" s="218"/>
      <c r="F24" s="232"/>
      <c r="G24" s="92"/>
      <c r="H24" s="27"/>
      <c r="I24" s="59" t="s">
        <v>12</v>
      </c>
      <c r="J24" s="59" t="s">
        <v>252</v>
      </c>
      <c r="K24" s="59" t="s">
        <v>251</v>
      </c>
      <c r="L24" s="152" t="s">
        <v>13</v>
      </c>
      <c r="M24" s="153" t="s">
        <v>14</v>
      </c>
      <c r="N24" s="153" t="s">
        <v>59</v>
      </c>
      <c r="O24" s="225" t="s">
        <v>15</v>
      </c>
      <c r="P24" s="59" t="s">
        <v>30</v>
      </c>
    </row>
    <row r="25" spans="1:16" s="20" customFormat="1" ht="18" customHeight="1" x14ac:dyDescent="0.2">
      <c r="A25" s="23">
        <v>15</v>
      </c>
      <c r="B25" s="91"/>
      <c r="C25" s="150"/>
      <c r="D25" s="217"/>
      <c r="E25" s="218"/>
      <c r="F25" s="232"/>
      <c r="G25" s="92"/>
      <c r="H25" s="27"/>
      <c r="I25" s="28">
        <v>1</v>
      </c>
      <c r="J25" s="29" t="s">
        <v>1334</v>
      </c>
      <c r="K25" s="30">
        <v>205</v>
      </c>
      <c r="L25" s="31">
        <v>36552</v>
      </c>
      <c r="M25" s="60" t="s">
        <v>951</v>
      </c>
      <c r="N25" s="60" t="s">
        <v>738</v>
      </c>
      <c r="O25" s="226">
        <v>42359</v>
      </c>
      <c r="P25" s="30">
        <v>9</v>
      </c>
    </row>
    <row r="26" spans="1:16" s="20" customFormat="1" ht="18" customHeight="1" x14ac:dyDescent="0.2">
      <c r="A26" s="23">
        <v>16</v>
      </c>
      <c r="B26" s="91"/>
      <c r="C26" s="150"/>
      <c r="D26" s="217"/>
      <c r="E26" s="218"/>
      <c r="F26" s="232"/>
      <c r="G26" s="92"/>
      <c r="H26" s="27"/>
      <c r="I26" s="28">
        <v>2</v>
      </c>
      <c r="J26" s="29" t="s">
        <v>1335</v>
      </c>
      <c r="K26" s="30">
        <v>460</v>
      </c>
      <c r="L26" s="31">
        <v>36895</v>
      </c>
      <c r="M26" s="60" t="s">
        <v>982</v>
      </c>
      <c r="N26" s="60" t="s">
        <v>974</v>
      </c>
      <c r="O26" s="226">
        <v>45669</v>
      </c>
      <c r="P26" s="30">
        <v>16</v>
      </c>
    </row>
    <row r="27" spans="1:16" s="20" customFormat="1" ht="18" customHeight="1" x14ac:dyDescent="0.2">
      <c r="A27" s="23">
        <v>17</v>
      </c>
      <c r="B27" s="91"/>
      <c r="C27" s="150"/>
      <c r="D27" s="217"/>
      <c r="E27" s="218"/>
      <c r="F27" s="232"/>
      <c r="G27" s="92"/>
      <c r="H27" s="27"/>
      <c r="I27" s="28">
        <v>3</v>
      </c>
      <c r="J27" s="29" t="s">
        <v>1336</v>
      </c>
      <c r="K27" s="30">
        <v>432</v>
      </c>
      <c r="L27" s="31">
        <v>36598</v>
      </c>
      <c r="M27" s="60" t="s">
        <v>970</v>
      </c>
      <c r="N27" s="60" t="s">
        <v>756</v>
      </c>
      <c r="O27" s="226">
        <v>41713</v>
      </c>
      <c r="P27" s="30">
        <v>5</v>
      </c>
    </row>
    <row r="28" spans="1:16" s="20" customFormat="1" ht="18" customHeight="1" x14ac:dyDescent="0.2">
      <c r="A28" s="23">
        <v>18</v>
      </c>
      <c r="B28" s="91"/>
      <c r="C28" s="150"/>
      <c r="D28" s="217"/>
      <c r="E28" s="218"/>
      <c r="F28" s="232"/>
      <c r="G28" s="92"/>
      <c r="H28" s="27"/>
      <c r="I28" s="28">
        <v>4</v>
      </c>
      <c r="J28" s="29" t="s">
        <v>1337</v>
      </c>
      <c r="K28" s="30">
        <v>483</v>
      </c>
      <c r="L28" s="31">
        <v>36616</v>
      </c>
      <c r="M28" s="60" t="s">
        <v>689</v>
      </c>
      <c r="N28" s="60" t="s">
        <v>690</v>
      </c>
      <c r="O28" s="226">
        <v>42599</v>
      </c>
      <c r="P28" s="30">
        <v>11</v>
      </c>
    </row>
    <row r="29" spans="1:16" s="20" customFormat="1" ht="18" customHeight="1" x14ac:dyDescent="0.2">
      <c r="A29" s="23">
        <v>19</v>
      </c>
      <c r="B29" s="91"/>
      <c r="C29" s="150"/>
      <c r="D29" s="217"/>
      <c r="E29" s="218"/>
      <c r="F29" s="232"/>
      <c r="G29" s="92"/>
      <c r="H29" s="27"/>
      <c r="I29" s="28">
        <v>5</v>
      </c>
      <c r="J29" s="29" t="s">
        <v>1338</v>
      </c>
      <c r="K29" s="30">
        <v>111</v>
      </c>
      <c r="L29" s="31">
        <v>36528</v>
      </c>
      <c r="M29" s="60" t="s">
        <v>648</v>
      </c>
      <c r="N29" s="60" t="s">
        <v>645</v>
      </c>
      <c r="O29" s="226">
        <v>43961</v>
      </c>
      <c r="P29" s="30">
        <v>15</v>
      </c>
    </row>
    <row r="30" spans="1:16" s="20" customFormat="1" ht="18" customHeight="1" x14ac:dyDescent="0.2">
      <c r="A30" s="23">
        <v>20</v>
      </c>
      <c r="B30" s="91"/>
      <c r="C30" s="150"/>
      <c r="D30" s="217"/>
      <c r="E30" s="218"/>
      <c r="F30" s="232"/>
      <c r="G30" s="92"/>
      <c r="H30" s="27"/>
      <c r="I30" s="28">
        <v>6</v>
      </c>
      <c r="J30" s="29" t="s">
        <v>1339</v>
      </c>
      <c r="K30" s="30">
        <v>156</v>
      </c>
      <c r="L30" s="31">
        <v>36526</v>
      </c>
      <c r="M30" s="60" t="s">
        <v>946</v>
      </c>
      <c r="N30" s="60" t="s">
        <v>656</v>
      </c>
      <c r="O30" s="226">
        <v>43918</v>
      </c>
      <c r="P30" s="30">
        <v>14</v>
      </c>
    </row>
    <row r="31" spans="1:16" s="20" customFormat="1" ht="18" customHeight="1" x14ac:dyDescent="0.2">
      <c r="A31" s="23">
        <v>21</v>
      </c>
      <c r="B31" s="91"/>
      <c r="C31" s="150"/>
      <c r="D31" s="217"/>
      <c r="E31" s="218"/>
      <c r="F31" s="232"/>
      <c r="G31" s="92"/>
      <c r="H31" s="27"/>
      <c r="I31" s="28">
        <v>7</v>
      </c>
      <c r="J31" s="29" t="s">
        <v>1340</v>
      </c>
      <c r="K31" s="30">
        <v>597</v>
      </c>
      <c r="L31" s="31">
        <v>36677</v>
      </c>
      <c r="M31" s="60" t="s">
        <v>696</v>
      </c>
      <c r="N31" s="60" t="s">
        <v>697</v>
      </c>
      <c r="O31" s="226">
        <v>41556</v>
      </c>
      <c r="P31" s="30">
        <v>2</v>
      </c>
    </row>
    <row r="32" spans="1:16" s="20" customFormat="1" ht="18" customHeight="1" x14ac:dyDescent="0.2">
      <c r="A32" s="23">
        <v>22</v>
      </c>
      <c r="B32" s="91"/>
      <c r="C32" s="150"/>
      <c r="D32" s="217"/>
      <c r="E32" s="218"/>
      <c r="F32" s="232"/>
      <c r="G32" s="92"/>
      <c r="H32" s="27"/>
      <c r="I32" s="28">
        <v>8</v>
      </c>
      <c r="J32" s="29" t="s">
        <v>1341</v>
      </c>
      <c r="K32" s="30">
        <v>532</v>
      </c>
      <c r="L32" s="31">
        <v>36901</v>
      </c>
      <c r="M32" s="60" t="s">
        <v>990</v>
      </c>
      <c r="N32" s="60" t="s">
        <v>861</v>
      </c>
      <c r="O32" s="226">
        <v>41686</v>
      </c>
      <c r="P32" s="30">
        <v>4</v>
      </c>
    </row>
    <row r="33" spans="1:16" s="20" customFormat="1" ht="18" customHeight="1" x14ac:dyDescent="0.2">
      <c r="A33" s="23">
        <v>23</v>
      </c>
      <c r="B33" s="91"/>
      <c r="C33" s="150"/>
      <c r="D33" s="217"/>
      <c r="E33" s="218"/>
      <c r="F33" s="232"/>
      <c r="G33" s="92"/>
      <c r="H33" s="27"/>
      <c r="I33" s="28">
        <v>9</v>
      </c>
      <c r="J33" s="29" t="s">
        <v>1342</v>
      </c>
      <c r="K33" s="30">
        <v>456</v>
      </c>
      <c r="L33" s="31">
        <v>36537</v>
      </c>
      <c r="M33" s="60" t="s">
        <v>979</v>
      </c>
      <c r="N33" s="60" t="s">
        <v>974</v>
      </c>
      <c r="O33" s="226">
        <v>43775</v>
      </c>
      <c r="P33" s="30">
        <v>13</v>
      </c>
    </row>
    <row r="34" spans="1:16" s="20" customFormat="1" ht="18" customHeight="1" x14ac:dyDescent="0.2">
      <c r="A34" s="23">
        <v>24</v>
      </c>
      <c r="B34" s="91"/>
      <c r="C34" s="150"/>
      <c r="D34" s="217"/>
      <c r="E34" s="218"/>
      <c r="F34" s="232"/>
      <c r="G34" s="92"/>
      <c r="H34" s="27"/>
      <c r="I34" s="28">
        <v>10</v>
      </c>
      <c r="J34" s="29" t="s">
        <v>1343</v>
      </c>
      <c r="K34" s="30">
        <v>29</v>
      </c>
      <c r="L34" s="31">
        <v>36586</v>
      </c>
      <c r="M34" s="60" t="s">
        <v>925</v>
      </c>
      <c r="N34" s="60" t="s">
        <v>723</v>
      </c>
      <c r="O34" s="226">
        <v>42575</v>
      </c>
      <c r="P34" s="30">
        <v>10</v>
      </c>
    </row>
    <row r="35" spans="1:16" s="20" customFormat="1" ht="18" customHeight="1" x14ac:dyDescent="0.2">
      <c r="A35" s="23">
        <v>25</v>
      </c>
      <c r="B35" s="91"/>
      <c r="C35" s="150"/>
      <c r="D35" s="217"/>
      <c r="E35" s="218"/>
      <c r="F35" s="232"/>
      <c r="G35" s="92"/>
      <c r="H35" s="27"/>
      <c r="I35" s="28">
        <v>11</v>
      </c>
      <c r="J35" s="29" t="s">
        <v>1344</v>
      </c>
      <c r="K35" s="30">
        <v>48</v>
      </c>
      <c r="L35" s="31">
        <v>36531</v>
      </c>
      <c r="M35" s="60" t="s">
        <v>638</v>
      </c>
      <c r="N35" s="60" t="s">
        <v>639</v>
      </c>
      <c r="O35" s="226">
        <v>41728</v>
      </c>
      <c r="P35" s="30">
        <v>6</v>
      </c>
    </row>
    <row r="36" spans="1:16" s="20" customFormat="1" ht="18" customHeight="1" x14ac:dyDescent="0.2">
      <c r="A36" s="23">
        <v>26</v>
      </c>
      <c r="B36" s="91"/>
      <c r="C36" s="150"/>
      <c r="D36" s="217"/>
      <c r="E36" s="218"/>
      <c r="F36" s="232"/>
      <c r="G36" s="92"/>
      <c r="H36" s="27"/>
      <c r="I36" s="28">
        <v>12</v>
      </c>
      <c r="J36" s="29" t="s">
        <v>1345</v>
      </c>
      <c r="K36" s="30">
        <v>115</v>
      </c>
      <c r="L36" s="31">
        <v>36626</v>
      </c>
      <c r="M36" s="60" t="s">
        <v>651</v>
      </c>
      <c r="N36" s="60" t="s">
        <v>645</v>
      </c>
      <c r="O36" s="226">
        <v>42904</v>
      </c>
      <c r="P36" s="30">
        <v>12</v>
      </c>
    </row>
    <row r="37" spans="1:16" s="20" customFormat="1" ht="18" customHeight="1" x14ac:dyDescent="0.2">
      <c r="A37" s="23"/>
      <c r="B37" s="91"/>
      <c r="C37" s="150"/>
      <c r="D37" s="217"/>
      <c r="E37" s="218"/>
      <c r="F37" s="232"/>
      <c r="G37" s="92"/>
      <c r="H37" s="27"/>
      <c r="I37" s="28">
        <v>13</v>
      </c>
      <c r="J37" s="29" t="s">
        <v>1346</v>
      </c>
      <c r="K37" s="30">
        <v>113</v>
      </c>
      <c r="L37" s="31">
        <v>36526</v>
      </c>
      <c r="M37" s="60" t="s">
        <v>649</v>
      </c>
      <c r="N37" s="60" t="s">
        <v>645</v>
      </c>
      <c r="O37" s="226">
        <v>42126</v>
      </c>
      <c r="P37" s="30">
        <v>8</v>
      </c>
    </row>
    <row r="38" spans="1:16" s="20" customFormat="1" ht="18" customHeight="1" x14ac:dyDescent="0.2">
      <c r="A38" s="23"/>
      <c r="B38" s="91"/>
      <c r="C38" s="150"/>
      <c r="D38" s="217"/>
      <c r="E38" s="218"/>
      <c r="F38" s="232"/>
      <c r="G38" s="92"/>
      <c r="H38" s="27"/>
      <c r="I38" s="28">
        <v>14</v>
      </c>
      <c r="J38" s="29" t="s">
        <v>1347</v>
      </c>
      <c r="K38" s="30">
        <v>594</v>
      </c>
      <c r="L38" s="31">
        <v>36537</v>
      </c>
      <c r="M38" s="60" t="s">
        <v>1007</v>
      </c>
      <c r="N38" s="60" t="s">
        <v>1005</v>
      </c>
      <c r="O38" s="226">
        <v>41605</v>
      </c>
      <c r="P38" s="30">
        <v>3</v>
      </c>
    </row>
    <row r="39" spans="1:16" s="20" customFormat="1" ht="18" customHeight="1" x14ac:dyDescent="0.2">
      <c r="A39" s="23"/>
      <c r="B39" s="91"/>
      <c r="C39" s="150"/>
      <c r="D39" s="217"/>
      <c r="E39" s="218"/>
      <c r="F39" s="232"/>
      <c r="G39" s="92"/>
      <c r="H39" s="27"/>
      <c r="I39" s="28">
        <v>15</v>
      </c>
      <c r="J39" s="29" t="s">
        <v>1348</v>
      </c>
      <c r="K39" s="30">
        <v>598</v>
      </c>
      <c r="L39" s="31">
        <v>36751</v>
      </c>
      <c r="M39" s="60" t="s">
        <v>698</v>
      </c>
      <c r="N39" s="60" t="s">
        <v>697</v>
      </c>
      <c r="O39" s="226">
        <v>41465</v>
      </c>
      <c r="P39" s="30">
        <v>1</v>
      </c>
    </row>
    <row r="40" spans="1:16" s="20" customFormat="1" ht="18" customHeight="1" x14ac:dyDescent="0.2">
      <c r="A40" s="23"/>
      <c r="B40" s="91"/>
      <c r="C40" s="150"/>
      <c r="D40" s="217"/>
      <c r="E40" s="218"/>
      <c r="F40" s="232"/>
      <c r="G40" s="92"/>
      <c r="H40" s="27"/>
      <c r="I40" s="28">
        <v>16</v>
      </c>
      <c r="J40" s="29" t="s">
        <v>1616</v>
      </c>
      <c r="K40" s="30">
        <v>459</v>
      </c>
      <c r="L40" s="31">
        <v>36533</v>
      </c>
      <c r="M40" s="60" t="s">
        <v>981</v>
      </c>
      <c r="N40" s="60" t="s">
        <v>974</v>
      </c>
      <c r="O40" s="226">
        <v>42033</v>
      </c>
      <c r="P40" s="30">
        <v>7</v>
      </c>
    </row>
    <row r="41" spans="1:16" s="20" customFormat="1" ht="18" customHeight="1" x14ac:dyDescent="0.2">
      <c r="A41" s="23">
        <v>27</v>
      </c>
      <c r="B41" s="91"/>
      <c r="C41" s="150"/>
      <c r="D41" s="217"/>
      <c r="E41" s="218"/>
      <c r="F41" s="232"/>
      <c r="G41" s="92"/>
      <c r="H41" s="27"/>
      <c r="I41" s="513" t="s">
        <v>280</v>
      </c>
      <c r="J41" s="516"/>
      <c r="K41" s="516"/>
      <c r="L41" s="516"/>
      <c r="M41" s="516"/>
      <c r="N41" s="516"/>
      <c r="O41" s="516"/>
      <c r="P41" s="517"/>
    </row>
    <row r="42" spans="1:16" s="20" customFormat="1" ht="18" customHeight="1" x14ac:dyDescent="0.2">
      <c r="A42" s="23">
        <v>28</v>
      </c>
      <c r="B42" s="91"/>
      <c r="C42" s="150"/>
      <c r="D42" s="217"/>
      <c r="E42" s="218"/>
      <c r="F42" s="232"/>
      <c r="G42" s="92"/>
      <c r="H42" s="27"/>
      <c r="I42" s="59" t="s">
        <v>12</v>
      </c>
      <c r="J42" s="59" t="s">
        <v>252</v>
      </c>
      <c r="K42" s="59" t="s">
        <v>251</v>
      </c>
      <c r="L42" s="152" t="s">
        <v>13</v>
      </c>
      <c r="M42" s="153" t="s">
        <v>14</v>
      </c>
      <c r="N42" s="153" t="s">
        <v>59</v>
      </c>
      <c r="O42" s="225" t="s">
        <v>15</v>
      </c>
      <c r="P42" s="59" t="s">
        <v>30</v>
      </c>
    </row>
    <row r="43" spans="1:16" s="20" customFormat="1" ht="18" customHeight="1" x14ac:dyDescent="0.2">
      <c r="A43" s="23">
        <v>29</v>
      </c>
      <c r="B43" s="91"/>
      <c r="C43" s="150"/>
      <c r="D43" s="217"/>
      <c r="E43" s="218"/>
      <c r="F43" s="232"/>
      <c r="G43" s="92"/>
      <c r="H43" s="27"/>
      <c r="I43" s="28">
        <v>1</v>
      </c>
      <c r="J43" s="29" t="s">
        <v>1349</v>
      </c>
      <c r="K43" s="30" t="s">
        <v>1592</v>
      </c>
      <c r="L43" s="31" t="s">
        <v>1592</v>
      </c>
      <c r="M43" s="60" t="s">
        <v>1592</v>
      </c>
      <c r="N43" s="60" t="s">
        <v>1592</v>
      </c>
      <c r="O43" s="226"/>
      <c r="P43" s="30"/>
    </row>
    <row r="44" spans="1:16" s="20" customFormat="1" ht="18" customHeight="1" x14ac:dyDescent="0.2">
      <c r="A44" s="23">
        <v>30</v>
      </c>
      <c r="B44" s="91"/>
      <c r="C44" s="150"/>
      <c r="D44" s="217"/>
      <c r="E44" s="218"/>
      <c r="F44" s="232"/>
      <c r="G44" s="92"/>
      <c r="H44" s="27"/>
      <c r="I44" s="28">
        <v>2</v>
      </c>
      <c r="J44" s="29" t="s">
        <v>1350</v>
      </c>
      <c r="K44" s="30" t="s">
        <v>1592</v>
      </c>
      <c r="L44" s="31" t="s">
        <v>1592</v>
      </c>
      <c r="M44" s="60" t="s">
        <v>1592</v>
      </c>
      <c r="N44" s="60" t="s">
        <v>1592</v>
      </c>
      <c r="O44" s="226"/>
      <c r="P44" s="30"/>
    </row>
    <row r="45" spans="1:16" s="20" customFormat="1" ht="18" customHeight="1" x14ac:dyDescent="0.2">
      <c r="A45" s="23">
        <v>31</v>
      </c>
      <c r="B45" s="91"/>
      <c r="C45" s="150"/>
      <c r="D45" s="217"/>
      <c r="E45" s="218"/>
      <c r="F45" s="232"/>
      <c r="G45" s="92"/>
      <c r="H45" s="27"/>
      <c r="I45" s="28">
        <v>3</v>
      </c>
      <c r="J45" s="29" t="s">
        <v>1351</v>
      </c>
      <c r="K45" s="30" t="s">
        <v>1592</v>
      </c>
      <c r="L45" s="31" t="s">
        <v>1592</v>
      </c>
      <c r="M45" s="60" t="s">
        <v>1592</v>
      </c>
      <c r="N45" s="60" t="s">
        <v>1592</v>
      </c>
      <c r="O45" s="226"/>
      <c r="P45" s="30"/>
    </row>
    <row r="46" spans="1:16" s="20" customFormat="1" ht="18" customHeight="1" x14ac:dyDescent="0.2">
      <c r="A46" s="23">
        <v>32</v>
      </c>
      <c r="B46" s="91"/>
      <c r="C46" s="150"/>
      <c r="D46" s="217"/>
      <c r="E46" s="218"/>
      <c r="F46" s="232"/>
      <c r="G46" s="92"/>
      <c r="H46" s="27"/>
      <c r="I46" s="28">
        <v>4</v>
      </c>
      <c r="J46" s="29" t="s">
        <v>1352</v>
      </c>
      <c r="K46" s="30" t="s">
        <v>1592</v>
      </c>
      <c r="L46" s="31" t="s">
        <v>1592</v>
      </c>
      <c r="M46" s="60" t="s">
        <v>1592</v>
      </c>
      <c r="N46" s="60" t="s">
        <v>1592</v>
      </c>
      <c r="O46" s="226"/>
      <c r="P46" s="30"/>
    </row>
    <row r="47" spans="1:16" s="20" customFormat="1" ht="18" customHeight="1" x14ac:dyDescent="0.2">
      <c r="A47" s="23">
        <v>33</v>
      </c>
      <c r="B47" s="91"/>
      <c r="C47" s="150"/>
      <c r="D47" s="217"/>
      <c r="E47" s="218"/>
      <c r="F47" s="232"/>
      <c r="G47" s="92"/>
      <c r="H47" s="27"/>
      <c r="I47" s="28">
        <v>5</v>
      </c>
      <c r="J47" s="29" t="s">
        <v>1353</v>
      </c>
      <c r="K47" s="30" t="s">
        <v>1592</v>
      </c>
      <c r="L47" s="31" t="s">
        <v>1592</v>
      </c>
      <c r="M47" s="60" t="s">
        <v>1592</v>
      </c>
      <c r="N47" s="60" t="s">
        <v>1592</v>
      </c>
      <c r="O47" s="226"/>
      <c r="P47" s="30"/>
    </row>
    <row r="48" spans="1:16" s="20" customFormat="1" ht="18" customHeight="1" x14ac:dyDescent="0.2">
      <c r="A48" s="23">
        <v>34</v>
      </c>
      <c r="B48" s="91"/>
      <c r="C48" s="150"/>
      <c r="D48" s="217"/>
      <c r="E48" s="218"/>
      <c r="F48" s="232"/>
      <c r="G48" s="92"/>
      <c r="H48" s="27"/>
      <c r="I48" s="28">
        <v>6</v>
      </c>
      <c r="J48" s="29" t="s">
        <v>1354</v>
      </c>
      <c r="K48" s="30" t="s">
        <v>1592</v>
      </c>
      <c r="L48" s="31" t="s">
        <v>1592</v>
      </c>
      <c r="M48" s="60" t="s">
        <v>1592</v>
      </c>
      <c r="N48" s="60" t="s">
        <v>1592</v>
      </c>
      <c r="O48" s="226"/>
      <c r="P48" s="30"/>
    </row>
    <row r="49" spans="1:16" s="20" customFormat="1" ht="18" customHeight="1" x14ac:dyDescent="0.2">
      <c r="A49" s="23">
        <v>35</v>
      </c>
      <c r="B49" s="91"/>
      <c r="C49" s="150"/>
      <c r="D49" s="217"/>
      <c r="E49" s="218"/>
      <c r="F49" s="232"/>
      <c r="G49" s="92"/>
      <c r="H49" s="27"/>
      <c r="I49" s="28">
        <v>7</v>
      </c>
      <c r="J49" s="29" t="s">
        <v>1355</v>
      </c>
      <c r="K49" s="30" t="s">
        <v>1592</v>
      </c>
      <c r="L49" s="31" t="s">
        <v>1592</v>
      </c>
      <c r="M49" s="60" t="s">
        <v>1592</v>
      </c>
      <c r="N49" s="60" t="s">
        <v>1592</v>
      </c>
      <c r="O49" s="226"/>
      <c r="P49" s="30"/>
    </row>
    <row r="50" spans="1:16" s="20" customFormat="1" ht="18" customHeight="1" x14ac:dyDescent="0.2">
      <c r="A50" s="23">
        <v>36</v>
      </c>
      <c r="B50" s="91"/>
      <c r="C50" s="150"/>
      <c r="D50" s="217"/>
      <c r="E50" s="218"/>
      <c r="F50" s="232"/>
      <c r="G50" s="92"/>
      <c r="H50" s="27"/>
      <c r="I50" s="28">
        <v>8</v>
      </c>
      <c r="J50" s="29" t="s">
        <v>1356</v>
      </c>
      <c r="K50" s="30" t="s">
        <v>1592</v>
      </c>
      <c r="L50" s="31" t="s">
        <v>1592</v>
      </c>
      <c r="M50" s="60" t="s">
        <v>1592</v>
      </c>
      <c r="N50" s="60" t="s">
        <v>1592</v>
      </c>
      <c r="O50" s="226"/>
      <c r="P50" s="30"/>
    </row>
    <row r="51" spans="1:16" s="20" customFormat="1" ht="18" customHeight="1" x14ac:dyDescent="0.2">
      <c r="A51" s="23">
        <v>37</v>
      </c>
      <c r="B51" s="91"/>
      <c r="C51" s="150"/>
      <c r="D51" s="217"/>
      <c r="E51" s="218"/>
      <c r="F51" s="232"/>
      <c r="G51" s="92"/>
      <c r="H51" s="27"/>
      <c r="I51" s="28">
        <v>9</v>
      </c>
      <c r="J51" s="29" t="s">
        <v>1357</v>
      </c>
      <c r="K51" s="30" t="s">
        <v>1592</v>
      </c>
      <c r="L51" s="31" t="s">
        <v>1592</v>
      </c>
      <c r="M51" s="60" t="s">
        <v>1592</v>
      </c>
      <c r="N51" s="60" t="s">
        <v>1592</v>
      </c>
      <c r="O51" s="226"/>
      <c r="P51" s="30"/>
    </row>
    <row r="52" spans="1:16" s="20" customFormat="1" ht="18" customHeight="1" x14ac:dyDescent="0.2">
      <c r="A52" s="23">
        <v>38</v>
      </c>
      <c r="B52" s="91"/>
      <c r="C52" s="150"/>
      <c r="D52" s="217"/>
      <c r="E52" s="218"/>
      <c r="F52" s="232"/>
      <c r="G52" s="92"/>
      <c r="H52" s="27"/>
      <c r="I52" s="28">
        <v>10</v>
      </c>
      <c r="J52" s="29" t="s">
        <v>1358</v>
      </c>
      <c r="K52" s="30" t="s">
        <v>1592</v>
      </c>
      <c r="L52" s="31" t="s">
        <v>1592</v>
      </c>
      <c r="M52" s="60" t="s">
        <v>1592</v>
      </c>
      <c r="N52" s="60" t="s">
        <v>1592</v>
      </c>
      <c r="O52" s="226"/>
      <c r="P52" s="30"/>
    </row>
    <row r="53" spans="1:16" s="20" customFormat="1" ht="18" customHeight="1" x14ac:dyDescent="0.2">
      <c r="A53" s="23">
        <v>39</v>
      </c>
      <c r="B53" s="91"/>
      <c r="C53" s="150"/>
      <c r="D53" s="217"/>
      <c r="E53" s="218"/>
      <c r="F53" s="232"/>
      <c r="G53" s="92"/>
      <c r="H53" s="27"/>
      <c r="I53" s="28">
        <v>11</v>
      </c>
      <c r="J53" s="29" t="s">
        <v>1359</v>
      </c>
      <c r="K53" s="30" t="s">
        <v>1592</v>
      </c>
      <c r="L53" s="31" t="s">
        <v>1592</v>
      </c>
      <c r="M53" s="60" t="s">
        <v>1592</v>
      </c>
      <c r="N53" s="60" t="s">
        <v>1592</v>
      </c>
      <c r="O53" s="226"/>
      <c r="P53" s="30"/>
    </row>
    <row r="54" spans="1:16" s="20" customFormat="1" ht="18" customHeight="1" x14ac:dyDescent="0.2">
      <c r="A54" s="23">
        <v>40</v>
      </c>
      <c r="B54" s="91"/>
      <c r="C54" s="150"/>
      <c r="D54" s="217"/>
      <c r="E54" s="218"/>
      <c r="F54" s="232"/>
      <c r="G54" s="92"/>
      <c r="H54" s="27"/>
      <c r="I54" s="28">
        <v>12</v>
      </c>
      <c r="J54" s="29" t="s">
        <v>1360</v>
      </c>
      <c r="K54" s="30" t="s">
        <v>1592</v>
      </c>
      <c r="L54" s="31" t="s">
        <v>1592</v>
      </c>
      <c r="M54" s="60" t="s">
        <v>1592</v>
      </c>
      <c r="N54" s="60" t="s">
        <v>1592</v>
      </c>
      <c r="O54" s="226"/>
      <c r="P54" s="30"/>
    </row>
    <row r="55" spans="1:16" s="20" customFormat="1" ht="18" customHeight="1" x14ac:dyDescent="0.2">
      <c r="A55" s="23"/>
      <c r="B55" s="91"/>
      <c r="C55" s="150"/>
      <c r="D55" s="217"/>
      <c r="E55" s="218"/>
      <c r="F55" s="232"/>
      <c r="G55" s="92"/>
      <c r="H55" s="27"/>
      <c r="I55" s="28">
        <v>13</v>
      </c>
      <c r="J55" s="29" t="s">
        <v>1361</v>
      </c>
      <c r="K55" s="30" t="s">
        <v>1592</v>
      </c>
      <c r="L55" s="31" t="s">
        <v>1592</v>
      </c>
      <c r="M55" s="60" t="s">
        <v>1592</v>
      </c>
      <c r="N55" s="60" t="s">
        <v>1592</v>
      </c>
      <c r="O55" s="226"/>
      <c r="P55" s="30"/>
    </row>
    <row r="56" spans="1:16" s="20" customFormat="1" ht="18" customHeight="1" x14ac:dyDescent="0.2">
      <c r="A56" s="23"/>
      <c r="B56" s="91"/>
      <c r="C56" s="150"/>
      <c r="D56" s="217"/>
      <c r="E56" s="218"/>
      <c r="F56" s="232"/>
      <c r="G56" s="92"/>
      <c r="H56" s="27"/>
      <c r="I56" s="28">
        <v>14</v>
      </c>
      <c r="J56" s="29" t="s">
        <v>1362</v>
      </c>
      <c r="K56" s="30" t="s">
        <v>1592</v>
      </c>
      <c r="L56" s="31" t="s">
        <v>1592</v>
      </c>
      <c r="M56" s="60" t="s">
        <v>1592</v>
      </c>
      <c r="N56" s="60" t="s">
        <v>1592</v>
      </c>
      <c r="O56" s="226"/>
      <c r="P56" s="30"/>
    </row>
    <row r="57" spans="1:16" s="20" customFormat="1" ht="18" customHeight="1" x14ac:dyDescent="0.2">
      <c r="A57" s="23"/>
      <c r="B57" s="91"/>
      <c r="C57" s="150"/>
      <c r="D57" s="217"/>
      <c r="E57" s="218"/>
      <c r="F57" s="232"/>
      <c r="G57" s="92"/>
      <c r="H57" s="27"/>
      <c r="I57" s="28">
        <v>15</v>
      </c>
      <c r="J57" s="29" t="s">
        <v>1363</v>
      </c>
      <c r="K57" s="30" t="s">
        <v>1592</v>
      </c>
      <c r="L57" s="31" t="s">
        <v>1592</v>
      </c>
      <c r="M57" s="60" t="s">
        <v>1592</v>
      </c>
      <c r="N57" s="60" t="s">
        <v>1592</v>
      </c>
      <c r="O57" s="226"/>
      <c r="P57" s="30"/>
    </row>
    <row r="58" spans="1:16" s="20" customFormat="1" ht="18" customHeight="1" x14ac:dyDescent="0.2">
      <c r="A58" s="23">
        <v>41</v>
      </c>
      <c r="B58" s="91"/>
      <c r="C58" s="150"/>
      <c r="D58" s="217"/>
      <c r="E58" s="218"/>
      <c r="F58" s="232"/>
      <c r="G58" s="92"/>
      <c r="H58" s="27"/>
      <c r="I58" s="513" t="s">
        <v>281</v>
      </c>
      <c r="J58" s="516"/>
      <c r="K58" s="516"/>
      <c r="L58" s="516"/>
      <c r="M58" s="516"/>
      <c r="N58" s="516"/>
      <c r="O58" s="516"/>
      <c r="P58" s="517"/>
    </row>
    <row r="59" spans="1:16" s="20" customFormat="1" ht="18" customHeight="1" x14ac:dyDescent="0.2">
      <c r="A59" s="23">
        <v>42</v>
      </c>
      <c r="B59" s="91"/>
      <c r="C59" s="150"/>
      <c r="D59" s="217"/>
      <c r="E59" s="218"/>
      <c r="F59" s="232"/>
      <c r="G59" s="92"/>
      <c r="H59" s="27"/>
      <c r="I59" s="59" t="s">
        <v>12</v>
      </c>
      <c r="J59" s="59" t="s">
        <v>252</v>
      </c>
      <c r="K59" s="59" t="s">
        <v>251</v>
      </c>
      <c r="L59" s="152" t="s">
        <v>13</v>
      </c>
      <c r="M59" s="153" t="s">
        <v>14</v>
      </c>
      <c r="N59" s="153" t="s">
        <v>59</v>
      </c>
      <c r="O59" s="225" t="s">
        <v>15</v>
      </c>
      <c r="P59" s="59" t="s">
        <v>30</v>
      </c>
    </row>
    <row r="60" spans="1:16" s="20" customFormat="1" ht="18" customHeight="1" x14ac:dyDescent="0.2">
      <c r="A60" s="23">
        <v>43</v>
      </c>
      <c r="B60" s="91"/>
      <c r="C60" s="150"/>
      <c r="D60" s="217"/>
      <c r="E60" s="218"/>
      <c r="F60" s="232"/>
      <c r="G60" s="92"/>
      <c r="H60" s="27"/>
      <c r="I60" s="28">
        <v>1</v>
      </c>
      <c r="J60" s="29" t="s">
        <v>1364</v>
      </c>
      <c r="K60" s="30" t="s">
        <v>1592</v>
      </c>
      <c r="L60" s="31" t="s">
        <v>1592</v>
      </c>
      <c r="M60" s="60" t="s">
        <v>1592</v>
      </c>
      <c r="N60" s="60" t="s">
        <v>1592</v>
      </c>
      <c r="O60" s="226"/>
      <c r="P60" s="30"/>
    </row>
    <row r="61" spans="1:16" s="20" customFormat="1" ht="18" customHeight="1" x14ac:dyDescent="0.2">
      <c r="A61" s="23">
        <v>44</v>
      </c>
      <c r="B61" s="91"/>
      <c r="C61" s="150"/>
      <c r="D61" s="217"/>
      <c r="E61" s="218"/>
      <c r="F61" s="232"/>
      <c r="G61" s="92"/>
      <c r="H61" s="27"/>
      <c r="I61" s="28">
        <v>2</v>
      </c>
      <c r="J61" s="29" t="s">
        <v>1365</v>
      </c>
      <c r="K61" s="30" t="s">
        <v>1592</v>
      </c>
      <c r="L61" s="31" t="s">
        <v>1592</v>
      </c>
      <c r="M61" s="60" t="s">
        <v>1592</v>
      </c>
      <c r="N61" s="60" t="s">
        <v>1592</v>
      </c>
      <c r="O61" s="226"/>
      <c r="P61" s="30"/>
    </row>
    <row r="62" spans="1:16" s="20" customFormat="1" ht="18" customHeight="1" x14ac:dyDescent="0.2">
      <c r="A62" s="23">
        <v>45</v>
      </c>
      <c r="B62" s="91"/>
      <c r="C62" s="150"/>
      <c r="D62" s="217"/>
      <c r="E62" s="218"/>
      <c r="F62" s="232"/>
      <c r="G62" s="92"/>
      <c r="H62" s="27"/>
      <c r="I62" s="28">
        <v>3</v>
      </c>
      <c r="J62" s="29" t="s">
        <v>1366</v>
      </c>
      <c r="K62" s="30" t="s">
        <v>1592</v>
      </c>
      <c r="L62" s="31" t="s">
        <v>1592</v>
      </c>
      <c r="M62" s="60" t="s">
        <v>1592</v>
      </c>
      <c r="N62" s="60" t="s">
        <v>1592</v>
      </c>
      <c r="O62" s="226"/>
      <c r="P62" s="30"/>
    </row>
    <row r="63" spans="1:16" s="20" customFormat="1" ht="18" customHeight="1" x14ac:dyDescent="0.2">
      <c r="A63" s="23">
        <v>46</v>
      </c>
      <c r="B63" s="91"/>
      <c r="C63" s="150"/>
      <c r="D63" s="217"/>
      <c r="E63" s="218"/>
      <c r="F63" s="232"/>
      <c r="G63" s="92"/>
      <c r="H63" s="27"/>
      <c r="I63" s="28">
        <v>4</v>
      </c>
      <c r="J63" s="29" t="s">
        <v>1367</v>
      </c>
      <c r="K63" s="30" t="s">
        <v>1592</v>
      </c>
      <c r="L63" s="31" t="s">
        <v>1592</v>
      </c>
      <c r="M63" s="60" t="s">
        <v>1592</v>
      </c>
      <c r="N63" s="60" t="s">
        <v>1592</v>
      </c>
      <c r="O63" s="226"/>
      <c r="P63" s="30"/>
    </row>
    <row r="64" spans="1:16" s="20" customFormat="1" ht="18" customHeight="1" x14ac:dyDescent="0.2">
      <c r="A64" s="23">
        <v>47</v>
      </c>
      <c r="B64" s="91"/>
      <c r="C64" s="150"/>
      <c r="D64" s="217"/>
      <c r="E64" s="218"/>
      <c r="F64" s="232"/>
      <c r="G64" s="92"/>
      <c r="H64" s="27"/>
      <c r="I64" s="28">
        <v>5</v>
      </c>
      <c r="J64" s="29" t="s">
        <v>1368</v>
      </c>
      <c r="K64" s="30" t="s">
        <v>1592</v>
      </c>
      <c r="L64" s="31" t="s">
        <v>1592</v>
      </c>
      <c r="M64" s="60" t="s">
        <v>1592</v>
      </c>
      <c r="N64" s="60" t="s">
        <v>1592</v>
      </c>
      <c r="O64" s="226"/>
      <c r="P64" s="30"/>
    </row>
    <row r="65" spans="1:17" s="20" customFormat="1" ht="18" customHeight="1" x14ac:dyDescent="0.2">
      <c r="A65" s="23">
        <v>48</v>
      </c>
      <c r="B65" s="91"/>
      <c r="C65" s="150"/>
      <c r="D65" s="217"/>
      <c r="E65" s="218"/>
      <c r="F65" s="232"/>
      <c r="G65" s="92"/>
      <c r="H65" s="27"/>
      <c r="I65" s="28">
        <v>6</v>
      </c>
      <c r="J65" s="29" t="s">
        <v>1369</v>
      </c>
      <c r="K65" s="30" t="s">
        <v>1592</v>
      </c>
      <c r="L65" s="31" t="s">
        <v>1592</v>
      </c>
      <c r="M65" s="60" t="s">
        <v>1592</v>
      </c>
      <c r="N65" s="60" t="s">
        <v>1592</v>
      </c>
      <c r="O65" s="226"/>
      <c r="P65" s="30"/>
    </row>
    <row r="66" spans="1:17" s="20" customFormat="1" ht="18" customHeight="1" x14ac:dyDescent="0.2">
      <c r="A66" s="23">
        <v>49</v>
      </c>
      <c r="B66" s="91"/>
      <c r="C66" s="150"/>
      <c r="D66" s="217"/>
      <c r="E66" s="218"/>
      <c r="F66" s="232"/>
      <c r="G66" s="92"/>
      <c r="H66" s="27"/>
      <c r="I66" s="28">
        <v>7</v>
      </c>
      <c r="J66" s="29" t="s">
        <v>1370</v>
      </c>
      <c r="K66" s="30" t="s">
        <v>1592</v>
      </c>
      <c r="L66" s="31" t="s">
        <v>1592</v>
      </c>
      <c r="M66" s="60" t="s">
        <v>1592</v>
      </c>
      <c r="N66" s="60" t="s">
        <v>1592</v>
      </c>
      <c r="O66" s="226"/>
      <c r="P66" s="30"/>
    </row>
    <row r="67" spans="1:17" s="20" customFormat="1" ht="18" customHeight="1" x14ac:dyDescent="0.2">
      <c r="A67" s="23">
        <v>50</v>
      </c>
      <c r="B67" s="91"/>
      <c r="C67" s="150"/>
      <c r="D67" s="217"/>
      <c r="E67" s="218"/>
      <c r="F67" s="232"/>
      <c r="G67" s="92"/>
      <c r="H67" s="27"/>
      <c r="I67" s="28">
        <v>8</v>
      </c>
      <c r="J67" s="29" t="s">
        <v>1371</v>
      </c>
      <c r="K67" s="30" t="s">
        <v>1592</v>
      </c>
      <c r="L67" s="31" t="s">
        <v>1592</v>
      </c>
      <c r="M67" s="60" t="s">
        <v>1592</v>
      </c>
      <c r="N67" s="60" t="s">
        <v>1592</v>
      </c>
      <c r="O67" s="226"/>
      <c r="P67" s="30"/>
    </row>
    <row r="68" spans="1:17" s="20" customFormat="1" ht="18" customHeight="1" x14ac:dyDescent="0.2">
      <c r="A68" s="23">
        <v>51</v>
      </c>
      <c r="B68" s="91"/>
      <c r="C68" s="150"/>
      <c r="D68" s="217"/>
      <c r="E68" s="218"/>
      <c r="F68" s="232"/>
      <c r="G68" s="92"/>
      <c r="H68" s="27"/>
      <c r="I68" s="28">
        <v>9</v>
      </c>
      <c r="J68" s="29" t="s">
        <v>1372</v>
      </c>
      <c r="K68" s="30" t="s">
        <v>1592</v>
      </c>
      <c r="L68" s="31" t="s">
        <v>1592</v>
      </c>
      <c r="M68" s="60" t="s">
        <v>1592</v>
      </c>
      <c r="N68" s="60" t="s">
        <v>1592</v>
      </c>
      <c r="O68" s="226"/>
      <c r="P68" s="30"/>
    </row>
    <row r="69" spans="1:17" s="20" customFormat="1" ht="18" customHeight="1" x14ac:dyDescent="0.2">
      <c r="A69" s="23">
        <v>52</v>
      </c>
      <c r="B69" s="91"/>
      <c r="C69" s="150"/>
      <c r="D69" s="217"/>
      <c r="E69" s="218"/>
      <c r="F69" s="232"/>
      <c r="G69" s="92"/>
      <c r="H69" s="27"/>
      <c r="I69" s="28">
        <v>10</v>
      </c>
      <c r="J69" s="29" t="s">
        <v>1373</v>
      </c>
      <c r="K69" s="30" t="s">
        <v>1592</v>
      </c>
      <c r="L69" s="31" t="s">
        <v>1592</v>
      </c>
      <c r="M69" s="60" t="s">
        <v>1592</v>
      </c>
      <c r="N69" s="60" t="s">
        <v>1592</v>
      </c>
      <c r="O69" s="226"/>
      <c r="P69" s="30"/>
    </row>
    <row r="70" spans="1:17" s="20" customFormat="1" ht="18" customHeight="1" x14ac:dyDescent="0.2">
      <c r="A70" s="23">
        <v>53</v>
      </c>
      <c r="B70" s="91"/>
      <c r="C70" s="150"/>
      <c r="D70" s="217"/>
      <c r="E70" s="218"/>
      <c r="F70" s="232"/>
      <c r="G70" s="92"/>
      <c r="H70" s="27"/>
      <c r="I70" s="28">
        <v>11</v>
      </c>
      <c r="J70" s="29" t="s">
        <v>1374</v>
      </c>
      <c r="K70" s="30" t="s">
        <v>1592</v>
      </c>
      <c r="L70" s="31" t="s">
        <v>1592</v>
      </c>
      <c r="M70" s="60" t="s">
        <v>1592</v>
      </c>
      <c r="N70" s="60" t="s">
        <v>1592</v>
      </c>
      <c r="O70" s="226"/>
      <c r="P70" s="30"/>
    </row>
    <row r="71" spans="1:17" s="20" customFormat="1" ht="18" customHeight="1" x14ac:dyDescent="0.2">
      <c r="A71" s="23">
        <v>54</v>
      </c>
      <c r="B71" s="91"/>
      <c r="C71" s="150"/>
      <c r="D71" s="217"/>
      <c r="E71" s="218"/>
      <c r="F71" s="232"/>
      <c r="G71" s="92"/>
      <c r="H71" s="27"/>
      <c r="I71" s="28">
        <v>12</v>
      </c>
      <c r="J71" s="29" t="s">
        <v>1375</v>
      </c>
      <c r="K71" s="30" t="s">
        <v>1592</v>
      </c>
      <c r="L71" s="31" t="s">
        <v>1592</v>
      </c>
      <c r="M71" s="60" t="s">
        <v>1592</v>
      </c>
      <c r="N71" s="60" t="s">
        <v>1592</v>
      </c>
      <c r="O71" s="226"/>
      <c r="P71" s="30"/>
    </row>
    <row r="72" spans="1:17" s="20" customFormat="1" ht="18" customHeight="1" x14ac:dyDescent="0.2">
      <c r="A72" s="23">
        <v>55</v>
      </c>
      <c r="B72" s="91"/>
      <c r="C72" s="150"/>
      <c r="D72" s="217"/>
      <c r="E72" s="218"/>
      <c r="F72" s="232"/>
      <c r="G72" s="92"/>
      <c r="H72" s="27"/>
      <c r="I72" s="28">
        <v>13</v>
      </c>
      <c r="J72" s="29" t="s">
        <v>1376</v>
      </c>
      <c r="K72" s="30" t="s">
        <v>1592</v>
      </c>
      <c r="L72" s="31" t="s">
        <v>1592</v>
      </c>
      <c r="M72" s="60" t="s">
        <v>1592</v>
      </c>
      <c r="N72" s="60" t="s">
        <v>1592</v>
      </c>
      <c r="O72" s="226"/>
      <c r="P72" s="30"/>
    </row>
    <row r="73" spans="1:17" s="20" customFormat="1" ht="18" customHeight="1" x14ac:dyDescent="0.2">
      <c r="A73" s="23">
        <v>56</v>
      </c>
      <c r="B73" s="91"/>
      <c r="C73" s="150"/>
      <c r="D73" s="217"/>
      <c r="E73" s="218"/>
      <c r="F73" s="232"/>
      <c r="G73" s="92"/>
      <c r="H73" s="27"/>
      <c r="I73" s="28">
        <v>14</v>
      </c>
      <c r="J73" s="29" t="s">
        <v>1377</v>
      </c>
      <c r="K73" s="30" t="s">
        <v>1592</v>
      </c>
      <c r="L73" s="31" t="s">
        <v>1592</v>
      </c>
      <c r="M73" s="60" t="s">
        <v>1592</v>
      </c>
      <c r="N73" s="60" t="s">
        <v>1592</v>
      </c>
      <c r="O73" s="226"/>
      <c r="P73" s="30"/>
    </row>
    <row r="74" spans="1:17" s="20" customFormat="1" ht="18" customHeight="1" x14ac:dyDescent="0.2">
      <c r="A74" s="23">
        <v>57</v>
      </c>
      <c r="B74" s="91"/>
      <c r="C74" s="150"/>
      <c r="D74" s="217"/>
      <c r="E74" s="218"/>
      <c r="F74" s="232"/>
      <c r="G74" s="92"/>
      <c r="H74" s="27"/>
      <c r="I74" s="28">
        <v>15</v>
      </c>
      <c r="J74" s="29" t="s">
        <v>1378</v>
      </c>
      <c r="K74" s="30" t="s">
        <v>1592</v>
      </c>
      <c r="L74" s="31" t="s">
        <v>1592</v>
      </c>
      <c r="M74" s="60" t="s">
        <v>1592</v>
      </c>
      <c r="N74" s="60" t="s">
        <v>1592</v>
      </c>
      <c r="O74" s="226"/>
      <c r="P74" s="30"/>
    </row>
    <row r="75" spans="1:17" ht="14.25" customHeight="1" x14ac:dyDescent="0.2">
      <c r="A75" s="37" t="s">
        <v>20</v>
      </c>
      <c r="B75" s="37"/>
      <c r="C75" s="37"/>
      <c r="D75" s="68"/>
      <c r="E75" s="61" t="s">
        <v>0</v>
      </c>
      <c r="F75" s="234" t="s">
        <v>1</v>
      </c>
      <c r="G75" s="33"/>
      <c r="H75" s="38" t="s">
        <v>2</v>
      </c>
      <c r="I75" s="38"/>
      <c r="J75" s="38"/>
      <c r="K75" s="38"/>
      <c r="M75" s="64" t="s">
        <v>3</v>
      </c>
      <c r="N75" s="65" t="s">
        <v>3</v>
      </c>
      <c r="O75" s="228" t="s">
        <v>3</v>
      </c>
      <c r="P75" s="37"/>
      <c r="Q75" s="39"/>
    </row>
  </sheetData>
  <autoFilter ref="B6:G7"/>
  <mergeCells count="21">
    <mergeCell ref="I23:P23"/>
    <mergeCell ref="I41:P41"/>
    <mergeCell ref="I58:P58"/>
    <mergeCell ref="A4:C4"/>
    <mergeCell ref="D4:E4"/>
    <mergeCell ref="N5:P5"/>
    <mergeCell ref="A6:A7"/>
    <mergeCell ref="B6:B7"/>
    <mergeCell ref="C6:C7"/>
    <mergeCell ref="D6:D7"/>
    <mergeCell ref="E6:E7"/>
    <mergeCell ref="F6:F7"/>
    <mergeCell ref="G6:G7"/>
    <mergeCell ref="I3:L3"/>
    <mergeCell ref="I6:P6"/>
    <mergeCell ref="A1:P1"/>
    <mergeCell ref="A2:P2"/>
    <mergeCell ref="A3:C3"/>
    <mergeCell ref="D3:E3"/>
    <mergeCell ref="F3:G3"/>
    <mergeCell ref="N3:P3"/>
  </mergeCells>
  <conditionalFormatting sqref="F8:F74">
    <cfRule type="duplicateValues" dxfId="3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80"/>
  <sheetViews>
    <sheetView view="pageBreakPreview" zoomScale="90" zoomScaleNormal="100" zoomScaleSheetLayoutView="90" workbookViewId="0">
      <selection sqref="A1:O1"/>
    </sheetView>
  </sheetViews>
  <sheetFormatPr defaultRowHeight="12.75" x14ac:dyDescent="0.2"/>
  <cols>
    <col min="1" max="1" width="4.85546875" style="33" customWidth="1"/>
    <col min="2" max="2" width="7.140625" style="33" customWidth="1"/>
    <col min="3" max="3" width="13.85546875" style="22" customWidth="1"/>
    <col min="4" max="4" width="31.5703125" style="62" bestFit="1" customWidth="1"/>
    <col min="5" max="5" width="17.140625" style="62" customWidth="1"/>
    <col min="6" max="6" width="15.140625" style="229" customWidth="1"/>
    <col min="7" max="7" width="7.5703125" style="34" customWidth="1"/>
    <col min="8" max="8" width="2.140625" style="22" customWidth="1"/>
    <col min="9" max="9" width="4.42578125" style="33" customWidth="1"/>
    <col min="10" max="10" width="6.140625" style="33" customWidth="1"/>
    <col min="11" max="11" width="13.5703125" style="33" customWidth="1"/>
    <col min="12" max="12" width="31.5703125" style="35" bestFit="1" customWidth="1"/>
    <col min="13" max="13" width="21.85546875" style="66" customWidth="1"/>
    <col min="14" max="14" width="14.7109375" style="66" customWidth="1"/>
    <col min="15" max="15" width="8.7109375" style="229" customWidth="1"/>
    <col min="16" max="16" width="5.7109375" style="22" customWidth="1"/>
    <col min="17" max="16384" width="9.140625" style="22"/>
  </cols>
  <sheetData>
    <row r="1" spans="1:15" s="10" customFormat="1" ht="39" customHeight="1" x14ac:dyDescent="0.2">
      <c r="A1" s="519" t="s">
        <v>247</v>
      </c>
      <c r="B1" s="519"/>
      <c r="C1" s="519"/>
      <c r="D1" s="519"/>
      <c r="E1" s="519"/>
      <c r="F1" s="519"/>
      <c r="G1" s="519"/>
      <c r="H1" s="519"/>
      <c r="I1" s="519"/>
      <c r="J1" s="519"/>
      <c r="K1" s="519"/>
      <c r="L1" s="519"/>
      <c r="M1" s="519"/>
      <c r="N1" s="519"/>
      <c r="O1" s="519"/>
    </row>
    <row r="2" spans="1:15" s="10" customFormat="1" ht="24.75" customHeight="1" x14ac:dyDescent="0.2">
      <c r="A2" s="533" t="s">
        <v>626</v>
      </c>
      <c r="B2" s="533"/>
      <c r="C2" s="533"/>
      <c r="D2" s="533"/>
      <c r="E2" s="533"/>
      <c r="F2" s="533"/>
      <c r="G2" s="533"/>
      <c r="H2" s="533"/>
      <c r="I2" s="533"/>
      <c r="J2" s="533"/>
      <c r="K2" s="533"/>
      <c r="L2" s="533"/>
      <c r="M2" s="533"/>
      <c r="N2" s="533"/>
      <c r="O2" s="533"/>
    </row>
    <row r="3" spans="1:15" s="13" customFormat="1" ht="24" customHeight="1" x14ac:dyDescent="0.2">
      <c r="A3" s="521" t="s">
        <v>328</v>
      </c>
      <c r="B3" s="521"/>
      <c r="C3" s="521"/>
      <c r="D3" s="522" t="s">
        <v>1591</v>
      </c>
      <c r="E3" s="522"/>
      <c r="F3" s="538" t="s">
        <v>61</v>
      </c>
      <c r="G3" s="538"/>
      <c r="H3" s="11" t="s">
        <v>253</v>
      </c>
      <c r="I3" s="525" t="s">
        <v>622</v>
      </c>
      <c r="J3" s="525"/>
      <c r="K3" s="525"/>
      <c r="L3" s="525"/>
      <c r="M3" s="298" t="s">
        <v>254</v>
      </c>
      <c r="N3" s="524" t="s">
        <v>455</v>
      </c>
      <c r="O3" s="524"/>
    </row>
    <row r="4" spans="1:15" s="13" customFormat="1" ht="17.25" customHeight="1" x14ac:dyDescent="0.2">
      <c r="A4" s="526" t="s">
        <v>258</v>
      </c>
      <c r="B4" s="526"/>
      <c r="C4" s="526"/>
      <c r="D4" s="518" t="s">
        <v>617</v>
      </c>
      <c r="E4" s="518"/>
      <c r="F4" s="230"/>
      <c r="G4" s="40"/>
      <c r="H4" s="40"/>
      <c r="I4" s="40"/>
      <c r="J4" s="40"/>
      <c r="K4" s="40"/>
      <c r="L4" s="41"/>
      <c r="M4" s="102" t="s">
        <v>5</v>
      </c>
      <c r="N4" s="257">
        <v>42031</v>
      </c>
      <c r="O4" s="258">
        <v>0.6875</v>
      </c>
    </row>
    <row r="5" spans="1:15" s="10" customFormat="1" ht="15" customHeight="1" x14ac:dyDescent="0.2">
      <c r="A5" s="14"/>
      <c r="B5" s="14"/>
      <c r="C5" s="15"/>
      <c r="D5" s="16"/>
      <c r="E5" s="17"/>
      <c r="F5" s="231"/>
      <c r="G5" s="17"/>
      <c r="H5" s="17"/>
      <c r="I5" s="14"/>
      <c r="J5" s="14"/>
      <c r="K5" s="14"/>
      <c r="L5" s="18"/>
      <c r="M5" s="19"/>
      <c r="N5" s="512">
        <v>42031.75854490741</v>
      </c>
      <c r="O5" s="512"/>
    </row>
    <row r="6" spans="1:15" s="20" customFormat="1" ht="18.75" customHeight="1" x14ac:dyDescent="0.2">
      <c r="A6" s="529" t="s">
        <v>12</v>
      </c>
      <c r="B6" s="530" t="s">
        <v>251</v>
      </c>
      <c r="C6" s="532" t="s">
        <v>276</v>
      </c>
      <c r="D6" s="527" t="s">
        <v>14</v>
      </c>
      <c r="E6" s="527" t="s">
        <v>59</v>
      </c>
      <c r="F6" s="535" t="s">
        <v>15</v>
      </c>
      <c r="G6" s="536" t="s">
        <v>30</v>
      </c>
      <c r="I6" s="529" t="s">
        <v>12</v>
      </c>
      <c r="J6" s="530" t="s">
        <v>251</v>
      </c>
      <c r="K6" s="532" t="s">
        <v>276</v>
      </c>
      <c r="L6" s="527" t="s">
        <v>14</v>
      </c>
      <c r="M6" s="527" t="s">
        <v>59</v>
      </c>
      <c r="N6" s="535" t="s">
        <v>15</v>
      </c>
      <c r="O6" s="536" t="s">
        <v>30</v>
      </c>
    </row>
    <row r="7" spans="1:15" ht="26.25" customHeight="1" x14ac:dyDescent="0.2">
      <c r="A7" s="529"/>
      <c r="B7" s="531"/>
      <c r="C7" s="532"/>
      <c r="D7" s="527"/>
      <c r="E7" s="527"/>
      <c r="F7" s="535"/>
      <c r="G7" s="537"/>
      <c r="H7" s="21"/>
      <c r="I7" s="529"/>
      <c r="J7" s="531"/>
      <c r="K7" s="532"/>
      <c r="L7" s="527"/>
      <c r="M7" s="527"/>
      <c r="N7" s="535"/>
      <c r="O7" s="537"/>
    </row>
    <row r="8" spans="1:15" s="20" customFormat="1" ht="18" customHeight="1" x14ac:dyDescent="0.2">
      <c r="A8" s="23">
        <v>1</v>
      </c>
      <c r="B8" s="91">
        <v>598</v>
      </c>
      <c r="C8" s="150">
        <v>36751</v>
      </c>
      <c r="D8" s="217" t="s">
        <v>698</v>
      </c>
      <c r="E8" s="218" t="s">
        <v>697</v>
      </c>
      <c r="F8" s="232">
        <v>41465</v>
      </c>
      <c r="G8" s="92"/>
      <c r="H8" s="27"/>
      <c r="I8" s="23">
        <v>73</v>
      </c>
      <c r="J8" s="91">
        <v>109</v>
      </c>
      <c r="K8" s="150">
        <v>37539</v>
      </c>
      <c r="L8" s="217" t="s">
        <v>646</v>
      </c>
      <c r="M8" s="218" t="s">
        <v>645</v>
      </c>
      <c r="N8" s="232">
        <v>45574</v>
      </c>
      <c r="O8" s="226"/>
    </row>
    <row r="9" spans="1:15" s="20" customFormat="1" ht="18" customHeight="1" x14ac:dyDescent="0.2">
      <c r="A9" s="23">
        <v>2</v>
      </c>
      <c r="B9" s="91">
        <v>597</v>
      </c>
      <c r="C9" s="150">
        <v>36677</v>
      </c>
      <c r="D9" s="217" t="s">
        <v>696</v>
      </c>
      <c r="E9" s="218" t="s">
        <v>697</v>
      </c>
      <c r="F9" s="232">
        <v>41556</v>
      </c>
      <c r="G9" s="92"/>
      <c r="H9" s="27"/>
      <c r="I9" s="23">
        <v>74</v>
      </c>
      <c r="J9" s="91">
        <v>460</v>
      </c>
      <c r="K9" s="150">
        <v>36895</v>
      </c>
      <c r="L9" s="217" t="s">
        <v>982</v>
      </c>
      <c r="M9" s="218" t="s">
        <v>974</v>
      </c>
      <c r="N9" s="232">
        <v>45669</v>
      </c>
      <c r="O9" s="226"/>
    </row>
    <row r="10" spans="1:15" s="20" customFormat="1" ht="18" customHeight="1" x14ac:dyDescent="0.2">
      <c r="A10" s="23">
        <v>3</v>
      </c>
      <c r="B10" s="91">
        <v>594</v>
      </c>
      <c r="C10" s="150">
        <v>36537</v>
      </c>
      <c r="D10" s="217" t="s">
        <v>1007</v>
      </c>
      <c r="E10" s="218" t="s">
        <v>1005</v>
      </c>
      <c r="F10" s="232">
        <v>41605</v>
      </c>
      <c r="G10" s="92"/>
      <c r="H10" s="27"/>
      <c r="I10" s="23">
        <v>75</v>
      </c>
      <c r="J10" s="91">
        <v>462</v>
      </c>
      <c r="K10" s="150">
        <v>37711</v>
      </c>
      <c r="L10" s="217" t="s">
        <v>758</v>
      </c>
      <c r="M10" s="218" t="s">
        <v>759</v>
      </c>
      <c r="N10" s="232">
        <v>45714</v>
      </c>
      <c r="O10" s="226"/>
    </row>
    <row r="11" spans="1:15" s="20" customFormat="1" ht="18" customHeight="1" x14ac:dyDescent="0.2">
      <c r="A11" s="23">
        <v>4</v>
      </c>
      <c r="B11" s="91">
        <v>189</v>
      </c>
      <c r="C11" s="150">
        <v>36607</v>
      </c>
      <c r="D11" s="217" t="s">
        <v>947</v>
      </c>
      <c r="E11" s="218" t="s">
        <v>814</v>
      </c>
      <c r="F11" s="232">
        <v>41628</v>
      </c>
      <c r="G11" s="92"/>
      <c r="H11" s="27"/>
      <c r="I11" s="23">
        <v>76</v>
      </c>
      <c r="J11" s="91">
        <v>277</v>
      </c>
      <c r="K11" s="150">
        <v>37508</v>
      </c>
      <c r="L11" s="217" t="s">
        <v>676</v>
      </c>
      <c r="M11" s="218" t="s">
        <v>669</v>
      </c>
      <c r="N11" s="232">
        <v>45836</v>
      </c>
      <c r="O11" s="226"/>
    </row>
    <row r="12" spans="1:15" s="20" customFormat="1" ht="18" customHeight="1" x14ac:dyDescent="0.2">
      <c r="A12" s="23">
        <v>5</v>
      </c>
      <c r="B12" s="91">
        <v>195</v>
      </c>
      <c r="C12" s="150">
        <v>36540</v>
      </c>
      <c r="D12" s="217" t="s">
        <v>949</v>
      </c>
      <c r="E12" s="218" t="s">
        <v>814</v>
      </c>
      <c r="F12" s="232">
        <v>41640</v>
      </c>
      <c r="G12" s="92"/>
      <c r="H12" s="27"/>
      <c r="I12" s="23">
        <v>77</v>
      </c>
      <c r="J12" s="91">
        <v>116</v>
      </c>
      <c r="K12" s="150">
        <v>36840</v>
      </c>
      <c r="L12" s="217" t="s">
        <v>652</v>
      </c>
      <c r="M12" s="218" t="s">
        <v>645</v>
      </c>
      <c r="N12" s="232">
        <v>45891</v>
      </c>
      <c r="O12" s="226"/>
    </row>
    <row r="13" spans="1:15" s="20" customFormat="1" ht="18" customHeight="1" x14ac:dyDescent="0.2">
      <c r="A13" s="23">
        <v>6</v>
      </c>
      <c r="B13" s="91">
        <v>532</v>
      </c>
      <c r="C13" s="150">
        <v>36901</v>
      </c>
      <c r="D13" s="217" t="s">
        <v>990</v>
      </c>
      <c r="E13" s="218" t="s">
        <v>861</v>
      </c>
      <c r="F13" s="232">
        <v>41686</v>
      </c>
      <c r="G13" s="92"/>
      <c r="H13" s="27"/>
      <c r="I13" s="23">
        <v>78</v>
      </c>
      <c r="J13" s="91">
        <v>463</v>
      </c>
      <c r="K13" s="150">
        <v>37493</v>
      </c>
      <c r="L13" s="217" t="s">
        <v>984</v>
      </c>
      <c r="M13" s="218" t="s">
        <v>759</v>
      </c>
      <c r="N13" s="232">
        <v>45924</v>
      </c>
      <c r="O13" s="226"/>
    </row>
    <row r="14" spans="1:15" s="20" customFormat="1" ht="18" customHeight="1" x14ac:dyDescent="0.2">
      <c r="A14" s="23">
        <v>7</v>
      </c>
      <c r="B14" s="91">
        <v>432</v>
      </c>
      <c r="C14" s="150">
        <v>36598</v>
      </c>
      <c r="D14" s="217" t="s">
        <v>970</v>
      </c>
      <c r="E14" s="218" t="s">
        <v>756</v>
      </c>
      <c r="F14" s="232">
        <v>41713</v>
      </c>
      <c r="G14" s="92"/>
      <c r="H14" s="27"/>
      <c r="I14" s="23">
        <v>79</v>
      </c>
      <c r="J14" s="91">
        <v>193</v>
      </c>
      <c r="K14" s="150">
        <v>37257</v>
      </c>
      <c r="L14" s="217" t="s">
        <v>948</v>
      </c>
      <c r="M14" s="218" t="s">
        <v>814</v>
      </c>
      <c r="N14" s="232">
        <v>45960</v>
      </c>
      <c r="O14" s="226"/>
    </row>
    <row r="15" spans="1:15" s="20" customFormat="1" ht="18" customHeight="1" x14ac:dyDescent="0.2">
      <c r="A15" s="23">
        <v>8</v>
      </c>
      <c r="B15" s="91">
        <v>48</v>
      </c>
      <c r="C15" s="150">
        <v>36531</v>
      </c>
      <c r="D15" s="217" t="s">
        <v>638</v>
      </c>
      <c r="E15" s="218" t="s">
        <v>639</v>
      </c>
      <c r="F15" s="232">
        <v>41728</v>
      </c>
      <c r="G15" s="92"/>
      <c r="H15" s="27"/>
      <c r="I15" s="23">
        <v>80</v>
      </c>
      <c r="J15" s="91">
        <v>451</v>
      </c>
      <c r="K15" s="150">
        <v>36938</v>
      </c>
      <c r="L15" s="217" t="s">
        <v>976</v>
      </c>
      <c r="M15" s="218" t="s">
        <v>974</v>
      </c>
      <c r="N15" s="232">
        <v>50167</v>
      </c>
      <c r="O15" s="226"/>
    </row>
    <row r="16" spans="1:15" s="20" customFormat="1" ht="18" customHeight="1" x14ac:dyDescent="0.2">
      <c r="A16" s="23">
        <v>9</v>
      </c>
      <c r="B16" s="91">
        <v>459</v>
      </c>
      <c r="C16" s="150">
        <v>36533</v>
      </c>
      <c r="D16" s="217" t="s">
        <v>981</v>
      </c>
      <c r="E16" s="218" t="s">
        <v>974</v>
      </c>
      <c r="F16" s="232">
        <v>42033</v>
      </c>
      <c r="G16" s="92"/>
      <c r="H16" s="27"/>
      <c r="I16" s="23">
        <v>81</v>
      </c>
      <c r="J16" s="91">
        <v>457</v>
      </c>
      <c r="K16" s="150">
        <v>36906</v>
      </c>
      <c r="L16" s="217" t="s">
        <v>852</v>
      </c>
      <c r="M16" s="218" t="s">
        <v>974</v>
      </c>
      <c r="N16" s="232">
        <v>50274</v>
      </c>
      <c r="O16" s="226"/>
    </row>
    <row r="17" spans="1:15" s="20" customFormat="1" ht="18" customHeight="1" x14ac:dyDescent="0.2">
      <c r="A17" s="23">
        <v>10</v>
      </c>
      <c r="B17" s="91">
        <v>113</v>
      </c>
      <c r="C17" s="150">
        <v>36526</v>
      </c>
      <c r="D17" s="217" t="s">
        <v>649</v>
      </c>
      <c r="E17" s="218" t="s">
        <v>645</v>
      </c>
      <c r="F17" s="232">
        <v>42126</v>
      </c>
      <c r="G17" s="92"/>
      <c r="H17" s="27"/>
      <c r="I17" s="23">
        <v>82</v>
      </c>
      <c r="J17" s="91">
        <v>56</v>
      </c>
      <c r="K17" s="150">
        <v>37446</v>
      </c>
      <c r="L17" s="217" t="s">
        <v>929</v>
      </c>
      <c r="M17" s="218" t="s">
        <v>930</v>
      </c>
      <c r="N17" s="232">
        <v>50304</v>
      </c>
      <c r="O17" s="226"/>
    </row>
    <row r="18" spans="1:15" s="20" customFormat="1" ht="18" customHeight="1" x14ac:dyDescent="0.2">
      <c r="A18" s="23">
        <v>11</v>
      </c>
      <c r="B18" s="91">
        <v>271</v>
      </c>
      <c r="C18" s="150">
        <v>36591</v>
      </c>
      <c r="D18" s="217" t="s">
        <v>964</v>
      </c>
      <c r="E18" s="218" t="s">
        <v>669</v>
      </c>
      <c r="F18" s="232">
        <v>42164</v>
      </c>
      <c r="G18" s="92"/>
      <c r="H18" s="27"/>
      <c r="I18" s="23">
        <v>83</v>
      </c>
      <c r="J18" s="91">
        <v>57</v>
      </c>
      <c r="K18" s="150">
        <v>37084</v>
      </c>
      <c r="L18" s="217" t="s">
        <v>931</v>
      </c>
      <c r="M18" s="218" t="s">
        <v>930</v>
      </c>
      <c r="N18" s="232">
        <v>50307</v>
      </c>
      <c r="O18" s="226"/>
    </row>
    <row r="19" spans="1:15" s="20" customFormat="1" ht="18" customHeight="1" x14ac:dyDescent="0.2">
      <c r="A19" s="23">
        <v>12</v>
      </c>
      <c r="B19" s="91">
        <v>741</v>
      </c>
      <c r="C19" s="150">
        <v>37016</v>
      </c>
      <c r="D19" s="217" t="s">
        <v>715</v>
      </c>
      <c r="E19" s="218" t="s">
        <v>713</v>
      </c>
      <c r="F19" s="232">
        <v>42201</v>
      </c>
      <c r="G19" s="92"/>
      <c r="H19" s="27"/>
      <c r="I19" s="23">
        <v>84</v>
      </c>
      <c r="J19" s="91">
        <v>301</v>
      </c>
      <c r="K19" s="150">
        <v>37404</v>
      </c>
      <c r="L19" s="217" t="s">
        <v>681</v>
      </c>
      <c r="M19" s="218" t="s">
        <v>678</v>
      </c>
      <c r="N19" s="232">
        <v>50463</v>
      </c>
      <c r="O19" s="226"/>
    </row>
    <row r="20" spans="1:15" s="20" customFormat="1" ht="18" customHeight="1" x14ac:dyDescent="0.2">
      <c r="A20" s="23">
        <v>13</v>
      </c>
      <c r="B20" s="91">
        <v>28</v>
      </c>
      <c r="C20" s="150">
        <v>36552</v>
      </c>
      <c r="D20" s="217" t="s">
        <v>924</v>
      </c>
      <c r="E20" s="218" t="s">
        <v>721</v>
      </c>
      <c r="F20" s="232">
        <v>42253</v>
      </c>
      <c r="G20" s="92"/>
      <c r="H20" s="27"/>
      <c r="I20" s="23">
        <v>85</v>
      </c>
      <c r="J20" s="91">
        <v>101</v>
      </c>
      <c r="K20" s="150">
        <v>37110</v>
      </c>
      <c r="L20" s="217" t="s">
        <v>642</v>
      </c>
      <c r="M20" s="218" t="s">
        <v>643</v>
      </c>
      <c r="N20" s="232">
        <v>50563</v>
      </c>
      <c r="O20" s="226"/>
    </row>
    <row r="21" spans="1:15" s="20" customFormat="1" ht="18" customHeight="1" x14ac:dyDescent="0.2">
      <c r="A21" s="23">
        <v>14</v>
      </c>
      <c r="B21" s="91">
        <v>601</v>
      </c>
      <c r="C21" s="150">
        <v>36892</v>
      </c>
      <c r="D21" s="217" t="s">
        <v>699</v>
      </c>
      <c r="E21" s="218" t="s">
        <v>697</v>
      </c>
      <c r="F21" s="232">
        <v>42349</v>
      </c>
      <c r="G21" s="92"/>
      <c r="H21" s="27"/>
      <c r="I21" s="23">
        <v>86</v>
      </c>
      <c r="J21" s="91">
        <v>23</v>
      </c>
      <c r="K21" s="150">
        <v>37316</v>
      </c>
      <c r="L21" s="217" t="s">
        <v>922</v>
      </c>
      <c r="M21" s="218" t="s">
        <v>721</v>
      </c>
      <c r="N21" s="232">
        <v>50583</v>
      </c>
      <c r="O21" s="226"/>
    </row>
    <row r="22" spans="1:15" s="20" customFormat="1" ht="18" customHeight="1" thickBot="1" x14ac:dyDescent="0.25">
      <c r="A22" s="314">
        <v>15</v>
      </c>
      <c r="B22" s="403">
        <v>205</v>
      </c>
      <c r="C22" s="404">
        <v>36552</v>
      </c>
      <c r="D22" s="405" t="s">
        <v>951</v>
      </c>
      <c r="E22" s="406" t="s">
        <v>738</v>
      </c>
      <c r="F22" s="410">
        <v>42359</v>
      </c>
      <c r="G22" s="408"/>
      <c r="H22" s="27"/>
      <c r="I22" s="23">
        <v>87</v>
      </c>
      <c r="J22" s="91">
        <v>275</v>
      </c>
      <c r="K22" s="150">
        <v>37155</v>
      </c>
      <c r="L22" s="217" t="s">
        <v>674</v>
      </c>
      <c r="M22" s="218" t="s">
        <v>669</v>
      </c>
      <c r="N22" s="232">
        <v>50630</v>
      </c>
      <c r="O22" s="226"/>
    </row>
    <row r="23" spans="1:15" s="20" customFormat="1" ht="18" customHeight="1" thickTop="1" x14ac:dyDescent="0.2">
      <c r="A23" s="308">
        <v>16</v>
      </c>
      <c r="B23" s="397">
        <v>29</v>
      </c>
      <c r="C23" s="398">
        <v>36586</v>
      </c>
      <c r="D23" s="399" t="s">
        <v>925</v>
      </c>
      <c r="E23" s="400" t="s">
        <v>723</v>
      </c>
      <c r="F23" s="409">
        <v>42575</v>
      </c>
      <c r="G23" s="402"/>
      <c r="H23" s="27"/>
      <c r="I23" s="23">
        <v>88</v>
      </c>
      <c r="J23" s="91">
        <v>162</v>
      </c>
      <c r="K23" s="150">
        <v>37669</v>
      </c>
      <c r="L23" s="217" t="s">
        <v>659</v>
      </c>
      <c r="M23" s="218" t="s">
        <v>656</v>
      </c>
      <c r="N23" s="232">
        <v>50701</v>
      </c>
      <c r="O23" s="226"/>
    </row>
    <row r="24" spans="1:15" s="20" customFormat="1" ht="18" customHeight="1" x14ac:dyDescent="0.2">
      <c r="A24" s="23">
        <v>17</v>
      </c>
      <c r="B24" s="91">
        <v>483</v>
      </c>
      <c r="C24" s="150">
        <v>36616</v>
      </c>
      <c r="D24" s="217" t="s">
        <v>689</v>
      </c>
      <c r="E24" s="218" t="s">
        <v>690</v>
      </c>
      <c r="F24" s="232">
        <v>42599</v>
      </c>
      <c r="G24" s="92"/>
      <c r="H24" s="27"/>
      <c r="I24" s="23">
        <v>89</v>
      </c>
      <c r="J24" s="91">
        <v>678</v>
      </c>
      <c r="K24" s="150">
        <v>37190</v>
      </c>
      <c r="L24" s="217" t="s">
        <v>708</v>
      </c>
      <c r="M24" s="218" t="s">
        <v>706</v>
      </c>
      <c r="N24" s="232">
        <v>50716</v>
      </c>
      <c r="O24" s="226"/>
    </row>
    <row r="25" spans="1:15" s="20" customFormat="1" ht="18" customHeight="1" x14ac:dyDescent="0.2">
      <c r="A25" s="23">
        <v>18</v>
      </c>
      <c r="B25" s="91">
        <v>228</v>
      </c>
      <c r="C25" s="150">
        <v>36577</v>
      </c>
      <c r="D25" s="217" t="s">
        <v>959</v>
      </c>
      <c r="E25" s="218" t="s">
        <v>740</v>
      </c>
      <c r="F25" s="232">
        <v>42681</v>
      </c>
      <c r="G25" s="92"/>
      <c r="H25" s="27"/>
      <c r="I25" s="23">
        <v>90</v>
      </c>
      <c r="J25" s="91">
        <v>740</v>
      </c>
      <c r="K25" s="150">
        <v>37906</v>
      </c>
      <c r="L25" s="217" t="s">
        <v>714</v>
      </c>
      <c r="M25" s="218" t="s">
        <v>713</v>
      </c>
      <c r="N25" s="232">
        <v>50779</v>
      </c>
      <c r="O25" s="226"/>
    </row>
    <row r="26" spans="1:15" s="20" customFormat="1" ht="18" customHeight="1" x14ac:dyDescent="0.2">
      <c r="A26" s="23">
        <v>19</v>
      </c>
      <c r="B26" s="91">
        <v>217</v>
      </c>
      <c r="C26" s="150">
        <v>36845</v>
      </c>
      <c r="D26" s="217" t="s">
        <v>953</v>
      </c>
      <c r="E26" s="218" t="s">
        <v>740</v>
      </c>
      <c r="F26" s="232">
        <v>42768</v>
      </c>
      <c r="G26" s="92"/>
      <c r="H26" s="27"/>
      <c r="I26" s="23">
        <v>91</v>
      </c>
      <c r="J26" s="91">
        <v>151</v>
      </c>
      <c r="K26" s="150">
        <v>37088</v>
      </c>
      <c r="L26" s="217" t="s">
        <v>657</v>
      </c>
      <c r="M26" s="218" t="s">
        <v>656</v>
      </c>
      <c r="N26" s="232">
        <v>50786</v>
      </c>
      <c r="O26" s="226"/>
    </row>
    <row r="27" spans="1:15" s="20" customFormat="1" ht="18" customHeight="1" x14ac:dyDescent="0.2">
      <c r="A27" s="23">
        <v>20</v>
      </c>
      <c r="B27" s="91">
        <v>526</v>
      </c>
      <c r="C27" s="150">
        <v>36707</v>
      </c>
      <c r="D27" s="217" t="s">
        <v>989</v>
      </c>
      <c r="E27" s="218" t="s">
        <v>861</v>
      </c>
      <c r="F27" s="232">
        <v>42871</v>
      </c>
      <c r="G27" s="92"/>
      <c r="H27" s="27"/>
      <c r="I27" s="23">
        <v>92</v>
      </c>
      <c r="J27" s="91">
        <v>66</v>
      </c>
      <c r="K27" s="150">
        <v>36965</v>
      </c>
      <c r="L27" s="217" t="s">
        <v>936</v>
      </c>
      <c r="M27" s="218" t="s">
        <v>641</v>
      </c>
      <c r="N27" s="232">
        <v>50804</v>
      </c>
      <c r="O27" s="226"/>
    </row>
    <row r="28" spans="1:15" s="20" customFormat="1" ht="18" customHeight="1" x14ac:dyDescent="0.2">
      <c r="A28" s="23">
        <v>21</v>
      </c>
      <c r="B28" s="91">
        <v>115</v>
      </c>
      <c r="C28" s="150">
        <v>36626</v>
      </c>
      <c r="D28" s="217" t="s">
        <v>651</v>
      </c>
      <c r="E28" s="218" t="s">
        <v>645</v>
      </c>
      <c r="F28" s="232">
        <v>42904</v>
      </c>
      <c r="G28" s="92"/>
      <c r="H28" s="27"/>
      <c r="I28" s="23">
        <v>93</v>
      </c>
      <c r="J28" s="91">
        <v>458</v>
      </c>
      <c r="K28" s="150">
        <v>37490</v>
      </c>
      <c r="L28" s="217" t="s">
        <v>980</v>
      </c>
      <c r="M28" s="218" t="s">
        <v>974</v>
      </c>
      <c r="N28" s="232">
        <v>50810</v>
      </c>
      <c r="O28" s="226"/>
    </row>
    <row r="29" spans="1:15" s="20" customFormat="1" ht="18" customHeight="1" x14ac:dyDescent="0.2">
      <c r="A29" s="23">
        <v>22</v>
      </c>
      <c r="B29" s="91">
        <v>677</v>
      </c>
      <c r="C29" s="150">
        <v>36537</v>
      </c>
      <c r="D29" s="217" t="s">
        <v>707</v>
      </c>
      <c r="E29" s="218" t="s">
        <v>706</v>
      </c>
      <c r="F29" s="232">
        <v>43027</v>
      </c>
      <c r="G29" s="92"/>
      <c r="H29" s="27"/>
      <c r="I29" s="23">
        <v>94</v>
      </c>
      <c r="J29" s="91">
        <v>542</v>
      </c>
      <c r="K29" s="150">
        <v>37578</v>
      </c>
      <c r="L29" s="217" t="s">
        <v>993</v>
      </c>
      <c r="M29" s="218" t="s">
        <v>865</v>
      </c>
      <c r="N29" s="232">
        <v>50842</v>
      </c>
      <c r="O29" s="226"/>
    </row>
    <row r="30" spans="1:15" s="20" customFormat="1" ht="18" customHeight="1" x14ac:dyDescent="0.2">
      <c r="A30" s="23">
        <v>23</v>
      </c>
      <c r="B30" s="91">
        <v>665</v>
      </c>
      <c r="C30" s="150">
        <v>36610</v>
      </c>
      <c r="D30" s="217" t="s">
        <v>778</v>
      </c>
      <c r="E30" s="218" t="s">
        <v>779</v>
      </c>
      <c r="F30" s="232">
        <v>43057</v>
      </c>
      <c r="G30" s="92"/>
      <c r="H30" s="27"/>
      <c r="I30" s="23">
        <v>95</v>
      </c>
      <c r="J30" s="91">
        <v>79</v>
      </c>
      <c r="K30" s="150">
        <v>36971</v>
      </c>
      <c r="L30" s="217" t="s">
        <v>938</v>
      </c>
      <c r="M30" s="218" t="s">
        <v>801</v>
      </c>
      <c r="N30" s="232">
        <v>50879</v>
      </c>
      <c r="O30" s="226"/>
    </row>
    <row r="31" spans="1:15" s="20" customFormat="1" ht="18" customHeight="1" x14ac:dyDescent="0.2">
      <c r="A31" s="23">
        <v>24</v>
      </c>
      <c r="B31" s="91">
        <v>465</v>
      </c>
      <c r="C31" s="150">
        <v>37271</v>
      </c>
      <c r="D31" s="217" t="s">
        <v>985</v>
      </c>
      <c r="E31" s="218" t="s">
        <v>759</v>
      </c>
      <c r="F31" s="232">
        <v>43093</v>
      </c>
      <c r="G31" s="92"/>
      <c r="H31" s="27"/>
      <c r="I31" s="23">
        <v>96</v>
      </c>
      <c r="J31" s="91">
        <v>72</v>
      </c>
      <c r="K31" s="150">
        <v>37101</v>
      </c>
      <c r="L31" s="217" t="s">
        <v>640</v>
      </c>
      <c r="M31" s="218" t="s">
        <v>641</v>
      </c>
      <c r="N31" s="232">
        <v>51054</v>
      </c>
      <c r="O31" s="226"/>
    </row>
    <row r="32" spans="1:15" s="20" customFormat="1" ht="18" customHeight="1" x14ac:dyDescent="0.2">
      <c r="A32" s="23">
        <v>25</v>
      </c>
      <c r="B32" s="91">
        <v>226</v>
      </c>
      <c r="C32" s="150">
        <v>36526</v>
      </c>
      <c r="D32" s="217" t="s">
        <v>957</v>
      </c>
      <c r="E32" s="218" t="s">
        <v>740</v>
      </c>
      <c r="F32" s="232">
        <v>43199</v>
      </c>
      <c r="G32" s="92"/>
      <c r="H32" s="27"/>
      <c r="I32" s="23">
        <v>97</v>
      </c>
      <c r="J32" s="91">
        <v>312</v>
      </c>
      <c r="K32" s="150">
        <v>36571</v>
      </c>
      <c r="L32" s="217" t="s">
        <v>686</v>
      </c>
      <c r="M32" s="218" t="s">
        <v>678</v>
      </c>
      <c r="N32" s="232">
        <v>51078</v>
      </c>
      <c r="O32" s="226"/>
    </row>
    <row r="33" spans="1:15" s="20" customFormat="1" ht="18" customHeight="1" x14ac:dyDescent="0.2">
      <c r="A33" s="23">
        <v>26</v>
      </c>
      <c r="B33" s="91">
        <v>500</v>
      </c>
      <c r="C33" s="150">
        <v>36797</v>
      </c>
      <c r="D33" s="217" t="s">
        <v>691</v>
      </c>
      <c r="E33" s="218" t="s">
        <v>692</v>
      </c>
      <c r="F33" s="232">
        <v>43433</v>
      </c>
      <c r="G33" s="92"/>
      <c r="H33" s="27"/>
      <c r="I33" s="23">
        <v>98</v>
      </c>
      <c r="J33" s="91">
        <v>556</v>
      </c>
      <c r="K33" s="150">
        <v>37431</v>
      </c>
      <c r="L33" s="217" t="s">
        <v>1000</v>
      </c>
      <c r="M33" s="218" t="s">
        <v>694</v>
      </c>
      <c r="N33" s="232">
        <v>51085</v>
      </c>
      <c r="O33" s="226"/>
    </row>
    <row r="34" spans="1:15" s="20" customFormat="1" ht="18" customHeight="1" x14ac:dyDescent="0.2">
      <c r="A34" s="23">
        <v>27</v>
      </c>
      <c r="B34" s="91">
        <v>743</v>
      </c>
      <c r="C34" s="150">
        <v>36809</v>
      </c>
      <c r="D34" s="217" t="s">
        <v>716</v>
      </c>
      <c r="E34" s="218" t="s">
        <v>713</v>
      </c>
      <c r="F34" s="232">
        <v>43480</v>
      </c>
      <c r="G34" s="92"/>
      <c r="H34" s="27"/>
      <c r="I34" s="23">
        <v>99</v>
      </c>
      <c r="J34" s="91">
        <v>613</v>
      </c>
      <c r="K34" s="150">
        <v>37751</v>
      </c>
      <c r="L34" s="217" t="s">
        <v>702</v>
      </c>
      <c r="M34" s="218" t="s">
        <v>701</v>
      </c>
      <c r="N34" s="232">
        <v>51115</v>
      </c>
      <c r="O34" s="226"/>
    </row>
    <row r="35" spans="1:15" s="20" customFormat="1" ht="18" customHeight="1" x14ac:dyDescent="0.2">
      <c r="A35" s="23">
        <v>28</v>
      </c>
      <c r="B35" s="91">
        <v>227</v>
      </c>
      <c r="C35" s="150">
        <v>37025</v>
      </c>
      <c r="D35" s="217" t="s">
        <v>958</v>
      </c>
      <c r="E35" s="218" t="s">
        <v>740</v>
      </c>
      <c r="F35" s="232">
        <v>43555</v>
      </c>
      <c r="G35" s="92"/>
      <c r="H35" s="27"/>
      <c r="I35" s="23">
        <v>100</v>
      </c>
      <c r="J35" s="91">
        <v>450</v>
      </c>
      <c r="K35" s="150">
        <v>37049</v>
      </c>
      <c r="L35" s="217" t="s">
        <v>975</v>
      </c>
      <c r="M35" s="218" t="s">
        <v>974</v>
      </c>
      <c r="N35" s="232">
        <v>51310</v>
      </c>
      <c r="O35" s="226"/>
    </row>
    <row r="36" spans="1:15" s="20" customFormat="1" ht="18" customHeight="1" x14ac:dyDescent="0.2">
      <c r="A36" s="23">
        <v>29</v>
      </c>
      <c r="B36" s="91">
        <v>395</v>
      </c>
      <c r="C36" s="150">
        <v>36901</v>
      </c>
      <c r="D36" s="217" t="s">
        <v>967</v>
      </c>
      <c r="E36" s="218" t="s">
        <v>262</v>
      </c>
      <c r="F36" s="232">
        <v>43574</v>
      </c>
      <c r="G36" s="92"/>
      <c r="H36" s="27"/>
      <c r="I36" s="23">
        <v>101</v>
      </c>
      <c r="J36" s="91">
        <v>65</v>
      </c>
      <c r="K36" s="150">
        <v>37326</v>
      </c>
      <c r="L36" s="217" t="s">
        <v>935</v>
      </c>
      <c r="M36" s="218" t="s">
        <v>930</v>
      </c>
      <c r="N36" s="232">
        <v>51415</v>
      </c>
      <c r="O36" s="226"/>
    </row>
    <row r="37" spans="1:15" s="20" customFormat="1" ht="18" customHeight="1" x14ac:dyDescent="0.2">
      <c r="A37" s="23">
        <v>30</v>
      </c>
      <c r="B37" s="91">
        <v>88</v>
      </c>
      <c r="C37" s="150">
        <v>36687</v>
      </c>
      <c r="D37" s="217" t="s">
        <v>940</v>
      </c>
      <c r="E37" s="218" t="s">
        <v>801</v>
      </c>
      <c r="F37" s="232">
        <v>43590</v>
      </c>
      <c r="G37" s="92"/>
      <c r="H37" s="27"/>
      <c r="I37" s="23">
        <v>102</v>
      </c>
      <c r="J37" s="91">
        <v>35</v>
      </c>
      <c r="K37" s="150">
        <v>37271</v>
      </c>
      <c r="L37" s="217" t="s">
        <v>928</v>
      </c>
      <c r="M37" s="218" t="s">
        <v>723</v>
      </c>
      <c r="N37" s="232">
        <v>51878</v>
      </c>
      <c r="O37" s="226"/>
    </row>
    <row r="38" spans="1:15" s="20" customFormat="1" ht="18" customHeight="1" x14ac:dyDescent="0.2">
      <c r="A38" s="23">
        <v>31</v>
      </c>
      <c r="B38" s="91">
        <v>225</v>
      </c>
      <c r="C38" s="150">
        <v>37154</v>
      </c>
      <c r="D38" s="217" t="s">
        <v>956</v>
      </c>
      <c r="E38" s="218" t="s">
        <v>740</v>
      </c>
      <c r="F38" s="232">
        <v>43646</v>
      </c>
      <c r="G38" s="92"/>
      <c r="H38" s="27"/>
      <c r="I38" s="23">
        <v>103</v>
      </c>
      <c r="J38" s="91">
        <v>239</v>
      </c>
      <c r="K38" s="150">
        <v>37286</v>
      </c>
      <c r="L38" s="217" t="s">
        <v>666</v>
      </c>
      <c r="M38" s="218" t="s">
        <v>667</v>
      </c>
      <c r="N38" s="232">
        <v>51890</v>
      </c>
      <c r="O38" s="226"/>
    </row>
    <row r="39" spans="1:15" s="20" customFormat="1" ht="18" customHeight="1" x14ac:dyDescent="0.2">
      <c r="A39" s="23">
        <v>32</v>
      </c>
      <c r="B39" s="91">
        <v>220</v>
      </c>
      <c r="C39" s="150">
        <v>36526</v>
      </c>
      <c r="D39" s="217" t="s">
        <v>954</v>
      </c>
      <c r="E39" s="218" t="s">
        <v>740</v>
      </c>
      <c r="F39" s="232">
        <v>43662</v>
      </c>
      <c r="G39" s="92"/>
      <c r="H39" s="27"/>
      <c r="I39" s="23">
        <v>104</v>
      </c>
      <c r="J39" s="91">
        <v>453</v>
      </c>
      <c r="K39" s="150">
        <v>37289</v>
      </c>
      <c r="L39" s="217" t="s">
        <v>977</v>
      </c>
      <c r="M39" s="218" t="s">
        <v>974</v>
      </c>
      <c r="N39" s="232">
        <v>51978</v>
      </c>
      <c r="O39" s="226"/>
    </row>
    <row r="40" spans="1:15" s="20" customFormat="1" ht="18" customHeight="1" x14ac:dyDescent="0.2">
      <c r="A40" s="23">
        <v>33</v>
      </c>
      <c r="B40" s="91">
        <v>589</v>
      </c>
      <c r="C40" s="150">
        <v>36549</v>
      </c>
      <c r="D40" s="217" t="s">
        <v>1004</v>
      </c>
      <c r="E40" s="218" t="s">
        <v>1005</v>
      </c>
      <c r="F40" s="232">
        <v>43741</v>
      </c>
      <c r="G40" s="92"/>
      <c r="H40" s="27"/>
      <c r="I40" s="23">
        <v>105</v>
      </c>
      <c r="J40" s="91">
        <v>62</v>
      </c>
      <c r="K40" s="150">
        <v>37372</v>
      </c>
      <c r="L40" s="217" t="s">
        <v>932</v>
      </c>
      <c r="M40" s="218" t="s">
        <v>930</v>
      </c>
      <c r="N40" s="232">
        <v>52351</v>
      </c>
      <c r="O40" s="226"/>
    </row>
    <row r="41" spans="1:15" s="20" customFormat="1" ht="18" customHeight="1" x14ac:dyDescent="0.2">
      <c r="A41" s="23">
        <v>34</v>
      </c>
      <c r="B41" s="91">
        <v>456</v>
      </c>
      <c r="C41" s="150">
        <v>36537</v>
      </c>
      <c r="D41" s="217" t="s">
        <v>979</v>
      </c>
      <c r="E41" s="218" t="s">
        <v>974</v>
      </c>
      <c r="F41" s="232">
        <v>43775</v>
      </c>
      <c r="G41" s="92"/>
      <c r="H41" s="27"/>
      <c r="I41" s="23">
        <v>106</v>
      </c>
      <c r="J41" s="91">
        <v>555</v>
      </c>
      <c r="K41" s="150">
        <v>37258</v>
      </c>
      <c r="L41" s="217" t="s">
        <v>999</v>
      </c>
      <c r="M41" s="218" t="s">
        <v>865</v>
      </c>
      <c r="N41" s="232">
        <v>52492</v>
      </c>
      <c r="O41" s="226"/>
    </row>
    <row r="42" spans="1:15" s="20" customFormat="1" ht="18" customHeight="1" x14ac:dyDescent="0.2">
      <c r="A42" s="23">
        <v>35</v>
      </c>
      <c r="B42" s="91">
        <v>105</v>
      </c>
      <c r="C42" s="150">
        <v>36629</v>
      </c>
      <c r="D42" s="217" t="s">
        <v>941</v>
      </c>
      <c r="E42" s="218" t="s">
        <v>730</v>
      </c>
      <c r="F42" s="232">
        <v>43826</v>
      </c>
      <c r="G42" s="92"/>
      <c r="H42" s="27"/>
      <c r="I42" s="23">
        <v>107</v>
      </c>
      <c r="J42" s="91">
        <v>110</v>
      </c>
      <c r="K42" s="150">
        <v>36955</v>
      </c>
      <c r="L42" s="217" t="s">
        <v>647</v>
      </c>
      <c r="M42" s="218" t="s">
        <v>645</v>
      </c>
      <c r="N42" s="232">
        <v>52521</v>
      </c>
      <c r="O42" s="226"/>
    </row>
    <row r="43" spans="1:15" s="20" customFormat="1" ht="18" customHeight="1" x14ac:dyDescent="0.2">
      <c r="A43" s="23">
        <v>36</v>
      </c>
      <c r="B43" s="91">
        <v>744</v>
      </c>
      <c r="C43" s="150">
        <v>36569</v>
      </c>
      <c r="D43" s="217" t="s">
        <v>717</v>
      </c>
      <c r="E43" s="218" t="s">
        <v>713</v>
      </c>
      <c r="F43" s="232">
        <v>43836</v>
      </c>
      <c r="G43" s="92"/>
      <c r="H43" s="27"/>
      <c r="I43" s="23">
        <v>108</v>
      </c>
      <c r="J43" s="91">
        <v>42</v>
      </c>
      <c r="K43" s="150">
        <v>36996</v>
      </c>
      <c r="L43" s="217" t="s">
        <v>636</v>
      </c>
      <c r="M43" s="218" t="s">
        <v>637</v>
      </c>
      <c r="N43" s="232">
        <v>52522</v>
      </c>
      <c r="O43" s="226"/>
    </row>
    <row r="44" spans="1:15" s="20" customFormat="1" ht="18" customHeight="1" x14ac:dyDescent="0.2">
      <c r="A44" s="23">
        <v>37</v>
      </c>
      <c r="B44" s="91">
        <v>739</v>
      </c>
      <c r="C44" s="150">
        <v>37342</v>
      </c>
      <c r="D44" s="217" t="s">
        <v>712</v>
      </c>
      <c r="E44" s="218" t="s">
        <v>713</v>
      </c>
      <c r="F44" s="232">
        <v>43856</v>
      </c>
      <c r="G44" s="92"/>
      <c r="H44" s="27"/>
      <c r="I44" s="23">
        <v>109</v>
      </c>
      <c r="J44" s="91">
        <v>288</v>
      </c>
      <c r="K44" s="150">
        <v>37130</v>
      </c>
      <c r="L44" s="217" t="s">
        <v>679</v>
      </c>
      <c r="M44" s="218" t="s">
        <v>678</v>
      </c>
      <c r="N44" s="232">
        <v>52583</v>
      </c>
      <c r="O44" s="226"/>
    </row>
    <row r="45" spans="1:15" s="20" customFormat="1" ht="18" customHeight="1" x14ac:dyDescent="0.2">
      <c r="A45" s="23">
        <v>38</v>
      </c>
      <c r="B45" s="91">
        <v>156</v>
      </c>
      <c r="C45" s="150">
        <v>36526</v>
      </c>
      <c r="D45" s="217" t="s">
        <v>946</v>
      </c>
      <c r="E45" s="218" t="s">
        <v>656</v>
      </c>
      <c r="F45" s="232">
        <v>43918</v>
      </c>
      <c r="G45" s="92"/>
      <c r="H45" s="27"/>
      <c r="I45" s="23">
        <v>110</v>
      </c>
      <c r="J45" s="91">
        <v>551</v>
      </c>
      <c r="K45" s="150">
        <v>37817</v>
      </c>
      <c r="L45" s="217" t="s">
        <v>997</v>
      </c>
      <c r="M45" s="218" t="s">
        <v>865</v>
      </c>
      <c r="N45" s="232">
        <v>53037</v>
      </c>
      <c r="O45" s="226"/>
    </row>
    <row r="46" spans="1:15" s="20" customFormat="1" ht="18" customHeight="1" x14ac:dyDescent="0.2">
      <c r="A46" s="23">
        <v>39</v>
      </c>
      <c r="B46" s="91">
        <v>131</v>
      </c>
      <c r="C46" s="150">
        <v>36892</v>
      </c>
      <c r="D46" s="217" t="s">
        <v>943</v>
      </c>
      <c r="E46" s="218" t="s">
        <v>944</v>
      </c>
      <c r="F46" s="232">
        <v>43921</v>
      </c>
      <c r="G46" s="92"/>
      <c r="H46" s="27"/>
      <c r="I46" s="23">
        <v>111</v>
      </c>
      <c r="J46" s="91">
        <v>294</v>
      </c>
      <c r="K46" s="150">
        <v>37559</v>
      </c>
      <c r="L46" s="217" t="s">
        <v>680</v>
      </c>
      <c r="M46" s="218" t="s">
        <v>678</v>
      </c>
      <c r="N46" s="232">
        <v>53042</v>
      </c>
      <c r="O46" s="226"/>
    </row>
    <row r="47" spans="1:15" s="20" customFormat="1" ht="18" customHeight="1" x14ac:dyDescent="0.2">
      <c r="A47" s="23">
        <v>40</v>
      </c>
      <c r="B47" s="91">
        <v>111</v>
      </c>
      <c r="C47" s="150">
        <v>36528</v>
      </c>
      <c r="D47" s="217" t="s">
        <v>648</v>
      </c>
      <c r="E47" s="218" t="s">
        <v>645</v>
      </c>
      <c r="F47" s="232">
        <v>43961</v>
      </c>
      <c r="G47" s="92"/>
      <c r="H47" s="27"/>
      <c r="I47" s="23">
        <v>112</v>
      </c>
      <c r="J47" s="91">
        <v>454</v>
      </c>
      <c r="K47" s="150">
        <v>37571</v>
      </c>
      <c r="L47" s="217" t="s">
        <v>978</v>
      </c>
      <c r="M47" s="218" t="s">
        <v>974</v>
      </c>
      <c r="N47" s="232">
        <v>53102</v>
      </c>
      <c r="O47" s="226"/>
    </row>
    <row r="48" spans="1:15" s="20" customFormat="1" ht="18" customHeight="1" x14ac:dyDescent="0.2">
      <c r="A48" s="23">
        <v>41</v>
      </c>
      <c r="B48" s="91">
        <v>86</v>
      </c>
      <c r="C48" s="150">
        <v>36638</v>
      </c>
      <c r="D48" s="217" t="s">
        <v>939</v>
      </c>
      <c r="E48" s="218" t="s">
        <v>801</v>
      </c>
      <c r="F48" s="232">
        <v>44039</v>
      </c>
      <c r="G48" s="92"/>
      <c r="H48" s="27"/>
      <c r="I48" s="23">
        <v>113</v>
      </c>
      <c r="J48" s="91">
        <v>64</v>
      </c>
      <c r="K48" s="150">
        <v>37681</v>
      </c>
      <c r="L48" s="217" t="s">
        <v>934</v>
      </c>
      <c r="M48" s="218" t="s">
        <v>930</v>
      </c>
      <c r="N48" s="232">
        <v>53258</v>
      </c>
      <c r="O48" s="226"/>
    </row>
    <row r="49" spans="1:15" s="20" customFormat="1" ht="18" customHeight="1" x14ac:dyDescent="0.2">
      <c r="A49" s="23">
        <v>42</v>
      </c>
      <c r="B49" s="91">
        <v>118</v>
      </c>
      <c r="C49" s="150">
        <v>36526</v>
      </c>
      <c r="D49" s="217" t="s">
        <v>653</v>
      </c>
      <c r="E49" s="218" t="s">
        <v>654</v>
      </c>
      <c r="F49" s="232">
        <v>44071</v>
      </c>
      <c r="G49" s="92"/>
      <c r="H49" s="27"/>
      <c r="I49" s="23">
        <v>114</v>
      </c>
      <c r="J49" s="91">
        <v>608</v>
      </c>
      <c r="K49" s="150">
        <v>37321</v>
      </c>
      <c r="L49" s="217" t="s">
        <v>700</v>
      </c>
      <c r="M49" s="218" t="s">
        <v>701</v>
      </c>
      <c r="N49" s="232">
        <v>53322</v>
      </c>
      <c r="O49" s="226"/>
    </row>
    <row r="50" spans="1:15" s="20" customFormat="1" ht="18" customHeight="1" x14ac:dyDescent="0.2">
      <c r="A50" s="23">
        <v>43</v>
      </c>
      <c r="B50" s="91">
        <v>591</v>
      </c>
      <c r="C50" s="150">
        <v>37138</v>
      </c>
      <c r="D50" s="217" t="s">
        <v>1006</v>
      </c>
      <c r="E50" s="218" t="s">
        <v>1005</v>
      </c>
      <c r="F50" s="232">
        <v>44083</v>
      </c>
      <c r="G50" s="92"/>
      <c r="H50" s="27"/>
      <c r="I50" s="23">
        <v>115</v>
      </c>
      <c r="J50" s="91">
        <v>265</v>
      </c>
      <c r="K50" s="150">
        <v>37817</v>
      </c>
      <c r="L50" s="217" t="s">
        <v>668</v>
      </c>
      <c r="M50" s="218" t="s">
        <v>669</v>
      </c>
      <c r="N50" s="232">
        <v>53400</v>
      </c>
      <c r="O50" s="226"/>
    </row>
    <row r="51" spans="1:15" s="20" customFormat="1" ht="18" customHeight="1" x14ac:dyDescent="0.2">
      <c r="A51" s="23">
        <v>44</v>
      </c>
      <c r="B51" s="91">
        <v>70</v>
      </c>
      <c r="C51" s="150">
        <v>36617</v>
      </c>
      <c r="D51" s="217" t="s">
        <v>937</v>
      </c>
      <c r="E51" s="218" t="s">
        <v>641</v>
      </c>
      <c r="F51" s="232">
        <v>44101</v>
      </c>
      <c r="G51" s="92"/>
      <c r="H51" s="27"/>
      <c r="I51" s="23">
        <v>116</v>
      </c>
      <c r="J51" s="91">
        <v>309</v>
      </c>
      <c r="K51" s="150">
        <v>37861</v>
      </c>
      <c r="L51" s="217" t="s">
        <v>685</v>
      </c>
      <c r="M51" s="218" t="s">
        <v>678</v>
      </c>
      <c r="N51" s="232">
        <v>53423</v>
      </c>
      <c r="O51" s="226"/>
    </row>
    <row r="52" spans="1:15" s="20" customFormat="1" ht="18" customHeight="1" x14ac:dyDescent="0.2">
      <c r="A52" s="23">
        <v>45</v>
      </c>
      <c r="B52" s="91">
        <v>676</v>
      </c>
      <c r="C52" s="150">
        <v>36741</v>
      </c>
      <c r="D52" s="217" t="s">
        <v>705</v>
      </c>
      <c r="E52" s="218" t="s">
        <v>706</v>
      </c>
      <c r="F52" s="232">
        <v>44155</v>
      </c>
      <c r="G52" s="92"/>
      <c r="H52" s="27"/>
      <c r="I52" s="23">
        <v>117</v>
      </c>
      <c r="J52" s="91">
        <v>461</v>
      </c>
      <c r="K52" s="150">
        <v>37216</v>
      </c>
      <c r="L52" s="217" t="s">
        <v>983</v>
      </c>
      <c r="M52" s="218" t="s">
        <v>974</v>
      </c>
      <c r="N52" s="232">
        <v>53443</v>
      </c>
      <c r="O52" s="226"/>
    </row>
    <row r="53" spans="1:15" s="20" customFormat="1" ht="18" customHeight="1" x14ac:dyDescent="0.2">
      <c r="A53" s="23">
        <v>46</v>
      </c>
      <c r="B53" s="91">
        <v>114</v>
      </c>
      <c r="C53" s="150">
        <v>36529</v>
      </c>
      <c r="D53" s="217" t="s">
        <v>650</v>
      </c>
      <c r="E53" s="218" t="s">
        <v>645</v>
      </c>
      <c r="F53" s="232">
        <v>44175</v>
      </c>
      <c r="G53" s="92"/>
      <c r="H53" s="27"/>
      <c r="I53" s="23">
        <v>118</v>
      </c>
      <c r="J53" s="91">
        <v>269</v>
      </c>
      <c r="K53" s="150">
        <v>37179</v>
      </c>
      <c r="L53" s="217" t="s">
        <v>671</v>
      </c>
      <c r="M53" s="218" t="s">
        <v>669</v>
      </c>
      <c r="N53" s="232">
        <v>53568</v>
      </c>
      <c r="O53" s="226"/>
    </row>
    <row r="54" spans="1:15" s="20" customFormat="1" ht="18" customHeight="1" x14ac:dyDescent="0.2">
      <c r="A54" s="23">
        <v>47</v>
      </c>
      <c r="B54" s="91">
        <v>231</v>
      </c>
      <c r="C54" s="150">
        <v>36643</v>
      </c>
      <c r="D54" s="217" t="s">
        <v>961</v>
      </c>
      <c r="E54" s="218" t="s">
        <v>740</v>
      </c>
      <c r="F54" s="232">
        <v>44195</v>
      </c>
      <c r="G54" s="92"/>
      <c r="H54" s="27"/>
      <c r="I54" s="23">
        <v>119</v>
      </c>
      <c r="J54" s="91">
        <v>304</v>
      </c>
      <c r="K54" s="150">
        <v>37130</v>
      </c>
      <c r="L54" s="217" t="s">
        <v>683</v>
      </c>
      <c r="M54" s="218" t="s">
        <v>678</v>
      </c>
      <c r="N54" s="232">
        <v>53751</v>
      </c>
      <c r="O54" s="226"/>
    </row>
    <row r="55" spans="1:15" s="20" customFormat="1" ht="18" customHeight="1" x14ac:dyDescent="0.2">
      <c r="A55" s="23">
        <v>48</v>
      </c>
      <c r="B55" s="91">
        <v>212</v>
      </c>
      <c r="C55" s="150">
        <v>37339</v>
      </c>
      <c r="D55" s="217" t="s">
        <v>663</v>
      </c>
      <c r="E55" s="218" t="s">
        <v>664</v>
      </c>
      <c r="F55" s="232">
        <v>44299</v>
      </c>
      <c r="G55" s="92"/>
      <c r="H55" s="27"/>
      <c r="I55" s="23">
        <v>120</v>
      </c>
      <c r="J55" s="91">
        <v>123</v>
      </c>
      <c r="K55" s="150">
        <v>37746</v>
      </c>
      <c r="L55" s="217" t="s">
        <v>1075</v>
      </c>
      <c r="M55" s="218" t="s">
        <v>654</v>
      </c>
      <c r="N55" s="232">
        <v>54559</v>
      </c>
      <c r="O55" s="226"/>
    </row>
    <row r="56" spans="1:15" s="20" customFormat="1" ht="18" customHeight="1" x14ac:dyDescent="0.2">
      <c r="A56" s="23">
        <v>49</v>
      </c>
      <c r="B56" s="91">
        <v>25</v>
      </c>
      <c r="C56" s="150">
        <v>37257</v>
      </c>
      <c r="D56" s="217" t="s">
        <v>923</v>
      </c>
      <c r="E56" s="218" t="s">
        <v>721</v>
      </c>
      <c r="F56" s="232">
        <v>44307</v>
      </c>
      <c r="G56" s="92"/>
      <c r="H56" s="27"/>
      <c r="I56" s="23">
        <v>121</v>
      </c>
      <c r="J56" s="91">
        <v>447</v>
      </c>
      <c r="K56" s="150">
        <v>36934</v>
      </c>
      <c r="L56" s="217" t="s">
        <v>973</v>
      </c>
      <c r="M56" s="218" t="s">
        <v>974</v>
      </c>
      <c r="N56" s="232">
        <v>55533</v>
      </c>
      <c r="O56" s="226"/>
    </row>
    <row r="57" spans="1:15" s="20" customFormat="1" ht="18" customHeight="1" x14ac:dyDescent="0.2">
      <c r="A57" s="23">
        <v>50</v>
      </c>
      <c r="B57" s="91">
        <v>717</v>
      </c>
      <c r="C57" s="150">
        <v>36991</v>
      </c>
      <c r="D57" s="217" t="s">
        <v>709</v>
      </c>
      <c r="E57" s="218" t="s">
        <v>710</v>
      </c>
      <c r="F57" s="232">
        <v>44316</v>
      </c>
      <c r="G57" s="92"/>
      <c r="H57" s="27"/>
      <c r="I57" s="23">
        <v>122</v>
      </c>
      <c r="J57" s="91">
        <v>544</v>
      </c>
      <c r="K57" s="150">
        <v>37544</v>
      </c>
      <c r="L57" s="217" t="s">
        <v>994</v>
      </c>
      <c r="M57" s="218" t="s">
        <v>865</v>
      </c>
      <c r="N57" s="232">
        <v>55692</v>
      </c>
      <c r="O57" s="226"/>
    </row>
    <row r="58" spans="1:15" s="20" customFormat="1" ht="18" customHeight="1" x14ac:dyDescent="0.2">
      <c r="A58" s="23">
        <v>51</v>
      </c>
      <c r="B58" s="91">
        <v>559</v>
      </c>
      <c r="C58" s="150">
        <v>36557</v>
      </c>
      <c r="D58" s="217" t="s">
        <v>1001</v>
      </c>
      <c r="E58" s="218" t="s">
        <v>694</v>
      </c>
      <c r="F58" s="232">
        <v>44449</v>
      </c>
      <c r="G58" s="92"/>
      <c r="H58" s="27"/>
      <c r="I58" s="23">
        <v>123</v>
      </c>
      <c r="J58" s="91">
        <v>580</v>
      </c>
      <c r="K58" s="150">
        <v>37356</v>
      </c>
      <c r="L58" s="217" t="s">
        <v>1003</v>
      </c>
      <c r="M58" s="218" t="s">
        <v>770</v>
      </c>
      <c r="N58" s="232">
        <v>55783</v>
      </c>
      <c r="O58" s="226"/>
    </row>
    <row r="59" spans="1:15" s="20" customFormat="1" ht="18" customHeight="1" x14ac:dyDescent="0.2">
      <c r="A59" s="23">
        <v>52</v>
      </c>
      <c r="B59" s="91">
        <v>545</v>
      </c>
      <c r="C59" s="150">
        <v>37211</v>
      </c>
      <c r="D59" s="217" t="s">
        <v>995</v>
      </c>
      <c r="E59" s="218" t="s">
        <v>865</v>
      </c>
      <c r="F59" s="232">
        <v>44565</v>
      </c>
      <c r="G59" s="92"/>
      <c r="H59" s="27"/>
      <c r="I59" s="23">
        <v>124</v>
      </c>
      <c r="J59" s="91">
        <v>540</v>
      </c>
      <c r="K59" s="150">
        <v>37578</v>
      </c>
      <c r="L59" s="217" t="s">
        <v>991</v>
      </c>
      <c r="M59" s="218" t="s">
        <v>865</v>
      </c>
      <c r="N59" s="232">
        <v>55993</v>
      </c>
      <c r="O59" s="226"/>
    </row>
    <row r="60" spans="1:15" s="20" customFormat="1" ht="18" customHeight="1" x14ac:dyDescent="0.2">
      <c r="A60" s="23">
        <v>53</v>
      </c>
      <c r="B60" s="91">
        <v>541</v>
      </c>
      <c r="C60" s="150">
        <v>37214</v>
      </c>
      <c r="D60" s="217" t="s">
        <v>992</v>
      </c>
      <c r="E60" s="218" t="s">
        <v>865</v>
      </c>
      <c r="F60" s="232">
        <v>44607</v>
      </c>
      <c r="G60" s="92"/>
      <c r="H60" s="27"/>
      <c r="I60" s="23">
        <v>125</v>
      </c>
      <c r="J60" s="91">
        <v>63</v>
      </c>
      <c r="K60" s="150">
        <v>37276</v>
      </c>
      <c r="L60" s="217" t="s">
        <v>933</v>
      </c>
      <c r="M60" s="218" t="s">
        <v>930</v>
      </c>
      <c r="N60" s="232">
        <v>60231</v>
      </c>
      <c r="O60" s="226"/>
    </row>
    <row r="61" spans="1:15" s="20" customFormat="1" ht="18" customHeight="1" x14ac:dyDescent="0.2">
      <c r="A61" s="23">
        <v>54</v>
      </c>
      <c r="B61" s="91">
        <v>722</v>
      </c>
      <c r="C61" s="150">
        <v>36938</v>
      </c>
      <c r="D61" s="217" t="s">
        <v>711</v>
      </c>
      <c r="E61" s="218" t="s">
        <v>710</v>
      </c>
      <c r="F61" s="232">
        <v>44651</v>
      </c>
      <c r="G61" s="92"/>
      <c r="H61" s="27"/>
      <c r="I61" s="23">
        <v>126</v>
      </c>
      <c r="J61" s="91">
        <v>119</v>
      </c>
      <c r="K61" s="150">
        <v>37532</v>
      </c>
      <c r="L61" s="217" t="s">
        <v>1074</v>
      </c>
      <c r="M61" s="218" t="s">
        <v>654</v>
      </c>
      <c r="N61" s="232">
        <v>61337</v>
      </c>
      <c r="O61" s="226"/>
    </row>
    <row r="62" spans="1:15" s="20" customFormat="1" ht="18" customHeight="1" x14ac:dyDescent="0.2">
      <c r="A62" s="23">
        <v>55</v>
      </c>
      <c r="B62" s="91">
        <v>270</v>
      </c>
      <c r="C62" s="150">
        <v>36560</v>
      </c>
      <c r="D62" s="217" t="s">
        <v>672</v>
      </c>
      <c r="E62" s="218" t="s">
        <v>669</v>
      </c>
      <c r="F62" s="232">
        <v>44680</v>
      </c>
      <c r="G62" s="92"/>
      <c r="H62" s="27"/>
      <c r="I62" s="23">
        <v>127</v>
      </c>
      <c r="J62" s="91">
        <v>268</v>
      </c>
      <c r="K62" s="150">
        <v>36951</v>
      </c>
      <c r="L62" s="217" t="s">
        <v>670</v>
      </c>
      <c r="M62" s="218" t="s">
        <v>669</v>
      </c>
      <c r="N62" s="232">
        <v>61350</v>
      </c>
      <c r="O62" s="226"/>
    </row>
    <row r="63" spans="1:15" s="20" customFormat="1" ht="18" customHeight="1" x14ac:dyDescent="0.2">
      <c r="A63" s="23">
        <v>56</v>
      </c>
      <c r="B63" s="91">
        <v>303</v>
      </c>
      <c r="C63" s="150">
        <v>36942</v>
      </c>
      <c r="D63" s="217" t="s">
        <v>682</v>
      </c>
      <c r="E63" s="218" t="s">
        <v>678</v>
      </c>
      <c r="F63" s="232">
        <v>44683</v>
      </c>
      <c r="G63" s="92"/>
      <c r="H63" s="27"/>
      <c r="I63" s="23" t="s">
        <v>455</v>
      </c>
      <c r="J63" s="91">
        <v>397</v>
      </c>
      <c r="K63" s="150">
        <v>36773</v>
      </c>
      <c r="L63" s="217" t="s">
        <v>688</v>
      </c>
      <c r="M63" s="218" t="s">
        <v>262</v>
      </c>
      <c r="N63" s="232" t="s">
        <v>1619</v>
      </c>
      <c r="O63" s="226"/>
    </row>
    <row r="64" spans="1:15" s="20" customFormat="1" ht="18" customHeight="1" x14ac:dyDescent="0.2">
      <c r="A64" s="23">
        <v>57</v>
      </c>
      <c r="B64" s="91">
        <v>552</v>
      </c>
      <c r="C64" s="150">
        <v>37119</v>
      </c>
      <c r="D64" s="217" t="s">
        <v>998</v>
      </c>
      <c r="E64" s="218" t="s">
        <v>865</v>
      </c>
      <c r="F64" s="232">
        <v>44732</v>
      </c>
      <c r="G64" s="92"/>
      <c r="H64" s="27"/>
      <c r="I64" s="23" t="s">
        <v>455</v>
      </c>
      <c r="J64" s="91">
        <v>287</v>
      </c>
      <c r="K64" s="150">
        <v>36893</v>
      </c>
      <c r="L64" s="217" t="s">
        <v>677</v>
      </c>
      <c r="M64" s="218" t="s">
        <v>678</v>
      </c>
      <c r="N64" s="232" t="s">
        <v>1619</v>
      </c>
      <c r="O64" s="226"/>
    </row>
    <row r="65" spans="1:16" s="20" customFormat="1" ht="18" customHeight="1" x14ac:dyDescent="0.2">
      <c r="A65" s="23">
        <v>58</v>
      </c>
      <c r="B65" s="91">
        <v>160</v>
      </c>
      <c r="C65" s="150">
        <v>37273</v>
      </c>
      <c r="D65" s="217" t="s">
        <v>658</v>
      </c>
      <c r="E65" s="218" t="s">
        <v>656</v>
      </c>
      <c r="F65" s="232">
        <v>44891</v>
      </c>
      <c r="G65" s="92"/>
      <c r="H65" s="27"/>
      <c r="I65" s="23" t="s">
        <v>455</v>
      </c>
      <c r="J65" s="91">
        <v>208</v>
      </c>
      <c r="K65" s="150">
        <v>36880</v>
      </c>
      <c r="L65" s="217" t="s">
        <v>952</v>
      </c>
      <c r="M65" s="218" t="s">
        <v>738</v>
      </c>
      <c r="N65" s="232" t="s">
        <v>1619</v>
      </c>
      <c r="O65" s="226"/>
    </row>
    <row r="66" spans="1:16" s="20" customFormat="1" ht="18" customHeight="1" x14ac:dyDescent="0.2">
      <c r="A66" s="23">
        <v>59</v>
      </c>
      <c r="B66" s="91">
        <v>504</v>
      </c>
      <c r="C66" s="150">
        <v>37012</v>
      </c>
      <c r="D66" s="217" t="s">
        <v>988</v>
      </c>
      <c r="E66" s="218" t="s">
        <v>692</v>
      </c>
      <c r="F66" s="232">
        <v>44946</v>
      </c>
      <c r="G66" s="92"/>
      <c r="H66" s="27"/>
      <c r="I66" s="23" t="s">
        <v>455</v>
      </c>
      <c r="J66" s="91">
        <v>155</v>
      </c>
      <c r="K66" s="150">
        <v>36545</v>
      </c>
      <c r="L66" s="217" t="s">
        <v>945</v>
      </c>
      <c r="M66" s="218" t="s">
        <v>656</v>
      </c>
      <c r="N66" s="232" t="s">
        <v>1619</v>
      </c>
      <c r="O66" s="226"/>
    </row>
    <row r="67" spans="1:16" s="20" customFormat="1" ht="18" customHeight="1" x14ac:dyDescent="0.2">
      <c r="A67" s="23">
        <v>60</v>
      </c>
      <c r="B67" s="91">
        <v>139</v>
      </c>
      <c r="C67" s="150">
        <v>36834</v>
      </c>
      <c r="D67" s="217" t="s">
        <v>655</v>
      </c>
      <c r="E67" s="218" t="s">
        <v>656</v>
      </c>
      <c r="F67" s="232">
        <v>44995</v>
      </c>
      <c r="G67" s="92"/>
      <c r="H67" s="27"/>
      <c r="I67" s="23" t="s">
        <v>455</v>
      </c>
      <c r="J67" s="91">
        <v>569</v>
      </c>
      <c r="K67" s="150">
        <v>37289</v>
      </c>
      <c r="L67" s="217" t="s">
        <v>1002</v>
      </c>
      <c r="M67" s="218" t="s">
        <v>867</v>
      </c>
      <c r="N67" s="232" t="s">
        <v>1619</v>
      </c>
      <c r="O67" s="226"/>
    </row>
    <row r="68" spans="1:16" s="20" customFormat="1" ht="18" customHeight="1" x14ac:dyDescent="0.2">
      <c r="A68" s="23">
        <v>61</v>
      </c>
      <c r="B68" s="91">
        <v>230</v>
      </c>
      <c r="C68" s="150">
        <v>36528</v>
      </c>
      <c r="D68" s="217" t="s">
        <v>960</v>
      </c>
      <c r="E68" s="218" t="s">
        <v>740</v>
      </c>
      <c r="F68" s="232">
        <v>45058</v>
      </c>
      <c r="G68" s="92"/>
      <c r="H68" s="27"/>
      <c r="I68" s="23" t="s">
        <v>455</v>
      </c>
      <c r="J68" s="91">
        <v>274</v>
      </c>
      <c r="K68" s="150">
        <v>36946</v>
      </c>
      <c r="L68" s="217" t="s">
        <v>673</v>
      </c>
      <c r="M68" s="218" t="s">
        <v>669</v>
      </c>
      <c r="N68" s="232" t="s">
        <v>1619</v>
      </c>
      <c r="O68" s="226"/>
    </row>
    <row r="69" spans="1:16" s="20" customFormat="1" ht="18" customHeight="1" x14ac:dyDescent="0.2">
      <c r="A69" s="23">
        <v>62</v>
      </c>
      <c r="B69" s="91">
        <v>32</v>
      </c>
      <c r="C69" s="150">
        <v>37315</v>
      </c>
      <c r="D69" s="217" t="s">
        <v>926</v>
      </c>
      <c r="E69" s="218" t="s">
        <v>723</v>
      </c>
      <c r="F69" s="232">
        <v>45065</v>
      </c>
      <c r="G69" s="92"/>
      <c r="H69" s="27"/>
      <c r="I69" s="23" t="s">
        <v>455</v>
      </c>
      <c r="J69" s="91">
        <v>1200</v>
      </c>
      <c r="K69" s="150">
        <v>37521</v>
      </c>
      <c r="L69" s="217" t="s">
        <v>1490</v>
      </c>
      <c r="M69" s="218" t="s">
        <v>656</v>
      </c>
      <c r="N69" s="232" t="s">
        <v>1618</v>
      </c>
      <c r="O69" s="226"/>
    </row>
    <row r="70" spans="1:16" s="20" customFormat="1" ht="18" customHeight="1" x14ac:dyDescent="0.2">
      <c r="A70" s="23">
        <v>63</v>
      </c>
      <c r="B70" s="91">
        <v>33</v>
      </c>
      <c r="C70" s="150">
        <v>36936</v>
      </c>
      <c r="D70" s="217" t="s">
        <v>927</v>
      </c>
      <c r="E70" s="218" t="s">
        <v>723</v>
      </c>
      <c r="F70" s="232">
        <v>45105</v>
      </c>
      <c r="G70" s="92"/>
      <c r="H70" s="27"/>
      <c r="I70" s="23" t="s">
        <v>455</v>
      </c>
      <c r="J70" s="91">
        <v>108</v>
      </c>
      <c r="K70" s="150">
        <v>36557</v>
      </c>
      <c r="L70" s="217" t="s">
        <v>644</v>
      </c>
      <c r="M70" s="218" t="s">
        <v>645</v>
      </c>
      <c r="N70" s="232" t="s">
        <v>1618</v>
      </c>
      <c r="O70" s="226"/>
    </row>
    <row r="71" spans="1:16" s="20" customFormat="1" ht="18" customHeight="1" x14ac:dyDescent="0.2">
      <c r="A71" s="23">
        <v>64</v>
      </c>
      <c r="B71" s="91">
        <v>547</v>
      </c>
      <c r="C71" s="150">
        <v>36920</v>
      </c>
      <c r="D71" s="217" t="s">
        <v>996</v>
      </c>
      <c r="E71" s="218" t="s">
        <v>865</v>
      </c>
      <c r="F71" s="232">
        <v>45118</v>
      </c>
      <c r="G71" s="92"/>
      <c r="H71" s="27"/>
      <c r="I71" s="23" t="s">
        <v>455</v>
      </c>
      <c r="J71" s="91">
        <v>379</v>
      </c>
      <c r="K71" s="150">
        <v>36526</v>
      </c>
      <c r="L71" s="217" t="s">
        <v>966</v>
      </c>
      <c r="M71" s="218" t="s">
        <v>262</v>
      </c>
      <c r="N71" s="232" t="s">
        <v>1584</v>
      </c>
      <c r="O71" s="226"/>
    </row>
    <row r="72" spans="1:16" s="20" customFormat="1" ht="18" customHeight="1" x14ac:dyDescent="0.2">
      <c r="A72" s="23">
        <v>65</v>
      </c>
      <c r="B72" s="91">
        <v>307</v>
      </c>
      <c r="C72" s="150">
        <v>36526</v>
      </c>
      <c r="D72" s="217" t="s">
        <v>684</v>
      </c>
      <c r="E72" s="218" t="s">
        <v>678</v>
      </c>
      <c r="F72" s="232">
        <v>45168</v>
      </c>
      <c r="G72" s="92"/>
      <c r="H72" s="27"/>
      <c r="I72" s="23" t="s">
        <v>455</v>
      </c>
      <c r="J72" s="91">
        <v>339</v>
      </c>
      <c r="K72" s="150">
        <v>36774</v>
      </c>
      <c r="L72" s="217" t="s">
        <v>965</v>
      </c>
      <c r="M72" s="218" t="s">
        <v>262</v>
      </c>
      <c r="N72" s="232" t="s">
        <v>1584</v>
      </c>
      <c r="O72" s="226"/>
    </row>
    <row r="73" spans="1:16" s="20" customFormat="1" ht="18" customHeight="1" x14ac:dyDescent="0.2">
      <c r="A73" s="23">
        <v>66</v>
      </c>
      <c r="B73" s="91">
        <v>675</v>
      </c>
      <c r="C73" s="150">
        <v>36732</v>
      </c>
      <c r="D73" s="217" t="s">
        <v>703</v>
      </c>
      <c r="E73" s="218" t="s">
        <v>704</v>
      </c>
      <c r="F73" s="232">
        <v>45246</v>
      </c>
      <c r="G73" s="92"/>
      <c r="H73" s="27"/>
      <c r="I73" s="23" t="s">
        <v>455</v>
      </c>
      <c r="J73" s="91">
        <v>558</v>
      </c>
      <c r="K73" s="150">
        <v>36571</v>
      </c>
      <c r="L73" s="217" t="s">
        <v>695</v>
      </c>
      <c r="M73" s="218" t="s">
        <v>694</v>
      </c>
      <c r="N73" s="232" t="s">
        <v>1584</v>
      </c>
      <c r="O73" s="226"/>
    </row>
    <row r="74" spans="1:16" s="20" customFormat="1" ht="18" customHeight="1" x14ac:dyDescent="0.2">
      <c r="A74" s="23">
        <v>67</v>
      </c>
      <c r="B74" s="91">
        <v>181</v>
      </c>
      <c r="C74" s="150">
        <v>37190</v>
      </c>
      <c r="D74" s="217" t="s">
        <v>661</v>
      </c>
      <c r="E74" s="218" t="s">
        <v>662</v>
      </c>
      <c r="F74" s="232">
        <v>45331</v>
      </c>
      <c r="G74" s="92"/>
      <c r="H74" s="27"/>
      <c r="I74" s="23" t="s">
        <v>455</v>
      </c>
      <c r="J74" s="91">
        <v>557</v>
      </c>
      <c r="K74" s="150">
        <v>36526</v>
      </c>
      <c r="L74" s="217" t="s">
        <v>693</v>
      </c>
      <c r="M74" s="218" t="s">
        <v>694</v>
      </c>
      <c r="N74" s="232" t="s">
        <v>1584</v>
      </c>
      <c r="O74" s="226"/>
    </row>
    <row r="75" spans="1:16" s="20" customFormat="1" ht="18" customHeight="1" x14ac:dyDescent="0.2">
      <c r="A75" s="23">
        <v>68</v>
      </c>
      <c r="B75" s="91">
        <v>213</v>
      </c>
      <c r="C75" s="150">
        <v>36892</v>
      </c>
      <c r="D75" s="217" t="s">
        <v>665</v>
      </c>
      <c r="E75" s="218" t="s">
        <v>664</v>
      </c>
      <c r="F75" s="232">
        <v>45348</v>
      </c>
      <c r="G75" s="92"/>
      <c r="H75" s="27"/>
      <c r="I75" s="23" t="s">
        <v>455</v>
      </c>
      <c r="J75" s="91">
        <v>384</v>
      </c>
      <c r="K75" s="150">
        <v>36662</v>
      </c>
      <c r="L75" s="217" t="s">
        <v>687</v>
      </c>
      <c r="M75" s="218" t="s">
        <v>262</v>
      </c>
      <c r="N75" s="232" t="s">
        <v>1584</v>
      </c>
      <c r="O75" s="226"/>
    </row>
    <row r="76" spans="1:16" s="20" customFormat="1" ht="18" customHeight="1" x14ac:dyDescent="0.2">
      <c r="A76" s="23">
        <v>69</v>
      </c>
      <c r="B76" s="91">
        <v>221</v>
      </c>
      <c r="C76" s="150">
        <v>37191</v>
      </c>
      <c r="D76" s="217" t="s">
        <v>955</v>
      </c>
      <c r="E76" s="218" t="s">
        <v>740</v>
      </c>
      <c r="F76" s="232">
        <v>45366</v>
      </c>
      <c r="G76" s="92"/>
      <c r="H76" s="27"/>
      <c r="I76" s="23" t="s">
        <v>455</v>
      </c>
      <c r="J76" s="91">
        <v>405</v>
      </c>
      <c r="K76" s="150">
        <v>36714</v>
      </c>
      <c r="L76" s="217" t="s">
        <v>968</v>
      </c>
      <c r="M76" s="218" t="s">
        <v>262</v>
      </c>
      <c r="N76" s="232" t="s">
        <v>1584</v>
      </c>
      <c r="O76" s="226"/>
    </row>
    <row r="77" spans="1:16" s="20" customFormat="1" ht="18" customHeight="1" x14ac:dyDescent="0.2">
      <c r="A77" s="23">
        <v>70</v>
      </c>
      <c r="B77" s="91">
        <v>469</v>
      </c>
      <c r="C77" s="150">
        <v>37559</v>
      </c>
      <c r="D77" s="217" t="s">
        <v>760</v>
      </c>
      <c r="E77" s="218" t="s">
        <v>759</v>
      </c>
      <c r="F77" s="232">
        <v>45385</v>
      </c>
      <c r="G77" s="92"/>
      <c r="H77" s="27"/>
      <c r="I77" s="23" t="s">
        <v>455</v>
      </c>
      <c r="J77" s="91">
        <v>276</v>
      </c>
      <c r="K77" s="150">
        <v>37920</v>
      </c>
      <c r="L77" s="217" t="s">
        <v>675</v>
      </c>
      <c r="M77" s="218" t="s">
        <v>669</v>
      </c>
      <c r="N77" s="232" t="s">
        <v>1584</v>
      </c>
      <c r="O77" s="226"/>
    </row>
    <row r="78" spans="1:16" s="20" customFormat="1" ht="18" customHeight="1" x14ac:dyDescent="0.2">
      <c r="A78" s="23">
        <v>71</v>
      </c>
      <c r="B78" s="91">
        <v>167</v>
      </c>
      <c r="C78" s="150">
        <v>36986</v>
      </c>
      <c r="D78" s="217" t="s">
        <v>660</v>
      </c>
      <c r="E78" s="218" t="s">
        <v>656</v>
      </c>
      <c r="F78" s="232">
        <v>45425</v>
      </c>
      <c r="G78" s="92"/>
      <c r="H78" s="27"/>
      <c r="I78" s="23" t="s">
        <v>455</v>
      </c>
      <c r="J78" s="91">
        <v>204</v>
      </c>
      <c r="K78" s="150">
        <v>36931</v>
      </c>
      <c r="L78" s="217" t="s">
        <v>950</v>
      </c>
      <c r="M78" s="218" t="s">
        <v>738</v>
      </c>
      <c r="N78" s="232" t="s">
        <v>1584</v>
      </c>
      <c r="O78" s="226"/>
    </row>
    <row r="79" spans="1:16" s="20" customFormat="1" ht="18" customHeight="1" x14ac:dyDescent="0.2">
      <c r="A79" s="23">
        <v>72</v>
      </c>
      <c r="B79" s="91">
        <v>107</v>
      </c>
      <c r="C79" s="150">
        <v>36951</v>
      </c>
      <c r="D79" s="217" t="s">
        <v>942</v>
      </c>
      <c r="E79" s="218" t="s">
        <v>730</v>
      </c>
      <c r="F79" s="232">
        <v>45510</v>
      </c>
      <c r="G79" s="92"/>
      <c r="H79" s="27"/>
      <c r="I79" s="28"/>
      <c r="J79" s="29"/>
      <c r="K79" s="30"/>
      <c r="L79" s="31"/>
      <c r="M79" s="60"/>
      <c r="N79" s="232"/>
      <c r="O79" s="226"/>
    </row>
    <row r="80" spans="1:16" ht="14.25" customHeight="1" x14ac:dyDescent="0.2">
      <c r="A80" s="37" t="s">
        <v>20</v>
      </c>
      <c r="B80" s="37"/>
      <c r="C80" s="37"/>
      <c r="D80" s="68"/>
      <c r="E80" s="61" t="s">
        <v>0</v>
      </c>
      <c r="F80" s="234" t="s">
        <v>1</v>
      </c>
      <c r="G80" s="33"/>
      <c r="H80" s="38" t="s">
        <v>2</v>
      </c>
      <c r="I80" s="38"/>
      <c r="J80" s="38"/>
      <c r="K80" s="38"/>
      <c r="M80" s="64" t="s">
        <v>3</v>
      </c>
      <c r="N80" s="65" t="s">
        <v>3</v>
      </c>
      <c r="O80" s="228" t="s">
        <v>3</v>
      </c>
      <c r="P80" s="39"/>
    </row>
  </sheetData>
  <autoFilter ref="B6:G7"/>
  <sortState ref="A141:F150">
    <sortCondition descending="1" ref="F141:F150"/>
  </sortState>
  <mergeCells count="24">
    <mergeCell ref="A4:C4"/>
    <mergeCell ref="D4:E4"/>
    <mergeCell ref="N5:O5"/>
    <mergeCell ref="A6:A7"/>
    <mergeCell ref="B6:B7"/>
    <mergeCell ref="C6:C7"/>
    <mergeCell ref="D6:D7"/>
    <mergeCell ref="E6:E7"/>
    <mergeCell ref="A1:O1"/>
    <mergeCell ref="A2:O2"/>
    <mergeCell ref="A3:C3"/>
    <mergeCell ref="D3:E3"/>
    <mergeCell ref="F3:G3"/>
    <mergeCell ref="I3:L3"/>
    <mergeCell ref="N3:O3"/>
    <mergeCell ref="F6:F7"/>
    <mergeCell ref="G6:G7"/>
    <mergeCell ref="O6:O7"/>
    <mergeCell ref="I6:I7"/>
    <mergeCell ref="J6:J7"/>
    <mergeCell ref="K6:K7"/>
    <mergeCell ref="L6:L7"/>
    <mergeCell ref="M6:M7"/>
    <mergeCell ref="N6:N7"/>
  </mergeCells>
  <conditionalFormatting sqref="N8:N78">
    <cfRule type="duplicateValues" dxfId="31" priority="2" stopIfTrue="1"/>
  </conditionalFormatting>
  <conditionalFormatting sqref="N8:N62">
    <cfRule type="duplicateValues" dxfId="30" priority="1"/>
  </conditionalFormatting>
  <conditionalFormatting sqref="F8:F79">
    <cfRule type="duplicateValues" dxfId="29" priority="27" stopIfTrue="1"/>
  </conditionalFormatting>
  <conditionalFormatting sqref="N79">
    <cfRule type="duplicateValues" dxfId="28" priority="28" stopIfTrue="1"/>
  </conditionalFormatting>
  <conditionalFormatting sqref="F8:F79">
    <cfRule type="duplicateValues" dxfId="27" priority="29"/>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30"/>
  <sheetViews>
    <sheetView view="pageBreakPreview" zoomScale="44" zoomScaleNormal="50" zoomScaleSheetLayoutView="44" workbookViewId="0">
      <selection sqref="A1:BQ1"/>
    </sheetView>
  </sheetViews>
  <sheetFormatPr defaultRowHeight="14.25" x14ac:dyDescent="0.2"/>
  <cols>
    <col min="1" max="1" width="7.28515625" style="34" customWidth="1"/>
    <col min="2" max="2" width="20" style="34" hidden="1" customWidth="1"/>
    <col min="3" max="3" width="15" style="34" bestFit="1" customWidth="1"/>
    <col min="4" max="4" width="17.28515625" style="77" customWidth="1"/>
    <col min="5" max="5" width="25.5703125" style="34" customWidth="1"/>
    <col min="6" max="6" width="19.42578125" style="34" customWidth="1"/>
    <col min="7" max="7" width="5.5703125" style="74" bestFit="1" customWidth="1"/>
    <col min="8" max="66" width="4.7109375" style="74" customWidth="1"/>
    <col min="67" max="67" width="17" style="78" customWidth="1"/>
    <col min="68" max="68" width="10.85546875" style="79" customWidth="1"/>
    <col min="69" max="69" width="12.28515625" style="34" customWidth="1"/>
    <col min="70" max="16384" width="9.140625" style="74"/>
  </cols>
  <sheetData>
    <row r="1" spans="1:69" s="10" customFormat="1" ht="48.75" customHeight="1" x14ac:dyDescent="0.2">
      <c r="A1" s="552" t="s">
        <v>247</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c r="AI1" s="552"/>
      <c r="AJ1" s="552"/>
      <c r="AK1" s="552"/>
      <c r="AL1" s="552"/>
      <c r="AM1" s="552"/>
      <c r="AN1" s="552"/>
      <c r="AO1" s="552"/>
      <c r="AP1" s="552"/>
      <c r="AQ1" s="552"/>
      <c r="AR1" s="552"/>
      <c r="AS1" s="552"/>
      <c r="AT1" s="552"/>
      <c r="AU1" s="552"/>
      <c r="AV1" s="552"/>
      <c r="AW1" s="552"/>
      <c r="AX1" s="552"/>
      <c r="AY1" s="552"/>
      <c r="AZ1" s="552"/>
      <c r="BA1" s="552"/>
      <c r="BB1" s="552"/>
      <c r="BC1" s="552"/>
      <c r="BD1" s="552"/>
      <c r="BE1" s="552"/>
      <c r="BF1" s="552"/>
      <c r="BG1" s="552"/>
      <c r="BH1" s="552"/>
      <c r="BI1" s="552"/>
      <c r="BJ1" s="552"/>
      <c r="BK1" s="552"/>
      <c r="BL1" s="552"/>
      <c r="BM1" s="552"/>
      <c r="BN1" s="552"/>
      <c r="BO1" s="552"/>
      <c r="BP1" s="552"/>
      <c r="BQ1" s="552"/>
    </row>
    <row r="2" spans="1:69" s="10" customFormat="1" ht="36.75" customHeight="1" x14ac:dyDescent="0.2">
      <c r="A2" s="553" t="s">
        <v>626</v>
      </c>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3"/>
      <c r="AG2" s="553"/>
      <c r="AH2" s="553"/>
      <c r="AI2" s="553"/>
      <c r="AJ2" s="553"/>
      <c r="AK2" s="553"/>
      <c r="AL2" s="553"/>
      <c r="AM2" s="553"/>
      <c r="AN2" s="553"/>
      <c r="AO2" s="553"/>
      <c r="AP2" s="553"/>
      <c r="AQ2" s="553"/>
      <c r="AR2" s="553"/>
      <c r="AS2" s="553"/>
      <c r="AT2" s="553"/>
      <c r="AU2" s="553"/>
      <c r="AV2" s="553"/>
      <c r="AW2" s="553"/>
      <c r="AX2" s="553"/>
      <c r="AY2" s="553"/>
      <c r="AZ2" s="553"/>
      <c r="BA2" s="553"/>
      <c r="BB2" s="553"/>
      <c r="BC2" s="553"/>
      <c r="BD2" s="553"/>
      <c r="BE2" s="553"/>
      <c r="BF2" s="553"/>
      <c r="BG2" s="553"/>
      <c r="BH2" s="553"/>
      <c r="BI2" s="553"/>
      <c r="BJ2" s="553"/>
      <c r="BK2" s="553"/>
      <c r="BL2" s="553"/>
      <c r="BM2" s="553"/>
      <c r="BN2" s="553"/>
      <c r="BO2" s="553"/>
      <c r="BP2" s="553"/>
      <c r="BQ2" s="553"/>
    </row>
    <row r="3" spans="1:69" s="89" customFormat="1" ht="23.25" customHeight="1" x14ac:dyDescent="0.2">
      <c r="A3" s="554" t="s">
        <v>328</v>
      </c>
      <c r="B3" s="554"/>
      <c r="C3" s="554"/>
      <c r="D3" s="554"/>
      <c r="E3" s="555" t="s">
        <v>1488</v>
      </c>
      <c r="F3" s="555"/>
      <c r="G3" s="87"/>
      <c r="H3" s="87"/>
      <c r="I3" s="87"/>
      <c r="J3" s="87"/>
      <c r="K3" s="87"/>
      <c r="L3" s="87"/>
      <c r="M3" s="87"/>
      <c r="N3" s="87"/>
      <c r="O3" s="87"/>
      <c r="P3" s="87"/>
      <c r="Q3" s="87"/>
      <c r="R3" s="87"/>
      <c r="S3" s="87"/>
      <c r="T3" s="87"/>
      <c r="U3" s="556"/>
      <c r="V3" s="556"/>
      <c r="W3" s="556"/>
      <c r="X3" s="556"/>
      <c r="Y3" s="87"/>
      <c r="Z3" s="87"/>
      <c r="AA3" s="554" t="s">
        <v>324</v>
      </c>
      <c r="AB3" s="554"/>
      <c r="AC3" s="554"/>
      <c r="AD3" s="554"/>
      <c r="AE3" s="554"/>
      <c r="AF3" s="557" t="s">
        <v>632</v>
      </c>
      <c r="AG3" s="557"/>
      <c r="AH3" s="557"/>
      <c r="AI3" s="557"/>
      <c r="AJ3" s="557"/>
      <c r="AK3" s="87"/>
      <c r="AL3" s="87"/>
      <c r="AM3" s="87"/>
      <c r="AN3" s="87"/>
      <c r="AO3" s="87"/>
      <c r="AP3" s="87"/>
      <c r="AQ3" s="87"/>
      <c r="AR3" s="88"/>
      <c r="AS3" s="88"/>
      <c r="AT3" s="88"/>
      <c r="AU3" s="88"/>
      <c r="AV3" s="88"/>
      <c r="AW3" s="554" t="s">
        <v>326</v>
      </c>
      <c r="AX3" s="554"/>
      <c r="AY3" s="554"/>
      <c r="AZ3" s="554"/>
      <c r="BA3" s="554"/>
      <c r="BB3" s="554"/>
      <c r="BC3" s="557" t="s">
        <v>455</v>
      </c>
      <c r="BD3" s="557"/>
      <c r="BE3" s="557"/>
      <c r="BF3" s="557"/>
      <c r="BG3" s="557"/>
      <c r="BH3" s="557"/>
      <c r="BI3" s="557"/>
      <c r="BJ3" s="557"/>
      <c r="BK3" s="557"/>
      <c r="BL3" s="557"/>
      <c r="BM3" s="557"/>
      <c r="BN3" s="557"/>
      <c r="BO3" s="557"/>
      <c r="BP3" s="557"/>
      <c r="BQ3" s="557"/>
    </row>
    <row r="4" spans="1:69" s="89" customFormat="1" ht="23.25" customHeight="1" x14ac:dyDescent="0.2">
      <c r="A4" s="539" t="s">
        <v>330</v>
      </c>
      <c r="B4" s="539"/>
      <c r="C4" s="539"/>
      <c r="D4" s="539"/>
      <c r="E4" s="540" t="s">
        <v>617</v>
      </c>
      <c r="F4" s="54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539" t="s">
        <v>325</v>
      </c>
      <c r="AX4" s="539"/>
      <c r="AY4" s="539"/>
      <c r="AZ4" s="539"/>
      <c r="BA4" s="539"/>
      <c r="BB4" s="539"/>
      <c r="BC4" s="542">
        <v>42031</v>
      </c>
      <c r="BD4" s="542"/>
      <c r="BE4" s="542"/>
      <c r="BF4" s="542"/>
      <c r="BG4" s="542"/>
      <c r="BH4" s="542"/>
      <c r="BI4" s="542"/>
      <c r="BJ4" s="543">
        <v>0.40625</v>
      </c>
      <c r="BK4" s="543"/>
      <c r="BL4" s="543"/>
      <c r="BM4" s="261"/>
      <c r="BN4" s="261"/>
      <c r="BO4" s="261"/>
      <c r="BP4" s="261"/>
      <c r="BQ4" s="261"/>
    </row>
    <row r="5" spans="1:69" s="10" customFormat="1" ht="30" customHeight="1" x14ac:dyDescent="0.2">
      <c r="A5" s="80"/>
      <c r="B5" s="80"/>
      <c r="C5" s="80"/>
      <c r="D5" s="81"/>
      <c r="E5" s="82"/>
      <c r="F5" s="83"/>
      <c r="G5" s="84"/>
      <c r="H5" s="84"/>
      <c r="I5" s="84"/>
      <c r="J5" s="84"/>
      <c r="K5" s="80"/>
      <c r="L5" s="80"/>
      <c r="M5" s="80"/>
      <c r="N5" s="80"/>
      <c r="O5" s="80"/>
      <c r="P5" s="80"/>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541">
        <v>42032.760571527775</v>
      </c>
      <c r="BP5" s="541"/>
      <c r="BQ5" s="541"/>
    </row>
    <row r="6" spans="1:69" ht="22.5" customHeight="1" x14ac:dyDescent="0.2">
      <c r="A6" s="544" t="s">
        <v>6</v>
      </c>
      <c r="B6" s="549"/>
      <c r="C6" s="544" t="s">
        <v>250</v>
      </c>
      <c r="D6" s="544" t="s">
        <v>23</v>
      </c>
      <c r="E6" s="544" t="s">
        <v>7</v>
      </c>
      <c r="F6" s="544" t="s">
        <v>59</v>
      </c>
      <c r="G6" s="547" t="s">
        <v>24</v>
      </c>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7"/>
      <c r="AG6" s="547"/>
      <c r="AH6" s="547"/>
      <c r="AI6" s="547"/>
      <c r="AJ6" s="547"/>
      <c r="AK6" s="547"/>
      <c r="AL6" s="547"/>
      <c r="AM6" s="547"/>
      <c r="AN6" s="547"/>
      <c r="AO6" s="547"/>
      <c r="AP6" s="547"/>
      <c r="AQ6" s="547"/>
      <c r="AR6" s="547"/>
      <c r="AS6" s="547"/>
      <c r="AT6" s="547"/>
      <c r="AU6" s="547"/>
      <c r="AV6" s="547"/>
      <c r="AW6" s="547"/>
      <c r="AX6" s="547"/>
      <c r="AY6" s="547"/>
      <c r="AZ6" s="547"/>
      <c r="BA6" s="547"/>
      <c r="BB6" s="547"/>
      <c r="BC6" s="547"/>
      <c r="BD6" s="547"/>
      <c r="BE6" s="547"/>
      <c r="BF6" s="547"/>
      <c r="BG6" s="547"/>
      <c r="BH6" s="547"/>
      <c r="BI6" s="547"/>
      <c r="BJ6" s="547"/>
      <c r="BK6" s="547"/>
      <c r="BL6" s="547"/>
      <c r="BM6" s="547"/>
      <c r="BN6" s="547"/>
      <c r="BO6" s="550" t="s">
        <v>8</v>
      </c>
      <c r="BP6" s="551" t="s">
        <v>456</v>
      </c>
      <c r="BQ6" s="548" t="s">
        <v>9</v>
      </c>
    </row>
    <row r="7" spans="1:69" ht="54.75" customHeight="1" x14ac:dyDescent="0.2">
      <c r="A7" s="545"/>
      <c r="B7" s="549"/>
      <c r="C7" s="545"/>
      <c r="D7" s="545"/>
      <c r="E7" s="545"/>
      <c r="F7" s="545"/>
      <c r="G7" s="546">
        <v>140</v>
      </c>
      <c r="H7" s="546"/>
      <c r="I7" s="546"/>
      <c r="J7" s="546">
        <v>145</v>
      </c>
      <c r="K7" s="546"/>
      <c r="L7" s="546"/>
      <c r="M7" s="546">
        <v>150</v>
      </c>
      <c r="N7" s="546"/>
      <c r="O7" s="546"/>
      <c r="P7" s="546">
        <v>155</v>
      </c>
      <c r="Q7" s="546"/>
      <c r="R7" s="546"/>
      <c r="S7" s="546">
        <v>158</v>
      </c>
      <c r="T7" s="546"/>
      <c r="U7" s="546"/>
      <c r="V7" s="546">
        <v>161</v>
      </c>
      <c r="W7" s="546"/>
      <c r="X7" s="546"/>
      <c r="Y7" s="546">
        <v>164</v>
      </c>
      <c r="Z7" s="546"/>
      <c r="AA7" s="546"/>
      <c r="AB7" s="546">
        <v>167</v>
      </c>
      <c r="AC7" s="546"/>
      <c r="AD7" s="546"/>
      <c r="AE7" s="546">
        <v>169</v>
      </c>
      <c r="AF7" s="546"/>
      <c r="AG7" s="546"/>
      <c r="AH7" s="546">
        <v>171</v>
      </c>
      <c r="AI7" s="546"/>
      <c r="AJ7" s="546"/>
      <c r="AK7" s="546">
        <v>173</v>
      </c>
      <c r="AL7" s="546"/>
      <c r="AM7" s="546"/>
      <c r="AN7" s="546">
        <v>175</v>
      </c>
      <c r="AO7" s="546"/>
      <c r="AP7" s="546"/>
      <c r="AQ7" s="546">
        <v>177</v>
      </c>
      <c r="AR7" s="546"/>
      <c r="AS7" s="546"/>
      <c r="AT7" s="546">
        <v>179</v>
      </c>
      <c r="AU7" s="546"/>
      <c r="AV7" s="546"/>
      <c r="AW7" s="546">
        <v>181</v>
      </c>
      <c r="AX7" s="546"/>
      <c r="AY7" s="546"/>
      <c r="AZ7" s="546">
        <v>183</v>
      </c>
      <c r="BA7" s="546"/>
      <c r="BB7" s="546"/>
      <c r="BC7" s="546">
        <v>185</v>
      </c>
      <c r="BD7" s="546"/>
      <c r="BE7" s="546"/>
      <c r="BF7" s="546">
        <v>187</v>
      </c>
      <c r="BG7" s="546"/>
      <c r="BH7" s="546"/>
      <c r="BI7" s="546">
        <v>189</v>
      </c>
      <c r="BJ7" s="546"/>
      <c r="BK7" s="546"/>
      <c r="BL7" s="546">
        <v>191</v>
      </c>
      <c r="BM7" s="546"/>
      <c r="BN7" s="546"/>
      <c r="BO7" s="550"/>
      <c r="BP7" s="551"/>
      <c r="BQ7" s="548"/>
    </row>
    <row r="8" spans="1:69" s="20" customFormat="1" ht="60.75" customHeight="1" x14ac:dyDescent="0.2">
      <c r="A8" s="94">
        <v>1</v>
      </c>
      <c r="B8" s="215" t="s">
        <v>1481</v>
      </c>
      <c r="C8" s="86">
        <v>548</v>
      </c>
      <c r="D8" s="75">
        <v>36806</v>
      </c>
      <c r="E8" s="93" t="s">
        <v>1581</v>
      </c>
      <c r="F8" s="93" t="s">
        <v>639</v>
      </c>
      <c r="G8" s="267" t="s">
        <v>455</v>
      </c>
      <c r="H8" s="267"/>
      <c r="I8" s="267"/>
      <c r="J8" s="270" t="s">
        <v>455</v>
      </c>
      <c r="K8" s="271"/>
      <c r="L8" s="271"/>
      <c r="M8" s="267" t="s">
        <v>455</v>
      </c>
      <c r="N8" s="268"/>
      <c r="O8" s="267"/>
      <c r="P8" s="271" t="s">
        <v>455</v>
      </c>
      <c r="Q8" s="271"/>
      <c r="R8" s="271"/>
      <c r="S8" s="267" t="s">
        <v>455</v>
      </c>
      <c r="T8" s="267"/>
      <c r="U8" s="267"/>
      <c r="V8" s="271" t="s">
        <v>1589</v>
      </c>
      <c r="W8" s="271"/>
      <c r="X8" s="271"/>
      <c r="Y8" s="267" t="s">
        <v>1589</v>
      </c>
      <c r="Z8" s="267"/>
      <c r="AA8" s="267"/>
      <c r="AB8" s="271" t="s">
        <v>1589</v>
      </c>
      <c r="AC8" s="271"/>
      <c r="AD8" s="271"/>
      <c r="AE8" s="267" t="s">
        <v>455</v>
      </c>
      <c r="AF8" s="267"/>
      <c r="AG8" s="267"/>
      <c r="AH8" s="271" t="s">
        <v>1589</v>
      </c>
      <c r="AI8" s="271"/>
      <c r="AJ8" s="271"/>
      <c r="AK8" s="267" t="s">
        <v>1589</v>
      </c>
      <c r="AL8" s="267"/>
      <c r="AM8" s="267"/>
      <c r="AN8" s="271" t="s">
        <v>1589</v>
      </c>
      <c r="AO8" s="271"/>
      <c r="AP8" s="271"/>
      <c r="AQ8" s="267" t="s">
        <v>1589</v>
      </c>
      <c r="AR8" s="267"/>
      <c r="AS8" s="267"/>
      <c r="AT8" s="271" t="s">
        <v>1583</v>
      </c>
      <c r="AU8" s="272" t="s">
        <v>1583</v>
      </c>
      <c r="AV8" s="272" t="s">
        <v>1589</v>
      </c>
      <c r="AW8" s="269" t="s">
        <v>1583</v>
      </c>
      <c r="AX8" s="269" t="s">
        <v>1589</v>
      </c>
      <c r="AY8" s="269"/>
      <c r="AZ8" s="272" t="s">
        <v>1583</v>
      </c>
      <c r="BA8" s="272" t="s">
        <v>1589</v>
      </c>
      <c r="BB8" s="272"/>
      <c r="BC8" s="269" t="s">
        <v>1583</v>
      </c>
      <c r="BD8" s="269" t="s">
        <v>1589</v>
      </c>
      <c r="BE8" s="269"/>
      <c r="BF8" s="272" t="s">
        <v>1583</v>
      </c>
      <c r="BG8" s="272" t="s">
        <v>1583</v>
      </c>
      <c r="BH8" s="272" t="s">
        <v>1583</v>
      </c>
      <c r="BI8" s="269"/>
      <c r="BJ8" s="269"/>
      <c r="BK8" s="269"/>
      <c r="BL8" s="272"/>
      <c r="BM8" s="272"/>
      <c r="BN8" s="272"/>
      <c r="BO8" s="273">
        <v>185</v>
      </c>
      <c r="BP8" s="273"/>
      <c r="BQ8" s="321">
        <v>1</v>
      </c>
    </row>
    <row r="9" spans="1:69" s="20" customFormat="1" ht="60.75" customHeight="1" x14ac:dyDescent="0.2">
      <c r="A9" s="94">
        <v>2</v>
      </c>
      <c r="B9" s="215" t="s">
        <v>1470</v>
      </c>
      <c r="C9" s="86">
        <v>435</v>
      </c>
      <c r="D9" s="75">
        <v>36629</v>
      </c>
      <c r="E9" s="93" t="s">
        <v>1491</v>
      </c>
      <c r="F9" s="93" t="s">
        <v>756</v>
      </c>
      <c r="G9" s="267" t="s">
        <v>455</v>
      </c>
      <c r="H9" s="267"/>
      <c r="I9" s="267"/>
      <c r="J9" s="270" t="s">
        <v>455</v>
      </c>
      <c r="K9" s="271"/>
      <c r="L9" s="271"/>
      <c r="M9" s="267" t="s">
        <v>455</v>
      </c>
      <c r="N9" s="268"/>
      <c r="O9" s="267"/>
      <c r="P9" s="271" t="s">
        <v>455</v>
      </c>
      <c r="Q9" s="271"/>
      <c r="R9" s="271"/>
      <c r="S9" s="267" t="s">
        <v>455</v>
      </c>
      <c r="T9" s="267"/>
      <c r="U9" s="267"/>
      <c r="V9" s="271" t="s">
        <v>1589</v>
      </c>
      <c r="W9" s="271"/>
      <c r="X9" s="271"/>
      <c r="Y9" s="267" t="s">
        <v>1589</v>
      </c>
      <c r="Z9" s="267"/>
      <c r="AA9" s="267"/>
      <c r="AB9" s="271" t="s">
        <v>1589</v>
      </c>
      <c r="AC9" s="271"/>
      <c r="AD9" s="271"/>
      <c r="AE9" s="267" t="s">
        <v>1589</v>
      </c>
      <c r="AF9" s="267"/>
      <c r="AG9" s="267"/>
      <c r="AH9" s="271" t="s">
        <v>1583</v>
      </c>
      <c r="AI9" s="271" t="s">
        <v>1589</v>
      </c>
      <c r="AJ9" s="271"/>
      <c r="AK9" s="267" t="s">
        <v>1583</v>
      </c>
      <c r="AL9" s="267" t="s">
        <v>1583</v>
      </c>
      <c r="AM9" s="267" t="s">
        <v>1589</v>
      </c>
      <c r="AN9" s="271" t="s">
        <v>1589</v>
      </c>
      <c r="AO9" s="271"/>
      <c r="AP9" s="271"/>
      <c r="AQ9" s="267" t="s">
        <v>1583</v>
      </c>
      <c r="AR9" s="267" t="s">
        <v>1583</v>
      </c>
      <c r="AS9" s="267" t="s">
        <v>1583</v>
      </c>
      <c r="AT9" s="271"/>
      <c r="AU9" s="272"/>
      <c r="AV9" s="272"/>
      <c r="AW9" s="267"/>
      <c r="AX9" s="267"/>
      <c r="AY9" s="267"/>
      <c r="AZ9" s="271"/>
      <c r="BA9" s="271"/>
      <c r="BB9" s="271"/>
      <c r="BC9" s="267"/>
      <c r="BD9" s="269"/>
      <c r="BE9" s="269"/>
      <c r="BF9" s="271"/>
      <c r="BG9" s="272"/>
      <c r="BH9" s="272"/>
      <c r="BI9" s="267"/>
      <c r="BJ9" s="269"/>
      <c r="BK9" s="269"/>
      <c r="BL9" s="271"/>
      <c r="BM9" s="272"/>
      <c r="BN9" s="272"/>
      <c r="BO9" s="273">
        <v>175</v>
      </c>
      <c r="BP9" s="273"/>
      <c r="BQ9" s="321">
        <v>2</v>
      </c>
    </row>
    <row r="10" spans="1:69" s="20" customFormat="1" ht="60.75" customHeight="1" x14ac:dyDescent="0.2">
      <c r="A10" s="94">
        <v>3</v>
      </c>
      <c r="B10" s="215" t="s">
        <v>1472</v>
      </c>
      <c r="C10" s="86">
        <v>507</v>
      </c>
      <c r="D10" s="75">
        <v>36912</v>
      </c>
      <c r="E10" s="93" t="s">
        <v>1108</v>
      </c>
      <c r="F10" s="93" t="s">
        <v>692</v>
      </c>
      <c r="G10" s="267" t="s">
        <v>455</v>
      </c>
      <c r="H10" s="267"/>
      <c r="I10" s="267"/>
      <c r="J10" s="270" t="s">
        <v>455</v>
      </c>
      <c r="K10" s="271"/>
      <c r="L10" s="271"/>
      <c r="M10" s="267" t="s">
        <v>1589</v>
      </c>
      <c r="N10" s="268"/>
      <c r="O10" s="267"/>
      <c r="P10" s="271" t="s">
        <v>1589</v>
      </c>
      <c r="Q10" s="271"/>
      <c r="R10" s="271"/>
      <c r="S10" s="267" t="s">
        <v>1583</v>
      </c>
      <c r="T10" s="267" t="s">
        <v>1583</v>
      </c>
      <c r="U10" s="267" t="s">
        <v>1589</v>
      </c>
      <c r="V10" s="271" t="s">
        <v>1589</v>
      </c>
      <c r="W10" s="271"/>
      <c r="X10" s="271"/>
      <c r="Y10" s="267" t="s">
        <v>1589</v>
      </c>
      <c r="Z10" s="267"/>
      <c r="AA10" s="267"/>
      <c r="AB10" s="271" t="s">
        <v>1589</v>
      </c>
      <c r="AC10" s="271"/>
      <c r="AD10" s="271"/>
      <c r="AE10" s="267" t="s">
        <v>1583</v>
      </c>
      <c r="AF10" s="267" t="s">
        <v>1589</v>
      </c>
      <c r="AG10" s="267"/>
      <c r="AH10" s="271" t="s">
        <v>1583</v>
      </c>
      <c r="AI10" s="271" t="s">
        <v>1583</v>
      </c>
      <c r="AJ10" s="271" t="s">
        <v>1589</v>
      </c>
      <c r="AK10" s="267" t="s">
        <v>1589</v>
      </c>
      <c r="AL10" s="267"/>
      <c r="AM10" s="267"/>
      <c r="AN10" s="271" t="s">
        <v>1583</v>
      </c>
      <c r="AO10" s="271" t="s">
        <v>1589</v>
      </c>
      <c r="AP10" s="271"/>
      <c r="AQ10" s="267" t="s">
        <v>1583</v>
      </c>
      <c r="AR10" s="267" t="s">
        <v>1583</v>
      </c>
      <c r="AS10" s="267" t="s">
        <v>1583</v>
      </c>
      <c r="AT10" s="271"/>
      <c r="AU10" s="272"/>
      <c r="AV10" s="272"/>
      <c r="AW10" s="269"/>
      <c r="AX10" s="269"/>
      <c r="AY10" s="269"/>
      <c r="AZ10" s="272"/>
      <c r="BA10" s="272"/>
      <c r="BB10" s="272"/>
      <c r="BC10" s="269"/>
      <c r="BD10" s="269"/>
      <c r="BE10" s="269"/>
      <c r="BF10" s="272"/>
      <c r="BG10" s="272"/>
      <c r="BH10" s="272"/>
      <c r="BI10" s="269"/>
      <c r="BJ10" s="269"/>
      <c r="BK10" s="269"/>
      <c r="BL10" s="272"/>
      <c r="BM10" s="272"/>
      <c r="BN10" s="272"/>
      <c r="BO10" s="273">
        <v>175</v>
      </c>
      <c r="BP10" s="273"/>
      <c r="BQ10" s="321">
        <v>3</v>
      </c>
    </row>
    <row r="11" spans="1:69" s="20" customFormat="1" ht="60.75" customHeight="1" x14ac:dyDescent="0.2">
      <c r="A11" s="94">
        <v>4</v>
      </c>
      <c r="B11" s="215" t="s">
        <v>1478</v>
      </c>
      <c r="C11" s="86">
        <v>493</v>
      </c>
      <c r="D11" s="75">
        <v>36679</v>
      </c>
      <c r="E11" s="93" t="s">
        <v>856</v>
      </c>
      <c r="F11" s="93" t="s">
        <v>855</v>
      </c>
      <c r="G11" s="267" t="s">
        <v>455</v>
      </c>
      <c r="H11" s="267"/>
      <c r="I11" s="267"/>
      <c r="J11" s="270" t="s">
        <v>455</v>
      </c>
      <c r="K11" s="271"/>
      <c r="L11" s="271"/>
      <c r="M11" s="267" t="s">
        <v>1589</v>
      </c>
      <c r="N11" s="268"/>
      <c r="O11" s="267"/>
      <c r="P11" s="271" t="s">
        <v>1589</v>
      </c>
      <c r="Q11" s="271"/>
      <c r="R11" s="271"/>
      <c r="S11" s="267" t="s">
        <v>1589</v>
      </c>
      <c r="T11" s="267"/>
      <c r="U11" s="267"/>
      <c r="V11" s="271" t="s">
        <v>1589</v>
      </c>
      <c r="W11" s="271"/>
      <c r="X11" s="271"/>
      <c r="Y11" s="267" t="s">
        <v>1589</v>
      </c>
      <c r="Z11" s="267"/>
      <c r="AA11" s="267"/>
      <c r="AB11" s="271" t="s">
        <v>1589</v>
      </c>
      <c r="AC11" s="271"/>
      <c r="AD11" s="271"/>
      <c r="AE11" s="267" t="s">
        <v>1589</v>
      </c>
      <c r="AF11" s="267"/>
      <c r="AG11" s="267"/>
      <c r="AH11" s="271" t="s">
        <v>1589</v>
      </c>
      <c r="AI11" s="271"/>
      <c r="AJ11" s="271"/>
      <c r="AK11" s="267" t="s">
        <v>1589</v>
      </c>
      <c r="AL11" s="267"/>
      <c r="AM11" s="267"/>
      <c r="AN11" s="271" t="s">
        <v>1583</v>
      </c>
      <c r="AO11" s="271" t="s">
        <v>1583</v>
      </c>
      <c r="AP11" s="271" t="s">
        <v>1589</v>
      </c>
      <c r="AQ11" s="267" t="s">
        <v>1583</v>
      </c>
      <c r="AR11" s="267" t="s">
        <v>1583</v>
      </c>
      <c r="AS11" s="267" t="s">
        <v>1583</v>
      </c>
      <c r="AT11" s="271"/>
      <c r="AU11" s="272"/>
      <c r="AV11" s="272"/>
      <c r="AW11" s="269"/>
      <c r="AX11" s="269"/>
      <c r="AY11" s="269"/>
      <c r="AZ11" s="272"/>
      <c r="BA11" s="272"/>
      <c r="BB11" s="272"/>
      <c r="BC11" s="269"/>
      <c r="BD11" s="269"/>
      <c r="BE11" s="269"/>
      <c r="BF11" s="272"/>
      <c r="BG11" s="272"/>
      <c r="BH11" s="272"/>
      <c r="BI11" s="269"/>
      <c r="BJ11" s="269"/>
      <c r="BK11" s="269"/>
      <c r="BL11" s="272"/>
      <c r="BM11" s="272"/>
      <c r="BN11" s="272"/>
      <c r="BO11" s="273">
        <v>175</v>
      </c>
      <c r="BP11" s="273"/>
      <c r="BQ11" s="321">
        <v>4</v>
      </c>
    </row>
    <row r="12" spans="1:69" s="20" customFormat="1" ht="60.75" customHeight="1" x14ac:dyDescent="0.2">
      <c r="A12" s="94">
        <v>5</v>
      </c>
      <c r="B12" s="215" t="s">
        <v>1480</v>
      </c>
      <c r="C12" s="86">
        <v>653</v>
      </c>
      <c r="D12" s="75">
        <v>37049</v>
      </c>
      <c r="E12" s="93" t="s">
        <v>915</v>
      </c>
      <c r="F12" s="93" t="s">
        <v>777</v>
      </c>
      <c r="G12" s="267" t="s">
        <v>455</v>
      </c>
      <c r="H12" s="267"/>
      <c r="I12" s="267"/>
      <c r="J12" s="270" t="s">
        <v>455</v>
      </c>
      <c r="K12" s="271"/>
      <c r="L12" s="271"/>
      <c r="M12" s="267" t="s">
        <v>1589</v>
      </c>
      <c r="N12" s="268"/>
      <c r="O12" s="267"/>
      <c r="P12" s="271" t="s">
        <v>1589</v>
      </c>
      <c r="Q12" s="271"/>
      <c r="R12" s="271"/>
      <c r="S12" s="267" t="s">
        <v>1589</v>
      </c>
      <c r="T12" s="267"/>
      <c r="U12" s="267"/>
      <c r="V12" s="271" t="s">
        <v>1583</v>
      </c>
      <c r="W12" s="271" t="s">
        <v>1583</v>
      </c>
      <c r="X12" s="271" t="s">
        <v>1589</v>
      </c>
      <c r="Y12" s="267" t="s">
        <v>1589</v>
      </c>
      <c r="Z12" s="267"/>
      <c r="AA12" s="267"/>
      <c r="AB12" s="271" t="s">
        <v>1583</v>
      </c>
      <c r="AC12" s="271" t="s">
        <v>1589</v>
      </c>
      <c r="AD12" s="271"/>
      <c r="AE12" s="267" t="s">
        <v>1583</v>
      </c>
      <c r="AF12" s="267" t="s">
        <v>1583</v>
      </c>
      <c r="AG12" s="267" t="s">
        <v>1583</v>
      </c>
      <c r="AH12" s="271"/>
      <c r="AI12" s="271"/>
      <c r="AJ12" s="271"/>
      <c r="AK12" s="267"/>
      <c r="AL12" s="267"/>
      <c r="AM12" s="267"/>
      <c r="AN12" s="271"/>
      <c r="AO12" s="271"/>
      <c r="AP12" s="271"/>
      <c r="AQ12" s="267"/>
      <c r="AR12" s="267"/>
      <c r="AS12" s="267"/>
      <c r="AT12" s="271"/>
      <c r="AU12" s="272"/>
      <c r="AV12" s="272"/>
      <c r="AW12" s="269"/>
      <c r="AX12" s="269"/>
      <c r="AY12" s="269"/>
      <c r="AZ12" s="272"/>
      <c r="BA12" s="272"/>
      <c r="BB12" s="272"/>
      <c r="BC12" s="269"/>
      <c r="BD12" s="269"/>
      <c r="BE12" s="269"/>
      <c r="BF12" s="272"/>
      <c r="BG12" s="272"/>
      <c r="BH12" s="272"/>
      <c r="BI12" s="269"/>
      <c r="BJ12" s="269"/>
      <c r="BK12" s="269"/>
      <c r="BL12" s="272"/>
      <c r="BM12" s="272"/>
      <c r="BN12" s="272"/>
      <c r="BO12" s="273">
        <v>167</v>
      </c>
      <c r="BP12" s="273"/>
      <c r="BQ12" s="321">
        <v>5</v>
      </c>
    </row>
    <row r="13" spans="1:69" s="20" customFormat="1" ht="60.75" customHeight="1" thickBot="1" x14ac:dyDescent="0.25">
      <c r="A13" s="335">
        <v>6</v>
      </c>
      <c r="B13" s="336" t="s">
        <v>1474</v>
      </c>
      <c r="C13" s="337">
        <v>535</v>
      </c>
      <c r="D13" s="338">
        <v>36943</v>
      </c>
      <c r="E13" s="339" t="s">
        <v>1110</v>
      </c>
      <c r="F13" s="339" t="s">
        <v>865</v>
      </c>
      <c r="G13" s="340" t="s">
        <v>1589</v>
      </c>
      <c r="H13" s="340"/>
      <c r="I13" s="340"/>
      <c r="J13" s="341" t="s">
        <v>1589</v>
      </c>
      <c r="K13" s="342"/>
      <c r="L13" s="342"/>
      <c r="M13" s="340" t="s">
        <v>1583</v>
      </c>
      <c r="N13" s="343" t="s">
        <v>1589</v>
      </c>
      <c r="O13" s="340"/>
      <c r="P13" s="342" t="s">
        <v>1589</v>
      </c>
      <c r="Q13" s="342"/>
      <c r="R13" s="342"/>
      <c r="S13" s="340" t="s">
        <v>1583</v>
      </c>
      <c r="T13" s="340" t="s">
        <v>1589</v>
      </c>
      <c r="U13" s="340"/>
      <c r="V13" s="342" t="s">
        <v>1583</v>
      </c>
      <c r="W13" s="342" t="s">
        <v>1589</v>
      </c>
      <c r="X13" s="342"/>
      <c r="Y13" s="340" t="s">
        <v>1583</v>
      </c>
      <c r="Z13" s="340" t="s">
        <v>1583</v>
      </c>
      <c r="AA13" s="340" t="s">
        <v>1589</v>
      </c>
      <c r="AB13" s="342" t="s">
        <v>1583</v>
      </c>
      <c r="AC13" s="342" t="s">
        <v>1583</v>
      </c>
      <c r="AD13" s="342" t="s">
        <v>1583</v>
      </c>
      <c r="AE13" s="340"/>
      <c r="AF13" s="340"/>
      <c r="AG13" s="340"/>
      <c r="AH13" s="342"/>
      <c r="AI13" s="342"/>
      <c r="AJ13" s="342"/>
      <c r="AK13" s="340"/>
      <c r="AL13" s="340"/>
      <c r="AM13" s="340"/>
      <c r="AN13" s="342"/>
      <c r="AO13" s="342"/>
      <c r="AP13" s="342"/>
      <c r="AQ13" s="340"/>
      <c r="AR13" s="340"/>
      <c r="AS13" s="340"/>
      <c r="AT13" s="342"/>
      <c r="AU13" s="344"/>
      <c r="AV13" s="344"/>
      <c r="AW13" s="345"/>
      <c r="AX13" s="345"/>
      <c r="AY13" s="345"/>
      <c r="AZ13" s="344"/>
      <c r="BA13" s="344"/>
      <c r="BB13" s="344"/>
      <c r="BC13" s="345"/>
      <c r="BD13" s="345"/>
      <c r="BE13" s="345"/>
      <c r="BF13" s="344"/>
      <c r="BG13" s="344"/>
      <c r="BH13" s="344"/>
      <c r="BI13" s="345"/>
      <c r="BJ13" s="345"/>
      <c r="BK13" s="345"/>
      <c r="BL13" s="344"/>
      <c r="BM13" s="344"/>
      <c r="BN13" s="344"/>
      <c r="BO13" s="346">
        <v>164</v>
      </c>
      <c r="BP13" s="346"/>
      <c r="BQ13" s="347">
        <v>6</v>
      </c>
    </row>
    <row r="14" spans="1:69" s="20" customFormat="1" ht="60.75" customHeight="1" thickTop="1" x14ac:dyDescent="0.2">
      <c r="A14" s="322">
        <v>7</v>
      </c>
      <c r="B14" s="323" t="s">
        <v>1477</v>
      </c>
      <c r="C14" s="324">
        <v>242</v>
      </c>
      <c r="D14" s="325">
        <v>37146</v>
      </c>
      <c r="E14" s="326" t="s">
        <v>1079</v>
      </c>
      <c r="F14" s="326" t="s">
        <v>667</v>
      </c>
      <c r="G14" s="327" t="s">
        <v>455</v>
      </c>
      <c r="H14" s="327"/>
      <c r="I14" s="327"/>
      <c r="J14" s="328" t="s">
        <v>1589</v>
      </c>
      <c r="K14" s="329"/>
      <c r="L14" s="329"/>
      <c r="M14" s="327" t="s">
        <v>1589</v>
      </c>
      <c r="N14" s="330"/>
      <c r="O14" s="327"/>
      <c r="P14" s="329" t="s">
        <v>1589</v>
      </c>
      <c r="Q14" s="329"/>
      <c r="R14" s="329"/>
      <c r="S14" s="327" t="s">
        <v>1589</v>
      </c>
      <c r="T14" s="327"/>
      <c r="U14" s="327"/>
      <c r="V14" s="329" t="s">
        <v>1583</v>
      </c>
      <c r="W14" s="329" t="s">
        <v>1589</v>
      </c>
      <c r="X14" s="329"/>
      <c r="Y14" s="327" t="s">
        <v>1583</v>
      </c>
      <c r="Z14" s="327" t="s">
        <v>1583</v>
      </c>
      <c r="AA14" s="327" t="s">
        <v>1583</v>
      </c>
      <c r="AB14" s="329"/>
      <c r="AC14" s="329"/>
      <c r="AD14" s="329"/>
      <c r="AE14" s="327"/>
      <c r="AF14" s="327"/>
      <c r="AG14" s="327"/>
      <c r="AH14" s="329"/>
      <c r="AI14" s="329"/>
      <c r="AJ14" s="329"/>
      <c r="AK14" s="327"/>
      <c r="AL14" s="327"/>
      <c r="AM14" s="327"/>
      <c r="AN14" s="329"/>
      <c r="AO14" s="329"/>
      <c r="AP14" s="329"/>
      <c r="AQ14" s="327"/>
      <c r="AR14" s="327"/>
      <c r="AS14" s="327"/>
      <c r="AT14" s="329"/>
      <c r="AU14" s="331"/>
      <c r="AV14" s="331"/>
      <c r="AW14" s="332"/>
      <c r="AX14" s="332"/>
      <c r="AY14" s="332"/>
      <c r="AZ14" s="331"/>
      <c r="BA14" s="331"/>
      <c r="BB14" s="331"/>
      <c r="BC14" s="332"/>
      <c r="BD14" s="332"/>
      <c r="BE14" s="332"/>
      <c r="BF14" s="331"/>
      <c r="BG14" s="331"/>
      <c r="BH14" s="331"/>
      <c r="BI14" s="332"/>
      <c r="BJ14" s="332"/>
      <c r="BK14" s="332"/>
      <c r="BL14" s="331"/>
      <c r="BM14" s="331"/>
      <c r="BN14" s="331"/>
      <c r="BO14" s="333">
        <v>161</v>
      </c>
      <c r="BP14" s="333"/>
      <c r="BQ14" s="334">
        <v>7</v>
      </c>
    </row>
    <row r="15" spans="1:69" s="20" customFormat="1" ht="60.75" customHeight="1" x14ac:dyDescent="0.2">
      <c r="A15" s="94">
        <v>8</v>
      </c>
      <c r="B15" s="215" t="s">
        <v>1476</v>
      </c>
      <c r="C15" s="86">
        <v>177</v>
      </c>
      <c r="D15" s="75">
        <v>36652</v>
      </c>
      <c r="E15" s="93" t="s">
        <v>732</v>
      </c>
      <c r="F15" s="93" t="s">
        <v>662</v>
      </c>
      <c r="G15" s="267" t="s">
        <v>1589</v>
      </c>
      <c r="H15" s="267"/>
      <c r="I15" s="267"/>
      <c r="J15" s="270" t="s">
        <v>1583</v>
      </c>
      <c r="K15" s="271" t="s">
        <v>1589</v>
      </c>
      <c r="L15" s="271"/>
      <c r="M15" s="267" t="s">
        <v>1589</v>
      </c>
      <c r="N15" s="268"/>
      <c r="O15" s="267"/>
      <c r="P15" s="271" t="s">
        <v>1583</v>
      </c>
      <c r="Q15" s="271" t="s">
        <v>1589</v>
      </c>
      <c r="R15" s="271"/>
      <c r="S15" s="267" t="s">
        <v>1583</v>
      </c>
      <c r="T15" s="267" t="s">
        <v>1583</v>
      </c>
      <c r="U15" s="267" t="s">
        <v>1583</v>
      </c>
      <c r="V15" s="271"/>
      <c r="W15" s="271"/>
      <c r="X15" s="271"/>
      <c r="Y15" s="267"/>
      <c r="Z15" s="267"/>
      <c r="AA15" s="267"/>
      <c r="AB15" s="271"/>
      <c r="AC15" s="271"/>
      <c r="AD15" s="271"/>
      <c r="AE15" s="267"/>
      <c r="AF15" s="267"/>
      <c r="AG15" s="267"/>
      <c r="AH15" s="271"/>
      <c r="AI15" s="271"/>
      <c r="AJ15" s="271"/>
      <c r="AK15" s="267"/>
      <c r="AL15" s="267"/>
      <c r="AM15" s="267"/>
      <c r="AN15" s="271"/>
      <c r="AO15" s="271"/>
      <c r="AP15" s="271"/>
      <c r="AQ15" s="267"/>
      <c r="AR15" s="267"/>
      <c r="AS15" s="267"/>
      <c r="AT15" s="271"/>
      <c r="AU15" s="272"/>
      <c r="AV15" s="272"/>
      <c r="AW15" s="269"/>
      <c r="AX15" s="269"/>
      <c r="AY15" s="269"/>
      <c r="AZ15" s="272"/>
      <c r="BA15" s="272"/>
      <c r="BB15" s="272"/>
      <c r="BC15" s="269"/>
      <c r="BD15" s="269"/>
      <c r="BE15" s="269"/>
      <c r="BF15" s="272"/>
      <c r="BG15" s="272"/>
      <c r="BH15" s="272"/>
      <c r="BI15" s="269"/>
      <c r="BJ15" s="269"/>
      <c r="BK15" s="269"/>
      <c r="BL15" s="272"/>
      <c r="BM15" s="272"/>
      <c r="BN15" s="272"/>
      <c r="BO15" s="273">
        <v>155</v>
      </c>
      <c r="BP15" s="273"/>
      <c r="BQ15" s="321">
        <v>8</v>
      </c>
    </row>
    <row r="16" spans="1:69" s="20" customFormat="1" ht="60.75" customHeight="1" x14ac:dyDescent="0.2">
      <c r="A16" s="94" t="s">
        <v>455</v>
      </c>
      <c r="B16" s="215" t="s">
        <v>1471</v>
      </c>
      <c r="C16" s="86">
        <v>502</v>
      </c>
      <c r="D16" s="75">
        <v>37109</v>
      </c>
      <c r="E16" s="93" t="s">
        <v>1107</v>
      </c>
      <c r="F16" s="93" t="s">
        <v>692</v>
      </c>
      <c r="G16" s="267"/>
      <c r="H16" s="267"/>
      <c r="I16" s="267"/>
      <c r="J16" s="270"/>
      <c r="K16" s="271"/>
      <c r="L16" s="271"/>
      <c r="M16" s="267"/>
      <c r="N16" s="268"/>
      <c r="O16" s="267"/>
      <c r="P16" s="271"/>
      <c r="Q16" s="271"/>
      <c r="R16" s="271"/>
      <c r="S16" s="267"/>
      <c r="T16" s="267"/>
      <c r="U16" s="267"/>
      <c r="V16" s="271"/>
      <c r="W16" s="271"/>
      <c r="X16" s="271"/>
      <c r="Y16" s="267"/>
      <c r="Z16" s="267"/>
      <c r="AA16" s="267"/>
      <c r="AB16" s="271"/>
      <c r="AC16" s="271"/>
      <c r="AD16" s="271"/>
      <c r="AE16" s="267"/>
      <c r="AF16" s="267"/>
      <c r="AG16" s="267"/>
      <c r="AH16" s="271"/>
      <c r="AI16" s="271"/>
      <c r="AJ16" s="271"/>
      <c r="AK16" s="267"/>
      <c r="AL16" s="267"/>
      <c r="AM16" s="267"/>
      <c r="AN16" s="271"/>
      <c r="AO16" s="271"/>
      <c r="AP16" s="271"/>
      <c r="AQ16" s="267"/>
      <c r="AR16" s="267"/>
      <c r="AS16" s="267"/>
      <c r="AT16" s="271"/>
      <c r="AU16" s="272"/>
      <c r="AV16" s="272"/>
      <c r="AW16" s="267"/>
      <c r="AX16" s="267"/>
      <c r="AY16" s="267"/>
      <c r="AZ16" s="271"/>
      <c r="BA16" s="271"/>
      <c r="BB16" s="271"/>
      <c r="BC16" s="267"/>
      <c r="BD16" s="269"/>
      <c r="BE16" s="269"/>
      <c r="BF16" s="271"/>
      <c r="BG16" s="272"/>
      <c r="BH16" s="272"/>
      <c r="BI16" s="267"/>
      <c r="BJ16" s="269"/>
      <c r="BK16" s="269"/>
      <c r="BL16" s="271"/>
      <c r="BM16" s="272"/>
      <c r="BN16" s="272"/>
      <c r="BO16" s="273" t="s">
        <v>1584</v>
      </c>
      <c r="BP16" s="273"/>
      <c r="BQ16" s="321" t="s">
        <v>455</v>
      </c>
    </row>
    <row r="17" spans="1:69" s="20" customFormat="1" ht="60.75" customHeight="1" x14ac:dyDescent="0.2">
      <c r="A17" s="94" t="s">
        <v>455</v>
      </c>
      <c r="B17" s="215" t="s">
        <v>1473</v>
      </c>
      <c r="C17" s="86">
        <v>509</v>
      </c>
      <c r="D17" s="75">
        <v>36878</v>
      </c>
      <c r="E17" s="93" t="s">
        <v>1109</v>
      </c>
      <c r="F17" s="93" t="s">
        <v>692</v>
      </c>
      <c r="G17" s="267"/>
      <c r="H17" s="267"/>
      <c r="I17" s="267"/>
      <c r="J17" s="270"/>
      <c r="K17" s="271"/>
      <c r="L17" s="271"/>
      <c r="M17" s="267"/>
      <c r="N17" s="268"/>
      <c r="O17" s="267"/>
      <c r="P17" s="271"/>
      <c r="Q17" s="271"/>
      <c r="R17" s="271"/>
      <c r="S17" s="267"/>
      <c r="T17" s="267"/>
      <c r="U17" s="267"/>
      <c r="V17" s="271"/>
      <c r="W17" s="271"/>
      <c r="X17" s="271"/>
      <c r="Y17" s="267"/>
      <c r="Z17" s="267"/>
      <c r="AA17" s="267"/>
      <c r="AB17" s="271"/>
      <c r="AC17" s="271"/>
      <c r="AD17" s="271"/>
      <c r="AE17" s="267"/>
      <c r="AF17" s="267"/>
      <c r="AG17" s="267"/>
      <c r="AH17" s="271"/>
      <c r="AI17" s="271"/>
      <c r="AJ17" s="271"/>
      <c r="AK17" s="267"/>
      <c r="AL17" s="267"/>
      <c r="AM17" s="267"/>
      <c r="AN17" s="271"/>
      <c r="AO17" s="271"/>
      <c r="AP17" s="271"/>
      <c r="AQ17" s="267"/>
      <c r="AR17" s="267"/>
      <c r="AS17" s="267"/>
      <c r="AT17" s="271"/>
      <c r="AU17" s="272"/>
      <c r="AV17" s="272"/>
      <c r="AW17" s="267"/>
      <c r="AX17" s="267"/>
      <c r="AY17" s="267"/>
      <c r="AZ17" s="271"/>
      <c r="BA17" s="271"/>
      <c r="BB17" s="271"/>
      <c r="BC17" s="267"/>
      <c r="BD17" s="269"/>
      <c r="BE17" s="269"/>
      <c r="BF17" s="271"/>
      <c r="BG17" s="272"/>
      <c r="BH17" s="272"/>
      <c r="BI17" s="267"/>
      <c r="BJ17" s="269"/>
      <c r="BK17" s="269"/>
      <c r="BL17" s="271"/>
      <c r="BM17" s="272"/>
      <c r="BN17" s="272"/>
      <c r="BO17" s="273" t="s">
        <v>1584</v>
      </c>
      <c r="BP17" s="273"/>
      <c r="BQ17" s="321" t="s">
        <v>455</v>
      </c>
    </row>
    <row r="18" spans="1:69" s="20" customFormat="1" ht="60.75" customHeight="1" x14ac:dyDescent="0.2">
      <c r="A18" s="94" t="s">
        <v>455</v>
      </c>
      <c r="B18" s="215" t="s">
        <v>1475</v>
      </c>
      <c r="C18" s="86">
        <v>696</v>
      </c>
      <c r="D18" s="75">
        <v>37820</v>
      </c>
      <c r="E18" s="93" t="s">
        <v>1112</v>
      </c>
      <c r="F18" s="93" t="s">
        <v>890</v>
      </c>
      <c r="G18" s="267"/>
      <c r="H18" s="267"/>
      <c r="I18" s="267"/>
      <c r="J18" s="270"/>
      <c r="K18" s="271"/>
      <c r="L18" s="271"/>
      <c r="M18" s="267"/>
      <c r="N18" s="268"/>
      <c r="O18" s="267"/>
      <c r="P18" s="271"/>
      <c r="Q18" s="271"/>
      <c r="R18" s="271"/>
      <c r="S18" s="267"/>
      <c r="T18" s="267"/>
      <c r="U18" s="267"/>
      <c r="V18" s="271"/>
      <c r="W18" s="271"/>
      <c r="X18" s="271"/>
      <c r="Y18" s="267"/>
      <c r="Z18" s="267"/>
      <c r="AA18" s="267"/>
      <c r="AB18" s="271"/>
      <c r="AC18" s="271"/>
      <c r="AD18" s="271"/>
      <c r="AE18" s="267"/>
      <c r="AF18" s="267"/>
      <c r="AG18" s="267"/>
      <c r="AH18" s="271"/>
      <c r="AI18" s="271"/>
      <c r="AJ18" s="271"/>
      <c r="AK18" s="267"/>
      <c r="AL18" s="267"/>
      <c r="AM18" s="267"/>
      <c r="AN18" s="271"/>
      <c r="AO18" s="271"/>
      <c r="AP18" s="271"/>
      <c r="AQ18" s="267"/>
      <c r="AR18" s="267"/>
      <c r="AS18" s="267"/>
      <c r="AT18" s="271"/>
      <c r="AU18" s="272"/>
      <c r="AV18" s="272"/>
      <c r="AW18" s="269"/>
      <c r="AX18" s="269"/>
      <c r="AY18" s="269"/>
      <c r="AZ18" s="272"/>
      <c r="BA18" s="272"/>
      <c r="BB18" s="272"/>
      <c r="BC18" s="269"/>
      <c r="BD18" s="269"/>
      <c r="BE18" s="269"/>
      <c r="BF18" s="272"/>
      <c r="BG18" s="272"/>
      <c r="BH18" s="272"/>
      <c r="BI18" s="269"/>
      <c r="BJ18" s="269"/>
      <c r="BK18" s="269"/>
      <c r="BL18" s="272"/>
      <c r="BM18" s="272"/>
      <c r="BN18" s="272"/>
      <c r="BO18" s="273" t="s">
        <v>1584</v>
      </c>
      <c r="BP18" s="273"/>
      <c r="BQ18" s="321" t="s">
        <v>455</v>
      </c>
    </row>
    <row r="19" spans="1:69" s="20" customFormat="1" ht="60.75" customHeight="1" x14ac:dyDescent="0.2">
      <c r="A19" s="94" t="s">
        <v>455</v>
      </c>
      <c r="B19" s="215" t="s">
        <v>1479</v>
      </c>
      <c r="C19" s="86">
        <v>519</v>
      </c>
      <c r="D19" s="75">
        <v>36800</v>
      </c>
      <c r="E19" s="93" t="s">
        <v>1070</v>
      </c>
      <c r="F19" s="93" t="s">
        <v>692</v>
      </c>
      <c r="G19" s="267"/>
      <c r="H19" s="267"/>
      <c r="I19" s="267"/>
      <c r="J19" s="270"/>
      <c r="K19" s="271"/>
      <c r="L19" s="271"/>
      <c r="M19" s="267"/>
      <c r="N19" s="268"/>
      <c r="O19" s="267"/>
      <c r="P19" s="271"/>
      <c r="Q19" s="271"/>
      <c r="R19" s="271"/>
      <c r="S19" s="267"/>
      <c r="T19" s="267"/>
      <c r="U19" s="267"/>
      <c r="V19" s="271"/>
      <c r="W19" s="271"/>
      <c r="X19" s="271"/>
      <c r="Y19" s="267"/>
      <c r="Z19" s="267"/>
      <c r="AA19" s="267"/>
      <c r="AB19" s="271"/>
      <c r="AC19" s="271"/>
      <c r="AD19" s="271"/>
      <c r="AE19" s="267"/>
      <c r="AF19" s="267"/>
      <c r="AG19" s="267"/>
      <c r="AH19" s="271"/>
      <c r="AI19" s="271"/>
      <c r="AJ19" s="271"/>
      <c r="AK19" s="267"/>
      <c r="AL19" s="267"/>
      <c r="AM19" s="267"/>
      <c r="AN19" s="271"/>
      <c r="AO19" s="271"/>
      <c r="AP19" s="271"/>
      <c r="AQ19" s="267"/>
      <c r="AR19" s="267"/>
      <c r="AS19" s="267"/>
      <c r="AT19" s="271"/>
      <c r="AU19" s="272"/>
      <c r="AV19" s="272"/>
      <c r="AW19" s="269"/>
      <c r="AX19" s="269"/>
      <c r="AY19" s="269"/>
      <c r="AZ19" s="272"/>
      <c r="BA19" s="272"/>
      <c r="BB19" s="272"/>
      <c r="BC19" s="269"/>
      <c r="BD19" s="269"/>
      <c r="BE19" s="269"/>
      <c r="BF19" s="272"/>
      <c r="BG19" s="272"/>
      <c r="BH19" s="272"/>
      <c r="BI19" s="269"/>
      <c r="BJ19" s="269"/>
      <c r="BK19" s="269"/>
      <c r="BL19" s="272"/>
      <c r="BM19" s="272"/>
      <c r="BN19" s="272"/>
      <c r="BO19" s="273" t="s">
        <v>1584</v>
      </c>
      <c r="BP19" s="273"/>
      <c r="BQ19" s="321" t="s">
        <v>455</v>
      </c>
    </row>
    <row r="20" spans="1:69" s="20" customFormat="1" ht="60.75" customHeight="1" x14ac:dyDescent="0.2">
      <c r="A20" s="94"/>
      <c r="B20" s="215" t="s">
        <v>1482</v>
      </c>
      <c r="C20" s="86" t="s">
        <v>1592</v>
      </c>
      <c r="D20" s="75" t="s">
        <v>1592</v>
      </c>
      <c r="E20" s="93" t="s">
        <v>1592</v>
      </c>
      <c r="F20" s="93" t="s">
        <v>1592</v>
      </c>
      <c r="G20" s="267"/>
      <c r="H20" s="267"/>
      <c r="I20" s="267"/>
      <c r="J20" s="270"/>
      <c r="K20" s="271"/>
      <c r="L20" s="271"/>
      <c r="M20" s="267"/>
      <c r="N20" s="268"/>
      <c r="O20" s="267"/>
      <c r="P20" s="271"/>
      <c r="Q20" s="271"/>
      <c r="R20" s="271"/>
      <c r="S20" s="267"/>
      <c r="T20" s="267"/>
      <c r="U20" s="267"/>
      <c r="V20" s="271"/>
      <c r="W20" s="271"/>
      <c r="X20" s="271"/>
      <c r="Y20" s="267"/>
      <c r="Z20" s="267"/>
      <c r="AA20" s="267"/>
      <c r="AB20" s="271"/>
      <c r="AC20" s="271"/>
      <c r="AD20" s="271"/>
      <c r="AE20" s="267"/>
      <c r="AF20" s="267"/>
      <c r="AG20" s="267"/>
      <c r="AH20" s="271"/>
      <c r="AI20" s="271"/>
      <c r="AJ20" s="271"/>
      <c r="AK20" s="267"/>
      <c r="AL20" s="267"/>
      <c r="AM20" s="267"/>
      <c r="AN20" s="271"/>
      <c r="AO20" s="271"/>
      <c r="AP20" s="271"/>
      <c r="AQ20" s="267"/>
      <c r="AR20" s="267"/>
      <c r="AS20" s="267"/>
      <c r="AT20" s="271"/>
      <c r="AU20" s="272"/>
      <c r="AV20" s="272"/>
      <c r="AW20" s="269"/>
      <c r="AX20" s="269"/>
      <c r="AY20" s="269"/>
      <c r="AZ20" s="272"/>
      <c r="BA20" s="272"/>
      <c r="BB20" s="272"/>
      <c r="BC20" s="269"/>
      <c r="BD20" s="269"/>
      <c r="BE20" s="269"/>
      <c r="BF20" s="272"/>
      <c r="BG20" s="272"/>
      <c r="BH20" s="272"/>
      <c r="BI20" s="269"/>
      <c r="BJ20" s="269"/>
      <c r="BK20" s="269"/>
      <c r="BL20" s="272"/>
      <c r="BM20" s="272"/>
      <c r="BN20" s="272"/>
      <c r="BO20" s="273"/>
      <c r="BP20" s="273"/>
      <c r="BQ20" s="273"/>
    </row>
    <row r="21" spans="1:69" s="20" customFormat="1" ht="60.75" customHeight="1" x14ac:dyDescent="0.2">
      <c r="A21" s="94"/>
      <c r="B21" s="215" t="s">
        <v>1483</v>
      </c>
      <c r="C21" s="86" t="s">
        <v>1592</v>
      </c>
      <c r="D21" s="75" t="s">
        <v>1592</v>
      </c>
      <c r="E21" s="93" t="s">
        <v>1592</v>
      </c>
      <c r="F21" s="93" t="s">
        <v>1592</v>
      </c>
      <c r="G21" s="267"/>
      <c r="H21" s="267"/>
      <c r="I21" s="267"/>
      <c r="J21" s="270"/>
      <c r="K21" s="271"/>
      <c r="L21" s="271"/>
      <c r="M21" s="267"/>
      <c r="N21" s="268"/>
      <c r="O21" s="267"/>
      <c r="P21" s="271"/>
      <c r="Q21" s="271"/>
      <c r="R21" s="271"/>
      <c r="S21" s="267"/>
      <c r="T21" s="267"/>
      <c r="U21" s="267"/>
      <c r="V21" s="271"/>
      <c r="W21" s="271"/>
      <c r="X21" s="271"/>
      <c r="Y21" s="267"/>
      <c r="Z21" s="267"/>
      <c r="AA21" s="267"/>
      <c r="AB21" s="271"/>
      <c r="AC21" s="271"/>
      <c r="AD21" s="271"/>
      <c r="AE21" s="267"/>
      <c r="AF21" s="267"/>
      <c r="AG21" s="267"/>
      <c r="AH21" s="271"/>
      <c r="AI21" s="271"/>
      <c r="AJ21" s="271"/>
      <c r="AK21" s="267"/>
      <c r="AL21" s="267"/>
      <c r="AM21" s="267"/>
      <c r="AN21" s="271"/>
      <c r="AO21" s="271"/>
      <c r="AP21" s="271"/>
      <c r="AQ21" s="267"/>
      <c r="AR21" s="267"/>
      <c r="AS21" s="267"/>
      <c r="AT21" s="271"/>
      <c r="AU21" s="272"/>
      <c r="AV21" s="272"/>
      <c r="AW21" s="269"/>
      <c r="AX21" s="269"/>
      <c r="AY21" s="269"/>
      <c r="AZ21" s="272"/>
      <c r="BA21" s="272"/>
      <c r="BB21" s="272"/>
      <c r="BC21" s="269"/>
      <c r="BD21" s="269"/>
      <c r="BE21" s="269"/>
      <c r="BF21" s="272"/>
      <c r="BG21" s="272"/>
      <c r="BH21" s="272"/>
      <c r="BI21" s="269"/>
      <c r="BJ21" s="269"/>
      <c r="BK21" s="269"/>
      <c r="BL21" s="272"/>
      <c r="BM21" s="272"/>
      <c r="BN21" s="272"/>
      <c r="BO21" s="273"/>
      <c r="BP21" s="273"/>
      <c r="BQ21" s="273"/>
    </row>
    <row r="22" spans="1:69" s="20" customFormat="1" ht="60.75" customHeight="1" x14ac:dyDescent="0.2">
      <c r="A22" s="94"/>
      <c r="B22" s="215" t="s">
        <v>1484</v>
      </c>
      <c r="C22" s="86" t="s">
        <v>1592</v>
      </c>
      <c r="D22" s="75" t="s">
        <v>1592</v>
      </c>
      <c r="E22" s="93" t="s">
        <v>1592</v>
      </c>
      <c r="F22" s="93" t="s">
        <v>1592</v>
      </c>
      <c r="G22" s="267"/>
      <c r="H22" s="267"/>
      <c r="I22" s="267"/>
      <c r="J22" s="270"/>
      <c r="K22" s="271"/>
      <c r="L22" s="271"/>
      <c r="M22" s="267"/>
      <c r="N22" s="268"/>
      <c r="O22" s="267"/>
      <c r="P22" s="271"/>
      <c r="Q22" s="271"/>
      <c r="R22" s="271"/>
      <c r="S22" s="267"/>
      <c r="T22" s="267"/>
      <c r="U22" s="267"/>
      <c r="V22" s="271"/>
      <c r="W22" s="271"/>
      <c r="X22" s="271"/>
      <c r="Y22" s="267"/>
      <c r="Z22" s="267"/>
      <c r="AA22" s="267"/>
      <c r="AB22" s="271"/>
      <c r="AC22" s="271"/>
      <c r="AD22" s="271"/>
      <c r="AE22" s="267"/>
      <c r="AF22" s="267"/>
      <c r="AG22" s="267"/>
      <c r="AH22" s="271"/>
      <c r="AI22" s="271"/>
      <c r="AJ22" s="271"/>
      <c r="AK22" s="267"/>
      <c r="AL22" s="267"/>
      <c r="AM22" s="267"/>
      <c r="AN22" s="271"/>
      <c r="AO22" s="271"/>
      <c r="AP22" s="271"/>
      <c r="AQ22" s="267"/>
      <c r="AR22" s="267"/>
      <c r="AS22" s="267"/>
      <c r="AT22" s="271"/>
      <c r="AU22" s="272"/>
      <c r="AV22" s="272"/>
      <c r="AW22" s="269"/>
      <c r="AX22" s="269"/>
      <c r="AY22" s="269"/>
      <c r="AZ22" s="272"/>
      <c r="BA22" s="272"/>
      <c r="BB22" s="272"/>
      <c r="BC22" s="269"/>
      <c r="BD22" s="269"/>
      <c r="BE22" s="269"/>
      <c r="BF22" s="272"/>
      <c r="BG22" s="272"/>
      <c r="BH22" s="272"/>
      <c r="BI22" s="269"/>
      <c r="BJ22" s="269"/>
      <c r="BK22" s="269"/>
      <c r="BL22" s="272"/>
      <c r="BM22" s="272"/>
      <c r="BN22" s="272"/>
      <c r="BO22" s="273"/>
      <c r="BP22" s="273"/>
      <c r="BQ22" s="273"/>
    </row>
    <row r="23" spans="1:69" s="20" customFormat="1" ht="60.75" customHeight="1" x14ac:dyDescent="0.2">
      <c r="A23" s="94"/>
      <c r="B23" s="215" t="s">
        <v>1485</v>
      </c>
      <c r="C23" s="86" t="s">
        <v>1592</v>
      </c>
      <c r="D23" s="75" t="s">
        <v>1592</v>
      </c>
      <c r="E23" s="93" t="s">
        <v>1592</v>
      </c>
      <c r="F23" s="93" t="s">
        <v>1592</v>
      </c>
      <c r="G23" s="267"/>
      <c r="H23" s="267"/>
      <c r="I23" s="267"/>
      <c r="J23" s="270"/>
      <c r="K23" s="271"/>
      <c r="L23" s="271"/>
      <c r="M23" s="267"/>
      <c r="N23" s="268"/>
      <c r="O23" s="267"/>
      <c r="P23" s="271"/>
      <c r="Q23" s="271"/>
      <c r="R23" s="271"/>
      <c r="S23" s="267"/>
      <c r="T23" s="267"/>
      <c r="U23" s="267"/>
      <c r="V23" s="271"/>
      <c r="W23" s="271"/>
      <c r="X23" s="271"/>
      <c r="Y23" s="267"/>
      <c r="Z23" s="267"/>
      <c r="AA23" s="267"/>
      <c r="AB23" s="271"/>
      <c r="AC23" s="271"/>
      <c r="AD23" s="271"/>
      <c r="AE23" s="267"/>
      <c r="AF23" s="267"/>
      <c r="AG23" s="267"/>
      <c r="AH23" s="271"/>
      <c r="AI23" s="271"/>
      <c r="AJ23" s="271"/>
      <c r="AK23" s="267"/>
      <c r="AL23" s="267"/>
      <c r="AM23" s="267"/>
      <c r="AN23" s="271"/>
      <c r="AO23" s="271"/>
      <c r="AP23" s="271"/>
      <c r="AQ23" s="267"/>
      <c r="AR23" s="267"/>
      <c r="AS23" s="267"/>
      <c r="AT23" s="271"/>
      <c r="AU23" s="272"/>
      <c r="AV23" s="272"/>
      <c r="AW23" s="269"/>
      <c r="AX23" s="269"/>
      <c r="AY23" s="269"/>
      <c r="AZ23" s="272"/>
      <c r="BA23" s="272"/>
      <c r="BB23" s="272"/>
      <c r="BC23" s="269"/>
      <c r="BD23" s="269"/>
      <c r="BE23" s="269"/>
      <c r="BF23" s="272"/>
      <c r="BG23" s="272"/>
      <c r="BH23" s="272"/>
      <c r="BI23" s="269"/>
      <c r="BJ23" s="269"/>
      <c r="BK23" s="269"/>
      <c r="BL23" s="272"/>
      <c r="BM23" s="272"/>
      <c r="BN23" s="272"/>
      <c r="BO23" s="273"/>
      <c r="BP23" s="273"/>
      <c r="BQ23" s="273"/>
    </row>
    <row r="24" spans="1:69" s="20" customFormat="1" ht="60.75" customHeight="1" x14ac:dyDescent="0.2">
      <c r="A24" s="94"/>
      <c r="B24" s="215" t="s">
        <v>1486</v>
      </c>
      <c r="C24" s="86" t="s">
        <v>1592</v>
      </c>
      <c r="D24" s="75" t="s">
        <v>1592</v>
      </c>
      <c r="E24" s="93" t="s">
        <v>1592</v>
      </c>
      <c r="F24" s="93" t="s">
        <v>1592</v>
      </c>
      <c r="G24" s="267"/>
      <c r="H24" s="267"/>
      <c r="I24" s="267"/>
      <c r="J24" s="270"/>
      <c r="K24" s="271"/>
      <c r="L24" s="271"/>
      <c r="M24" s="267"/>
      <c r="N24" s="268"/>
      <c r="O24" s="267"/>
      <c r="P24" s="271"/>
      <c r="Q24" s="271"/>
      <c r="R24" s="271"/>
      <c r="S24" s="267"/>
      <c r="T24" s="267"/>
      <c r="U24" s="267"/>
      <c r="V24" s="271"/>
      <c r="W24" s="271"/>
      <c r="X24" s="271"/>
      <c r="Y24" s="267"/>
      <c r="Z24" s="267"/>
      <c r="AA24" s="267"/>
      <c r="AB24" s="271"/>
      <c r="AC24" s="271"/>
      <c r="AD24" s="271"/>
      <c r="AE24" s="267"/>
      <c r="AF24" s="267"/>
      <c r="AG24" s="267"/>
      <c r="AH24" s="271"/>
      <c r="AI24" s="271"/>
      <c r="AJ24" s="271"/>
      <c r="AK24" s="267"/>
      <c r="AL24" s="267"/>
      <c r="AM24" s="267"/>
      <c r="AN24" s="271"/>
      <c r="AO24" s="271"/>
      <c r="AP24" s="271"/>
      <c r="AQ24" s="267"/>
      <c r="AR24" s="267"/>
      <c r="AS24" s="267"/>
      <c r="AT24" s="271"/>
      <c r="AU24" s="272"/>
      <c r="AV24" s="272"/>
      <c r="AW24" s="269"/>
      <c r="AX24" s="269"/>
      <c r="AY24" s="269"/>
      <c r="AZ24" s="272"/>
      <c r="BA24" s="272"/>
      <c r="BB24" s="272"/>
      <c r="BC24" s="269"/>
      <c r="BD24" s="269"/>
      <c r="BE24" s="269"/>
      <c r="BF24" s="272"/>
      <c r="BG24" s="272"/>
      <c r="BH24" s="272"/>
      <c r="BI24" s="269"/>
      <c r="BJ24" s="269"/>
      <c r="BK24" s="269"/>
      <c r="BL24" s="272"/>
      <c r="BM24" s="272"/>
      <c r="BN24" s="272"/>
      <c r="BO24" s="273"/>
      <c r="BP24" s="273"/>
      <c r="BQ24" s="273"/>
    </row>
    <row r="25" spans="1:69" s="20" customFormat="1" ht="60.75" customHeight="1" x14ac:dyDescent="0.2">
      <c r="A25" s="94"/>
      <c r="B25" s="215" t="s">
        <v>1487</v>
      </c>
      <c r="C25" s="86" t="s">
        <v>1592</v>
      </c>
      <c r="D25" s="75" t="s">
        <v>1592</v>
      </c>
      <c r="E25" s="93" t="s">
        <v>1592</v>
      </c>
      <c r="F25" s="93" t="s">
        <v>1592</v>
      </c>
      <c r="G25" s="267"/>
      <c r="H25" s="267"/>
      <c r="I25" s="267"/>
      <c r="J25" s="270"/>
      <c r="K25" s="271"/>
      <c r="L25" s="271"/>
      <c r="M25" s="267"/>
      <c r="N25" s="268"/>
      <c r="O25" s="267"/>
      <c r="P25" s="271"/>
      <c r="Q25" s="271"/>
      <c r="R25" s="271"/>
      <c r="S25" s="267"/>
      <c r="T25" s="267"/>
      <c r="U25" s="267"/>
      <c r="V25" s="271"/>
      <c r="W25" s="271"/>
      <c r="X25" s="271"/>
      <c r="Y25" s="267"/>
      <c r="Z25" s="267"/>
      <c r="AA25" s="267"/>
      <c r="AB25" s="271"/>
      <c r="AC25" s="271"/>
      <c r="AD25" s="271"/>
      <c r="AE25" s="267"/>
      <c r="AF25" s="267"/>
      <c r="AG25" s="267"/>
      <c r="AH25" s="271"/>
      <c r="AI25" s="271"/>
      <c r="AJ25" s="271"/>
      <c r="AK25" s="267"/>
      <c r="AL25" s="267"/>
      <c r="AM25" s="267"/>
      <c r="AN25" s="271"/>
      <c r="AO25" s="271"/>
      <c r="AP25" s="271"/>
      <c r="AQ25" s="267"/>
      <c r="AR25" s="267"/>
      <c r="AS25" s="267"/>
      <c r="AT25" s="271"/>
      <c r="AU25" s="272"/>
      <c r="AV25" s="272"/>
      <c r="AW25" s="269"/>
      <c r="AX25" s="269"/>
      <c r="AY25" s="269"/>
      <c r="AZ25" s="272"/>
      <c r="BA25" s="272"/>
      <c r="BB25" s="272"/>
      <c r="BC25" s="269"/>
      <c r="BD25" s="269"/>
      <c r="BE25" s="269"/>
      <c r="BF25" s="272"/>
      <c r="BG25" s="272"/>
      <c r="BH25" s="272"/>
      <c r="BI25" s="269"/>
      <c r="BJ25" s="269"/>
      <c r="BK25" s="269"/>
      <c r="BL25" s="272"/>
      <c r="BM25" s="272"/>
      <c r="BN25" s="272"/>
      <c r="BO25" s="273"/>
      <c r="BP25" s="273"/>
      <c r="BQ25" s="273"/>
    </row>
    <row r="26" spans="1:69" ht="9" customHeight="1" x14ac:dyDescent="0.2">
      <c r="E26" s="67"/>
    </row>
    <row r="27" spans="1:69" s="99" customFormat="1" ht="18" x14ac:dyDescent="0.25">
      <c r="A27" s="95" t="s">
        <v>25</v>
      </c>
      <c r="B27" s="95"/>
      <c r="C27" s="95"/>
      <c r="D27" s="96"/>
      <c r="E27" s="97"/>
      <c r="F27" s="98" t="s">
        <v>0</v>
      </c>
      <c r="J27" s="99" t="s">
        <v>1</v>
      </c>
      <c r="S27" s="99" t="s">
        <v>2</v>
      </c>
      <c r="AA27" s="99" t="s">
        <v>3</v>
      </c>
      <c r="AL27" s="99" t="s">
        <v>3</v>
      </c>
      <c r="BO27" s="100" t="s">
        <v>3</v>
      </c>
      <c r="BP27" s="98"/>
      <c r="BQ27" s="98"/>
    </row>
    <row r="28" spans="1:69" x14ac:dyDescent="0.2">
      <c r="E28" s="67"/>
    </row>
    <row r="29" spans="1:69" x14ac:dyDescent="0.2">
      <c r="E29" s="67"/>
    </row>
    <row r="30" spans="1:69" x14ac:dyDescent="0.2">
      <c r="E30" s="67"/>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sortState ref="A8:BQ15">
    <sortCondition descending="1" ref="BO8:BO15"/>
  </sortState>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25">
    <cfRule type="duplicateValues" dxfId="26" priority="5"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9"/>
  <sheetViews>
    <sheetView view="pageBreakPreview" zoomScale="44" zoomScaleNormal="50" zoomScaleSheetLayoutView="44" workbookViewId="0">
      <selection sqref="A1:BQ1"/>
    </sheetView>
  </sheetViews>
  <sheetFormatPr defaultRowHeight="14.25" x14ac:dyDescent="0.2"/>
  <cols>
    <col min="1" max="1" width="7.28515625" style="34" customWidth="1"/>
    <col min="2" max="2" width="20" style="34" hidden="1" customWidth="1"/>
    <col min="3" max="3" width="15" style="34" bestFit="1" customWidth="1"/>
    <col min="4" max="4" width="17.28515625" style="77" customWidth="1"/>
    <col min="5" max="5" width="25.5703125" style="34" customWidth="1"/>
    <col min="6" max="6" width="17.85546875" style="34" customWidth="1"/>
    <col min="7" max="7" width="5.5703125" style="74" bestFit="1" customWidth="1"/>
    <col min="8" max="66" width="4.7109375" style="74" customWidth="1"/>
    <col min="67" max="67" width="17" style="78" customWidth="1"/>
    <col min="68" max="68" width="10.85546875" style="79" customWidth="1"/>
    <col min="69" max="69" width="12.28515625" style="34" customWidth="1"/>
    <col min="70" max="16384" width="9.140625" style="74"/>
  </cols>
  <sheetData>
    <row r="1" spans="1:69" s="10" customFormat="1" ht="48.75" customHeight="1" x14ac:dyDescent="0.2">
      <c r="A1" s="552" t="s">
        <v>247</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c r="AI1" s="552"/>
      <c r="AJ1" s="552"/>
      <c r="AK1" s="552"/>
      <c r="AL1" s="552"/>
      <c r="AM1" s="552"/>
      <c r="AN1" s="552"/>
      <c r="AO1" s="552"/>
      <c r="AP1" s="552"/>
      <c r="AQ1" s="552"/>
      <c r="AR1" s="552"/>
      <c r="AS1" s="552"/>
      <c r="AT1" s="552"/>
      <c r="AU1" s="552"/>
      <c r="AV1" s="552"/>
      <c r="AW1" s="552"/>
      <c r="AX1" s="552"/>
      <c r="AY1" s="552"/>
      <c r="AZ1" s="552"/>
      <c r="BA1" s="552"/>
      <c r="BB1" s="552"/>
      <c r="BC1" s="552"/>
      <c r="BD1" s="552"/>
      <c r="BE1" s="552"/>
      <c r="BF1" s="552"/>
      <c r="BG1" s="552"/>
      <c r="BH1" s="552"/>
      <c r="BI1" s="552"/>
      <c r="BJ1" s="552"/>
      <c r="BK1" s="552"/>
      <c r="BL1" s="552"/>
      <c r="BM1" s="552"/>
      <c r="BN1" s="552"/>
      <c r="BO1" s="552"/>
      <c r="BP1" s="552"/>
      <c r="BQ1" s="552"/>
    </row>
    <row r="2" spans="1:69" s="10" customFormat="1" ht="36.75" customHeight="1" x14ac:dyDescent="0.2">
      <c r="A2" s="553" t="s">
        <v>626</v>
      </c>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3"/>
      <c r="AG2" s="553"/>
      <c r="AH2" s="553"/>
      <c r="AI2" s="553"/>
      <c r="AJ2" s="553"/>
      <c r="AK2" s="553"/>
      <c r="AL2" s="553"/>
      <c r="AM2" s="553"/>
      <c r="AN2" s="553"/>
      <c r="AO2" s="553"/>
      <c r="AP2" s="553"/>
      <c r="AQ2" s="553"/>
      <c r="AR2" s="553"/>
      <c r="AS2" s="553"/>
      <c r="AT2" s="553"/>
      <c r="AU2" s="553"/>
      <c r="AV2" s="553"/>
      <c r="AW2" s="553"/>
      <c r="AX2" s="553"/>
      <c r="AY2" s="553"/>
      <c r="AZ2" s="553"/>
      <c r="BA2" s="553"/>
      <c r="BB2" s="553"/>
      <c r="BC2" s="553"/>
      <c r="BD2" s="553"/>
      <c r="BE2" s="553"/>
      <c r="BF2" s="553"/>
      <c r="BG2" s="553"/>
      <c r="BH2" s="553"/>
      <c r="BI2" s="553"/>
      <c r="BJ2" s="553"/>
      <c r="BK2" s="553"/>
      <c r="BL2" s="553"/>
      <c r="BM2" s="553"/>
      <c r="BN2" s="553"/>
      <c r="BO2" s="553"/>
      <c r="BP2" s="553"/>
      <c r="BQ2" s="553"/>
    </row>
    <row r="3" spans="1:69" s="89" customFormat="1" ht="23.25" customHeight="1" x14ac:dyDescent="0.2">
      <c r="A3" s="554" t="s">
        <v>328</v>
      </c>
      <c r="B3" s="554"/>
      <c r="C3" s="554"/>
      <c r="D3" s="554"/>
      <c r="E3" s="555" t="s">
        <v>1489</v>
      </c>
      <c r="F3" s="555"/>
      <c r="G3" s="87"/>
      <c r="H3" s="87"/>
      <c r="I3" s="87"/>
      <c r="J3" s="87"/>
      <c r="K3" s="87"/>
      <c r="L3" s="87"/>
      <c r="M3" s="87"/>
      <c r="N3" s="87"/>
      <c r="O3" s="87"/>
      <c r="P3" s="87"/>
      <c r="Q3" s="87"/>
      <c r="R3" s="87"/>
      <c r="S3" s="87"/>
      <c r="T3" s="87"/>
      <c r="U3" s="556"/>
      <c r="V3" s="556"/>
      <c r="W3" s="556"/>
      <c r="X3" s="556"/>
      <c r="Y3" s="87"/>
      <c r="Z3" s="87"/>
      <c r="AA3" s="554" t="s">
        <v>324</v>
      </c>
      <c r="AB3" s="554"/>
      <c r="AC3" s="554"/>
      <c r="AD3" s="554"/>
      <c r="AE3" s="554"/>
      <c r="AF3" s="557" t="s">
        <v>632</v>
      </c>
      <c r="AG3" s="557"/>
      <c r="AH3" s="557"/>
      <c r="AI3" s="557"/>
      <c r="AJ3" s="557"/>
      <c r="AK3" s="87"/>
      <c r="AL3" s="87"/>
      <c r="AM3" s="87"/>
      <c r="AN3" s="87"/>
      <c r="AO3" s="87"/>
      <c r="AP3" s="87"/>
      <c r="AQ3" s="87"/>
      <c r="AR3" s="88"/>
      <c r="AS3" s="88"/>
      <c r="AT3" s="88"/>
      <c r="AU3" s="88"/>
      <c r="AV3" s="88"/>
      <c r="AW3" s="554" t="s">
        <v>326</v>
      </c>
      <c r="AX3" s="554"/>
      <c r="AY3" s="554"/>
      <c r="AZ3" s="554"/>
      <c r="BA3" s="554"/>
      <c r="BB3" s="554"/>
      <c r="BC3" s="557" t="s">
        <v>455</v>
      </c>
      <c r="BD3" s="557"/>
      <c r="BE3" s="557"/>
      <c r="BF3" s="557"/>
      <c r="BG3" s="557"/>
      <c r="BH3" s="557"/>
      <c r="BI3" s="557"/>
      <c r="BJ3" s="557"/>
      <c r="BK3" s="557"/>
      <c r="BL3" s="557"/>
      <c r="BM3" s="557"/>
      <c r="BN3" s="557"/>
      <c r="BO3" s="557"/>
      <c r="BP3" s="557"/>
      <c r="BQ3" s="557"/>
    </row>
    <row r="4" spans="1:69" s="89" customFormat="1" ht="23.25" customHeight="1" x14ac:dyDescent="0.2">
      <c r="A4" s="539" t="s">
        <v>330</v>
      </c>
      <c r="B4" s="539"/>
      <c r="C4" s="539"/>
      <c r="D4" s="539"/>
      <c r="E4" s="540" t="s">
        <v>617</v>
      </c>
      <c r="F4" s="54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539" t="s">
        <v>325</v>
      </c>
      <c r="AX4" s="539"/>
      <c r="AY4" s="539"/>
      <c r="AZ4" s="539"/>
      <c r="BA4" s="539"/>
      <c r="BB4" s="539"/>
      <c r="BC4" s="542">
        <v>42031</v>
      </c>
      <c r="BD4" s="542"/>
      <c r="BE4" s="542"/>
      <c r="BF4" s="542"/>
      <c r="BG4" s="542"/>
      <c r="BH4" s="542"/>
      <c r="BI4" s="542"/>
      <c r="BJ4" s="543">
        <v>0.47916666666666669</v>
      </c>
      <c r="BK4" s="543"/>
      <c r="BL4" s="543"/>
      <c r="BM4" s="261"/>
      <c r="BN4" s="261"/>
      <c r="BO4" s="261"/>
      <c r="BP4" s="261"/>
      <c r="BQ4" s="261"/>
    </row>
    <row r="5" spans="1:69" s="10" customFormat="1" ht="30" customHeight="1" x14ac:dyDescent="0.2">
      <c r="A5" s="80"/>
      <c r="B5" s="80"/>
      <c r="C5" s="80"/>
      <c r="D5" s="81"/>
      <c r="E5" s="82"/>
      <c r="F5" s="83"/>
      <c r="G5" s="84"/>
      <c r="H5" s="84"/>
      <c r="I5" s="84"/>
      <c r="J5" s="84"/>
      <c r="K5" s="80"/>
      <c r="L5" s="80"/>
      <c r="M5" s="80"/>
      <c r="N5" s="80"/>
      <c r="O5" s="80"/>
      <c r="P5" s="80"/>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541">
        <v>42031.553274768521</v>
      </c>
      <c r="BP5" s="541"/>
      <c r="BQ5" s="541"/>
    </row>
    <row r="6" spans="1:69" ht="22.5" customHeight="1" x14ac:dyDescent="0.2">
      <c r="A6" s="544" t="s">
        <v>6</v>
      </c>
      <c r="B6" s="549"/>
      <c r="C6" s="544" t="s">
        <v>250</v>
      </c>
      <c r="D6" s="544" t="s">
        <v>23</v>
      </c>
      <c r="E6" s="544" t="s">
        <v>7</v>
      </c>
      <c r="F6" s="544" t="s">
        <v>59</v>
      </c>
      <c r="G6" s="547" t="s">
        <v>24</v>
      </c>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7"/>
      <c r="AG6" s="547"/>
      <c r="AH6" s="547"/>
      <c r="AI6" s="547"/>
      <c r="AJ6" s="547"/>
      <c r="AK6" s="547"/>
      <c r="AL6" s="547"/>
      <c r="AM6" s="547"/>
      <c r="AN6" s="547"/>
      <c r="AO6" s="547"/>
      <c r="AP6" s="547"/>
      <c r="AQ6" s="547"/>
      <c r="AR6" s="547"/>
      <c r="AS6" s="547"/>
      <c r="AT6" s="547"/>
      <c r="AU6" s="547"/>
      <c r="AV6" s="547"/>
      <c r="AW6" s="547"/>
      <c r="AX6" s="547"/>
      <c r="AY6" s="547"/>
      <c r="AZ6" s="547"/>
      <c r="BA6" s="547"/>
      <c r="BB6" s="547"/>
      <c r="BC6" s="547"/>
      <c r="BD6" s="547"/>
      <c r="BE6" s="547"/>
      <c r="BF6" s="547"/>
      <c r="BG6" s="547"/>
      <c r="BH6" s="547"/>
      <c r="BI6" s="547"/>
      <c r="BJ6" s="547"/>
      <c r="BK6" s="547"/>
      <c r="BL6" s="547"/>
      <c r="BM6" s="547"/>
      <c r="BN6" s="547"/>
      <c r="BO6" s="550" t="s">
        <v>8</v>
      </c>
      <c r="BP6" s="551" t="s">
        <v>456</v>
      </c>
      <c r="BQ6" s="548" t="s">
        <v>9</v>
      </c>
    </row>
    <row r="7" spans="1:69" ht="54.75" customHeight="1" x14ac:dyDescent="0.2">
      <c r="A7" s="545"/>
      <c r="B7" s="549"/>
      <c r="C7" s="545"/>
      <c r="D7" s="545"/>
      <c r="E7" s="545"/>
      <c r="F7" s="545"/>
      <c r="G7" s="546">
        <v>140</v>
      </c>
      <c r="H7" s="546"/>
      <c r="I7" s="546"/>
      <c r="J7" s="546">
        <v>145</v>
      </c>
      <c r="K7" s="546"/>
      <c r="L7" s="546"/>
      <c r="M7" s="546">
        <v>150</v>
      </c>
      <c r="N7" s="546"/>
      <c r="O7" s="546"/>
      <c r="P7" s="546">
        <v>155</v>
      </c>
      <c r="Q7" s="546"/>
      <c r="R7" s="546"/>
      <c r="S7" s="546">
        <v>158</v>
      </c>
      <c r="T7" s="546"/>
      <c r="U7" s="546"/>
      <c r="V7" s="546">
        <v>161</v>
      </c>
      <c r="W7" s="546"/>
      <c r="X7" s="546"/>
      <c r="Y7" s="546">
        <v>164</v>
      </c>
      <c r="Z7" s="546"/>
      <c r="AA7" s="546"/>
      <c r="AB7" s="546">
        <v>167</v>
      </c>
      <c r="AC7" s="546"/>
      <c r="AD7" s="546"/>
      <c r="AE7" s="546">
        <v>169</v>
      </c>
      <c r="AF7" s="546"/>
      <c r="AG7" s="546"/>
      <c r="AH7" s="546">
        <v>171</v>
      </c>
      <c r="AI7" s="546"/>
      <c r="AJ7" s="546"/>
      <c r="AK7" s="546">
        <v>173</v>
      </c>
      <c r="AL7" s="546"/>
      <c r="AM7" s="546"/>
      <c r="AN7" s="546">
        <v>175</v>
      </c>
      <c r="AO7" s="546"/>
      <c r="AP7" s="546"/>
      <c r="AQ7" s="546">
        <v>178</v>
      </c>
      <c r="AR7" s="546"/>
      <c r="AS7" s="546"/>
      <c r="AT7" s="546"/>
      <c r="AU7" s="546"/>
      <c r="AV7" s="546"/>
      <c r="AW7" s="546"/>
      <c r="AX7" s="546"/>
      <c r="AY7" s="546"/>
      <c r="AZ7" s="546"/>
      <c r="BA7" s="546"/>
      <c r="BB7" s="546"/>
      <c r="BC7" s="546"/>
      <c r="BD7" s="546"/>
      <c r="BE7" s="546"/>
      <c r="BF7" s="546"/>
      <c r="BG7" s="546"/>
      <c r="BH7" s="546"/>
      <c r="BI7" s="546"/>
      <c r="BJ7" s="546"/>
      <c r="BK7" s="546"/>
      <c r="BL7" s="546"/>
      <c r="BM7" s="546"/>
      <c r="BN7" s="546"/>
      <c r="BO7" s="550"/>
      <c r="BP7" s="551"/>
      <c r="BQ7" s="548"/>
    </row>
    <row r="8" spans="1:69" s="20" customFormat="1" ht="62.25" customHeight="1" x14ac:dyDescent="0.2">
      <c r="A8" s="94">
        <v>1</v>
      </c>
      <c r="B8" s="215" t="s">
        <v>1462</v>
      </c>
      <c r="C8" s="86">
        <v>133</v>
      </c>
      <c r="D8" s="75">
        <v>36606</v>
      </c>
      <c r="E8" s="93" t="s">
        <v>1103</v>
      </c>
      <c r="F8" s="93" t="s">
        <v>944</v>
      </c>
      <c r="G8" s="267" t="s">
        <v>455</v>
      </c>
      <c r="H8" s="267"/>
      <c r="I8" s="267"/>
      <c r="J8" s="270" t="s">
        <v>455</v>
      </c>
      <c r="K8" s="271"/>
      <c r="L8" s="271"/>
      <c r="M8" s="267" t="s">
        <v>455</v>
      </c>
      <c r="N8" s="268"/>
      <c r="O8" s="267"/>
      <c r="P8" s="271" t="s">
        <v>455</v>
      </c>
      <c r="Q8" s="271"/>
      <c r="R8" s="271"/>
      <c r="S8" s="267" t="s">
        <v>455</v>
      </c>
      <c r="T8" s="267"/>
      <c r="U8" s="267"/>
      <c r="V8" s="271" t="s">
        <v>1589</v>
      </c>
      <c r="W8" s="271"/>
      <c r="X8" s="271"/>
      <c r="Y8" s="267" t="s">
        <v>455</v>
      </c>
      <c r="Z8" s="267"/>
      <c r="AA8" s="267"/>
      <c r="AB8" s="271" t="s">
        <v>1589</v>
      </c>
      <c r="AC8" s="271"/>
      <c r="AD8" s="271"/>
      <c r="AE8" s="267" t="s">
        <v>455</v>
      </c>
      <c r="AF8" s="267"/>
      <c r="AG8" s="267"/>
      <c r="AH8" s="271" t="s">
        <v>1589</v>
      </c>
      <c r="AI8" s="271"/>
      <c r="AJ8" s="271"/>
      <c r="AK8" s="267" t="s">
        <v>455</v>
      </c>
      <c r="AL8" s="267"/>
      <c r="AM8" s="267"/>
      <c r="AN8" s="271" t="s">
        <v>1589</v>
      </c>
      <c r="AO8" s="271"/>
      <c r="AP8" s="271"/>
      <c r="AQ8" s="267" t="s">
        <v>1583</v>
      </c>
      <c r="AR8" s="267" t="s">
        <v>1583</v>
      </c>
      <c r="AS8" s="267" t="s">
        <v>1583</v>
      </c>
      <c r="AT8" s="271"/>
      <c r="AU8" s="272"/>
      <c r="AV8" s="272"/>
      <c r="AW8" s="269"/>
      <c r="AX8" s="269"/>
      <c r="AY8" s="269"/>
      <c r="AZ8" s="272"/>
      <c r="BA8" s="272"/>
      <c r="BB8" s="272"/>
      <c r="BC8" s="269"/>
      <c r="BD8" s="269"/>
      <c r="BE8" s="269"/>
      <c r="BF8" s="272"/>
      <c r="BG8" s="272"/>
      <c r="BH8" s="272"/>
      <c r="BI8" s="269"/>
      <c r="BJ8" s="269"/>
      <c r="BK8" s="269"/>
      <c r="BL8" s="272"/>
      <c r="BM8" s="272"/>
      <c r="BN8" s="272"/>
      <c r="BO8" s="273">
        <v>175</v>
      </c>
      <c r="BP8" s="273"/>
      <c r="BQ8" s="321">
        <v>1</v>
      </c>
    </row>
    <row r="9" spans="1:69" s="20" customFormat="1" ht="62.25" customHeight="1" x14ac:dyDescent="0.2">
      <c r="A9" s="94">
        <v>2</v>
      </c>
      <c r="B9" s="215" t="s">
        <v>1455</v>
      </c>
      <c r="C9" s="86">
        <v>147</v>
      </c>
      <c r="D9" s="75">
        <v>36974</v>
      </c>
      <c r="E9" s="93" t="s">
        <v>1105</v>
      </c>
      <c r="F9" s="93" t="s">
        <v>656</v>
      </c>
      <c r="G9" s="267"/>
      <c r="H9" s="267"/>
      <c r="I9" s="267"/>
      <c r="J9" s="270"/>
      <c r="K9" s="271"/>
      <c r="L9" s="271"/>
      <c r="M9" s="267"/>
      <c r="N9" s="268"/>
      <c r="O9" s="267"/>
      <c r="P9" s="271"/>
      <c r="Q9" s="271"/>
      <c r="R9" s="271"/>
      <c r="S9" s="267" t="s">
        <v>1589</v>
      </c>
      <c r="T9" s="267"/>
      <c r="U9" s="267"/>
      <c r="V9" s="271" t="s">
        <v>1589</v>
      </c>
      <c r="W9" s="271"/>
      <c r="X9" s="271"/>
      <c r="Y9" s="267" t="s">
        <v>1589</v>
      </c>
      <c r="Z9" s="267"/>
      <c r="AA9" s="267"/>
      <c r="AB9" s="271" t="s">
        <v>1589</v>
      </c>
      <c r="AC9" s="271"/>
      <c r="AD9" s="271"/>
      <c r="AE9" s="267" t="s">
        <v>1589</v>
      </c>
      <c r="AF9" s="267"/>
      <c r="AG9" s="267"/>
      <c r="AH9" s="271" t="s">
        <v>1583</v>
      </c>
      <c r="AI9" s="271" t="s">
        <v>1583</v>
      </c>
      <c r="AJ9" s="271" t="s">
        <v>1583</v>
      </c>
      <c r="AK9" s="267"/>
      <c r="AL9" s="267"/>
      <c r="AM9" s="267"/>
      <c r="AN9" s="271"/>
      <c r="AO9" s="271"/>
      <c r="AP9" s="271"/>
      <c r="AQ9" s="267"/>
      <c r="AR9" s="267"/>
      <c r="AS9" s="267"/>
      <c r="AT9" s="271"/>
      <c r="AU9" s="272"/>
      <c r="AV9" s="272"/>
      <c r="AW9" s="269"/>
      <c r="AX9" s="269"/>
      <c r="AY9" s="269"/>
      <c r="AZ9" s="272"/>
      <c r="BA9" s="272"/>
      <c r="BB9" s="272"/>
      <c r="BC9" s="269"/>
      <c r="BD9" s="269"/>
      <c r="BE9" s="269"/>
      <c r="BF9" s="272"/>
      <c r="BG9" s="272"/>
      <c r="BH9" s="272"/>
      <c r="BI9" s="269"/>
      <c r="BJ9" s="269"/>
      <c r="BK9" s="269"/>
      <c r="BL9" s="272"/>
      <c r="BM9" s="272"/>
      <c r="BN9" s="272"/>
      <c r="BO9" s="273">
        <v>169</v>
      </c>
      <c r="BP9" s="273"/>
      <c r="BQ9" s="321">
        <v>2</v>
      </c>
    </row>
    <row r="10" spans="1:69" s="20" customFormat="1" ht="62.25" customHeight="1" x14ac:dyDescent="0.2">
      <c r="A10" s="94">
        <v>2</v>
      </c>
      <c r="B10" s="215" t="s">
        <v>1461</v>
      </c>
      <c r="C10" s="86">
        <v>19</v>
      </c>
      <c r="D10" s="75">
        <v>36593</v>
      </c>
      <c r="E10" s="93" t="s">
        <v>1102</v>
      </c>
      <c r="F10" s="93" t="s">
        <v>719</v>
      </c>
      <c r="G10" s="267" t="s">
        <v>455</v>
      </c>
      <c r="H10" s="267"/>
      <c r="I10" s="267"/>
      <c r="J10" s="270" t="s">
        <v>455</v>
      </c>
      <c r="K10" s="271"/>
      <c r="L10" s="271"/>
      <c r="M10" s="267" t="s">
        <v>1589</v>
      </c>
      <c r="N10" s="268"/>
      <c r="O10" s="267"/>
      <c r="P10" s="271" t="s">
        <v>1589</v>
      </c>
      <c r="Q10" s="271"/>
      <c r="R10" s="271"/>
      <c r="S10" s="267" t="s">
        <v>455</v>
      </c>
      <c r="T10" s="267"/>
      <c r="U10" s="267"/>
      <c r="V10" s="271" t="s">
        <v>1589</v>
      </c>
      <c r="W10" s="271"/>
      <c r="X10" s="271"/>
      <c r="Y10" s="267" t="s">
        <v>1589</v>
      </c>
      <c r="Z10" s="267"/>
      <c r="AA10" s="267"/>
      <c r="AB10" s="271" t="s">
        <v>1589</v>
      </c>
      <c r="AC10" s="271"/>
      <c r="AD10" s="271"/>
      <c r="AE10" s="267" t="s">
        <v>1589</v>
      </c>
      <c r="AF10" s="267"/>
      <c r="AG10" s="267"/>
      <c r="AH10" s="271" t="s">
        <v>1583</v>
      </c>
      <c r="AI10" s="271" t="s">
        <v>1583</v>
      </c>
      <c r="AJ10" s="271" t="s">
        <v>1583</v>
      </c>
      <c r="AK10" s="267"/>
      <c r="AL10" s="267"/>
      <c r="AM10" s="267"/>
      <c r="AN10" s="271"/>
      <c r="AO10" s="271"/>
      <c r="AP10" s="271"/>
      <c r="AQ10" s="267"/>
      <c r="AR10" s="267"/>
      <c r="AS10" s="267"/>
      <c r="AT10" s="271"/>
      <c r="AU10" s="272"/>
      <c r="AV10" s="272"/>
      <c r="AW10" s="269"/>
      <c r="AX10" s="269"/>
      <c r="AY10" s="269"/>
      <c r="AZ10" s="272"/>
      <c r="BA10" s="272"/>
      <c r="BB10" s="272"/>
      <c r="BC10" s="269"/>
      <c r="BD10" s="269"/>
      <c r="BE10" s="269"/>
      <c r="BF10" s="272"/>
      <c r="BG10" s="272"/>
      <c r="BH10" s="272"/>
      <c r="BI10" s="269"/>
      <c r="BJ10" s="269"/>
      <c r="BK10" s="269"/>
      <c r="BL10" s="272"/>
      <c r="BM10" s="272"/>
      <c r="BN10" s="272"/>
      <c r="BO10" s="273">
        <v>169</v>
      </c>
      <c r="BP10" s="273"/>
      <c r="BQ10" s="321">
        <v>2</v>
      </c>
    </row>
    <row r="11" spans="1:69" s="20" customFormat="1" ht="62.25" customHeight="1" thickBot="1" x14ac:dyDescent="0.25">
      <c r="A11" s="335">
        <v>4</v>
      </c>
      <c r="B11" s="336" t="s">
        <v>1459</v>
      </c>
      <c r="C11" s="337">
        <v>134</v>
      </c>
      <c r="D11" s="338">
        <v>37053</v>
      </c>
      <c r="E11" s="339" t="s">
        <v>1104</v>
      </c>
      <c r="F11" s="339" t="s">
        <v>944</v>
      </c>
      <c r="G11" s="340" t="s">
        <v>1589</v>
      </c>
      <c r="H11" s="340"/>
      <c r="I11" s="340"/>
      <c r="J11" s="341" t="s">
        <v>455</v>
      </c>
      <c r="K11" s="342"/>
      <c r="L11" s="342"/>
      <c r="M11" s="340" t="s">
        <v>1589</v>
      </c>
      <c r="N11" s="343"/>
      <c r="O11" s="340"/>
      <c r="P11" s="342" t="s">
        <v>1589</v>
      </c>
      <c r="Q11" s="342"/>
      <c r="R11" s="342"/>
      <c r="S11" s="340" t="s">
        <v>1589</v>
      </c>
      <c r="T11" s="340"/>
      <c r="U11" s="340"/>
      <c r="V11" s="342" t="s">
        <v>1589</v>
      </c>
      <c r="W11" s="342"/>
      <c r="X11" s="342"/>
      <c r="Y11" s="340" t="s">
        <v>1583</v>
      </c>
      <c r="Z11" s="340" t="s">
        <v>1589</v>
      </c>
      <c r="AA11" s="340"/>
      <c r="AB11" s="342" t="s">
        <v>1589</v>
      </c>
      <c r="AC11" s="342"/>
      <c r="AD11" s="342"/>
      <c r="AE11" s="340" t="s">
        <v>1583</v>
      </c>
      <c r="AF11" s="340" t="s">
        <v>1583</v>
      </c>
      <c r="AG11" s="340" t="s">
        <v>1583</v>
      </c>
      <c r="AH11" s="342"/>
      <c r="AI11" s="342"/>
      <c r="AJ11" s="342"/>
      <c r="AK11" s="340"/>
      <c r="AL11" s="340"/>
      <c r="AM11" s="340"/>
      <c r="AN11" s="342"/>
      <c r="AO11" s="342"/>
      <c r="AP11" s="342"/>
      <c r="AQ11" s="340"/>
      <c r="AR11" s="340"/>
      <c r="AS11" s="340"/>
      <c r="AT11" s="342"/>
      <c r="AU11" s="344"/>
      <c r="AV11" s="344"/>
      <c r="AW11" s="345"/>
      <c r="AX11" s="345"/>
      <c r="AY11" s="345"/>
      <c r="AZ11" s="344"/>
      <c r="BA11" s="344"/>
      <c r="BB11" s="344"/>
      <c r="BC11" s="345"/>
      <c r="BD11" s="345"/>
      <c r="BE11" s="345"/>
      <c r="BF11" s="344"/>
      <c r="BG11" s="344"/>
      <c r="BH11" s="344"/>
      <c r="BI11" s="345"/>
      <c r="BJ11" s="345"/>
      <c r="BK11" s="345"/>
      <c r="BL11" s="344"/>
      <c r="BM11" s="344"/>
      <c r="BN11" s="344"/>
      <c r="BO11" s="346">
        <v>167</v>
      </c>
      <c r="BP11" s="346"/>
      <c r="BQ11" s="347">
        <v>4</v>
      </c>
    </row>
    <row r="12" spans="1:69" s="20" customFormat="1" ht="62.25" customHeight="1" thickTop="1" x14ac:dyDescent="0.2">
      <c r="A12" s="322">
        <v>5</v>
      </c>
      <c r="B12" s="323" t="s">
        <v>1458</v>
      </c>
      <c r="C12" s="324">
        <v>731</v>
      </c>
      <c r="D12" s="325">
        <v>37457</v>
      </c>
      <c r="E12" s="326" t="s">
        <v>1114</v>
      </c>
      <c r="F12" s="326" t="s">
        <v>782</v>
      </c>
      <c r="G12" s="327" t="s">
        <v>1589</v>
      </c>
      <c r="H12" s="327"/>
      <c r="I12" s="327"/>
      <c r="J12" s="328" t="s">
        <v>1589</v>
      </c>
      <c r="K12" s="329"/>
      <c r="L12" s="329"/>
      <c r="M12" s="327" t="s">
        <v>1583</v>
      </c>
      <c r="N12" s="330" t="s">
        <v>1589</v>
      </c>
      <c r="O12" s="327"/>
      <c r="P12" s="329" t="s">
        <v>1583</v>
      </c>
      <c r="Q12" s="329" t="s">
        <v>1583</v>
      </c>
      <c r="R12" s="329" t="s">
        <v>1583</v>
      </c>
      <c r="S12" s="327"/>
      <c r="T12" s="327"/>
      <c r="U12" s="327"/>
      <c r="V12" s="329"/>
      <c r="W12" s="329"/>
      <c r="X12" s="329"/>
      <c r="Y12" s="327"/>
      <c r="Z12" s="327"/>
      <c r="AA12" s="327"/>
      <c r="AB12" s="329"/>
      <c r="AC12" s="329"/>
      <c r="AD12" s="329"/>
      <c r="AE12" s="327"/>
      <c r="AF12" s="327"/>
      <c r="AG12" s="327"/>
      <c r="AH12" s="329"/>
      <c r="AI12" s="329"/>
      <c r="AJ12" s="329"/>
      <c r="AK12" s="327"/>
      <c r="AL12" s="327"/>
      <c r="AM12" s="327"/>
      <c r="AN12" s="329"/>
      <c r="AO12" s="329"/>
      <c r="AP12" s="329"/>
      <c r="AQ12" s="327"/>
      <c r="AR12" s="327"/>
      <c r="AS12" s="327"/>
      <c r="AT12" s="329"/>
      <c r="AU12" s="331"/>
      <c r="AV12" s="331"/>
      <c r="AW12" s="332"/>
      <c r="AX12" s="332"/>
      <c r="AY12" s="332"/>
      <c r="AZ12" s="331"/>
      <c r="BA12" s="331"/>
      <c r="BB12" s="331"/>
      <c r="BC12" s="332"/>
      <c r="BD12" s="332"/>
      <c r="BE12" s="332"/>
      <c r="BF12" s="331"/>
      <c r="BG12" s="331"/>
      <c r="BH12" s="331"/>
      <c r="BI12" s="332"/>
      <c r="BJ12" s="332"/>
      <c r="BK12" s="332"/>
      <c r="BL12" s="331"/>
      <c r="BM12" s="331"/>
      <c r="BN12" s="331"/>
      <c r="BO12" s="333">
        <v>150</v>
      </c>
      <c r="BP12" s="333"/>
      <c r="BQ12" s="334">
        <v>5</v>
      </c>
    </row>
    <row r="13" spans="1:69" s="20" customFormat="1" ht="62.25" customHeight="1" x14ac:dyDescent="0.2">
      <c r="A13" s="94">
        <v>6</v>
      </c>
      <c r="B13" s="215" t="s">
        <v>1457</v>
      </c>
      <c r="C13" s="86">
        <v>706</v>
      </c>
      <c r="D13" s="75">
        <v>37314</v>
      </c>
      <c r="E13" s="93" t="s">
        <v>1113</v>
      </c>
      <c r="F13" s="93" t="s">
        <v>890</v>
      </c>
      <c r="G13" s="267" t="s">
        <v>1589</v>
      </c>
      <c r="H13" s="267"/>
      <c r="I13" s="267"/>
      <c r="J13" s="270" t="s">
        <v>1589</v>
      </c>
      <c r="K13" s="271"/>
      <c r="L13" s="271"/>
      <c r="M13" s="267" t="s">
        <v>1583</v>
      </c>
      <c r="N13" s="268" t="s">
        <v>1583</v>
      </c>
      <c r="O13" s="267" t="s">
        <v>1589</v>
      </c>
      <c r="P13" s="271" t="s">
        <v>1583</v>
      </c>
      <c r="Q13" s="271" t="s">
        <v>1583</v>
      </c>
      <c r="R13" s="271" t="s">
        <v>1583</v>
      </c>
      <c r="S13" s="267"/>
      <c r="T13" s="267"/>
      <c r="U13" s="267"/>
      <c r="V13" s="271"/>
      <c r="W13" s="271"/>
      <c r="X13" s="271"/>
      <c r="Y13" s="267"/>
      <c r="Z13" s="267"/>
      <c r="AA13" s="267"/>
      <c r="AB13" s="271"/>
      <c r="AC13" s="271"/>
      <c r="AD13" s="271"/>
      <c r="AE13" s="267"/>
      <c r="AF13" s="267"/>
      <c r="AG13" s="267"/>
      <c r="AH13" s="271"/>
      <c r="AI13" s="271"/>
      <c r="AJ13" s="271"/>
      <c r="AK13" s="267"/>
      <c r="AL13" s="267"/>
      <c r="AM13" s="267"/>
      <c r="AN13" s="271"/>
      <c r="AO13" s="271"/>
      <c r="AP13" s="271"/>
      <c r="AQ13" s="267"/>
      <c r="AR13" s="267"/>
      <c r="AS13" s="267"/>
      <c r="AT13" s="271"/>
      <c r="AU13" s="272"/>
      <c r="AV13" s="272"/>
      <c r="AW13" s="269"/>
      <c r="AX13" s="269"/>
      <c r="AY13" s="269"/>
      <c r="AZ13" s="272"/>
      <c r="BA13" s="272"/>
      <c r="BB13" s="272"/>
      <c r="BC13" s="269"/>
      <c r="BD13" s="269"/>
      <c r="BE13" s="269"/>
      <c r="BF13" s="272"/>
      <c r="BG13" s="272"/>
      <c r="BH13" s="272"/>
      <c r="BI13" s="269"/>
      <c r="BJ13" s="269"/>
      <c r="BK13" s="269"/>
      <c r="BL13" s="272"/>
      <c r="BM13" s="272"/>
      <c r="BN13" s="272"/>
      <c r="BO13" s="273">
        <v>150</v>
      </c>
      <c r="BP13" s="273"/>
      <c r="BQ13" s="321">
        <v>6</v>
      </c>
    </row>
    <row r="14" spans="1:69" s="20" customFormat="1" ht="62.25" customHeight="1" x14ac:dyDescent="0.2">
      <c r="A14" s="94">
        <v>7</v>
      </c>
      <c r="B14" s="215" t="s">
        <v>1460</v>
      </c>
      <c r="C14" s="86">
        <v>697</v>
      </c>
      <c r="D14" s="75">
        <v>36753</v>
      </c>
      <c r="E14" s="93" t="s">
        <v>1089</v>
      </c>
      <c r="F14" s="93" t="s">
        <v>890</v>
      </c>
      <c r="G14" s="267" t="s">
        <v>1589</v>
      </c>
      <c r="H14" s="267"/>
      <c r="I14" s="267"/>
      <c r="J14" s="270" t="s">
        <v>1583</v>
      </c>
      <c r="K14" s="271" t="s">
        <v>1583</v>
      </c>
      <c r="L14" s="271" t="s">
        <v>1583</v>
      </c>
      <c r="M14" s="267"/>
      <c r="N14" s="268"/>
      <c r="O14" s="267"/>
      <c r="P14" s="271"/>
      <c r="Q14" s="271"/>
      <c r="R14" s="271"/>
      <c r="S14" s="267"/>
      <c r="T14" s="267"/>
      <c r="U14" s="267"/>
      <c r="V14" s="271"/>
      <c r="W14" s="271"/>
      <c r="X14" s="271"/>
      <c r="Y14" s="267"/>
      <c r="Z14" s="267"/>
      <c r="AA14" s="267"/>
      <c r="AB14" s="271"/>
      <c r="AC14" s="271"/>
      <c r="AD14" s="271"/>
      <c r="AE14" s="267"/>
      <c r="AF14" s="267"/>
      <c r="AG14" s="267"/>
      <c r="AH14" s="271"/>
      <c r="AI14" s="271"/>
      <c r="AJ14" s="271"/>
      <c r="AK14" s="267"/>
      <c r="AL14" s="267"/>
      <c r="AM14" s="267"/>
      <c r="AN14" s="271"/>
      <c r="AO14" s="271"/>
      <c r="AP14" s="271"/>
      <c r="AQ14" s="267"/>
      <c r="AR14" s="267"/>
      <c r="AS14" s="267"/>
      <c r="AT14" s="271"/>
      <c r="AU14" s="272"/>
      <c r="AV14" s="272"/>
      <c r="AW14" s="269"/>
      <c r="AX14" s="269"/>
      <c r="AY14" s="269"/>
      <c r="AZ14" s="272"/>
      <c r="BA14" s="272"/>
      <c r="BB14" s="272"/>
      <c r="BC14" s="269"/>
      <c r="BD14" s="269"/>
      <c r="BE14" s="269"/>
      <c r="BF14" s="272"/>
      <c r="BG14" s="272"/>
      <c r="BH14" s="272"/>
      <c r="BI14" s="269"/>
      <c r="BJ14" s="269"/>
      <c r="BK14" s="269"/>
      <c r="BL14" s="272"/>
      <c r="BM14" s="272"/>
      <c r="BN14" s="272"/>
      <c r="BO14" s="273">
        <v>140</v>
      </c>
      <c r="BP14" s="273"/>
      <c r="BQ14" s="321">
        <v>7</v>
      </c>
    </row>
    <row r="15" spans="1:69" s="20" customFormat="1" ht="62.25" customHeight="1" x14ac:dyDescent="0.2">
      <c r="A15" s="94" t="s">
        <v>455</v>
      </c>
      <c r="B15" s="215" t="s">
        <v>1453</v>
      </c>
      <c r="C15" s="86">
        <v>412</v>
      </c>
      <c r="D15" s="75">
        <v>37754</v>
      </c>
      <c r="E15" s="93" t="s">
        <v>1106</v>
      </c>
      <c r="F15" s="93" t="s">
        <v>262</v>
      </c>
      <c r="G15" s="267" t="s">
        <v>1583</v>
      </c>
      <c r="H15" s="267" t="s">
        <v>1583</v>
      </c>
      <c r="I15" s="267" t="s">
        <v>1583</v>
      </c>
      <c r="J15" s="270"/>
      <c r="K15" s="271"/>
      <c r="L15" s="271"/>
      <c r="M15" s="267"/>
      <c r="N15" s="268"/>
      <c r="O15" s="267"/>
      <c r="P15" s="271"/>
      <c r="Q15" s="271"/>
      <c r="R15" s="271"/>
      <c r="S15" s="267"/>
      <c r="T15" s="267"/>
      <c r="U15" s="267"/>
      <c r="V15" s="271"/>
      <c r="W15" s="271"/>
      <c r="X15" s="271"/>
      <c r="Y15" s="267"/>
      <c r="Z15" s="267"/>
      <c r="AA15" s="267"/>
      <c r="AB15" s="271"/>
      <c r="AC15" s="271"/>
      <c r="AD15" s="271"/>
      <c r="AE15" s="267"/>
      <c r="AF15" s="267"/>
      <c r="AG15" s="267"/>
      <c r="AH15" s="271"/>
      <c r="AI15" s="271"/>
      <c r="AJ15" s="271"/>
      <c r="AK15" s="267"/>
      <c r="AL15" s="267"/>
      <c r="AM15" s="267"/>
      <c r="AN15" s="271"/>
      <c r="AO15" s="271"/>
      <c r="AP15" s="271"/>
      <c r="AQ15" s="267"/>
      <c r="AR15" s="267"/>
      <c r="AS15" s="267"/>
      <c r="AT15" s="271"/>
      <c r="AU15" s="272"/>
      <c r="AV15" s="272"/>
      <c r="AW15" s="267"/>
      <c r="AX15" s="267"/>
      <c r="AY15" s="267"/>
      <c r="AZ15" s="271"/>
      <c r="BA15" s="271"/>
      <c r="BB15" s="271"/>
      <c r="BC15" s="267"/>
      <c r="BD15" s="269"/>
      <c r="BE15" s="269"/>
      <c r="BF15" s="271"/>
      <c r="BG15" s="272"/>
      <c r="BH15" s="272"/>
      <c r="BI15" s="267"/>
      <c r="BJ15" s="269"/>
      <c r="BK15" s="269"/>
      <c r="BL15" s="271"/>
      <c r="BM15" s="272"/>
      <c r="BN15" s="272"/>
      <c r="BO15" s="273" t="s">
        <v>1590</v>
      </c>
      <c r="BP15" s="273"/>
      <c r="BQ15" s="321" t="s">
        <v>455</v>
      </c>
    </row>
    <row r="16" spans="1:69" s="20" customFormat="1" ht="62.25" customHeight="1" x14ac:dyDescent="0.2">
      <c r="A16" s="94" t="s">
        <v>455</v>
      </c>
      <c r="B16" s="215" t="s">
        <v>1454</v>
      </c>
      <c r="C16" s="86">
        <v>619</v>
      </c>
      <c r="D16" s="75">
        <v>37542</v>
      </c>
      <c r="E16" s="93" t="s">
        <v>1111</v>
      </c>
      <c r="F16" s="93" t="s">
        <v>773</v>
      </c>
      <c r="G16" s="267" t="s">
        <v>1583</v>
      </c>
      <c r="H16" s="267" t="s">
        <v>1583</v>
      </c>
      <c r="I16" s="267" t="s">
        <v>1583</v>
      </c>
      <c r="J16" s="270"/>
      <c r="K16" s="271"/>
      <c r="L16" s="271"/>
      <c r="M16" s="267"/>
      <c r="N16" s="268"/>
      <c r="O16" s="267"/>
      <c r="P16" s="271"/>
      <c r="Q16" s="271"/>
      <c r="R16" s="271"/>
      <c r="S16" s="267"/>
      <c r="T16" s="267"/>
      <c r="U16" s="267"/>
      <c r="V16" s="271"/>
      <c r="W16" s="271"/>
      <c r="X16" s="271"/>
      <c r="Y16" s="267"/>
      <c r="Z16" s="267"/>
      <c r="AA16" s="267"/>
      <c r="AB16" s="271"/>
      <c r="AC16" s="271"/>
      <c r="AD16" s="271"/>
      <c r="AE16" s="267"/>
      <c r="AF16" s="267"/>
      <c r="AG16" s="267"/>
      <c r="AH16" s="271"/>
      <c r="AI16" s="271"/>
      <c r="AJ16" s="271"/>
      <c r="AK16" s="267"/>
      <c r="AL16" s="267"/>
      <c r="AM16" s="267"/>
      <c r="AN16" s="271"/>
      <c r="AO16" s="271"/>
      <c r="AP16" s="271"/>
      <c r="AQ16" s="267"/>
      <c r="AR16" s="267"/>
      <c r="AS16" s="267"/>
      <c r="AT16" s="271"/>
      <c r="AU16" s="272"/>
      <c r="AV16" s="272"/>
      <c r="AW16" s="267"/>
      <c r="AX16" s="267"/>
      <c r="AY16" s="267"/>
      <c r="AZ16" s="271"/>
      <c r="BA16" s="271"/>
      <c r="BB16" s="271"/>
      <c r="BC16" s="267"/>
      <c r="BD16" s="269"/>
      <c r="BE16" s="269"/>
      <c r="BF16" s="271"/>
      <c r="BG16" s="272"/>
      <c r="BH16" s="272"/>
      <c r="BI16" s="267"/>
      <c r="BJ16" s="269"/>
      <c r="BK16" s="269"/>
      <c r="BL16" s="271"/>
      <c r="BM16" s="272"/>
      <c r="BN16" s="272"/>
      <c r="BO16" s="273" t="s">
        <v>1590</v>
      </c>
      <c r="BP16" s="273"/>
      <c r="BQ16" s="321" t="s">
        <v>455</v>
      </c>
    </row>
    <row r="17" spans="1:69" s="20" customFormat="1" ht="62.25" customHeight="1" x14ac:dyDescent="0.2">
      <c r="A17" s="94" t="s">
        <v>455</v>
      </c>
      <c r="B17" s="215" t="s">
        <v>1456</v>
      </c>
      <c r="C17" s="86">
        <v>682</v>
      </c>
      <c r="D17" s="75">
        <v>36942</v>
      </c>
      <c r="E17" s="93" t="s">
        <v>1099</v>
      </c>
      <c r="F17" s="93" t="s">
        <v>888</v>
      </c>
      <c r="G17" s="267" t="s">
        <v>455</v>
      </c>
      <c r="H17" s="267"/>
      <c r="I17" s="267"/>
      <c r="J17" s="270" t="s">
        <v>1583</v>
      </c>
      <c r="K17" s="271" t="s">
        <v>1583</v>
      </c>
      <c r="L17" s="271" t="s">
        <v>1583</v>
      </c>
      <c r="M17" s="267"/>
      <c r="N17" s="268"/>
      <c r="O17" s="267"/>
      <c r="P17" s="271"/>
      <c r="Q17" s="271"/>
      <c r="R17" s="271"/>
      <c r="S17" s="267"/>
      <c r="T17" s="267"/>
      <c r="U17" s="267"/>
      <c r="V17" s="271"/>
      <c r="W17" s="271"/>
      <c r="X17" s="271"/>
      <c r="Y17" s="267"/>
      <c r="Z17" s="267"/>
      <c r="AA17" s="267"/>
      <c r="AB17" s="271"/>
      <c r="AC17" s="271"/>
      <c r="AD17" s="271"/>
      <c r="AE17" s="267"/>
      <c r="AF17" s="267"/>
      <c r="AG17" s="267"/>
      <c r="AH17" s="271"/>
      <c r="AI17" s="271"/>
      <c r="AJ17" s="271"/>
      <c r="AK17" s="267"/>
      <c r="AL17" s="267"/>
      <c r="AM17" s="267"/>
      <c r="AN17" s="271"/>
      <c r="AO17" s="271"/>
      <c r="AP17" s="271"/>
      <c r="AQ17" s="267"/>
      <c r="AR17" s="267"/>
      <c r="AS17" s="267"/>
      <c r="AT17" s="271"/>
      <c r="AU17" s="272"/>
      <c r="AV17" s="272"/>
      <c r="AW17" s="267"/>
      <c r="AX17" s="267"/>
      <c r="AY17" s="267"/>
      <c r="AZ17" s="271"/>
      <c r="BA17" s="271"/>
      <c r="BB17" s="271"/>
      <c r="BC17" s="267"/>
      <c r="BD17" s="269"/>
      <c r="BE17" s="269"/>
      <c r="BF17" s="271"/>
      <c r="BG17" s="272"/>
      <c r="BH17" s="272"/>
      <c r="BI17" s="267"/>
      <c r="BJ17" s="269"/>
      <c r="BK17" s="269"/>
      <c r="BL17" s="271"/>
      <c r="BM17" s="272"/>
      <c r="BN17" s="272"/>
      <c r="BO17" s="273" t="s">
        <v>1590</v>
      </c>
      <c r="BP17" s="273"/>
      <c r="BQ17" s="321" t="s">
        <v>455</v>
      </c>
    </row>
    <row r="18" spans="1:69" s="20" customFormat="1" ht="62.25" customHeight="1" x14ac:dyDescent="0.2">
      <c r="A18" s="94"/>
      <c r="B18" s="215" t="s">
        <v>1463</v>
      </c>
      <c r="C18" s="86" t="s">
        <v>1592</v>
      </c>
      <c r="D18" s="75" t="s">
        <v>1592</v>
      </c>
      <c r="E18" s="93" t="s">
        <v>1592</v>
      </c>
      <c r="F18" s="93" t="s">
        <v>1592</v>
      </c>
      <c r="G18" s="267"/>
      <c r="H18" s="267"/>
      <c r="I18" s="267"/>
      <c r="J18" s="270"/>
      <c r="K18" s="271"/>
      <c r="L18" s="271"/>
      <c r="M18" s="267"/>
      <c r="N18" s="268"/>
      <c r="O18" s="267"/>
      <c r="P18" s="271"/>
      <c r="Q18" s="271"/>
      <c r="R18" s="271"/>
      <c r="S18" s="267"/>
      <c r="T18" s="267"/>
      <c r="U18" s="267"/>
      <c r="V18" s="271"/>
      <c r="W18" s="271"/>
      <c r="X18" s="271"/>
      <c r="Y18" s="267"/>
      <c r="Z18" s="267"/>
      <c r="AA18" s="267"/>
      <c r="AB18" s="271"/>
      <c r="AC18" s="271"/>
      <c r="AD18" s="271"/>
      <c r="AE18" s="267"/>
      <c r="AF18" s="267"/>
      <c r="AG18" s="267"/>
      <c r="AH18" s="271"/>
      <c r="AI18" s="271"/>
      <c r="AJ18" s="271"/>
      <c r="AK18" s="267"/>
      <c r="AL18" s="267"/>
      <c r="AM18" s="267"/>
      <c r="AN18" s="271"/>
      <c r="AO18" s="271"/>
      <c r="AP18" s="271"/>
      <c r="AQ18" s="267"/>
      <c r="AR18" s="267"/>
      <c r="AS18" s="267"/>
      <c r="AT18" s="271"/>
      <c r="AU18" s="272"/>
      <c r="AV18" s="272"/>
      <c r="AW18" s="269"/>
      <c r="AX18" s="269"/>
      <c r="AY18" s="269"/>
      <c r="AZ18" s="272"/>
      <c r="BA18" s="272"/>
      <c r="BB18" s="272"/>
      <c r="BC18" s="269"/>
      <c r="BD18" s="269"/>
      <c r="BE18" s="269"/>
      <c r="BF18" s="272"/>
      <c r="BG18" s="272"/>
      <c r="BH18" s="272"/>
      <c r="BI18" s="269"/>
      <c r="BJ18" s="269"/>
      <c r="BK18" s="269"/>
      <c r="BL18" s="272"/>
      <c r="BM18" s="272"/>
      <c r="BN18" s="272"/>
      <c r="BO18" s="273"/>
      <c r="BP18" s="273"/>
      <c r="BQ18" s="273"/>
    </row>
    <row r="19" spans="1:69" s="20" customFormat="1" ht="62.25" customHeight="1" x14ac:dyDescent="0.2">
      <c r="A19" s="94"/>
      <c r="B19" s="215" t="s">
        <v>1464</v>
      </c>
      <c r="C19" s="86" t="s">
        <v>1592</v>
      </c>
      <c r="D19" s="75" t="s">
        <v>1592</v>
      </c>
      <c r="E19" s="93" t="s">
        <v>1592</v>
      </c>
      <c r="F19" s="93" t="s">
        <v>1592</v>
      </c>
      <c r="G19" s="267"/>
      <c r="H19" s="267"/>
      <c r="I19" s="267"/>
      <c r="J19" s="270"/>
      <c r="K19" s="271"/>
      <c r="L19" s="271"/>
      <c r="M19" s="267"/>
      <c r="N19" s="268"/>
      <c r="O19" s="267"/>
      <c r="P19" s="271"/>
      <c r="Q19" s="271"/>
      <c r="R19" s="271"/>
      <c r="S19" s="267"/>
      <c r="T19" s="267"/>
      <c r="U19" s="267"/>
      <c r="V19" s="271"/>
      <c r="W19" s="271"/>
      <c r="X19" s="271"/>
      <c r="Y19" s="267"/>
      <c r="Z19" s="267"/>
      <c r="AA19" s="267"/>
      <c r="AB19" s="271"/>
      <c r="AC19" s="271"/>
      <c r="AD19" s="271"/>
      <c r="AE19" s="267"/>
      <c r="AF19" s="267"/>
      <c r="AG19" s="267"/>
      <c r="AH19" s="271"/>
      <c r="AI19" s="271"/>
      <c r="AJ19" s="271"/>
      <c r="AK19" s="267"/>
      <c r="AL19" s="267"/>
      <c r="AM19" s="267"/>
      <c r="AN19" s="271"/>
      <c r="AO19" s="271"/>
      <c r="AP19" s="271"/>
      <c r="AQ19" s="267"/>
      <c r="AR19" s="267"/>
      <c r="AS19" s="267"/>
      <c r="AT19" s="271"/>
      <c r="AU19" s="272"/>
      <c r="AV19" s="272"/>
      <c r="AW19" s="269"/>
      <c r="AX19" s="269"/>
      <c r="AY19" s="269"/>
      <c r="AZ19" s="272"/>
      <c r="BA19" s="272"/>
      <c r="BB19" s="272"/>
      <c r="BC19" s="269"/>
      <c r="BD19" s="269"/>
      <c r="BE19" s="269"/>
      <c r="BF19" s="272"/>
      <c r="BG19" s="272"/>
      <c r="BH19" s="272"/>
      <c r="BI19" s="269"/>
      <c r="BJ19" s="269"/>
      <c r="BK19" s="269"/>
      <c r="BL19" s="272"/>
      <c r="BM19" s="272"/>
      <c r="BN19" s="272"/>
      <c r="BO19" s="273"/>
      <c r="BP19" s="273"/>
      <c r="BQ19" s="273"/>
    </row>
    <row r="20" spans="1:69" s="20" customFormat="1" ht="62.25" customHeight="1" x14ac:dyDescent="0.2">
      <c r="A20" s="94"/>
      <c r="B20" s="215" t="s">
        <v>1465</v>
      </c>
      <c r="C20" s="86" t="s">
        <v>1592</v>
      </c>
      <c r="D20" s="75" t="s">
        <v>1592</v>
      </c>
      <c r="E20" s="93" t="s">
        <v>1592</v>
      </c>
      <c r="F20" s="93" t="s">
        <v>1592</v>
      </c>
      <c r="G20" s="267"/>
      <c r="H20" s="267"/>
      <c r="I20" s="267"/>
      <c r="J20" s="270"/>
      <c r="K20" s="271"/>
      <c r="L20" s="271"/>
      <c r="M20" s="267"/>
      <c r="N20" s="268"/>
      <c r="O20" s="267"/>
      <c r="P20" s="271"/>
      <c r="Q20" s="271"/>
      <c r="R20" s="271"/>
      <c r="S20" s="267"/>
      <c r="T20" s="267"/>
      <c r="U20" s="267"/>
      <c r="V20" s="271"/>
      <c r="W20" s="271"/>
      <c r="X20" s="271"/>
      <c r="Y20" s="267"/>
      <c r="Z20" s="267"/>
      <c r="AA20" s="267"/>
      <c r="AB20" s="271"/>
      <c r="AC20" s="271"/>
      <c r="AD20" s="271"/>
      <c r="AE20" s="267"/>
      <c r="AF20" s="267"/>
      <c r="AG20" s="267"/>
      <c r="AH20" s="271"/>
      <c r="AI20" s="271"/>
      <c r="AJ20" s="271"/>
      <c r="AK20" s="267"/>
      <c r="AL20" s="267"/>
      <c r="AM20" s="267"/>
      <c r="AN20" s="271"/>
      <c r="AO20" s="271"/>
      <c r="AP20" s="271"/>
      <c r="AQ20" s="267"/>
      <c r="AR20" s="267"/>
      <c r="AS20" s="267"/>
      <c r="AT20" s="271"/>
      <c r="AU20" s="272"/>
      <c r="AV20" s="272"/>
      <c r="AW20" s="269"/>
      <c r="AX20" s="269"/>
      <c r="AY20" s="269"/>
      <c r="AZ20" s="272"/>
      <c r="BA20" s="272"/>
      <c r="BB20" s="272"/>
      <c r="BC20" s="269"/>
      <c r="BD20" s="269"/>
      <c r="BE20" s="269"/>
      <c r="BF20" s="272"/>
      <c r="BG20" s="272"/>
      <c r="BH20" s="272"/>
      <c r="BI20" s="269"/>
      <c r="BJ20" s="269"/>
      <c r="BK20" s="269"/>
      <c r="BL20" s="272"/>
      <c r="BM20" s="272"/>
      <c r="BN20" s="272"/>
      <c r="BO20" s="273"/>
      <c r="BP20" s="273"/>
      <c r="BQ20" s="273"/>
    </row>
    <row r="21" spans="1:69" s="20" customFormat="1" ht="62.25" customHeight="1" x14ac:dyDescent="0.2">
      <c r="A21" s="94"/>
      <c r="B21" s="215" t="s">
        <v>1466</v>
      </c>
      <c r="C21" s="86" t="s">
        <v>1592</v>
      </c>
      <c r="D21" s="75" t="s">
        <v>1592</v>
      </c>
      <c r="E21" s="93" t="s">
        <v>1592</v>
      </c>
      <c r="F21" s="93" t="s">
        <v>1592</v>
      </c>
      <c r="G21" s="267"/>
      <c r="H21" s="267"/>
      <c r="I21" s="267"/>
      <c r="J21" s="270"/>
      <c r="K21" s="271"/>
      <c r="L21" s="271"/>
      <c r="M21" s="267"/>
      <c r="N21" s="268"/>
      <c r="O21" s="267"/>
      <c r="P21" s="271"/>
      <c r="Q21" s="271"/>
      <c r="R21" s="271"/>
      <c r="S21" s="267"/>
      <c r="T21" s="267"/>
      <c r="U21" s="267"/>
      <c r="V21" s="271"/>
      <c r="W21" s="271"/>
      <c r="X21" s="271"/>
      <c r="Y21" s="267"/>
      <c r="Z21" s="267"/>
      <c r="AA21" s="267"/>
      <c r="AB21" s="271"/>
      <c r="AC21" s="271"/>
      <c r="AD21" s="271"/>
      <c r="AE21" s="267"/>
      <c r="AF21" s="267"/>
      <c r="AG21" s="267"/>
      <c r="AH21" s="271"/>
      <c r="AI21" s="271"/>
      <c r="AJ21" s="271"/>
      <c r="AK21" s="267"/>
      <c r="AL21" s="267"/>
      <c r="AM21" s="267"/>
      <c r="AN21" s="271"/>
      <c r="AO21" s="271"/>
      <c r="AP21" s="271"/>
      <c r="AQ21" s="267"/>
      <c r="AR21" s="267"/>
      <c r="AS21" s="267"/>
      <c r="AT21" s="271"/>
      <c r="AU21" s="272"/>
      <c r="AV21" s="272"/>
      <c r="AW21" s="269"/>
      <c r="AX21" s="269"/>
      <c r="AY21" s="269"/>
      <c r="AZ21" s="272"/>
      <c r="BA21" s="272"/>
      <c r="BB21" s="272"/>
      <c r="BC21" s="269"/>
      <c r="BD21" s="269"/>
      <c r="BE21" s="269"/>
      <c r="BF21" s="272"/>
      <c r="BG21" s="272"/>
      <c r="BH21" s="272"/>
      <c r="BI21" s="269"/>
      <c r="BJ21" s="269"/>
      <c r="BK21" s="269"/>
      <c r="BL21" s="272"/>
      <c r="BM21" s="272"/>
      <c r="BN21" s="272"/>
      <c r="BO21" s="273"/>
      <c r="BP21" s="273"/>
      <c r="BQ21" s="273"/>
    </row>
    <row r="22" spans="1:69" s="20" customFormat="1" ht="62.25" customHeight="1" x14ac:dyDescent="0.2">
      <c r="A22" s="94"/>
      <c r="B22" s="215" t="s">
        <v>1467</v>
      </c>
      <c r="C22" s="86" t="s">
        <v>1592</v>
      </c>
      <c r="D22" s="75" t="s">
        <v>1592</v>
      </c>
      <c r="E22" s="93" t="s">
        <v>1592</v>
      </c>
      <c r="F22" s="93" t="s">
        <v>1592</v>
      </c>
      <c r="G22" s="267"/>
      <c r="H22" s="267"/>
      <c r="I22" s="267"/>
      <c r="J22" s="270"/>
      <c r="K22" s="271"/>
      <c r="L22" s="271"/>
      <c r="M22" s="267"/>
      <c r="N22" s="268"/>
      <c r="O22" s="267"/>
      <c r="P22" s="271"/>
      <c r="Q22" s="271"/>
      <c r="R22" s="271"/>
      <c r="S22" s="267"/>
      <c r="T22" s="267"/>
      <c r="U22" s="267"/>
      <c r="V22" s="271"/>
      <c r="W22" s="271"/>
      <c r="X22" s="271"/>
      <c r="Y22" s="267"/>
      <c r="Z22" s="267"/>
      <c r="AA22" s="267"/>
      <c r="AB22" s="271"/>
      <c r="AC22" s="271"/>
      <c r="AD22" s="271"/>
      <c r="AE22" s="267"/>
      <c r="AF22" s="267"/>
      <c r="AG22" s="267"/>
      <c r="AH22" s="271"/>
      <c r="AI22" s="271"/>
      <c r="AJ22" s="271"/>
      <c r="AK22" s="267"/>
      <c r="AL22" s="267"/>
      <c r="AM22" s="267"/>
      <c r="AN22" s="271"/>
      <c r="AO22" s="271"/>
      <c r="AP22" s="271"/>
      <c r="AQ22" s="267"/>
      <c r="AR22" s="267"/>
      <c r="AS22" s="267"/>
      <c r="AT22" s="271"/>
      <c r="AU22" s="272"/>
      <c r="AV22" s="272"/>
      <c r="AW22" s="269"/>
      <c r="AX22" s="269"/>
      <c r="AY22" s="269"/>
      <c r="AZ22" s="272"/>
      <c r="BA22" s="272"/>
      <c r="BB22" s="272"/>
      <c r="BC22" s="269"/>
      <c r="BD22" s="269"/>
      <c r="BE22" s="269"/>
      <c r="BF22" s="272"/>
      <c r="BG22" s="272"/>
      <c r="BH22" s="272"/>
      <c r="BI22" s="269"/>
      <c r="BJ22" s="269"/>
      <c r="BK22" s="269"/>
      <c r="BL22" s="272"/>
      <c r="BM22" s="272"/>
      <c r="BN22" s="272"/>
      <c r="BO22" s="273"/>
      <c r="BP22" s="273"/>
      <c r="BQ22" s="273"/>
    </row>
    <row r="23" spans="1:69" s="20" customFormat="1" ht="62.25" customHeight="1" x14ac:dyDescent="0.2">
      <c r="A23" s="94"/>
      <c r="B23" s="215" t="s">
        <v>1468</v>
      </c>
      <c r="C23" s="86" t="s">
        <v>1592</v>
      </c>
      <c r="D23" s="75" t="s">
        <v>1592</v>
      </c>
      <c r="E23" s="93" t="s">
        <v>1592</v>
      </c>
      <c r="F23" s="93" t="s">
        <v>1592</v>
      </c>
      <c r="G23" s="267"/>
      <c r="H23" s="267"/>
      <c r="I23" s="267"/>
      <c r="J23" s="270"/>
      <c r="K23" s="271"/>
      <c r="L23" s="271"/>
      <c r="M23" s="267"/>
      <c r="N23" s="268"/>
      <c r="O23" s="267"/>
      <c r="P23" s="271"/>
      <c r="Q23" s="271"/>
      <c r="R23" s="271"/>
      <c r="S23" s="267"/>
      <c r="T23" s="267"/>
      <c r="U23" s="267"/>
      <c r="V23" s="271"/>
      <c r="W23" s="271"/>
      <c r="X23" s="271"/>
      <c r="Y23" s="267"/>
      <c r="Z23" s="267"/>
      <c r="AA23" s="267"/>
      <c r="AB23" s="271"/>
      <c r="AC23" s="271"/>
      <c r="AD23" s="271"/>
      <c r="AE23" s="267"/>
      <c r="AF23" s="267"/>
      <c r="AG23" s="267"/>
      <c r="AH23" s="271"/>
      <c r="AI23" s="271"/>
      <c r="AJ23" s="271"/>
      <c r="AK23" s="267"/>
      <c r="AL23" s="267"/>
      <c r="AM23" s="267"/>
      <c r="AN23" s="271"/>
      <c r="AO23" s="271"/>
      <c r="AP23" s="271"/>
      <c r="AQ23" s="267"/>
      <c r="AR23" s="267"/>
      <c r="AS23" s="267"/>
      <c r="AT23" s="271"/>
      <c r="AU23" s="272"/>
      <c r="AV23" s="272"/>
      <c r="AW23" s="269"/>
      <c r="AX23" s="269"/>
      <c r="AY23" s="269"/>
      <c r="AZ23" s="272"/>
      <c r="BA23" s="272"/>
      <c r="BB23" s="272"/>
      <c r="BC23" s="269"/>
      <c r="BD23" s="269"/>
      <c r="BE23" s="269"/>
      <c r="BF23" s="272"/>
      <c r="BG23" s="272"/>
      <c r="BH23" s="272"/>
      <c r="BI23" s="269"/>
      <c r="BJ23" s="269"/>
      <c r="BK23" s="269"/>
      <c r="BL23" s="272"/>
      <c r="BM23" s="272"/>
      <c r="BN23" s="272"/>
      <c r="BO23" s="273"/>
      <c r="BP23" s="273"/>
      <c r="BQ23" s="273"/>
    </row>
    <row r="24" spans="1:69" s="20" customFormat="1" ht="62.25" customHeight="1" x14ac:dyDescent="0.2">
      <c r="A24" s="94"/>
      <c r="B24" s="215" t="s">
        <v>1469</v>
      </c>
      <c r="C24" s="86" t="s">
        <v>1592</v>
      </c>
      <c r="D24" s="75" t="s">
        <v>1592</v>
      </c>
      <c r="E24" s="93" t="s">
        <v>1592</v>
      </c>
      <c r="F24" s="93" t="s">
        <v>1592</v>
      </c>
      <c r="G24" s="267"/>
      <c r="H24" s="267"/>
      <c r="I24" s="267"/>
      <c r="J24" s="270"/>
      <c r="K24" s="271"/>
      <c r="L24" s="271"/>
      <c r="M24" s="267"/>
      <c r="N24" s="268"/>
      <c r="O24" s="267"/>
      <c r="P24" s="271"/>
      <c r="Q24" s="271"/>
      <c r="R24" s="271"/>
      <c r="S24" s="267"/>
      <c r="T24" s="267"/>
      <c r="U24" s="267"/>
      <c r="V24" s="271"/>
      <c r="W24" s="271"/>
      <c r="X24" s="271"/>
      <c r="Y24" s="267"/>
      <c r="Z24" s="267"/>
      <c r="AA24" s="267"/>
      <c r="AB24" s="271"/>
      <c r="AC24" s="271"/>
      <c r="AD24" s="271"/>
      <c r="AE24" s="267"/>
      <c r="AF24" s="267"/>
      <c r="AG24" s="267"/>
      <c r="AH24" s="271"/>
      <c r="AI24" s="271"/>
      <c r="AJ24" s="271"/>
      <c r="AK24" s="267"/>
      <c r="AL24" s="267"/>
      <c r="AM24" s="267"/>
      <c r="AN24" s="271"/>
      <c r="AO24" s="271"/>
      <c r="AP24" s="271"/>
      <c r="AQ24" s="267"/>
      <c r="AR24" s="267"/>
      <c r="AS24" s="267"/>
      <c r="AT24" s="271"/>
      <c r="AU24" s="272"/>
      <c r="AV24" s="272"/>
      <c r="AW24" s="269"/>
      <c r="AX24" s="269"/>
      <c r="AY24" s="269"/>
      <c r="AZ24" s="272"/>
      <c r="BA24" s="272"/>
      <c r="BB24" s="272"/>
      <c r="BC24" s="269"/>
      <c r="BD24" s="269"/>
      <c r="BE24" s="269"/>
      <c r="BF24" s="272"/>
      <c r="BG24" s="272"/>
      <c r="BH24" s="272"/>
      <c r="BI24" s="269"/>
      <c r="BJ24" s="269"/>
      <c r="BK24" s="269"/>
      <c r="BL24" s="272"/>
      <c r="BM24" s="272"/>
      <c r="BN24" s="272"/>
      <c r="BO24" s="273"/>
      <c r="BP24" s="273"/>
      <c r="BQ24" s="273"/>
    </row>
    <row r="25" spans="1:69" ht="9" customHeight="1" x14ac:dyDescent="0.2">
      <c r="E25" s="67"/>
    </row>
    <row r="26" spans="1:69" s="99" customFormat="1" ht="18" x14ac:dyDescent="0.25">
      <c r="A26" s="95" t="s">
        <v>25</v>
      </c>
      <c r="B26" s="95"/>
      <c r="C26" s="95"/>
      <c r="D26" s="96"/>
      <c r="E26" s="97"/>
      <c r="F26" s="98" t="s">
        <v>0</v>
      </c>
      <c r="J26" s="99" t="s">
        <v>1</v>
      </c>
      <c r="S26" s="99" t="s">
        <v>2</v>
      </c>
      <c r="AA26" s="99" t="s">
        <v>3</v>
      </c>
      <c r="AL26" s="99" t="s">
        <v>3</v>
      </c>
      <c r="BO26" s="100" t="s">
        <v>3</v>
      </c>
      <c r="BP26" s="98"/>
      <c r="BQ26" s="98"/>
    </row>
    <row r="27" spans="1:69" x14ac:dyDescent="0.2">
      <c r="E27" s="67"/>
    </row>
    <row r="28" spans="1:69" x14ac:dyDescent="0.2">
      <c r="E28" s="67"/>
    </row>
    <row r="29" spans="1:69" x14ac:dyDescent="0.2">
      <c r="E29" s="67"/>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sortState ref="A12:BQ13">
    <sortCondition ref="A12:A13"/>
  </sortState>
  <mergeCells count="45">
    <mergeCell ref="A1:BQ1"/>
    <mergeCell ref="A2:BQ2"/>
    <mergeCell ref="A3:D3"/>
    <mergeCell ref="E3:F3"/>
    <mergeCell ref="U3:X3"/>
    <mergeCell ref="AA3:AE3"/>
    <mergeCell ref="AF3:AJ3"/>
    <mergeCell ref="AW3:BB3"/>
    <mergeCell ref="BC3:BQ3"/>
    <mergeCell ref="AT7:AV7"/>
    <mergeCell ref="AW7:AY7"/>
    <mergeCell ref="AZ7:BB7"/>
    <mergeCell ref="BJ4:BL4"/>
    <mergeCell ref="BO5:BQ5"/>
    <mergeCell ref="BC7:BE7"/>
    <mergeCell ref="BF7:BH7"/>
    <mergeCell ref="BO6:BO7"/>
    <mergeCell ref="BP6:BP7"/>
    <mergeCell ref="BQ6:BQ7"/>
    <mergeCell ref="AK7:AM7"/>
    <mergeCell ref="BI7:BK7"/>
    <mergeCell ref="BL7:BN7"/>
    <mergeCell ref="F6:F7"/>
    <mergeCell ref="A4:D4"/>
    <mergeCell ref="E4:F4"/>
    <mergeCell ref="AW4:BB4"/>
    <mergeCell ref="BC4:BI4"/>
    <mergeCell ref="A6:A7"/>
    <mergeCell ref="B6:B7"/>
    <mergeCell ref="C6:C7"/>
    <mergeCell ref="D6:D7"/>
    <mergeCell ref="E6:E7"/>
    <mergeCell ref="AN7:AP7"/>
    <mergeCell ref="G6:BN6"/>
    <mergeCell ref="AQ7:AS7"/>
    <mergeCell ref="V7:X7"/>
    <mergeCell ref="Y7:AA7"/>
    <mergeCell ref="AB7:AD7"/>
    <mergeCell ref="AE7:AG7"/>
    <mergeCell ref="AH7:AJ7"/>
    <mergeCell ref="G7:I7"/>
    <mergeCell ref="J7:L7"/>
    <mergeCell ref="M7:O7"/>
    <mergeCell ref="P7:R7"/>
    <mergeCell ref="S7:U7"/>
  </mergeCells>
  <conditionalFormatting sqref="BO8:BO24">
    <cfRule type="duplicateValues" dxfId="25" priority="6"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T34"/>
  <sheetViews>
    <sheetView view="pageBreakPreview" zoomScale="44" zoomScaleNormal="50" zoomScaleSheetLayoutView="44" workbookViewId="0">
      <selection sqref="A1:BT1"/>
    </sheetView>
  </sheetViews>
  <sheetFormatPr defaultRowHeight="14.25" x14ac:dyDescent="0.2"/>
  <cols>
    <col min="1" max="1" width="7.28515625" style="34" customWidth="1"/>
    <col min="2" max="2" width="20" style="34" hidden="1" customWidth="1"/>
    <col min="3" max="3" width="15" style="34" bestFit="1" customWidth="1"/>
    <col min="4" max="4" width="17.28515625" style="77" customWidth="1"/>
    <col min="5" max="5" width="25.5703125" style="34" customWidth="1"/>
    <col min="6" max="6" width="19.42578125" style="34" customWidth="1"/>
    <col min="7" max="7" width="5.5703125" style="74" bestFit="1" customWidth="1"/>
    <col min="8" max="69" width="4.7109375" style="74" customWidth="1"/>
    <col min="70" max="70" width="17" style="78" customWidth="1"/>
    <col min="71" max="71" width="10.85546875" style="79" customWidth="1"/>
    <col min="72" max="72" width="12.28515625" style="34" customWidth="1"/>
    <col min="73" max="16384" width="9.140625" style="74"/>
  </cols>
  <sheetData>
    <row r="1" spans="1:72" s="10" customFormat="1" ht="48.75" customHeight="1" x14ac:dyDescent="0.2">
      <c r="A1" s="552" t="s">
        <v>247</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c r="AI1" s="552"/>
      <c r="AJ1" s="552"/>
      <c r="AK1" s="552"/>
      <c r="AL1" s="552"/>
      <c r="AM1" s="552"/>
      <c r="AN1" s="552"/>
      <c r="AO1" s="552"/>
      <c r="AP1" s="552"/>
      <c r="AQ1" s="552"/>
      <c r="AR1" s="552"/>
      <c r="AS1" s="552"/>
      <c r="AT1" s="552"/>
      <c r="AU1" s="552"/>
      <c r="AV1" s="552"/>
      <c r="AW1" s="552"/>
      <c r="AX1" s="552"/>
      <c r="AY1" s="552"/>
      <c r="AZ1" s="552"/>
      <c r="BA1" s="552"/>
      <c r="BB1" s="552"/>
      <c r="BC1" s="552"/>
      <c r="BD1" s="552"/>
      <c r="BE1" s="552"/>
      <c r="BF1" s="552"/>
      <c r="BG1" s="552"/>
      <c r="BH1" s="552"/>
      <c r="BI1" s="552"/>
      <c r="BJ1" s="552"/>
      <c r="BK1" s="552"/>
      <c r="BL1" s="552"/>
      <c r="BM1" s="552"/>
      <c r="BN1" s="552"/>
      <c r="BO1" s="552"/>
      <c r="BP1" s="552"/>
      <c r="BQ1" s="552"/>
      <c r="BR1" s="552"/>
      <c r="BS1" s="552"/>
      <c r="BT1" s="552"/>
    </row>
    <row r="2" spans="1:72" s="10" customFormat="1" ht="36.75" customHeight="1" x14ac:dyDescent="0.2">
      <c r="A2" s="553" t="s">
        <v>626</v>
      </c>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3"/>
      <c r="AG2" s="553"/>
      <c r="AH2" s="553"/>
      <c r="AI2" s="553"/>
      <c r="AJ2" s="553"/>
      <c r="AK2" s="553"/>
      <c r="AL2" s="553"/>
      <c r="AM2" s="553"/>
      <c r="AN2" s="553"/>
      <c r="AO2" s="553"/>
      <c r="AP2" s="553"/>
      <c r="AQ2" s="553"/>
      <c r="AR2" s="553"/>
      <c r="AS2" s="553"/>
      <c r="AT2" s="553"/>
      <c r="AU2" s="553"/>
      <c r="AV2" s="553"/>
      <c r="AW2" s="553"/>
      <c r="AX2" s="553"/>
      <c r="AY2" s="553"/>
      <c r="AZ2" s="553"/>
      <c r="BA2" s="553"/>
      <c r="BB2" s="553"/>
      <c r="BC2" s="553"/>
      <c r="BD2" s="553"/>
      <c r="BE2" s="553"/>
      <c r="BF2" s="553"/>
      <c r="BG2" s="553"/>
      <c r="BH2" s="553"/>
      <c r="BI2" s="553"/>
      <c r="BJ2" s="553"/>
      <c r="BK2" s="553"/>
      <c r="BL2" s="553"/>
      <c r="BM2" s="553"/>
      <c r="BN2" s="553"/>
      <c r="BO2" s="553"/>
      <c r="BP2" s="553"/>
      <c r="BQ2" s="553"/>
      <c r="BR2" s="553"/>
      <c r="BS2" s="553"/>
      <c r="BT2" s="553"/>
    </row>
    <row r="3" spans="1:72" s="89" customFormat="1" ht="23.25" customHeight="1" x14ac:dyDescent="0.2">
      <c r="A3" s="554" t="s">
        <v>328</v>
      </c>
      <c r="B3" s="554"/>
      <c r="C3" s="554"/>
      <c r="D3" s="554"/>
      <c r="E3" s="555" t="s">
        <v>1488</v>
      </c>
      <c r="F3" s="555"/>
      <c r="G3" s="87"/>
      <c r="H3" s="87"/>
      <c r="I3" s="87"/>
      <c r="J3" s="87"/>
      <c r="K3" s="87"/>
      <c r="L3" s="87"/>
      <c r="M3" s="87"/>
      <c r="N3" s="87"/>
      <c r="O3" s="87"/>
      <c r="P3" s="87"/>
      <c r="Q3" s="87"/>
      <c r="R3" s="87"/>
      <c r="S3" s="87"/>
      <c r="T3" s="87"/>
      <c r="U3" s="556"/>
      <c r="V3" s="556"/>
      <c r="W3" s="556"/>
      <c r="X3" s="556"/>
      <c r="Y3" s="87"/>
      <c r="Z3" s="87"/>
      <c r="AA3" s="554" t="s">
        <v>324</v>
      </c>
      <c r="AB3" s="554"/>
      <c r="AC3" s="554"/>
      <c r="AD3" s="554"/>
      <c r="AE3" s="554"/>
      <c r="AF3" s="557" t="s">
        <v>632</v>
      </c>
      <c r="AG3" s="557"/>
      <c r="AH3" s="557"/>
      <c r="AI3" s="557"/>
      <c r="AJ3" s="557"/>
      <c r="AK3" s="87"/>
      <c r="AL3" s="87"/>
      <c r="AM3" s="87"/>
      <c r="AN3" s="87"/>
      <c r="AO3" s="87"/>
      <c r="AP3" s="87"/>
      <c r="AQ3" s="87"/>
      <c r="AR3" s="88"/>
      <c r="AS3" s="88"/>
      <c r="AT3" s="88"/>
      <c r="AU3" s="88"/>
      <c r="AV3" s="88"/>
      <c r="AW3" s="88"/>
      <c r="AX3" s="88"/>
      <c r="AY3" s="88"/>
      <c r="AZ3" s="554" t="s">
        <v>326</v>
      </c>
      <c r="BA3" s="554"/>
      <c r="BB3" s="554"/>
      <c r="BC3" s="554"/>
      <c r="BD3" s="554"/>
      <c r="BE3" s="554"/>
      <c r="BF3" s="557" t="s">
        <v>455</v>
      </c>
      <c r="BG3" s="557"/>
      <c r="BH3" s="557"/>
      <c r="BI3" s="557"/>
      <c r="BJ3" s="557"/>
      <c r="BK3" s="557"/>
      <c r="BL3" s="557"/>
      <c r="BM3" s="557"/>
      <c r="BN3" s="557"/>
      <c r="BO3" s="557"/>
      <c r="BP3" s="557"/>
      <c r="BQ3" s="557"/>
      <c r="BR3" s="557"/>
      <c r="BS3" s="557"/>
      <c r="BT3" s="557"/>
    </row>
    <row r="4" spans="1:72" s="89" customFormat="1" ht="23.25" customHeight="1" x14ac:dyDescent="0.2">
      <c r="A4" s="539" t="s">
        <v>330</v>
      </c>
      <c r="B4" s="539"/>
      <c r="C4" s="539"/>
      <c r="D4" s="539"/>
      <c r="E4" s="540" t="s">
        <v>617</v>
      </c>
      <c r="F4" s="54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539" t="s">
        <v>325</v>
      </c>
      <c r="BA4" s="539"/>
      <c r="BB4" s="539"/>
      <c r="BC4" s="539"/>
      <c r="BD4" s="539"/>
      <c r="BE4" s="539"/>
      <c r="BF4" s="542">
        <v>42031</v>
      </c>
      <c r="BG4" s="542"/>
      <c r="BH4" s="542"/>
      <c r="BI4" s="542"/>
      <c r="BJ4" s="542"/>
      <c r="BK4" s="542"/>
      <c r="BL4" s="542"/>
      <c r="BM4" s="543">
        <v>0.40625</v>
      </c>
      <c r="BN4" s="543"/>
      <c r="BO4" s="543"/>
      <c r="BP4" s="261"/>
      <c r="BQ4" s="261"/>
      <c r="BR4" s="261"/>
      <c r="BS4" s="261"/>
      <c r="BT4" s="261"/>
    </row>
    <row r="5" spans="1:72" s="10" customFormat="1" ht="30" customHeight="1" x14ac:dyDescent="0.2">
      <c r="A5" s="80"/>
      <c r="B5" s="80"/>
      <c r="C5" s="80"/>
      <c r="D5" s="81"/>
      <c r="E5" s="82"/>
      <c r="F5" s="83"/>
      <c r="G5" s="84"/>
      <c r="H5" s="84"/>
      <c r="I5" s="84"/>
      <c r="J5" s="84"/>
      <c r="K5" s="80"/>
      <c r="L5" s="80"/>
      <c r="M5" s="80"/>
      <c r="N5" s="80"/>
      <c r="O5" s="80"/>
      <c r="P5" s="80"/>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541">
        <v>42032.760571527775</v>
      </c>
      <c r="BS5" s="541"/>
      <c r="BT5" s="541"/>
    </row>
    <row r="6" spans="1:72" ht="22.5" customHeight="1" x14ac:dyDescent="0.2">
      <c r="A6" s="544" t="s">
        <v>6</v>
      </c>
      <c r="B6" s="549"/>
      <c r="C6" s="544" t="s">
        <v>250</v>
      </c>
      <c r="D6" s="544" t="s">
        <v>23</v>
      </c>
      <c r="E6" s="544" t="s">
        <v>7</v>
      </c>
      <c r="F6" s="544" t="s">
        <v>59</v>
      </c>
      <c r="G6" s="547" t="s">
        <v>24</v>
      </c>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7"/>
      <c r="AG6" s="547"/>
      <c r="AH6" s="547"/>
      <c r="AI6" s="547"/>
      <c r="AJ6" s="547"/>
      <c r="AK6" s="547"/>
      <c r="AL6" s="547"/>
      <c r="AM6" s="547"/>
      <c r="AN6" s="547"/>
      <c r="AO6" s="547"/>
      <c r="AP6" s="547"/>
      <c r="AQ6" s="547"/>
      <c r="AR6" s="547"/>
      <c r="AS6" s="547"/>
      <c r="AT6" s="547"/>
      <c r="AU6" s="547"/>
      <c r="AV6" s="547"/>
      <c r="AW6" s="547"/>
      <c r="AX6" s="547"/>
      <c r="AY6" s="547"/>
      <c r="AZ6" s="547"/>
      <c r="BA6" s="547"/>
      <c r="BB6" s="547"/>
      <c r="BC6" s="547"/>
      <c r="BD6" s="547"/>
      <c r="BE6" s="547"/>
      <c r="BF6" s="547"/>
      <c r="BG6" s="547"/>
      <c r="BH6" s="547"/>
      <c r="BI6" s="547"/>
      <c r="BJ6" s="547"/>
      <c r="BK6" s="547"/>
      <c r="BL6" s="547"/>
      <c r="BM6" s="547"/>
      <c r="BN6" s="547"/>
      <c r="BO6" s="547"/>
      <c r="BP6" s="547"/>
      <c r="BQ6" s="547"/>
      <c r="BR6" s="550" t="s">
        <v>8</v>
      </c>
      <c r="BS6" s="551" t="s">
        <v>456</v>
      </c>
      <c r="BT6" s="548" t="s">
        <v>9</v>
      </c>
    </row>
    <row r="7" spans="1:72" ht="54.75" customHeight="1" x14ac:dyDescent="0.2">
      <c r="A7" s="545"/>
      <c r="B7" s="549"/>
      <c r="C7" s="545"/>
      <c r="D7" s="545"/>
      <c r="E7" s="545"/>
      <c r="F7" s="545"/>
      <c r="G7" s="546">
        <v>140</v>
      </c>
      <c r="H7" s="546"/>
      <c r="I7" s="546"/>
      <c r="J7" s="546">
        <v>145</v>
      </c>
      <c r="K7" s="546"/>
      <c r="L7" s="546"/>
      <c r="M7" s="546">
        <v>150</v>
      </c>
      <c r="N7" s="546"/>
      <c r="O7" s="546"/>
      <c r="P7" s="546">
        <v>155</v>
      </c>
      <c r="Q7" s="546"/>
      <c r="R7" s="546"/>
      <c r="S7" s="546">
        <v>158</v>
      </c>
      <c r="T7" s="546"/>
      <c r="U7" s="546"/>
      <c r="V7" s="546">
        <v>161</v>
      </c>
      <c r="W7" s="546"/>
      <c r="X7" s="546"/>
      <c r="Y7" s="546">
        <v>164</v>
      </c>
      <c r="Z7" s="546"/>
      <c r="AA7" s="546"/>
      <c r="AB7" s="546">
        <v>167</v>
      </c>
      <c r="AC7" s="546"/>
      <c r="AD7" s="546"/>
      <c r="AE7" s="546">
        <v>169</v>
      </c>
      <c r="AF7" s="546"/>
      <c r="AG7" s="546"/>
      <c r="AH7" s="546">
        <v>171</v>
      </c>
      <c r="AI7" s="546"/>
      <c r="AJ7" s="546"/>
      <c r="AK7" s="546">
        <v>173</v>
      </c>
      <c r="AL7" s="546"/>
      <c r="AM7" s="546"/>
      <c r="AN7" s="546">
        <v>175</v>
      </c>
      <c r="AO7" s="546"/>
      <c r="AP7" s="546"/>
      <c r="AQ7" s="546">
        <v>177</v>
      </c>
      <c r="AR7" s="546"/>
      <c r="AS7" s="546"/>
      <c r="AT7" s="546">
        <v>178</v>
      </c>
      <c r="AU7" s="546"/>
      <c r="AV7" s="546"/>
      <c r="AW7" s="546">
        <v>179</v>
      </c>
      <c r="AX7" s="546"/>
      <c r="AY7" s="546"/>
      <c r="AZ7" s="546">
        <v>181</v>
      </c>
      <c r="BA7" s="546"/>
      <c r="BB7" s="546"/>
      <c r="BC7" s="546">
        <v>183</v>
      </c>
      <c r="BD7" s="546"/>
      <c r="BE7" s="546"/>
      <c r="BF7" s="546">
        <v>185</v>
      </c>
      <c r="BG7" s="546"/>
      <c r="BH7" s="546"/>
      <c r="BI7" s="546">
        <v>187</v>
      </c>
      <c r="BJ7" s="546"/>
      <c r="BK7" s="546"/>
      <c r="BL7" s="546"/>
      <c r="BM7" s="546"/>
      <c r="BN7" s="546"/>
      <c r="BO7" s="546"/>
      <c r="BP7" s="546"/>
      <c r="BQ7" s="546"/>
      <c r="BR7" s="550"/>
      <c r="BS7" s="551"/>
      <c r="BT7" s="548"/>
    </row>
    <row r="8" spans="1:72" s="20" customFormat="1" ht="60.75" customHeight="1" x14ac:dyDescent="0.2">
      <c r="A8" s="380">
        <v>1</v>
      </c>
      <c r="B8" s="215" t="s">
        <v>1481</v>
      </c>
      <c r="C8" s="86">
        <v>548</v>
      </c>
      <c r="D8" s="75">
        <v>36806</v>
      </c>
      <c r="E8" s="93" t="s">
        <v>1581</v>
      </c>
      <c r="F8" s="93" t="s">
        <v>639</v>
      </c>
      <c r="G8" s="267" t="s">
        <v>455</v>
      </c>
      <c r="H8" s="267"/>
      <c r="I8" s="267"/>
      <c r="J8" s="270" t="s">
        <v>455</v>
      </c>
      <c r="K8" s="271"/>
      <c r="L8" s="271"/>
      <c r="M8" s="267" t="s">
        <v>455</v>
      </c>
      <c r="N8" s="268"/>
      <c r="O8" s="267"/>
      <c r="P8" s="271" t="s">
        <v>455</v>
      </c>
      <c r="Q8" s="271"/>
      <c r="R8" s="271"/>
      <c r="S8" s="267" t="s">
        <v>455</v>
      </c>
      <c r="T8" s="267"/>
      <c r="U8" s="267"/>
      <c r="V8" s="271" t="s">
        <v>1589</v>
      </c>
      <c r="W8" s="271"/>
      <c r="X8" s="271"/>
      <c r="Y8" s="267" t="s">
        <v>1589</v>
      </c>
      <c r="Z8" s="267"/>
      <c r="AA8" s="267"/>
      <c r="AB8" s="271" t="s">
        <v>1589</v>
      </c>
      <c r="AC8" s="271"/>
      <c r="AD8" s="271"/>
      <c r="AE8" s="267" t="s">
        <v>455</v>
      </c>
      <c r="AF8" s="267"/>
      <c r="AG8" s="267"/>
      <c r="AH8" s="271" t="s">
        <v>1589</v>
      </c>
      <c r="AI8" s="271"/>
      <c r="AJ8" s="271"/>
      <c r="AK8" s="267" t="s">
        <v>1589</v>
      </c>
      <c r="AL8" s="267"/>
      <c r="AM8" s="267"/>
      <c r="AN8" s="271" t="s">
        <v>1589</v>
      </c>
      <c r="AO8" s="271"/>
      <c r="AP8" s="271"/>
      <c r="AQ8" s="267" t="s">
        <v>1589</v>
      </c>
      <c r="AR8" s="267"/>
      <c r="AS8" s="267"/>
      <c r="AT8" s="271"/>
      <c r="AU8" s="271"/>
      <c r="AV8" s="271"/>
      <c r="AW8" s="374" t="s">
        <v>1583</v>
      </c>
      <c r="AX8" s="375" t="s">
        <v>1583</v>
      </c>
      <c r="AY8" s="375" t="s">
        <v>1589</v>
      </c>
      <c r="AZ8" s="272" t="s">
        <v>1583</v>
      </c>
      <c r="BA8" s="272" t="s">
        <v>1589</v>
      </c>
      <c r="BB8" s="272"/>
      <c r="BC8" s="375" t="s">
        <v>1583</v>
      </c>
      <c r="BD8" s="375" t="s">
        <v>1589</v>
      </c>
      <c r="BE8" s="375"/>
      <c r="BF8" s="272" t="s">
        <v>1583</v>
      </c>
      <c r="BG8" s="272" t="s">
        <v>1589</v>
      </c>
      <c r="BH8" s="272"/>
      <c r="BI8" s="375" t="s">
        <v>1583</v>
      </c>
      <c r="BJ8" s="375" t="s">
        <v>1583</v>
      </c>
      <c r="BK8" s="375" t="s">
        <v>1583</v>
      </c>
      <c r="BL8" s="272"/>
      <c r="BM8" s="272"/>
      <c r="BN8" s="272"/>
      <c r="BO8" s="375"/>
      <c r="BP8" s="375"/>
      <c r="BQ8" s="375"/>
      <c r="BR8" s="273">
        <v>185</v>
      </c>
      <c r="BS8" s="273"/>
      <c r="BT8" s="321"/>
    </row>
    <row r="9" spans="1:72" s="20" customFormat="1" ht="60.75" customHeight="1" x14ac:dyDescent="0.2">
      <c r="A9" s="380">
        <v>2</v>
      </c>
      <c r="B9" s="215" t="s">
        <v>1462</v>
      </c>
      <c r="C9" s="86">
        <v>133</v>
      </c>
      <c r="D9" s="75">
        <v>36606</v>
      </c>
      <c r="E9" s="93" t="s">
        <v>1103</v>
      </c>
      <c r="F9" s="93" t="s">
        <v>944</v>
      </c>
      <c r="G9" s="267" t="s">
        <v>455</v>
      </c>
      <c r="H9" s="267"/>
      <c r="I9" s="267"/>
      <c r="J9" s="270" t="s">
        <v>455</v>
      </c>
      <c r="K9" s="271"/>
      <c r="L9" s="271"/>
      <c r="M9" s="267" t="s">
        <v>455</v>
      </c>
      <c r="N9" s="268"/>
      <c r="O9" s="267"/>
      <c r="P9" s="271" t="s">
        <v>455</v>
      </c>
      <c r="Q9" s="271"/>
      <c r="R9" s="271"/>
      <c r="S9" s="267" t="s">
        <v>455</v>
      </c>
      <c r="T9" s="267"/>
      <c r="U9" s="267"/>
      <c r="V9" s="271" t="s">
        <v>1589</v>
      </c>
      <c r="W9" s="271"/>
      <c r="X9" s="271"/>
      <c r="Y9" s="267" t="s">
        <v>455</v>
      </c>
      <c r="Z9" s="267"/>
      <c r="AA9" s="267"/>
      <c r="AB9" s="271" t="s">
        <v>1589</v>
      </c>
      <c r="AC9" s="271"/>
      <c r="AD9" s="271"/>
      <c r="AE9" s="267" t="s">
        <v>455</v>
      </c>
      <c r="AF9" s="267"/>
      <c r="AG9" s="267"/>
      <c r="AH9" s="271" t="s">
        <v>1589</v>
      </c>
      <c r="AI9" s="271"/>
      <c r="AJ9" s="271"/>
      <c r="AK9" s="267" t="s">
        <v>455</v>
      </c>
      <c r="AL9" s="267"/>
      <c r="AM9" s="267"/>
      <c r="AN9" s="271" t="s">
        <v>1589</v>
      </c>
      <c r="AO9" s="271"/>
      <c r="AP9" s="271"/>
      <c r="AQ9" s="267"/>
      <c r="AR9" s="267"/>
      <c r="AS9" s="267"/>
      <c r="AT9" s="271" t="s">
        <v>1583</v>
      </c>
      <c r="AU9" s="271" t="s">
        <v>1583</v>
      </c>
      <c r="AV9" s="271" t="s">
        <v>1583</v>
      </c>
      <c r="AW9" s="374"/>
      <c r="AX9" s="375"/>
      <c r="AY9" s="375"/>
      <c r="AZ9" s="272"/>
      <c r="BA9" s="272"/>
      <c r="BB9" s="272"/>
      <c r="BC9" s="375"/>
      <c r="BD9" s="375"/>
      <c r="BE9" s="375"/>
      <c r="BF9" s="272"/>
      <c r="BG9" s="272"/>
      <c r="BH9" s="272"/>
      <c r="BI9" s="375"/>
      <c r="BJ9" s="375"/>
      <c r="BK9" s="375"/>
      <c r="BL9" s="272"/>
      <c r="BM9" s="272"/>
      <c r="BN9" s="272"/>
      <c r="BO9" s="375"/>
      <c r="BP9" s="375"/>
      <c r="BQ9" s="375"/>
      <c r="BR9" s="273">
        <v>175</v>
      </c>
      <c r="BS9" s="273"/>
      <c r="BT9" s="321"/>
    </row>
    <row r="10" spans="1:72" s="20" customFormat="1" ht="60.75" customHeight="1" x14ac:dyDescent="0.2">
      <c r="A10" s="380">
        <v>3</v>
      </c>
      <c r="B10" s="215" t="s">
        <v>1470</v>
      </c>
      <c r="C10" s="86">
        <v>435</v>
      </c>
      <c r="D10" s="75">
        <v>36629</v>
      </c>
      <c r="E10" s="93" t="s">
        <v>1491</v>
      </c>
      <c r="F10" s="93" t="s">
        <v>756</v>
      </c>
      <c r="G10" s="267" t="s">
        <v>455</v>
      </c>
      <c r="H10" s="267"/>
      <c r="I10" s="267"/>
      <c r="J10" s="270" t="s">
        <v>455</v>
      </c>
      <c r="K10" s="271"/>
      <c r="L10" s="271"/>
      <c r="M10" s="267" t="s">
        <v>455</v>
      </c>
      <c r="N10" s="268"/>
      <c r="O10" s="267"/>
      <c r="P10" s="271" t="s">
        <v>455</v>
      </c>
      <c r="Q10" s="271"/>
      <c r="R10" s="271"/>
      <c r="S10" s="267" t="s">
        <v>455</v>
      </c>
      <c r="T10" s="267"/>
      <c r="U10" s="267"/>
      <c r="V10" s="271" t="s">
        <v>1589</v>
      </c>
      <c r="W10" s="271"/>
      <c r="X10" s="271"/>
      <c r="Y10" s="267" t="s">
        <v>1589</v>
      </c>
      <c r="Z10" s="267"/>
      <c r="AA10" s="267"/>
      <c r="AB10" s="271" t="s">
        <v>1589</v>
      </c>
      <c r="AC10" s="271"/>
      <c r="AD10" s="271"/>
      <c r="AE10" s="267" t="s">
        <v>1589</v>
      </c>
      <c r="AF10" s="267"/>
      <c r="AG10" s="267"/>
      <c r="AH10" s="271" t="s">
        <v>1583</v>
      </c>
      <c r="AI10" s="271" t="s">
        <v>1589</v>
      </c>
      <c r="AJ10" s="271"/>
      <c r="AK10" s="267" t="s">
        <v>1583</v>
      </c>
      <c r="AL10" s="267" t="s">
        <v>1583</v>
      </c>
      <c r="AM10" s="267" t="s">
        <v>1589</v>
      </c>
      <c r="AN10" s="271" t="s">
        <v>1589</v>
      </c>
      <c r="AO10" s="271"/>
      <c r="AP10" s="271"/>
      <c r="AQ10" s="267" t="s">
        <v>1583</v>
      </c>
      <c r="AR10" s="267" t="s">
        <v>1583</v>
      </c>
      <c r="AS10" s="267" t="s">
        <v>1583</v>
      </c>
      <c r="AT10" s="271"/>
      <c r="AU10" s="271"/>
      <c r="AV10" s="271"/>
      <c r="AW10" s="374"/>
      <c r="AX10" s="375"/>
      <c r="AY10" s="375"/>
      <c r="AZ10" s="271"/>
      <c r="BA10" s="271"/>
      <c r="BB10" s="271"/>
      <c r="BC10" s="374"/>
      <c r="BD10" s="374"/>
      <c r="BE10" s="374"/>
      <c r="BF10" s="271"/>
      <c r="BG10" s="272"/>
      <c r="BH10" s="272"/>
      <c r="BI10" s="374"/>
      <c r="BJ10" s="375"/>
      <c r="BK10" s="375"/>
      <c r="BL10" s="271"/>
      <c r="BM10" s="272"/>
      <c r="BN10" s="272"/>
      <c r="BO10" s="374"/>
      <c r="BP10" s="375"/>
      <c r="BQ10" s="375"/>
      <c r="BR10" s="273">
        <v>175</v>
      </c>
      <c r="BS10" s="273"/>
      <c r="BT10" s="321"/>
    </row>
    <row r="11" spans="1:72" s="20" customFormat="1" ht="60.75" customHeight="1" x14ac:dyDescent="0.2">
      <c r="A11" s="380">
        <v>4</v>
      </c>
      <c r="B11" s="215" t="s">
        <v>1472</v>
      </c>
      <c r="C11" s="86">
        <v>507</v>
      </c>
      <c r="D11" s="75">
        <v>36912</v>
      </c>
      <c r="E11" s="93" t="s">
        <v>1108</v>
      </c>
      <c r="F11" s="93" t="s">
        <v>692</v>
      </c>
      <c r="G11" s="267" t="s">
        <v>455</v>
      </c>
      <c r="H11" s="267"/>
      <c r="I11" s="267"/>
      <c r="J11" s="270" t="s">
        <v>455</v>
      </c>
      <c r="K11" s="271"/>
      <c r="L11" s="271"/>
      <c r="M11" s="267" t="s">
        <v>1589</v>
      </c>
      <c r="N11" s="268"/>
      <c r="O11" s="267"/>
      <c r="P11" s="271" t="s">
        <v>1589</v>
      </c>
      <c r="Q11" s="271"/>
      <c r="R11" s="271"/>
      <c r="S11" s="267" t="s">
        <v>1583</v>
      </c>
      <c r="T11" s="267" t="s">
        <v>1583</v>
      </c>
      <c r="U11" s="267" t="s">
        <v>1589</v>
      </c>
      <c r="V11" s="271" t="s">
        <v>1589</v>
      </c>
      <c r="W11" s="271"/>
      <c r="X11" s="271"/>
      <c r="Y11" s="267" t="s">
        <v>1589</v>
      </c>
      <c r="Z11" s="267"/>
      <c r="AA11" s="267"/>
      <c r="AB11" s="271" t="s">
        <v>1589</v>
      </c>
      <c r="AC11" s="271"/>
      <c r="AD11" s="271"/>
      <c r="AE11" s="267" t="s">
        <v>1583</v>
      </c>
      <c r="AF11" s="267" t="s">
        <v>1589</v>
      </c>
      <c r="AG11" s="267"/>
      <c r="AH11" s="271" t="s">
        <v>1583</v>
      </c>
      <c r="AI11" s="271" t="s">
        <v>1583</v>
      </c>
      <c r="AJ11" s="271" t="s">
        <v>1589</v>
      </c>
      <c r="AK11" s="267" t="s">
        <v>1589</v>
      </c>
      <c r="AL11" s="267"/>
      <c r="AM11" s="267"/>
      <c r="AN11" s="271" t="s">
        <v>1583</v>
      </c>
      <c r="AO11" s="271" t="s">
        <v>1589</v>
      </c>
      <c r="AP11" s="271"/>
      <c r="AQ11" s="267" t="s">
        <v>1583</v>
      </c>
      <c r="AR11" s="267" t="s">
        <v>1583</v>
      </c>
      <c r="AS11" s="267" t="s">
        <v>1583</v>
      </c>
      <c r="AT11" s="271"/>
      <c r="AU11" s="271"/>
      <c r="AV11" s="271"/>
      <c r="AW11" s="374"/>
      <c r="AX11" s="375"/>
      <c r="AY11" s="375"/>
      <c r="AZ11" s="272"/>
      <c r="BA11" s="272"/>
      <c r="BB11" s="272"/>
      <c r="BC11" s="375"/>
      <c r="BD11" s="375"/>
      <c r="BE11" s="375"/>
      <c r="BF11" s="272"/>
      <c r="BG11" s="272"/>
      <c r="BH11" s="272"/>
      <c r="BI11" s="375"/>
      <c r="BJ11" s="375"/>
      <c r="BK11" s="375"/>
      <c r="BL11" s="272"/>
      <c r="BM11" s="272"/>
      <c r="BN11" s="272"/>
      <c r="BO11" s="375"/>
      <c r="BP11" s="375"/>
      <c r="BQ11" s="375"/>
      <c r="BR11" s="273">
        <v>175</v>
      </c>
      <c r="BS11" s="273"/>
      <c r="BT11" s="321"/>
    </row>
    <row r="12" spans="1:72" s="20" customFormat="1" ht="60.75" customHeight="1" x14ac:dyDescent="0.2">
      <c r="A12" s="380">
        <v>5</v>
      </c>
      <c r="B12" s="215" t="s">
        <v>1478</v>
      </c>
      <c r="C12" s="86">
        <v>493</v>
      </c>
      <c r="D12" s="75">
        <v>36679</v>
      </c>
      <c r="E12" s="93" t="s">
        <v>856</v>
      </c>
      <c r="F12" s="93" t="s">
        <v>855</v>
      </c>
      <c r="G12" s="267" t="s">
        <v>455</v>
      </c>
      <c r="H12" s="267"/>
      <c r="I12" s="267"/>
      <c r="J12" s="270" t="s">
        <v>455</v>
      </c>
      <c r="K12" s="271"/>
      <c r="L12" s="271"/>
      <c r="M12" s="267" t="s">
        <v>1589</v>
      </c>
      <c r="N12" s="268"/>
      <c r="O12" s="267"/>
      <c r="P12" s="271" t="s">
        <v>1589</v>
      </c>
      <c r="Q12" s="271"/>
      <c r="R12" s="271"/>
      <c r="S12" s="267" t="s">
        <v>1589</v>
      </c>
      <c r="T12" s="267"/>
      <c r="U12" s="267"/>
      <c r="V12" s="271" t="s">
        <v>1589</v>
      </c>
      <c r="W12" s="271"/>
      <c r="X12" s="271"/>
      <c r="Y12" s="267" t="s">
        <v>1589</v>
      </c>
      <c r="Z12" s="267"/>
      <c r="AA12" s="267"/>
      <c r="AB12" s="271" t="s">
        <v>1589</v>
      </c>
      <c r="AC12" s="271"/>
      <c r="AD12" s="271"/>
      <c r="AE12" s="267" t="s">
        <v>1589</v>
      </c>
      <c r="AF12" s="267"/>
      <c r="AG12" s="267"/>
      <c r="AH12" s="271" t="s">
        <v>1589</v>
      </c>
      <c r="AI12" s="271"/>
      <c r="AJ12" s="271"/>
      <c r="AK12" s="267" t="s">
        <v>1589</v>
      </c>
      <c r="AL12" s="267"/>
      <c r="AM12" s="267"/>
      <c r="AN12" s="271" t="s">
        <v>1583</v>
      </c>
      <c r="AO12" s="271" t="s">
        <v>1583</v>
      </c>
      <c r="AP12" s="271" t="s">
        <v>1589</v>
      </c>
      <c r="AQ12" s="267" t="s">
        <v>1583</v>
      </c>
      <c r="AR12" s="267" t="s">
        <v>1583</v>
      </c>
      <c r="AS12" s="267" t="s">
        <v>1583</v>
      </c>
      <c r="AT12" s="271"/>
      <c r="AU12" s="271"/>
      <c r="AV12" s="271"/>
      <c r="AW12" s="374"/>
      <c r="AX12" s="375"/>
      <c r="AY12" s="375"/>
      <c r="AZ12" s="272"/>
      <c r="BA12" s="272"/>
      <c r="BB12" s="272"/>
      <c r="BC12" s="375"/>
      <c r="BD12" s="375"/>
      <c r="BE12" s="375"/>
      <c r="BF12" s="272"/>
      <c r="BG12" s="272"/>
      <c r="BH12" s="272"/>
      <c r="BI12" s="375"/>
      <c r="BJ12" s="375"/>
      <c r="BK12" s="375"/>
      <c r="BL12" s="272"/>
      <c r="BM12" s="272"/>
      <c r="BN12" s="272"/>
      <c r="BO12" s="375"/>
      <c r="BP12" s="375"/>
      <c r="BQ12" s="375"/>
      <c r="BR12" s="273">
        <v>175</v>
      </c>
      <c r="BS12" s="273"/>
      <c r="BT12" s="321"/>
    </row>
    <row r="13" spans="1:72" s="20" customFormat="1" ht="60.75" customHeight="1" x14ac:dyDescent="0.2">
      <c r="A13" s="380">
        <v>6</v>
      </c>
      <c r="B13" s="215" t="s">
        <v>1455</v>
      </c>
      <c r="C13" s="86">
        <v>147</v>
      </c>
      <c r="D13" s="75">
        <v>36974</v>
      </c>
      <c r="E13" s="93" t="s">
        <v>1105</v>
      </c>
      <c r="F13" s="93" t="s">
        <v>656</v>
      </c>
      <c r="G13" s="267"/>
      <c r="H13" s="267"/>
      <c r="I13" s="267"/>
      <c r="J13" s="270"/>
      <c r="K13" s="271"/>
      <c r="L13" s="271"/>
      <c r="M13" s="267"/>
      <c r="N13" s="268"/>
      <c r="O13" s="267"/>
      <c r="P13" s="271"/>
      <c r="Q13" s="271"/>
      <c r="R13" s="271"/>
      <c r="S13" s="267" t="s">
        <v>1589</v>
      </c>
      <c r="T13" s="267"/>
      <c r="U13" s="267"/>
      <c r="V13" s="271" t="s">
        <v>1589</v>
      </c>
      <c r="W13" s="271"/>
      <c r="X13" s="271"/>
      <c r="Y13" s="267" t="s">
        <v>1589</v>
      </c>
      <c r="Z13" s="267"/>
      <c r="AA13" s="267"/>
      <c r="AB13" s="271" t="s">
        <v>1589</v>
      </c>
      <c r="AC13" s="271"/>
      <c r="AD13" s="271"/>
      <c r="AE13" s="267" t="s">
        <v>1589</v>
      </c>
      <c r="AF13" s="267"/>
      <c r="AG13" s="267"/>
      <c r="AH13" s="271" t="s">
        <v>1583</v>
      </c>
      <c r="AI13" s="271" t="s">
        <v>1583</v>
      </c>
      <c r="AJ13" s="271" t="s">
        <v>1583</v>
      </c>
      <c r="AK13" s="267"/>
      <c r="AL13" s="267"/>
      <c r="AM13" s="267"/>
      <c r="AN13" s="271"/>
      <c r="AO13" s="271"/>
      <c r="AP13" s="271"/>
      <c r="AQ13" s="267"/>
      <c r="AR13" s="267"/>
      <c r="AS13" s="267"/>
      <c r="AT13" s="271"/>
      <c r="AU13" s="271"/>
      <c r="AV13" s="271"/>
      <c r="AW13" s="374"/>
      <c r="AX13" s="375"/>
      <c r="AY13" s="375"/>
      <c r="AZ13" s="272"/>
      <c r="BA13" s="272"/>
      <c r="BB13" s="272"/>
      <c r="BC13" s="375"/>
      <c r="BD13" s="375"/>
      <c r="BE13" s="375"/>
      <c r="BF13" s="272"/>
      <c r="BG13" s="272"/>
      <c r="BH13" s="272"/>
      <c r="BI13" s="375"/>
      <c r="BJ13" s="375"/>
      <c r="BK13" s="375"/>
      <c r="BL13" s="272"/>
      <c r="BM13" s="272"/>
      <c r="BN13" s="272"/>
      <c r="BO13" s="375"/>
      <c r="BP13" s="375"/>
      <c r="BQ13" s="375"/>
      <c r="BR13" s="273">
        <v>169</v>
      </c>
      <c r="BS13" s="273"/>
      <c r="BT13" s="321"/>
    </row>
    <row r="14" spans="1:72" s="20" customFormat="1" ht="60.75" customHeight="1" x14ac:dyDescent="0.2">
      <c r="A14" s="381">
        <v>6</v>
      </c>
      <c r="B14" s="323" t="s">
        <v>1461</v>
      </c>
      <c r="C14" s="324">
        <v>19</v>
      </c>
      <c r="D14" s="325">
        <v>36593</v>
      </c>
      <c r="E14" s="326" t="s">
        <v>1102</v>
      </c>
      <c r="F14" s="326" t="s">
        <v>719</v>
      </c>
      <c r="G14" s="327" t="s">
        <v>455</v>
      </c>
      <c r="H14" s="327"/>
      <c r="I14" s="327"/>
      <c r="J14" s="328" t="s">
        <v>455</v>
      </c>
      <c r="K14" s="329"/>
      <c r="L14" s="329"/>
      <c r="M14" s="327" t="s">
        <v>1589</v>
      </c>
      <c r="N14" s="330"/>
      <c r="O14" s="327"/>
      <c r="P14" s="329" t="s">
        <v>1589</v>
      </c>
      <c r="Q14" s="329"/>
      <c r="R14" s="329"/>
      <c r="S14" s="327" t="s">
        <v>455</v>
      </c>
      <c r="T14" s="327"/>
      <c r="U14" s="327"/>
      <c r="V14" s="329" t="s">
        <v>1589</v>
      </c>
      <c r="W14" s="329"/>
      <c r="X14" s="329"/>
      <c r="Y14" s="327" t="s">
        <v>1589</v>
      </c>
      <c r="Z14" s="327"/>
      <c r="AA14" s="327"/>
      <c r="AB14" s="329" t="s">
        <v>1589</v>
      </c>
      <c r="AC14" s="329"/>
      <c r="AD14" s="329"/>
      <c r="AE14" s="327" t="s">
        <v>1589</v>
      </c>
      <c r="AF14" s="327"/>
      <c r="AG14" s="327"/>
      <c r="AH14" s="329" t="s">
        <v>1583</v>
      </c>
      <c r="AI14" s="329" t="s">
        <v>1583</v>
      </c>
      <c r="AJ14" s="329" t="s">
        <v>1583</v>
      </c>
      <c r="AK14" s="327"/>
      <c r="AL14" s="327"/>
      <c r="AM14" s="327"/>
      <c r="AN14" s="329"/>
      <c r="AO14" s="329"/>
      <c r="AP14" s="329"/>
      <c r="AQ14" s="327"/>
      <c r="AR14" s="327"/>
      <c r="AS14" s="327"/>
      <c r="AT14" s="329"/>
      <c r="AU14" s="329"/>
      <c r="AV14" s="329"/>
      <c r="AW14" s="378"/>
      <c r="AX14" s="379"/>
      <c r="AY14" s="379"/>
      <c r="AZ14" s="331"/>
      <c r="BA14" s="331"/>
      <c r="BB14" s="331"/>
      <c r="BC14" s="379"/>
      <c r="BD14" s="379"/>
      <c r="BE14" s="379"/>
      <c r="BF14" s="331"/>
      <c r="BG14" s="331"/>
      <c r="BH14" s="331"/>
      <c r="BI14" s="379"/>
      <c r="BJ14" s="379"/>
      <c r="BK14" s="379"/>
      <c r="BL14" s="331"/>
      <c r="BM14" s="331"/>
      <c r="BN14" s="331"/>
      <c r="BO14" s="379"/>
      <c r="BP14" s="379"/>
      <c r="BQ14" s="379"/>
      <c r="BR14" s="333">
        <v>169</v>
      </c>
      <c r="BS14" s="333"/>
      <c r="BT14" s="334"/>
    </row>
    <row r="15" spans="1:72" s="20" customFormat="1" ht="60.75" customHeight="1" x14ac:dyDescent="0.2">
      <c r="A15" s="380">
        <v>8</v>
      </c>
      <c r="B15" s="215" t="s">
        <v>1459</v>
      </c>
      <c r="C15" s="86">
        <v>134</v>
      </c>
      <c r="D15" s="75">
        <v>37053</v>
      </c>
      <c r="E15" s="93" t="s">
        <v>1104</v>
      </c>
      <c r="F15" s="93" t="s">
        <v>944</v>
      </c>
      <c r="G15" s="267" t="s">
        <v>1589</v>
      </c>
      <c r="H15" s="267"/>
      <c r="I15" s="267"/>
      <c r="J15" s="270" t="s">
        <v>455</v>
      </c>
      <c r="K15" s="271"/>
      <c r="L15" s="271"/>
      <c r="M15" s="267" t="s">
        <v>1589</v>
      </c>
      <c r="N15" s="268"/>
      <c r="O15" s="267"/>
      <c r="P15" s="271" t="s">
        <v>1589</v>
      </c>
      <c r="Q15" s="271"/>
      <c r="R15" s="271"/>
      <c r="S15" s="267" t="s">
        <v>1589</v>
      </c>
      <c r="T15" s="267"/>
      <c r="U15" s="267"/>
      <c r="V15" s="271" t="s">
        <v>1589</v>
      </c>
      <c r="W15" s="271"/>
      <c r="X15" s="271"/>
      <c r="Y15" s="267" t="s">
        <v>1583</v>
      </c>
      <c r="Z15" s="267" t="s">
        <v>1589</v>
      </c>
      <c r="AA15" s="267"/>
      <c r="AB15" s="271" t="s">
        <v>1589</v>
      </c>
      <c r="AC15" s="271"/>
      <c r="AD15" s="271"/>
      <c r="AE15" s="267" t="s">
        <v>1583</v>
      </c>
      <c r="AF15" s="267" t="s">
        <v>1583</v>
      </c>
      <c r="AG15" s="267" t="s">
        <v>1583</v>
      </c>
      <c r="AH15" s="271"/>
      <c r="AI15" s="271"/>
      <c r="AJ15" s="271"/>
      <c r="AK15" s="267"/>
      <c r="AL15" s="267"/>
      <c r="AM15" s="267"/>
      <c r="AN15" s="271"/>
      <c r="AO15" s="271"/>
      <c r="AP15" s="271"/>
      <c r="AQ15" s="267"/>
      <c r="AR15" s="267"/>
      <c r="AS15" s="267"/>
      <c r="AT15" s="271"/>
      <c r="AU15" s="271"/>
      <c r="AV15" s="271"/>
      <c r="AW15" s="374"/>
      <c r="AX15" s="375"/>
      <c r="AY15" s="375"/>
      <c r="AZ15" s="272"/>
      <c r="BA15" s="272"/>
      <c r="BB15" s="272"/>
      <c r="BC15" s="375"/>
      <c r="BD15" s="375"/>
      <c r="BE15" s="375"/>
      <c r="BF15" s="272"/>
      <c r="BG15" s="272"/>
      <c r="BH15" s="272"/>
      <c r="BI15" s="375"/>
      <c r="BJ15" s="375"/>
      <c r="BK15" s="375"/>
      <c r="BL15" s="272"/>
      <c r="BM15" s="272"/>
      <c r="BN15" s="272"/>
      <c r="BO15" s="375"/>
      <c r="BP15" s="375"/>
      <c r="BQ15" s="375"/>
      <c r="BR15" s="273">
        <v>167</v>
      </c>
      <c r="BS15" s="273"/>
      <c r="BT15" s="321"/>
    </row>
    <row r="16" spans="1:72" s="20" customFormat="1" ht="60.75" customHeight="1" x14ac:dyDescent="0.2">
      <c r="A16" s="380">
        <v>9</v>
      </c>
      <c r="B16" s="215" t="s">
        <v>1480</v>
      </c>
      <c r="C16" s="86">
        <v>653</v>
      </c>
      <c r="D16" s="75">
        <v>37049</v>
      </c>
      <c r="E16" s="93" t="s">
        <v>915</v>
      </c>
      <c r="F16" s="93" t="s">
        <v>777</v>
      </c>
      <c r="G16" s="267" t="s">
        <v>455</v>
      </c>
      <c r="H16" s="267"/>
      <c r="I16" s="267"/>
      <c r="J16" s="270" t="s">
        <v>455</v>
      </c>
      <c r="K16" s="271"/>
      <c r="L16" s="271"/>
      <c r="M16" s="267" t="s">
        <v>1589</v>
      </c>
      <c r="N16" s="268"/>
      <c r="O16" s="267"/>
      <c r="P16" s="271" t="s">
        <v>1589</v>
      </c>
      <c r="Q16" s="271"/>
      <c r="R16" s="271"/>
      <c r="S16" s="267" t="s">
        <v>1589</v>
      </c>
      <c r="T16" s="267"/>
      <c r="U16" s="267"/>
      <c r="V16" s="271" t="s">
        <v>1583</v>
      </c>
      <c r="W16" s="271" t="s">
        <v>1583</v>
      </c>
      <c r="X16" s="271" t="s">
        <v>1589</v>
      </c>
      <c r="Y16" s="267" t="s">
        <v>1589</v>
      </c>
      <c r="Z16" s="267"/>
      <c r="AA16" s="267"/>
      <c r="AB16" s="271" t="s">
        <v>1583</v>
      </c>
      <c r="AC16" s="271" t="s">
        <v>1589</v>
      </c>
      <c r="AD16" s="271"/>
      <c r="AE16" s="267" t="s">
        <v>1583</v>
      </c>
      <c r="AF16" s="267" t="s">
        <v>1583</v>
      </c>
      <c r="AG16" s="267" t="s">
        <v>1583</v>
      </c>
      <c r="AH16" s="271"/>
      <c r="AI16" s="271"/>
      <c r="AJ16" s="271"/>
      <c r="AK16" s="267"/>
      <c r="AL16" s="267"/>
      <c r="AM16" s="267"/>
      <c r="AN16" s="271"/>
      <c r="AO16" s="271"/>
      <c r="AP16" s="271"/>
      <c r="AQ16" s="267"/>
      <c r="AR16" s="267"/>
      <c r="AS16" s="267"/>
      <c r="AT16" s="271"/>
      <c r="AU16" s="271"/>
      <c r="AV16" s="271"/>
      <c r="AW16" s="374"/>
      <c r="AX16" s="375"/>
      <c r="AY16" s="375"/>
      <c r="AZ16" s="272"/>
      <c r="BA16" s="272"/>
      <c r="BB16" s="272"/>
      <c r="BC16" s="375"/>
      <c r="BD16" s="375"/>
      <c r="BE16" s="375"/>
      <c r="BF16" s="272"/>
      <c r="BG16" s="272"/>
      <c r="BH16" s="272"/>
      <c r="BI16" s="375"/>
      <c r="BJ16" s="375"/>
      <c r="BK16" s="375"/>
      <c r="BL16" s="272"/>
      <c r="BM16" s="272"/>
      <c r="BN16" s="272"/>
      <c r="BO16" s="375"/>
      <c r="BP16" s="375"/>
      <c r="BQ16" s="375"/>
      <c r="BR16" s="273">
        <v>167</v>
      </c>
      <c r="BS16" s="273"/>
      <c r="BT16" s="321"/>
    </row>
    <row r="17" spans="1:72" s="20" customFormat="1" ht="60.75" customHeight="1" thickBot="1" x14ac:dyDescent="0.25">
      <c r="A17" s="382">
        <v>10</v>
      </c>
      <c r="B17" s="336" t="s">
        <v>1474</v>
      </c>
      <c r="C17" s="337">
        <v>535</v>
      </c>
      <c r="D17" s="338">
        <v>36943</v>
      </c>
      <c r="E17" s="339" t="s">
        <v>1110</v>
      </c>
      <c r="F17" s="339" t="s">
        <v>865</v>
      </c>
      <c r="G17" s="340" t="s">
        <v>1589</v>
      </c>
      <c r="H17" s="340"/>
      <c r="I17" s="340"/>
      <c r="J17" s="341" t="s">
        <v>1589</v>
      </c>
      <c r="K17" s="342"/>
      <c r="L17" s="342"/>
      <c r="M17" s="340" t="s">
        <v>1583</v>
      </c>
      <c r="N17" s="343" t="s">
        <v>1589</v>
      </c>
      <c r="O17" s="340"/>
      <c r="P17" s="342" t="s">
        <v>1589</v>
      </c>
      <c r="Q17" s="342"/>
      <c r="R17" s="342"/>
      <c r="S17" s="340" t="s">
        <v>1583</v>
      </c>
      <c r="T17" s="340" t="s">
        <v>1589</v>
      </c>
      <c r="U17" s="340"/>
      <c r="V17" s="342" t="s">
        <v>1583</v>
      </c>
      <c r="W17" s="342" t="s">
        <v>1589</v>
      </c>
      <c r="X17" s="342"/>
      <c r="Y17" s="340" t="s">
        <v>1583</v>
      </c>
      <c r="Z17" s="340" t="s">
        <v>1583</v>
      </c>
      <c r="AA17" s="340" t="s">
        <v>1589</v>
      </c>
      <c r="AB17" s="342" t="s">
        <v>1583</v>
      </c>
      <c r="AC17" s="342" t="s">
        <v>1583</v>
      </c>
      <c r="AD17" s="342" t="s">
        <v>1583</v>
      </c>
      <c r="AE17" s="340"/>
      <c r="AF17" s="340"/>
      <c r="AG17" s="340"/>
      <c r="AH17" s="342"/>
      <c r="AI17" s="342"/>
      <c r="AJ17" s="342"/>
      <c r="AK17" s="340"/>
      <c r="AL17" s="340"/>
      <c r="AM17" s="340"/>
      <c r="AN17" s="342"/>
      <c r="AO17" s="342"/>
      <c r="AP17" s="342"/>
      <c r="AQ17" s="340"/>
      <c r="AR17" s="340"/>
      <c r="AS17" s="340"/>
      <c r="AT17" s="342"/>
      <c r="AU17" s="342"/>
      <c r="AV17" s="342"/>
      <c r="AW17" s="376"/>
      <c r="AX17" s="377"/>
      <c r="AY17" s="377"/>
      <c r="AZ17" s="344"/>
      <c r="BA17" s="344"/>
      <c r="BB17" s="344"/>
      <c r="BC17" s="377"/>
      <c r="BD17" s="377"/>
      <c r="BE17" s="377"/>
      <c r="BF17" s="344"/>
      <c r="BG17" s="344"/>
      <c r="BH17" s="344"/>
      <c r="BI17" s="377"/>
      <c r="BJ17" s="377"/>
      <c r="BK17" s="377"/>
      <c r="BL17" s="344"/>
      <c r="BM17" s="344"/>
      <c r="BN17" s="344"/>
      <c r="BO17" s="377"/>
      <c r="BP17" s="377"/>
      <c r="BQ17" s="377"/>
      <c r="BR17" s="346">
        <v>164</v>
      </c>
      <c r="BS17" s="346"/>
      <c r="BT17" s="347"/>
    </row>
    <row r="18" spans="1:72" s="20" customFormat="1" ht="60.75" customHeight="1" thickTop="1" x14ac:dyDescent="0.2">
      <c r="A18" s="381">
        <v>11</v>
      </c>
      <c r="B18" s="323" t="s">
        <v>1477</v>
      </c>
      <c r="C18" s="324">
        <v>242</v>
      </c>
      <c r="D18" s="325">
        <v>37146</v>
      </c>
      <c r="E18" s="326" t="s">
        <v>1079</v>
      </c>
      <c r="F18" s="326" t="s">
        <v>667</v>
      </c>
      <c r="G18" s="327" t="s">
        <v>455</v>
      </c>
      <c r="H18" s="327"/>
      <c r="I18" s="327"/>
      <c r="J18" s="328" t="s">
        <v>1589</v>
      </c>
      <c r="K18" s="329"/>
      <c r="L18" s="329"/>
      <c r="M18" s="327" t="s">
        <v>1589</v>
      </c>
      <c r="N18" s="330"/>
      <c r="O18" s="327"/>
      <c r="P18" s="329" t="s">
        <v>1589</v>
      </c>
      <c r="Q18" s="329"/>
      <c r="R18" s="329"/>
      <c r="S18" s="327" t="s">
        <v>1589</v>
      </c>
      <c r="T18" s="327"/>
      <c r="U18" s="327"/>
      <c r="V18" s="329" t="s">
        <v>1583</v>
      </c>
      <c r="W18" s="329" t="s">
        <v>1589</v>
      </c>
      <c r="X18" s="329"/>
      <c r="Y18" s="327" t="s">
        <v>1583</v>
      </c>
      <c r="Z18" s="327" t="s">
        <v>1583</v>
      </c>
      <c r="AA18" s="327" t="s">
        <v>1583</v>
      </c>
      <c r="AB18" s="329"/>
      <c r="AC18" s="329"/>
      <c r="AD18" s="329"/>
      <c r="AE18" s="327"/>
      <c r="AF18" s="327"/>
      <c r="AG18" s="327"/>
      <c r="AH18" s="329"/>
      <c r="AI18" s="329"/>
      <c r="AJ18" s="329"/>
      <c r="AK18" s="327"/>
      <c r="AL18" s="327"/>
      <c r="AM18" s="327"/>
      <c r="AN18" s="329"/>
      <c r="AO18" s="329"/>
      <c r="AP18" s="329"/>
      <c r="AQ18" s="327"/>
      <c r="AR18" s="327"/>
      <c r="AS18" s="327"/>
      <c r="AT18" s="329"/>
      <c r="AU18" s="329"/>
      <c r="AV18" s="329"/>
      <c r="AW18" s="378"/>
      <c r="AX18" s="379"/>
      <c r="AY18" s="379"/>
      <c r="AZ18" s="331"/>
      <c r="BA18" s="331"/>
      <c r="BB18" s="331"/>
      <c r="BC18" s="379"/>
      <c r="BD18" s="379"/>
      <c r="BE18" s="379"/>
      <c r="BF18" s="331"/>
      <c r="BG18" s="331"/>
      <c r="BH18" s="331"/>
      <c r="BI18" s="379"/>
      <c r="BJ18" s="379"/>
      <c r="BK18" s="379"/>
      <c r="BL18" s="331"/>
      <c r="BM18" s="331"/>
      <c r="BN18" s="331"/>
      <c r="BO18" s="379"/>
      <c r="BP18" s="379"/>
      <c r="BQ18" s="379"/>
      <c r="BR18" s="333">
        <v>161</v>
      </c>
      <c r="BS18" s="333"/>
      <c r="BT18" s="334"/>
    </row>
    <row r="19" spans="1:72" s="20" customFormat="1" ht="60.75" customHeight="1" x14ac:dyDescent="0.2">
      <c r="A19" s="380">
        <v>12</v>
      </c>
      <c r="B19" s="215" t="s">
        <v>1476</v>
      </c>
      <c r="C19" s="86">
        <v>177</v>
      </c>
      <c r="D19" s="75">
        <v>36652</v>
      </c>
      <c r="E19" s="93" t="s">
        <v>732</v>
      </c>
      <c r="F19" s="93" t="s">
        <v>662</v>
      </c>
      <c r="G19" s="267" t="s">
        <v>1589</v>
      </c>
      <c r="H19" s="267"/>
      <c r="I19" s="267"/>
      <c r="J19" s="270" t="s">
        <v>1583</v>
      </c>
      <c r="K19" s="271" t="s">
        <v>1589</v>
      </c>
      <c r="L19" s="271"/>
      <c r="M19" s="267" t="s">
        <v>1589</v>
      </c>
      <c r="N19" s="268"/>
      <c r="O19" s="267"/>
      <c r="P19" s="271" t="s">
        <v>1583</v>
      </c>
      <c r="Q19" s="271" t="s">
        <v>1589</v>
      </c>
      <c r="R19" s="271"/>
      <c r="S19" s="267" t="s">
        <v>1583</v>
      </c>
      <c r="T19" s="267" t="s">
        <v>1583</v>
      </c>
      <c r="U19" s="267" t="s">
        <v>1583</v>
      </c>
      <c r="V19" s="271"/>
      <c r="W19" s="271"/>
      <c r="X19" s="271"/>
      <c r="Y19" s="267"/>
      <c r="Z19" s="267"/>
      <c r="AA19" s="267"/>
      <c r="AB19" s="271"/>
      <c r="AC19" s="271"/>
      <c r="AD19" s="271"/>
      <c r="AE19" s="267"/>
      <c r="AF19" s="267"/>
      <c r="AG19" s="267"/>
      <c r="AH19" s="271"/>
      <c r="AI19" s="271"/>
      <c r="AJ19" s="271"/>
      <c r="AK19" s="267"/>
      <c r="AL19" s="267"/>
      <c r="AM19" s="267"/>
      <c r="AN19" s="271"/>
      <c r="AO19" s="271"/>
      <c r="AP19" s="271"/>
      <c r="AQ19" s="267"/>
      <c r="AR19" s="267"/>
      <c r="AS19" s="267"/>
      <c r="AT19" s="271"/>
      <c r="AU19" s="271"/>
      <c r="AV19" s="271"/>
      <c r="AW19" s="374"/>
      <c r="AX19" s="375"/>
      <c r="AY19" s="375"/>
      <c r="AZ19" s="272"/>
      <c r="BA19" s="272"/>
      <c r="BB19" s="272"/>
      <c r="BC19" s="375"/>
      <c r="BD19" s="375"/>
      <c r="BE19" s="375"/>
      <c r="BF19" s="272"/>
      <c r="BG19" s="272"/>
      <c r="BH19" s="272"/>
      <c r="BI19" s="375"/>
      <c r="BJ19" s="375"/>
      <c r="BK19" s="375"/>
      <c r="BL19" s="272"/>
      <c r="BM19" s="272"/>
      <c r="BN19" s="272"/>
      <c r="BO19" s="375"/>
      <c r="BP19" s="375"/>
      <c r="BQ19" s="375"/>
      <c r="BR19" s="273">
        <v>155</v>
      </c>
      <c r="BS19" s="273"/>
      <c r="BT19" s="321"/>
    </row>
    <row r="20" spans="1:72" s="20" customFormat="1" ht="60.75" customHeight="1" x14ac:dyDescent="0.2">
      <c r="A20" s="380">
        <v>13</v>
      </c>
      <c r="B20" s="215" t="s">
        <v>1458</v>
      </c>
      <c r="C20" s="86">
        <v>731</v>
      </c>
      <c r="D20" s="75">
        <v>37457</v>
      </c>
      <c r="E20" s="93" t="s">
        <v>1114</v>
      </c>
      <c r="F20" s="93" t="s">
        <v>782</v>
      </c>
      <c r="G20" s="267" t="s">
        <v>1589</v>
      </c>
      <c r="H20" s="267"/>
      <c r="I20" s="267"/>
      <c r="J20" s="270" t="s">
        <v>1589</v>
      </c>
      <c r="K20" s="271"/>
      <c r="L20" s="271"/>
      <c r="M20" s="267" t="s">
        <v>1583</v>
      </c>
      <c r="N20" s="268" t="s">
        <v>1589</v>
      </c>
      <c r="O20" s="267"/>
      <c r="P20" s="271" t="s">
        <v>1583</v>
      </c>
      <c r="Q20" s="271" t="s">
        <v>1583</v>
      </c>
      <c r="R20" s="271" t="s">
        <v>1583</v>
      </c>
      <c r="S20" s="267"/>
      <c r="T20" s="267"/>
      <c r="U20" s="267"/>
      <c r="V20" s="271"/>
      <c r="W20" s="271"/>
      <c r="X20" s="271"/>
      <c r="Y20" s="267"/>
      <c r="Z20" s="267"/>
      <c r="AA20" s="267"/>
      <c r="AB20" s="271"/>
      <c r="AC20" s="271"/>
      <c r="AD20" s="271"/>
      <c r="AE20" s="267"/>
      <c r="AF20" s="267"/>
      <c r="AG20" s="267"/>
      <c r="AH20" s="271"/>
      <c r="AI20" s="271"/>
      <c r="AJ20" s="271"/>
      <c r="AK20" s="267"/>
      <c r="AL20" s="267"/>
      <c r="AM20" s="267"/>
      <c r="AN20" s="271"/>
      <c r="AO20" s="271"/>
      <c r="AP20" s="271"/>
      <c r="AQ20" s="267"/>
      <c r="AR20" s="267"/>
      <c r="AS20" s="267"/>
      <c r="AT20" s="271"/>
      <c r="AU20" s="271"/>
      <c r="AV20" s="271"/>
      <c r="AW20" s="374"/>
      <c r="AX20" s="375"/>
      <c r="AY20" s="375"/>
      <c r="AZ20" s="272"/>
      <c r="BA20" s="272"/>
      <c r="BB20" s="272"/>
      <c r="BC20" s="375"/>
      <c r="BD20" s="375"/>
      <c r="BE20" s="375"/>
      <c r="BF20" s="272"/>
      <c r="BG20" s="272"/>
      <c r="BH20" s="272"/>
      <c r="BI20" s="375"/>
      <c r="BJ20" s="375"/>
      <c r="BK20" s="375"/>
      <c r="BL20" s="272"/>
      <c r="BM20" s="272"/>
      <c r="BN20" s="272"/>
      <c r="BO20" s="375"/>
      <c r="BP20" s="375"/>
      <c r="BQ20" s="375"/>
      <c r="BR20" s="273">
        <v>150</v>
      </c>
      <c r="BS20" s="273"/>
      <c r="BT20" s="321"/>
    </row>
    <row r="21" spans="1:72" s="20" customFormat="1" ht="60.75" customHeight="1" x14ac:dyDescent="0.2">
      <c r="A21" s="380">
        <v>14</v>
      </c>
      <c r="B21" s="215" t="s">
        <v>1457</v>
      </c>
      <c r="C21" s="86">
        <v>706</v>
      </c>
      <c r="D21" s="75">
        <v>37314</v>
      </c>
      <c r="E21" s="93" t="s">
        <v>1113</v>
      </c>
      <c r="F21" s="93" t="s">
        <v>890</v>
      </c>
      <c r="G21" s="267" t="s">
        <v>1589</v>
      </c>
      <c r="H21" s="267"/>
      <c r="I21" s="267"/>
      <c r="J21" s="270" t="s">
        <v>1589</v>
      </c>
      <c r="K21" s="271"/>
      <c r="L21" s="271"/>
      <c r="M21" s="267" t="s">
        <v>1583</v>
      </c>
      <c r="N21" s="268" t="s">
        <v>1583</v>
      </c>
      <c r="O21" s="267" t="s">
        <v>1589</v>
      </c>
      <c r="P21" s="271" t="s">
        <v>1583</v>
      </c>
      <c r="Q21" s="271" t="s">
        <v>1583</v>
      </c>
      <c r="R21" s="271" t="s">
        <v>1583</v>
      </c>
      <c r="S21" s="267"/>
      <c r="T21" s="267"/>
      <c r="U21" s="267"/>
      <c r="V21" s="271"/>
      <c r="W21" s="271"/>
      <c r="X21" s="271"/>
      <c r="Y21" s="267"/>
      <c r="Z21" s="267"/>
      <c r="AA21" s="267"/>
      <c r="AB21" s="271"/>
      <c r="AC21" s="271"/>
      <c r="AD21" s="271"/>
      <c r="AE21" s="267"/>
      <c r="AF21" s="267"/>
      <c r="AG21" s="267"/>
      <c r="AH21" s="271"/>
      <c r="AI21" s="271"/>
      <c r="AJ21" s="271"/>
      <c r="AK21" s="267"/>
      <c r="AL21" s="267"/>
      <c r="AM21" s="267"/>
      <c r="AN21" s="271"/>
      <c r="AO21" s="271"/>
      <c r="AP21" s="271"/>
      <c r="AQ21" s="267"/>
      <c r="AR21" s="267"/>
      <c r="AS21" s="267"/>
      <c r="AT21" s="271"/>
      <c r="AU21" s="271"/>
      <c r="AV21" s="271"/>
      <c r="AW21" s="374"/>
      <c r="AX21" s="375"/>
      <c r="AY21" s="375"/>
      <c r="AZ21" s="272"/>
      <c r="BA21" s="272"/>
      <c r="BB21" s="272"/>
      <c r="BC21" s="375"/>
      <c r="BD21" s="375"/>
      <c r="BE21" s="375"/>
      <c r="BF21" s="272"/>
      <c r="BG21" s="272"/>
      <c r="BH21" s="272"/>
      <c r="BI21" s="375"/>
      <c r="BJ21" s="375"/>
      <c r="BK21" s="375"/>
      <c r="BL21" s="272"/>
      <c r="BM21" s="272"/>
      <c r="BN21" s="272"/>
      <c r="BO21" s="375"/>
      <c r="BP21" s="375"/>
      <c r="BQ21" s="375"/>
      <c r="BR21" s="273">
        <v>150</v>
      </c>
      <c r="BS21" s="273"/>
      <c r="BT21" s="321"/>
    </row>
    <row r="22" spans="1:72" s="20" customFormat="1" ht="60.75" customHeight="1" x14ac:dyDescent="0.2">
      <c r="A22" s="380">
        <v>15</v>
      </c>
      <c r="B22" s="215" t="s">
        <v>1460</v>
      </c>
      <c r="C22" s="86">
        <v>697</v>
      </c>
      <c r="D22" s="75">
        <v>36753</v>
      </c>
      <c r="E22" s="93" t="s">
        <v>1089</v>
      </c>
      <c r="F22" s="93" t="s">
        <v>890</v>
      </c>
      <c r="G22" s="267" t="s">
        <v>1589</v>
      </c>
      <c r="H22" s="267"/>
      <c r="I22" s="267"/>
      <c r="J22" s="270" t="s">
        <v>1583</v>
      </c>
      <c r="K22" s="271" t="s">
        <v>1583</v>
      </c>
      <c r="L22" s="271" t="s">
        <v>1583</v>
      </c>
      <c r="M22" s="267"/>
      <c r="N22" s="268"/>
      <c r="O22" s="267"/>
      <c r="P22" s="271"/>
      <c r="Q22" s="271"/>
      <c r="R22" s="271"/>
      <c r="S22" s="267"/>
      <c r="T22" s="267"/>
      <c r="U22" s="267"/>
      <c r="V22" s="271"/>
      <c r="W22" s="271"/>
      <c r="X22" s="271"/>
      <c r="Y22" s="267"/>
      <c r="Z22" s="267"/>
      <c r="AA22" s="267"/>
      <c r="AB22" s="271"/>
      <c r="AC22" s="271"/>
      <c r="AD22" s="271"/>
      <c r="AE22" s="267"/>
      <c r="AF22" s="267"/>
      <c r="AG22" s="267"/>
      <c r="AH22" s="271"/>
      <c r="AI22" s="271"/>
      <c r="AJ22" s="271"/>
      <c r="AK22" s="267"/>
      <c r="AL22" s="267"/>
      <c r="AM22" s="267"/>
      <c r="AN22" s="271"/>
      <c r="AO22" s="271"/>
      <c r="AP22" s="271"/>
      <c r="AQ22" s="267"/>
      <c r="AR22" s="267"/>
      <c r="AS22" s="267"/>
      <c r="AT22" s="271"/>
      <c r="AU22" s="271"/>
      <c r="AV22" s="271"/>
      <c r="AW22" s="374"/>
      <c r="AX22" s="375"/>
      <c r="AY22" s="375"/>
      <c r="AZ22" s="272"/>
      <c r="BA22" s="272"/>
      <c r="BB22" s="272"/>
      <c r="BC22" s="375"/>
      <c r="BD22" s="375"/>
      <c r="BE22" s="375"/>
      <c r="BF22" s="272"/>
      <c r="BG22" s="272"/>
      <c r="BH22" s="272"/>
      <c r="BI22" s="375"/>
      <c r="BJ22" s="375"/>
      <c r="BK22" s="375"/>
      <c r="BL22" s="272"/>
      <c r="BM22" s="272"/>
      <c r="BN22" s="272"/>
      <c r="BO22" s="375"/>
      <c r="BP22" s="375"/>
      <c r="BQ22" s="375"/>
      <c r="BR22" s="273">
        <v>140</v>
      </c>
      <c r="BS22" s="273"/>
      <c r="BT22" s="321"/>
    </row>
    <row r="23" spans="1:72" s="20" customFormat="1" ht="60.75" customHeight="1" x14ac:dyDescent="0.2">
      <c r="A23" s="380" t="s">
        <v>455</v>
      </c>
      <c r="B23" s="215" t="s">
        <v>1453</v>
      </c>
      <c r="C23" s="86">
        <v>412</v>
      </c>
      <c r="D23" s="75">
        <v>37754</v>
      </c>
      <c r="E23" s="93" t="s">
        <v>1106</v>
      </c>
      <c r="F23" s="93" t="s">
        <v>262</v>
      </c>
      <c r="G23" s="267" t="s">
        <v>1583</v>
      </c>
      <c r="H23" s="267" t="s">
        <v>1583</v>
      </c>
      <c r="I23" s="267" t="s">
        <v>1583</v>
      </c>
      <c r="J23" s="270"/>
      <c r="K23" s="271"/>
      <c r="L23" s="271"/>
      <c r="M23" s="267"/>
      <c r="N23" s="268"/>
      <c r="O23" s="267"/>
      <c r="P23" s="271"/>
      <c r="Q23" s="271"/>
      <c r="R23" s="271"/>
      <c r="S23" s="267"/>
      <c r="T23" s="267"/>
      <c r="U23" s="267"/>
      <c r="V23" s="271"/>
      <c r="W23" s="271"/>
      <c r="X23" s="271"/>
      <c r="Y23" s="267"/>
      <c r="Z23" s="267"/>
      <c r="AA23" s="267"/>
      <c r="AB23" s="271"/>
      <c r="AC23" s="271"/>
      <c r="AD23" s="271"/>
      <c r="AE23" s="267"/>
      <c r="AF23" s="267"/>
      <c r="AG23" s="267"/>
      <c r="AH23" s="271"/>
      <c r="AI23" s="271"/>
      <c r="AJ23" s="271"/>
      <c r="AK23" s="267"/>
      <c r="AL23" s="267"/>
      <c r="AM23" s="267"/>
      <c r="AN23" s="271"/>
      <c r="AO23" s="271"/>
      <c r="AP23" s="271"/>
      <c r="AQ23" s="267"/>
      <c r="AR23" s="267"/>
      <c r="AS23" s="267"/>
      <c r="AT23" s="271"/>
      <c r="AU23" s="271"/>
      <c r="AV23" s="271"/>
      <c r="AW23" s="374"/>
      <c r="AX23" s="375"/>
      <c r="AY23" s="375"/>
      <c r="AZ23" s="271"/>
      <c r="BA23" s="271"/>
      <c r="BB23" s="271"/>
      <c r="BC23" s="374"/>
      <c r="BD23" s="374"/>
      <c r="BE23" s="374"/>
      <c r="BF23" s="271"/>
      <c r="BG23" s="272"/>
      <c r="BH23" s="272"/>
      <c r="BI23" s="374"/>
      <c r="BJ23" s="375"/>
      <c r="BK23" s="375"/>
      <c r="BL23" s="271"/>
      <c r="BM23" s="272"/>
      <c r="BN23" s="272"/>
      <c r="BO23" s="374"/>
      <c r="BP23" s="375"/>
      <c r="BQ23" s="375"/>
      <c r="BR23" s="273" t="s">
        <v>1590</v>
      </c>
      <c r="BS23" s="273"/>
      <c r="BT23" s="321"/>
    </row>
    <row r="24" spans="1:72" s="20" customFormat="1" ht="60.75" customHeight="1" x14ac:dyDescent="0.2">
      <c r="A24" s="381" t="s">
        <v>455</v>
      </c>
      <c r="B24" s="323" t="s">
        <v>1454</v>
      </c>
      <c r="C24" s="324">
        <v>619</v>
      </c>
      <c r="D24" s="325">
        <v>37542</v>
      </c>
      <c r="E24" s="326" t="s">
        <v>1111</v>
      </c>
      <c r="F24" s="326" t="s">
        <v>773</v>
      </c>
      <c r="G24" s="327" t="s">
        <v>1583</v>
      </c>
      <c r="H24" s="327" t="s">
        <v>1583</v>
      </c>
      <c r="I24" s="327" t="s">
        <v>1583</v>
      </c>
      <c r="J24" s="328"/>
      <c r="K24" s="329"/>
      <c r="L24" s="329"/>
      <c r="M24" s="327"/>
      <c r="N24" s="330"/>
      <c r="O24" s="327"/>
      <c r="P24" s="329"/>
      <c r="Q24" s="329"/>
      <c r="R24" s="329"/>
      <c r="S24" s="327"/>
      <c r="T24" s="327"/>
      <c r="U24" s="327"/>
      <c r="V24" s="329"/>
      <c r="W24" s="329"/>
      <c r="X24" s="329"/>
      <c r="Y24" s="327"/>
      <c r="Z24" s="327"/>
      <c r="AA24" s="327"/>
      <c r="AB24" s="329"/>
      <c r="AC24" s="329"/>
      <c r="AD24" s="329"/>
      <c r="AE24" s="327"/>
      <c r="AF24" s="327"/>
      <c r="AG24" s="327"/>
      <c r="AH24" s="329"/>
      <c r="AI24" s="329"/>
      <c r="AJ24" s="329"/>
      <c r="AK24" s="327"/>
      <c r="AL24" s="327"/>
      <c r="AM24" s="327"/>
      <c r="AN24" s="329"/>
      <c r="AO24" s="329"/>
      <c r="AP24" s="329"/>
      <c r="AQ24" s="327"/>
      <c r="AR24" s="327"/>
      <c r="AS24" s="327"/>
      <c r="AT24" s="329"/>
      <c r="AU24" s="329"/>
      <c r="AV24" s="329"/>
      <c r="AW24" s="378"/>
      <c r="AX24" s="379"/>
      <c r="AY24" s="379"/>
      <c r="AZ24" s="329"/>
      <c r="BA24" s="329"/>
      <c r="BB24" s="329"/>
      <c r="BC24" s="378"/>
      <c r="BD24" s="378"/>
      <c r="BE24" s="378"/>
      <c r="BF24" s="329"/>
      <c r="BG24" s="331"/>
      <c r="BH24" s="331"/>
      <c r="BI24" s="378"/>
      <c r="BJ24" s="379"/>
      <c r="BK24" s="379"/>
      <c r="BL24" s="329"/>
      <c r="BM24" s="331"/>
      <c r="BN24" s="331"/>
      <c r="BO24" s="378"/>
      <c r="BP24" s="379"/>
      <c r="BQ24" s="379"/>
      <c r="BR24" s="333" t="s">
        <v>1590</v>
      </c>
      <c r="BS24" s="333"/>
      <c r="BT24" s="334"/>
    </row>
    <row r="25" spans="1:72" s="20" customFormat="1" ht="60.75" customHeight="1" x14ac:dyDescent="0.2">
      <c r="A25" s="380" t="s">
        <v>455</v>
      </c>
      <c r="B25" s="215" t="s">
        <v>1456</v>
      </c>
      <c r="C25" s="86">
        <v>682</v>
      </c>
      <c r="D25" s="75">
        <v>36942</v>
      </c>
      <c r="E25" s="93" t="s">
        <v>1099</v>
      </c>
      <c r="F25" s="93" t="s">
        <v>888</v>
      </c>
      <c r="G25" s="267" t="s">
        <v>455</v>
      </c>
      <c r="H25" s="267"/>
      <c r="I25" s="267"/>
      <c r="J25" s="270" t="s">
        <v>1583</v>
      </c>
      <c r="K25" s="271" t="s">
        <v>1583</v>
      </c>
      <c r="L25" s="271" t="s">
        <v>1583</v>
      </c>
      <c r="M25" s="267"/>
      <c r="N25" s="268"/>
      <c r="O25" s="267"/>
      <c r="P25" s="271"/>
      <c r="Q25" s="271"/>
      <c r="R25" s="271"/>
      <c r="S25" s="267"/>
      <c r="T25" s="267"/>
      <c r="U25" s="267"/>
      <c r="V25" s="271"/>
      <c r="W25" s="271"/>
      <c r="X25" s="271"/>
      <c r="Y25" s="267"/>
      <c r="Z25" s="267"/>
      <c r="AA25" s="267"/>
      <c r="AB25" s="271"/>
      <c r="AC25" s="271"/>
      <c r="AD25" s="271"/>
      <c r="AE25" s="267"/>
      <c r="AF25" s="267"/>
      <c r="AG25" s="267"/>
      <c r="AH25" s="271"/>
      <c r="AI25" s="271"/>
      <c r="AJ25" s="271"/>
      <c r="AK25" s="267"/>
      <c r="AL25" s="267"/>
      <c r="AM25" s="267"/>
      <c r="AN25" s="271"/>
      <c r="AO25" s="271"/>
      <c r="AP25" s="271"/>
      <c r="AQ25" s="267"/>
      <c r="AR25" s="267"/>
      <c r="AS25" s="267"/>
      <c r="AT25" s="271"/>
      <c r="AU25" s="271"/>
      <c r="AV25" s="271"/>
      <c r="AW25" s="374"/>
      <c r="AX25" s="375"/>
      <c r="AY25" s="375"/>
      <c r="AZ25" s="271"/>
      <c r="BA25" s="271"/>
      <c r="BB25" s="271"/>
      <c r="BC25" s="374"/>
      <c r="BD25" s="374"/>
      <c r="BE25" s="374"/>
      <c r="BF25" s="271"/>
      <c r="BG25" s="272"/>
      <c r="BH25" s="272"/>
      <c r="BI25" s="374"/>
      <c r="BJ25" s="375"/>
      <c r="BK25" s="375"/>
      <c r="BL25" s="271"/>
      <c r="BM25" s="272"/>
      <c r="BN25" s="272"/>
      <c r="BO25" s="374"/>
      <c r="BP25" s="375"/>
      <c r="BQ25" s="375"/>
      <c r="BR25" s="273" t="s">
        <v>1590</v>
      </c>
      <c r="BS25" s="273"/>
      <c r="BT25" s="321"/>
    </row>
    <row r="26" spans="1:72" s="20" customFormat="1" ht="60.75" customHeight="1" x14ac:dyDescent="0.2">
      <c r="A26" s="380" t="s">
        <v>455</v>
      </c>
      <c r="B26" s="215" t="s">
        <v>1471</v>
      </c>
      <c r="C26" s="86">
        <v>502</v>
      </c>
      <c r="D26" s="75">
        <v>37109</v>
      </c>
      <c r="E26" s="93" t="s">
        <v>1107</v>
      </c>
      <c r="F26" s="93" t="s">
        <v>692</v>
      </c>
      <c r="G26" s="267"/>
      <c r="H26" s="267"/>
      <c r="I26" s="267"/>
      <c r="J26" s="270"/>
      <c r="K26" s="271"/>
      <c r="L26" s="271"/>
      <c r="M26" s="267"/>
      <c r="N26" s="268"/>
      <c r="O26" s="267"/>
      <c r="P26" s="271"/>
      <c r="Q26" s="271"/>
      <c r="R26" s="271"/>
      <c r="S26" s="267"/>
      <c r="T26" s="267"/>
      <c r="U26" s="267"/>
      <c r="V26" s="271"/>
      <c r="W26" s="271"/>
      <c r="X26" s="271"/>
      <c r="Y26" s="267"/>
      <c r="Z26" s="267"/>
      <c r="AA26" s="267"/>
      <c r="AB26" s="271"/>
      <c r="AC26" s="271"/>
      <c r="AD26" s="271"/>
      <c r="AE26" s="267"/>
      <c r="AF26" s="267"/>
      <c r="AG26" s="267"/>
      <c r="AH26" s="271"/>
      <c r="AI26" s="271"/>
      <c r="AJ26" s="271"/>
      <c r="AK26" s="267"/>
      <c r="AL26" s="267"/>
      <c r="AM26" s="267"/>
      <c r="AN26" s="271"/>
      <c r="AO26" s="271"/>
      <c r="AP26" s="271"/>
      <c r="AQ26" s="267"/>
      <c r="AR26" s="267"/>
      <c r="AS26" s="267"/>
      <c r="AT26" s="271"/>
      <c r="AU26" s="271"/>
      <c r="AV26" s="271"/>
      <c r="AW26" s="374"/>
      <c r="AX26" s="375"/>
      <c r="AY26" s="375"/>
      <c r="AZ26" s="271"/>
      <c r="BA26" s="271"/>
      <c r="BB26" s="271"/>
      <c r="BC26" s="374"/>
      <c r="BD26" s="374"/>
      <c r="BE26" s="374"/>
      <c r="BF26" s="271"/>
      <c r="BG26" s="272"/>
      <c r="BH26" s="272"/>
      <c r="BI26" s="374"/>
      <c r="BJ26" s="375"/>
      <c r="BK26" s="375"/>
      <c r="BL26" s="271"/>
      <c r="BM26" s="272"/>
      <c r="BN26" s="272"/>
      <c r="BO26" s="374"/>
      <c r="BP26" s="375"/>
      <c r="BQ26" s="375"/>
      <c r="BR26" s="273" t="s">
        <v>1584</v>
      </c>
      <c r="BS26" s="273"/>
      <c r="BT26" s="321"/>
    </row>
    <row r="27" spans="1:72" s="20" customFormat="1" ht="60.75" customHeight="1" x14ac:dyDescent="0.2">
      <c r="A27" s="94" t="s">
        <v>455</v>
      </c>
      <c r="B27" s="215" t="s">
        <v>1473</v>
      </c>
      <c r="C27" s="86">
        <v>509</v>
      </c>
      <c r="D27" s="75">
        <v>36878</v>
      </c>
      <c r="E27" s="93" t="s">
        <v>1109</v>
      </c>
      <c r="F27" s="93" t="s">
        <v>692</v>
      </c>
      <c r="G27" s="267"/>
      <c r="H27" s="267"/>
      <c r="I27" s="267"/>
      <c r="J27" s="270"/>
      <c r="K27" s="271"/>
      <c r="L27" s="271"/>
      <c r="M27" s="267"/>
      <c r="N27" s="268"/>
      <c r="O27" s="267"/>
      <c r="P27" s="271"/>
      <c r="Q27" s="271"/>
      <c r="R27" s="271"/>
      <c r="S27" s="267"/>
      <c r="T27" s="267"/>
      <c r="U27" s="267"/>
      <c r="V27" s="271"/>
      <c r="W27" s="271"/>
      <c r="X27" s="271"/>
      <c r="Y27" s="267"/>
      <c r="Z27" s="267"/>
      <c r="AA27" s="267"/>
      <c r="AB27" s="271"/>
      <c r="AC27" s="271"/>
      <c r="AD27" s="271"/>
      <c r="AE27" s="267"/>
      <c r="AF27" s="267"/>
      <c r="AG27" s="267"/>
      <c r="AH27" s="271"/>
      <c r="AI27" s="271"/>
      <c r="AJ27" s="271"/>
      <c r="AK27" s="267"/>
      <c r="AL27" s="267"/>
      <c r="AM27" s="267"/>
      <c r="AN27" s="271"/>
      <c r="AO27" s="271"/>
      <c r="AP27" s="271"/>
      <c r="AQ27" s="267"/>
      <c r="AR27" s="267"/>
      <c r="AS27" s="267"/>
      <c r="AT27" s="271"/>
      <c r="AU27" s="271"/>
      <c r="AV27" s="271"/>
      <c r="AW27" s="374"/>
      <c r="AX27" s="375"/>
      <c r="AY27" s="375"/>
      <c r="AZ27" s="271"/>
      <c r="BA27" s="271"/>
      <c r="BB27" s="271"/>
      <c r="BC27" s="374"/>
      <c r="BD27" s="374"/>
      <c r="BE27" s="374"/>
      <c r="BF27" s="271"/>
      <c r="BG27" s="272"/>
      <c r="BH27" s="272"/>
      <c r="BI27" s="374"/>
      <c r="BJ27" s="375"/>
      <c r="BK27" s="375"/>
      <c r="BL27" s="271"/>
      <c r="BM27" s="272"/>
      <c r="BN27" s="272"/>
      <c r="BO27" s="374"/>
      <c r="BP27" s="375"/>
      <c r="BQ27" s="375"/>
      <c r="BR27" s="273" t="s">
        <v>1584</v>
      </c>
      <c r="BS27" s="273"/>
      <c r="BT27" s="321"/>
    </row>
    <row r="28" spans="1:72" s="20" customFormat="1" ht="60.75" customHeight="1" x14ac:dyDescent="0.2">
      <c r="A28" s="94" t="s">
        <v>455</v>
      </c>
      <c r="B28" s="215" t="s">
        <v>1475</v>
      </c>
      <c r="C28" s="86">
        <v>696</v>
      </c>
      <c r="D28" s="75">
        <v>37820</v>
      </c>
      <c r="E28" s="93" t="s">
        <v>1112</v>
      </c>
      <c r="F28" s="93" t="s">
        <v>890</v>
      </c>
      <c r="G28" s="267"/>
      <c r="H28" s="267"/>
      <c r="I28" s="267"/>
      <c r="J28" s="270"/>
      <c r="K28" s="271"/>
      <c r="L28" s="271"/>
      <c r="M28" s="267"/>
      <c r="N28" s="268"/>
      <c r="O28" s="267"/>
      <c r="P28" s="271"/>
      <c r="Q28" s="271"/>
      <c r="R28" s="271"/>
      <c r="S28" s="267"/>
      <c r="T28" s="267"/>
      <c r="U28" s="267"/>
      <c r="V28" s="271"/>
      <c r="W28" s="271"/>
      <c r="X28" s="271"/>
      <c r="Y28" s="267"/>
      <c r="Z28" s="267"/>
      <c r="AA28" s="267"/>
      <c r="AB28" s="271"/>
      <c r="AC28" s="271"/>
      <c r="AD28" s="271"/>
      <c r="AE28" s="267"/>
      <c r="AF28" s="267"/>
      <c r="AG28" s="267"/>
      <c r="AH28" s="271"/>
      <c r="AI28" s="271"/>
      <c r="AJ28" s="271"/>
      <c r="AK28" s="267"/>
      <c r="AL28" s="267"/>
      <c r="AM28" s="267"/>
      <c r="AN28" s="271"/>
      <c r="AO28" s="271"/>
      <c r="AP28" s="271"/>
      <c r="AQ28" s="267"/>
      <c r="AR28" s="267"/>
      <c r="AS28" s="267"/>
      <c r="AT28" s="271"/>
      <c r="AU28" s="271"/>
      <c r="AV28" s="271"/>
      <c r="AW28" s="374"/>
      <c r="AX28" s="375"/>
      <c r="AY28" s="375"/>
      <c r="AZ28" s="272"/>
      <c r="BA28" s="272"/>
      <c r="BB28" s="272"/>
      <c r="BC28" s="375"/>
      <c r="BD28" s="375"/>
      <c r="BE28" s="375"/>
      <c r="BF28" s="272"/>
      <c r="BG28" s="272"/>
      <c r="BH28" s="272"/>
      <c r="BI28" s="375"/>
      <c r="BJ28" s="375"/>
      <c r="BK28" s="375"/>
      <c r="BL28" s="272"/>
      <c r="BM28" s="272"/>
      <c r="BN28" s="272"/>
      <c r="BO28" s="375"/>
      <c r="BP28" s="375"/>
      <c r="BQ28" s="375"/>
      <c r="BR28" s="273" t="s">
        <v>1584</v>
      </c>
      <c r="BS28" s="273"/>
      <c r="BT28" s="321"/>
    </row>
    <row r="29" spans="1:72" s="20" customFormat="1" ht="60.75" customHeight="1" x14ac:dyDescent="0.2">
      <c r="A29" s="94" t="s">
        <v>455</v>
      </c>
      <c r="B29" s="215" t="s">
        <v>1479</v>
      </c>
      <c r="C29" s="86">
        <v>519</v>
      </c>
      <c r="D29" s="75">
        <v>36800</v>
      </c>
      <c r="E29" s="93" t="s">
        <v>1070</v>
      </c>
      <c r="F29" s="93" t="s">
        <v>692</v>
      </c>
      <c r="G29" s="267"/>
      <c r="H29" s="267"/>
      <c r="I29" s="267"/>
      <c r="J29" s="270"/>
      <c r="K29" s="271"/>
      <c r="L29" s="271"/>
      <c r="M29" s="267"/>
      <c r="N29" s="268"/>
      <c r="O29" s="267"/>
      <c r="P29" s="271"/>
      <c r="Q29" s="271"/>
      <c r="R29" s="271"/>
      <c r="S29" s="267"/>
      <c r="T29" s="267"/>
      <c r="U29" s="267"/>
      <c r="V29" s="271"/>
      <c r="W29" s="271"/>
      <c r="X29" s="271"/>
      <c r="Y29" s="267"/>
      <c r="Z29" s="267"/>
      <c r="AA29" s="267"/>
      <c r="AB29" s="271"/>
      <c r="AC29" s="271"/>
      <c r="AD29" s="271"/>
      <c r="AE29" s="267"/>
      <c r="AF29" s="267"/>
      <c r="AG29" s="267"/>
      <c r="AH29" s="271"/>
      <c r="AI29" s="271"/>
      <c r="AJ29" s="271"/>
      <c r="AK29" s="267"/>
      <c r="AL29" s="267"/>
      <c r="AM29" s="267"/>
      <c r="AN29" s="271"/>
      <c r="AO29" s="271"/>
      <c r="AP29" s="271"/>
      <c r="AQ29" s="267"/>
      <c r="AR29" s="267"/>
      <c r="AS29" s="267"/>
      <c r="AT29" s="271"/>
      <c r="AU29" s="271"/>
      <c r="AV29" s="271"/>
      <c r="AW29" s="374"/>
      <c r="AX29" s="375"/>
      <c r="AY29" s="375"/>
      <c r="AZ29" s="272"/>
      <c r="BA29" s="272"/>
      <c r="BB29" s="272"/>
      <c r="BC29" s="375"/>
      <c r="BD29" s="375"/>
      <c r="BE29" s="375"/>
      <c r="BF29" s="272"/>
      <c r="BG29" s="272"/>
      <c r="BH29" s="272"/>
      <c r="BI29" s="375"/>
      <c r="BJ29" s="375"/>
      <c r="BK29" s="375"/>
      <c r="BL29" s="272"/>
      <c r="BM29" s="272"/>
      <c r="BN29" s="272"/>
      <c r="BO29" s="375"/>
      <c r="BP29" s="375"/>
      <c r="BQ29" s="375"/>
      <c r="BR29" s="273" t="s">
        <v>1584</v>
      </c>
      <c r="BS29" s="273"/>
      <c r="BT29" s="321"/>
    </row>
    <row r="30" spans="1:72" ht="9" customHeight="1" x14ac:dyDescent="0.2">
      <c r="E30" s="67"/>
    </row>
    <row r="31" spans="1:72" s="99" customFormat="1" ht="18" x14ac:dyDescent="0.25">
      <c r="A31" s="95" t="s">
        <v>25</v>
      </c>
      <c r="B31" s="95"/>
      <c r="C31" s="95"/>
      <c r="D31" s="96"/>
      <c r="E31" s="97"/>
      <c r="F31" s="98" t="s">
        <v>0</v>
      </c>
      <c r="J31" s="99" t="s">
        <v>1</v>
      </c>
      <c r="S31" s="99" t="s">
        <v>2</v>
      </c>
      <c r="AA31" s="99" t="s">
        <v>3</v>
      </c>
      <c r="AL31" s="99" t="s">
        <v>3</v>
      </c>
      <c r="BR31" s="100" t="s">
        <v>3</v>
      </c>
      <c r="BS31" s="98"/>
      <c r="BT31" s="98"/>
    </row>
    <row r="32" spans="1:72" x14ac:dyDescent="0.2">
      <c r="E32" s="67"/>
    </row>
    <row r="33" spans="5:5" x14ac:dyDescent="0.2">
      <c r="E33" s="67"/>
    </row>
    <row r="34" spans="5:5" x14ac:dyDescent="0.2">
      <c r="E34" s="67"/>
    </row>
  </sheetData>
  <autoFilter ref="B6:BT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hiddenButton="1" showButton="0"/>
    <filterColumn colId="45" hiddenButton="1" showButton="0"/>
    <filterColumn colId="46" hiddenButton="1"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autoFilter>
  <sortState ref="A23:BR29">
    <sortCondition descending="1" ref="BR23:BR29"/>
  </sortState>
  <mergeCells count="46">
    <mergeCell ref="AB7:AD7"/>
    <mergeCell ref="AE7:AG7"/>
    <mergeCell ref="AH7:AJ7"/>
    <mergeCell ref="AK7:AM7"/>
    <mergeCell ref="BL7:BN7"/>
    <mergeCell ref="AQ7:AS7"/>
    <mergeCell ref="AW7:AY7"/>
    <mergeCell ref="AZ7:BB7"/>
    <mergeCell ref="M7:O7"/>
    <mergeCell ref="P7:R7"/>
    <mergeCell ref="S7:U7"/>
    <mergeCell ref="V7:X7"/>
    <mergeCell ref="Y7:AA7"/>
    <mergeCell ref="F6:F7"/>
    <mergeCell ref="A4:D4"/>
    <mergeCell ref="E4:F4"/>
    <mergeCell ref="AZ4:BE4"/>
    <mergeCell ref="BF4:BL4"/>
    <mergeCell ref="A6:A7"/>
    <mergeCell ref="B6:B7"/>
    <mergeCell ref="C6:C7"/>
    <mergeCell ref="D6:D7"/>
    <mergeCell ref="E6:E7"/>
    <mergeCell ref="AN7:AP7"/>
    <mergeCell ref="G6:BQ6"/>
    <mergeCell ref="AT7:AV7"/>
    <mergeCell ref="BI7:BK7"/>
    <mergeCell ref="G7:I7"/>
    <mergeCell ref="J7:L7"/>
    <mergeCell ref="BM4:BO4"/>
    <mergeCell ref="BR5:BT5"/>
    <mergeCell ref="BO7:BQ7"/>
    <mergeCell ref="BC7:BE7"/>
    <mergeCell ref="BF7:BH7"/>
    <mergeCell ref="BR6:BR7"/>
    <mergeCell ref="BS6:BS7"/>
    <mergeCell ref="BT6:BT7"/>
    <mergeCell ref="A1:BT1"/>
    <mergeCell ref="A2:BT2"/>
    <mergeCell ref="A3:D3"/>
    <mergeCell ref="E3:F3"/>
    <mergeCell ref="U3:X3"/>
    <mergeCell ref="AA3:AE3"/>
    <mergeCell ref="AF3:AJ3"/>
    <mergeCell ref="AZ3:BE3"/>
    <mergeCell ref="BF3:BT3"/>
  </mergeCells>
  <conditionalFormatting sqref="BR20:BR29">
    <cfRule type="duplicateValues" dxfId="24" priority="1" stopIfTrue="1"/>
  </conditionalFormatting>
  <conditionalFormatting sqref="BR8:BR19">
    <cfRule type="duplicateValues" dxfId="23" priority="10"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4" orientation="landscape"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7"/>
  <sheetViews>
    <sheetView view="pageBreakPreview" zoomScale="90" zoomScaleNormal="100" zoomScaleSheetLayoutView="90" workbookViewId="0">
      <selection sqref="A1:P1"/>
    </sheetView>
  </sheetViews>
  <sheetFormatPr defaultRowHeight="12.75" x14ac:dyDescent="0.2"/>
  <cols>
    <col min="1" max="1" width="4.85546875" style="33" customWidth="1"/>
    <col min="2" max="2" width="5.7109375" style="33" customWidth="1"/>
    <col min="3" max="3" width="14.42578125" style="22" customWidth="1"/>
    <col min="4" max="4" width="20.85546875" style="62" customWidth="1"/>
    <col min="5" max="5" width="18.28515625" style="62" customWidth="1"/>
    <col min="6" max="6" width="12.5703125" style="22" customWidth="1"/>
    <col min="7" max="7" width="7.5703125" style="34" customWidth="1"/>
    <col min="8" max="8" width="2.140625" style="22" customWidth="1"/>
    <col min="9" max="9" width="4.42578125" style="33" customWidth="1"/>
    <col min="10" max="10" width="14.28515625" style="33" hidden="1" customWidth="1"/>
    <col min="11" max="11" width="6.5703125" style="33" customWidth="1"/>
    <col min="12" max="12" width="12.7109375" style="35" customWidth="1"/>
    <col min="13" max="13" width="23.7109375" style="66" customWidth="1"/>
    <col min="14" max="14" width="14.7109375" style="66" customWidth="1"/>
    <col min="15" max="15" width="14.85546875" style="22" customWidth="1"/>
    <col min="16" max="16" width="7.7109375" style="22" customWidth="1"/>
    <col min="17" max="17" width="5.7109375" style="22" customWidth="1"/>
    <col min="18" max="16384" width="9.140625" style="22"/>
  </cols>
  <sheetData>
    <row r="1" spans="1:16" s="10" customFormat="1" ht="44.25" customHeight="1" x14ac:dyDescent="0.2">
      <c r="A1" s="519" t="s">
        <v>247</v>
      </c>
      <c r="B1" s="519"/>
      <c r="C1" s="519"/>
      <c r="D1" s="519"/>
      <c r="E1" s="519"/>
      <c r="F1" s="519"/>
      <c r="G1" s="519"/>
      <c r="H1" s="519"/>
      <c r="I1" s="519"/>
      <c r="J1" s="519"/>
      <c r="K1" s="519"/>
      <c r="L1" s="519"/>
      <c r="M1" s="519"/>
      <c r="N1" s="519"/>
      <c r="O1" s="519"/>
      <c r="P1" s="519"/>
    </row>
    <row r="2" spans="1:16" s="10" customFormat="1" ht="24.75" customHeight="1" x14ac:dyDescent="0.2">
      <c r="A2" s="533" t="s">
        <v>626</v>
      </c>
      <c r="B2" s="533"/>
      <c r="C2" s="533"/>
      <c r="D2" s="533"/>
      <c r="E2" s="533"/>
      <c r="F2" s="533"/>
      <c r="G2" s="533"/>
      <c r="H2" s="533"/>
      <c r="I2" s="533"/>
      <c r="J2" s="533"/>
      <c r="K2" s="533"/>
      <c r="L2" s="533"/>
      <c r="M2" s="533"/>
      <c r="N2" s="533"/>
      <c r="O2" s="533"/>
      <c r="P2" s="533"/>
    </row>
    <row r="3" spans="1:16" s="13" customFormat="1" ht="24.75" customHeight="1" x14ac:dyDescent="0.2">
      <c r="A3" s="521" t="s">
        <v>328</v>
      </c>
      <c r="B3" s="521"/>
      <c r="C3" s="521"/>
      <c r="D3" s="522" t="s">
        <v>241</v>
      </c>
      <c r="E3" s="522"/>
      <c r="F3" s="538" t="s">
        <v>61</v>
      </c>
      <c r="G3" s="538"/>
      <c r="H3" s="11" t="s">
        <v>253</v>
      </c>
      <c r="I3" s="525" t="s">
        <v>619</v>
      </c>
      <c r="J3" s="525"/>
      <c r="K3" s="525"/>
      <c r="L3" s="525"/>
      <c r="M3" s="101" t="s">
        <v>326</v>
      </c>
      <c r="N3" s="524" t="s">
        <v>455</v>
      </c>
      <c r="O3" s="524"/>
      <c r="P3" s="524"/>
    </row>
    <row r="4" spans="1:16" s="13" customFormat="1" ht="17.25" customHeight="1" x14ac:dyDescent="0.2">
      <c r="A4" s="526" t="s">
        <v>258</v>
      </c>
      <c r="B4" s="526"/>
      <c r="C4" s="526"/>
      <c r="D4" s="518" t="s">
        <v>617</v>
      </c>
      <c r="E4" s="518"/>
      <c r="F4" s="40"/>
      <c r="G4" s="40"/>
      <c r="H4" s="40"/>
      <c r="I4" s="40"/>
      <c r="J4" s="40"/>
      <c r="K4" s="40"/>
      <c r="L4" s="41"/>
      <c r="M4" s="102" t="s">
        <v>325</v>
      </c>
      <c r="N4" s="257">
        <v>42031</v>
      </c>
      <c r="O4" s="258">
        <v>0.81944444444444453</v>
      </c>
      <c r="P4" s="257"/>
    </row>
    <row r="5" spans="1:16" s="10" customFormat="1" ht="19.5" customHeight="1" x14ac:dyDescent="0.2">
      <c r="A5" s="14"/>
      <c r="B5" s="14"/>
      <c r="C5" s="15"/>
      <c r="D5" s="16"/>
      <c r="E5" s="17"/>
      <c r="F5" s="17"/>
      <c r="G5" s="17"/>
      <c r="H5" s="17"/>
      <c r="I5" s="14"/>
      <c r="J5" s="14"/>
      <c r="K5" s="14"/>
      <c r="L5" s="18"/>
      <c r="M5" s="19"/>
      <c r="N5" s="558">
        <v>42032.760571527775</v>
      </c>
      <c r="O5" s="558"/>
      <c r="P5" s="558"/>
    </row>
    <row r="6" spans="1:16" s="20" customFormat="1" ht="24.95" customHeight="1" x14ac:dyDescent="0.2">
      <c r="A6" s="529" t="s">
        <v>12</v>
      </c>
      <c r="B6" s="530" t="s">
        <v>251</v>
      </c>
      <c r="C6" s="532" t="s">
        <v>276</v>
      </c>
      <c r="D6" s="527" t="s">
        <v>14</v>
      </c>
      <c r="E6" s="527" t="s">
        <v>59</v>
      </c>
      <c r="F6" s="527" t="s">
        <v>15</v>
      </c>
      <c r="G6" s="536" t="s">
        <v>30</v>
      </c>
      <c r="I6" s="513" t="s">
        <v>635</v>
      </c>
      <c r="J6" s="516"/>
      <c r="K6" s="516"/>
      <c r="L6" s="516"/>
      <c r="M6" s="516"/>
      <c r="N6" s="516"/>
      <c r="O6" s="516"/>
      <c r="P6" s="517"/>
    </row>
    <row r="7" spans="1:16" ht="26.25" customHeight="1" x14ac:dyDescent="0.2">
      <c r="A7" s="529"/>
      <c r="B7" s="531"/>
      <c r="C7" s="532"/>
      <c r="D7" s="527"/>
      <c r="E7" s="527"/>
      <c r="F7" s="527"/>
      <c r="G7" s="537"/>
      <c r="H7" s="21"/>
      <c r="I7" s="59" t="s">
        <v>12</v>
      </c>
      <c r="J7" s="56" t="s">
        <v>252</v>
      </c>
      <c r="K7" s="56" t="s">
        <v>251</v>
      </c>
      <c r="L7" s="57" t="s">
        <v>13</v>
      </c>
      <c r="M7" s="58" t="s">
        <v>14</v>
      </c>
      <c r="N7" s="58" t="s">
        <v>59</v>
      </c>
      <c r="O7" s="56" t="s">
        <v>15</v>
      </c>
      <c r="P7" s="56" t="s">
        <v>30</v>
      </c>
    </row>
    <row r="8" spans="1:16" s="20" customFormat="1" ht="29.25" customHeight="1" x14ac:dyDescent="0.2">
      <c r="A8" s="23">
        <v>1</v>
      </c>
      <c r="B8" s="23">
        <v>588</v>
      </c>
      <c r="C8" s="24">
        <v>36526</v>
      </c>
      <c r="D8" s="219" t="s">
        <v>1582</v>
      </c>
      <c r="E8" s="220" t="s">
        <v>770</v>
      </c>
      <c r="F8" s="279">
        <v>739</v>
      </c>
      <c r="G8" s="26"/>
      <c r="H8" s="27"/>
      <c r="I8" s="28">
        <v>1</v>
      </c>
      <c r="J8" s="29" t="s">
        <v>249</v>
      </c>
      <c r="K8" s="30">
        <v>659</v>
      </c>
      <c r="L8" s="31">
        <v>36935</v>
      </c>
      <c r="M8" s="60" t="s">
        <v>884</v>
      </c>
      <c r="N8" s="60" t="s">
        <v>777</v>
      </c>
      <c r="O8" s="279">
        <v>778</v>
      </c>
      <c r="P8" s="30">
        <v>8</v>
      </c>
    </row>
    <row r="9" spans="1:16" s="20" customFormat="1" ht="29.25" customHeight="1" x14ac:dyDescent="0.2">
      <c r="A9" s="23">
        <v>2</v>
      </c>
      <c r="B9" s="23">
        <v>1206</v>
      </c>
      <c r="C9" s="24">
        <v>36682</v>
      </c>
      <c r="D9" s="219" t="s">
        <v>1495</v>
      </c>
      <c r="E9" s="220" t="s">
        <v>756</v>
      </c>
      <c r="F9" s="279">
        <v>744</v>
      </c>
      <c r="G9" s="26"/>
      <c r="H9" s="27"/>
      <c r="I9" s="28">
        <v>2</v>
      </c>
      <c r="J9" s="29" t="s">
        <v>248</v>
      </c>
      <c r="K9" s="30">
        <v>1207</v>
      </c>
      <c r="L9" s="31">
        <v>36580</v>
      </c>
      <c r="M9" s="60" t="s">
        <v>1494</v>
      </c>
      <c r="N9" s="60" t="s">
        <v>756</v>
      </c>
      <c r="O9" s="279">
        <v>772</v>
      </c>
      <c r="P9" s="30">
        <v>7</v>
      </c>
    </row>
    <row r="10" spans="1:16" s="20" customFormat="1" ht="29.25" customHeight="1" x14ac:dyDescent="0.2">
      <c r="A10" s="23">
        <v>3</v>
      </c>
      <c r="B10" s="23">
        <v>735</v>
      </c>
      <c r="C10" s="24">
        <v>36874</v>
      </c>
      <c r="D10" s="219" t="s">
        <v>895</v>
      </c>
      <c r="E10" s="220" t="s">
        <v>782</v>
      </c>
      <c r="F10" s="279">
        <v>749</v>
      </c>
      <c r="G10" s="26"/>
      <c r="H10" s="27"/>
      <c r="I10" s="28">
        <v>3</v>
      </c>
      <c r="J10" s="29" t="s">
        <v>118</v>
      </c>
      <c r="K10" s="30">
        <v>20</v>
      </c>
      <c r="L10" s="31">
        <v>36526</v>
      </c>
      <c r="M10" s="60" t="s">
        <v>793</v>
      </c>
      <c r="N10" s="60" t="s">
        <v>719</v>
      </c>
      <c r="O10" s="279">
        <v>769</v>
      </c>
      <c r="P10" s="30">
        <v>5</v>
      </c>
    </row>
    <row r="11" spans="1:16" s="20" customFormat="1" ht="29.25" customHeight="1" x14ac:dyDescent="0.2">
      <c r="A11" s="23">
        <v>4</v>
      </c>
      <c r="B11" s="23">
        <v>399</v>
      </c>
      <c r="C11" s="24">
        <v>36576</v>
      </c>
      <c r="D11" s="219" t="s">
        <v>844</v>
      </c>
      <c r="E11" s="220" t="s">
        <v>262</v>
      </c>
      <c r="F11" s="279">
        <v>764</v>
      </c>
      <c r="G11" s="26"/>
      <c r="H11" s="27"/>
      <c r="I11" s="28">
        <v>4</v>
      </c>
      <c r="J11" s="29" t="s">
        <v>116</v>
      </c>
      <c r="K11" s="30">
        <v>735</v>
      </c>
      <c r="L11" s="31">
        <v>36874</v>
      </c>
      <c r="M11" s="60" t="s">
        <v>895</v>
      </c>
      <c r="N11" s="60" t="s">
        <v>782</v>
      </c>
      <c r="O11" s="279">
        <v>749</v>
      </c>
      <c r="P11" s="30">
        <v>3</v>
      </c>
    </row>
    <row r="12" spans="1:16" s="20" customFormat="1" ht="29.25" customHeight="1" x14ac:dyDescent="0.2">
      <c r="A12" s="23">
        <v>5</v>
      </c>
      <c r="B12" s="23">
        <v>20</v>
      </c>
      <c r="C12" s="24">
        <v>36526</v>
      </c>
      <c r="D12" s="219" t="s">
        <v>793</v>
      </c>
      <c r="E12" s="220" t="s">
        <v>719</v>
      </c>
      <c r="F12" s="279">
        <v>769</v>
      </c>
      <c r="G12" s="26"/>
      <c r="H12" s="27"/>
      <c r="I12" s="28">
        <v>5</v>
      </c>
      <c r="J12" s="29" t="s">
        <v>117</v>
      </c>
      <c r="K12" s="30">
        <v>1206</v>
      </c>
      <c r="L12" s="31">
        <v>36682</v>
      </c>
      <c r="M12" s="60" t="s">
        <v>1495</v>
      </c>
      <c r="N12" s="60" t="s">
        <v>756</v>
      </c>
      <c r="O12" s="279">
        <v>744</v>
      </c>
      <c r="P12" s="30">
        <v>2</v>
      </c>
    </row>
    <row r="13" spans="1:16" s="20" customFormat="1" ht="29.25" customHeight="1" x14ac:dyDescent="0.2">
      <c r="A13" s="23">
        <v>6</v>
      </c>
      <c r="B13" s="23">
        <v>417</v>
      </c>
      <c r="C13" s="24">
        <v>36526</v>
      </c>
      <c r="D13" s="219" t="s">
        <v>850</v>
      </c>
      <c r="E13" s="220" t="s">
        <v>262</v>
      </c>
      <c r="F13" s="279">
        <v>771</v>
      </c>
      <c r="G13" s="26"/>
      <c r="H13" s="27"/>
      <c r="I13" s="28">
        <v>6</v>
      </c>
      <c r="J13" s="29" t="s">
        <v>119</v>
      </c>
      <c r="K13" s="30">
        <v>399</v>
      </c>
      <c r="L13" s="31">
        <v>36576</v>
      </c>
      <c r="M13" s="60" t="s">
        <v>844</v>
      </c>
      <c r="N13" s="60" t="s">
        <v>262</v>
      </c>
      <c r="O13" s="279">
        <v>764</v>
      </c>
      <c r="P13" s="30">
        <v>4</v>
      </c>
    </row>
    <row r="14" spans="1:16" s="20" customFormat="1" ht="29.25" customHeight="1" x14ac:dyDescent="0.2">
      <c r="A14" s="23">
        <v>7</v>
      </c>
      <c r="B14" s="23">
        <v>1207</v>
      </c>
      <c r="C14" s="24">
        <v>36580</v>
      </c>
      <c r="D14" s="219" t="s">
        <v>1494</v>
      </c>
      <c r="E14" s="220" t="s">
        <v>756</v>
      </c>
      <c r="F14" s="279">
        <v>772</v>
      </c>
      <c r="G14" s="26"/>
      <c r="H14" s="27"/>
      <c r="I14" s="28">
        <v>7</v>
      </c>
      <c r="J14" s="29" t="s">
        <v>120</v>
      </c>
      <c r="K14" s="30">
        <v>588</v>
      </c>
      <c r="L14" s="31">
        <v>36526</v>
      </c>
      <c r="M14" s="60" t="s">
        <v>1582</v>
      </c>
      <c r="N14" s="60" t="s">
        <v>770</v>
      </c>
      <c r="O14" s="279">
        <v>739</v>
      </c>
      <c r="P14" s="30">
        <v>1</v>
      </c>
    </row>
    <row r="15" spans="1:16" s="20" customFormat="1" ht="29.25" customHeight="1" thickBot="1" x14ac:dyDescent="0.25">
      <c r="A15" s="314">
        <v>8</v>
      </c>
      <c r="B15" s="314">
        <v>659</v>
      </c>
      <c r="C15" s="315">
        <v>36935</v>
      </c>
      <c r="D15" s="316" t="s">
        <v>884</v>
      </c>
      <c r="E15" s="317" t="s">
        <v>777</v>
      </c>
      <c r="F15" s="318">
        <v>778</v>
      </c>
      <c r="G15" s="319"/>
      <c r="H15" s="27"/>
      <c r="I15" s="28">
        <v>8</v>
      </c>
      <c r="J15" s="29" t="s">
        <v>121</v>
      </c>
      <c r="K15" s="30">
        <v>417</v>
      </c>
      <c r="L15" s="31">
        <v>36526</v>
      </c>
      <c r="M15" s="60" t="s">
        <v>850</v>
      </c>
      <c r="N15" s="60" t="s">
        <v>262</v>
      </c>
      <c r="O15" s="279">
        <v>771</v>
      </c>
      <c r="P15" s="30">
        <v>6</v>
      </c>
    </row>
    <row r="16" spans="1:16" ht="13.5" customHeight="1" thickTop="1" x14ac:dyDescent="0.2">
      <c r="A16" s="43"/>
      <c r="B16" s="43"/>
      <c r="C16" s="44"/>
      <c r="D16" s="67"/>
      <c r="E16" s="45"/>
      <c r="F16" s="46"/>
      <c r="G16" s="47"/>
      <c r="I16" s="48"/>
      <c r="J16" s="49"/>
      <c r="K16" s="50"/>
      <c r="L16" s="51"/>
      <c r="M16" s="63"/>
      <c r="N16" s="63"/>
      <c r="O16" s="53"/>
      <c r="P16" s="50"/>
    </row>
    <row r="17" spans="1:17" ht="14.25" customHeight="1" x14ac:dyDescent="0.2">
      <c r="A17" s="37" t="s">
        <v>20</v>
      </c>
      <c r="B17" s="37"/>
      <c r="C17" s="37"/>
      <c r="D17" s="68"/>
      <c r="E17" s="61" t="s">
        <v>0</v>
      </c>
      <c r="F17" s="55" t="s">
        <v>1</v>
      </c>
      <c r="G17" s="33"/>
      <c r="H17" s="38" t="s">
        <v>2</v>
      </c>
      <c r="I17" s="38"/>
      <c r="J17" s="38"/>
      <c r="K17" s="38"/>
      <c r="M17" s="64" t="s">
        <v>3</v>
      </c>
      <c r="N17" s="65" t="s">
        <v>3</v>
      </c>
      <c r="O17" s="33" t="s">
        <v>3</v>
      </c>
      <c r="P17" s="37"/>
      <c r="Q17" s="39"/>
    </row>
  </sheetData>
  <autoFilter ref="B6:G7"/>
  <sortState ref="B8:F15">
    <sortCondition ref="F8:F15"/>
  </sortState>
  <mergeCells count="18">
    <mergeCell ref="A1:P1"/>
    <mergeCell ref="A2:P2"/>
    <mergeCell ref="A3:C3"/>
    <mergeCell ref="D3:E3"/>
    <mergeCell ref="F3:G3"/>
    <mergeCell ref="G6:G7"/>
    <mergeCell ref="C6:C7"/>
    <mergeCell ref="D6:D7"/>
    <mergeCell ref="N3:P3"/>
    <mergeCell ref="I6:P6"/>
    <mergeCell ref="I3:L3"/>
    <mergeCell ref="D4:E4"/>
    <mergeCell ref="E6:E7"/>
    <mergeCell ref="F6:F7"/>
    <mergeCell ref="A4:C4"/>
    <mergeCell ref="B6:B7"/>
    <mergeCell ref="A6:A7"/>
    <mergeCell ref="N5:P5"/>
  </mergeCells>
  <conditionalFormatting sqref="F8:F15">
    <cfRule type="duplicateValues" dxfId="2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71"/>
  <sheetViews>
    <sheetView view="pageBreakPreview" zoomScale="90" zoomScaleNormal="100" zoomScaleSheetLayoutView="90" workbookViewId="0">
      <selection sqref="A1:P1"/>
    </sheetView>
  </sheetViews>
  <sheetFormatPr defaultRowHeight="12.75" x14ac:dyDescent="0.2"/>
  <cols>
    <col min="1" max="2" width="4.85546875" style="33" customWidth="1"/>
    <col min="3" max="3" width="14.28515625" style="22" customWidth="1"/>
    <col min="4" max="4" width="22.140625" style="62" customWidth="1"/>
    <col min="5" max="5" width="17.140625" style="62" customWidth="1"/>
    <col min="6" max="6" width="12.5703125" style="22" customWidth="1"/>
    <col min="7" max="7" width="7.5703125" style="34" customWidth="1"/>
    <col min="8" max="8" width="2.140625" style="22" customWidth="1"/>
    <col min="9" max="9" width="4.42578125" style="33" customWidth="1"/>
    <col min="10" max="10" width="11.28515625" style="33" hidden="1" customWidth="1"/>
    <col min="11" max="11" width="6.5703125" style="33" customWidth="1"/>
    <col min="12" max="12" width="12.28515625" style="35" customWidth="1"/>
    <col min="13" max="13" width="25" style="66" bestFit="1" customWidth="1"/>
    <col min="14" max="14" width="14.7109375" style="66" customWidth="1"/>
    <col min="15" max="15" width="14.7109375" style="22" customWidth="1"/>
    <col min="16" max="16" width="7.7109375" style="22" customWidth="1"/>
    <col min="17" max="17" width="5.7109375" style="22" customWidth="1"/>
    <col min="18" max="16384" width="9.140625" style="22"/>
  </cols>
  <sheetData>
    <row r="1" spans="1:16" s="10" customFormat="1" ht="39" customHeight="1" x14ac:dyDescent="0.2">
      <c r="A1" s="519" t="s">
        <v>247</v>
      </c>
      <c r="B1" s="519"/>
      <c r="C1" s="519"/>
      <c r="D1" s="519"/>
      <c r="E1" s="519"/>
      <c r="F1" s="519"/>
      <c r="G1" s="519"/>
      <c r="H1" s="519"/>
      <c r="I1" s="519"/>
      <c r="J1" s="519"/>
      <c r="K1" s="519"/>
      <c r="L1" s="519"/>
      <c r="M1" s="519"/>
      <c r="N1" s="519"/>
      <c r="O1" s="519"/>
      <c r="P1" s="519"/>
    </row>
    <row r="2" spans="1:16" s="10" customFormat="1" ht="24.75" customHeight="1" x14ac:dyDescent="0.2">
      <c r="A2" s="533" t="s">
        <v>626</v>
      </c>
      <c r="B2" s="533"/>
      <c r="C2" s="533"/>
      <c r="D2" s="533"/>
      <c r="E2" s="533"/>
      <c r="F2" s="533"/>
      <c r="G2" s="533"/>
      <c r="H2" s="533"/>
      <c r="I2" s="533"/>
      <c r="J2" s="533"/>
      <c r="K2" s="533"/>
      <c r="L2" s="533"/>
      <c r="M2" s="533"/>
      <c r="N2" s="533"/>
      <c r="O2" s="533"/>
      <c r="P2" s="533"/>
    </row>
    <row r="3" spans="1:16" s="13" customFormat="1" ht="21" customHeight="1" x14ac:dyDescent="0.2">
      <c r="A3" s="521" t="s">
        <v>328</v>
      </c>
      <c r="B3" s="521"/>
      <c r="C3" s="521"/>
      <c r="D3" s="522" t="s">
        <v>239</v>
      </c>
      <c r="E3" s="522"/>
      <c r="F3" s="538" t="s">
        <v>61</v>
      </c>
      <c r="G3" s="538"/>
      <c r="H3" s="11" t="s">
        <v>253</v>
      </c>
      <c r="I3" s="525" t="s">
        <v>620</v>
      </c>
      <c r="J3" s="525"/>
      <c r="K3" s="525"/>
      <c r="L3" s="525"/>
      <c r="M3" s="101" t="s">
        <v>254</v>
      </c>
      <c r="N3" s="524" t="s">
        <v>455</v>
      </c>
      <c r="O3" s="524"/>
      <c r="P3" s="524"/>
    </row>
    <row r="4" spans="1:16" s="13" customFormat="1" ht="17.25" customHeight="1" x14ac:dyDescent="0.2">
      <c r="A4" s="526" t="s">
        <v>258</v>
      </c>
      <c r="B4" s="526"/>
      <c r="C4" s="526"/>
      <c r="D4" s="518" t="s">
        <v>617</v>
      </c>
      <c r="E4" s="518"/>
      <c r="F4" s="40"/>
      <c r="G4" s="40"/>
      <c r="H4" s="40"/>
      <c r="I4" s="40"/>
      <c r="J4" s="40"/>
      <c r="K4" s="40"/>
      <c r="L4" s="41"/>
      <c r="M4" s="102" t="s">
        <v>5</v>
      </c>
      <c r="N4" s="257">
        <v>42031</v>
      </c>
      <c r="O4" s="258">
        <v>0.64583333333333337</v>
      </c>
      <c r="P4" s="256"/>
    </row>
    <row r="5" spans="1:16" s="10" customFormat="1" ht="13.5" customHeight="1" x14ac:dyDescent="0.2">
      <c r="A5" s="14"/>
      <c r="B5" s="14"/>
      <c r="C5" s="15"/>
      <c r="D5" s="16"/>
      <c r="E5" s="17"/>
      <c r="F5" s="17"/>
      <c r="G5" s="17"/>
      <c r="H5" s="17"/>
      <c r="I5" s="14"/>
      <c r="J5" s="14"/>
      <c r="K5" s="14"/>
      <c r="L5" s="18"/>
      <c r="M5" s="19"/>
      <c r="N5" s="512">
        <v>42031.680799305555</v>
      </c>
      <c r="O5" s="512"/>
      <c r="P5" s="512"/>
    </row>
    <row r="6" spans="1:16" s="20" customFormat="1" ht="18.75" customHeight="1" x14ac:dyDescent="0.2">
      <c r="A6" s="529" t="s">
        <v>12</v>
      </c>
      <c r="B6" s="530" t="s">
        <v>251</v>
      </c>
      <c r="C6" s="532" t="s">
        <v>276</v>
      </c>
      <c r="D6" s="527" t="s">
        <v>14</v>
      </c>
      <c r="E6" s="527" t="s">
        <v>59</v>
      </c>
      <c r="F6" s="527" t="s">
        <v>15</v>
      </c>
      <c r="G6" s="536" t="s">
        <v>30</v>
      </c>
      <c r="I6" s="513" t="s">
        <v>17</v>
      </c>
      <c r="J6" s="516"/>
      <c r="K6" s="516"/>
      <c r="L6" s="516"/>
      <c r="M6" s="516"/>
      <c r="N6" s="516"/>
      <c r="O6" s="516"/>
      <c r="P6" s="517"/>
    </row>
    <row r="7" spans="1:16" ht="26.25" customHeight="1" x14ac:dyDescent="0.2">
      <c r="A7" s="529"/>
      <c r="B7" s="531"/>
      <c r="C7" s="532"/>
      <c r="D7" s="527"/>
      <c r="E7" s="527"/>
      <c r="F7" s="527"/>
      <c r="G7" s="537"/>
      <c r="H7" s="21"/>
      <c r="I7" s="59" t="s">
        <v>12</v>
      </c>
      <c r="J7" s="59" t="s">
        <v>252</v>
      </c>
      <c r="K7" s="59" t="s">
        <v>251</v>
      </c>
      <c r="L7" s="152" t="s">
        <v>13</v>
      </c>
      <c r="M7" s="153" t="s">
        <v>14</v>
      </c>
      <c r="N7" s="153" t="s">
        <v>59</v>
      </c>
      <c r="O7" s="59" t="s">
        <v>15</v>
      </c>
      <c r="P7" s="59" t="s">
        <v>30</v>
      </c>
    </row>
    <row r="8" spans="1:16" s="20" customFormat="1" ht="18.75" customHeight="1" x14ac:dyDescent="0.2">
      <c r="A8" s="23">
        <v>1</v>
      </c>
      <c r="B8" s="91"/>
      <c r="C8" s="150"/>
      <c r="D8" s="217"/>
      <c r="E8" s="218"/>
      <c r="F8" s="151"/>
      <c r="G8" s="92"/>
      <c r="H8" s="27"/>
      <c r="I8" s="28">
        <v>1</v>
      </c>
      <c r="J8" s="29" t="s">
        <v>64</v>
      </c>
      <c r="K8" s="30" t="s">
        <v>1592</v>
      </c>
      <c r="L8" s="31" t="s">
        <v>1592</v>
      </c>
      <c r="M8" s="60" t="s">
        <v>1592</v>
      </c>
      <c r="N8" s="60" t="s">
        <v>1592</v>
      </c>
      <c r="O8" s="32"/>
      <c r="P8" s="30"/>
    </row>
    <row r="9" spans="1:16" s="20" customFormat="1" ht="18.75" customHeight="1" x14ac:dyDescent="0.2">
      <c r="A9" s="23">
        <v>2</v>
      </c>
      <c r="B9" s="91"/>
      <c r="C9" s="150"/>
      <c r="D9" s="217"/>
      <c r="E9" s="218"/>
      <c r="F9" s="151"/>
      <c r="G9" s="92"/>
      <c r="H9" s="27"/>
      <c r="I9" s="28">
        <v>2</v>
      </c>
      <c r="J9" s="29" t="s">
        <v>66</v>
      </c>
      <c r="K9" s="30" t="s">
        <v>1592</v>
      </c>
      <c r="L9" s="31" t="s">
        <v>1592</v>
      </c>
      <c r="M9" s="60" t="s">
        <v>1592</v>
      </c>
      <c r="N9" s="60" t="s">
        <v>1592</v>
      </c>
      <c r="O9" s="32"/>
      <c r="P9" s="30"/>
    </row>
    <row r="10" spans="1:16" s="20" customFormat="1" ht="18.75" customHeight="1" x14ac:dyDescent="0.2">
      <c r="A10" s="23">
        <v>3</v>
      </c>
      <c r="B10" s="91"/>
      <c r="C10" s="150"/>
      <c r="D10" s="217"/>
      <c r="E10" s="218"/>
      <c r="F10" s="151"/>
      <c r="G10" s="92"/>
      <c r="H10" s="27"/>
      <c r="I10" s="28">
        <v>3</v>
      </c>
      <c r="J10" s="29" t="s">
        <v>67</v>
      </c>
      <c r="K10" s="30" t="s">
        <v>1592</v>
      </c>
      <c r="L10" s="31" t="s">
        <v>1592</v>
      </c>
      <c r="M10" s="60" t="s">
        <v>1592</v>
      </c>
      <c r="N10" s="60" t="s">
        <v>1592</v>
      </c>
      <c r="O10" s="32"/>
      <c r="P10" s="30"/>
    </row>
    <row r="11" spans="1:16" s="20" customFormat="1" ht="18.75" customHeight="1" x14ac:dyDescent="0.2">
      <c r="A11" s="23">
        <v>4</v>
      </c>
      <c r="B11" s="91"/>
      <c r="C11" s="150"/>
      <c r="D11" s="217"/>
      <c r="E11" s="218"/>
      <c r="F11" s="151"/>
      <c r="G11" s="92"/>
      <c r="H11" s="27"/>
      <c r="I11" s="28">
        <v>4</v>
      </c>
      <c r="J11" s="29" t="s">
        <v>68</v>
      </c>
      <c r="K11" s="30" t="s">
        <v>1592</v>
      </c>
      <c r="L11" s="31" t="s">
        <v>1592</v>
      </c>
      <c r="M11" s="60" t="s">
        <v>1592</v>
      </c>
      <c r="N11" s="60" t="s">
        <v>1592</v>
      </c>
      <c r="O11" s="32"/>
      <c r="P11" s="30"/>
    </row>
    <row r="12" spans="1:16" s="20" customFormat="1" ht="18.75" customHeight="1" x14ac:dyDescent="0.2">
      <c r="A12" s="23">
        <v>5</v>
      </c>
      <c r="B12" s="91"/>
      <c r="C12" s="150"/>
      <c r="D12" s="217"/>
      <c r="E12" s="218"/>
      <c r="F12" s="151"/>
      <c r="G12" s="92"/>
      <c r="H12" s="27"/>
      <c r="I12" s="28">
        <v>5</v>
      </c>
      <c r="J12" s="29" t="s">
        <v>69</v>
      </c>
      <c r="K12" s="30">
        <v>643</v>
      </c>
      <c r="L12" s="31">
        <v>36714</v>
      </c>
      <c r="M12" s="60" t="s">
        <v>1009</v>
      </c>
      <c r="N12" s="60" t="s">
        <v>777</v>
      </c>
      <c r="O12" s="32">
        <v>5534</v>
      </c>
      <c r="P12" s="30">
        <v>1</v>
      </c>
    </row>
    <row r="13" spans="1:16" s="20" customFormat="1" ht="18.75" customHeight="1" x14ac:dyDescent="0.2">
      <c r="A13" s="23">
        <v>6</v>
      </c>
      <c r="B13" s="91"/>
      <c r="C13" s="150"/>
      <c r="D13" s="217"/>
      <c r="E13" s="218"/>
      <c r="F13" s="151"/>
      <c r="G13" s="92"/>
      <c r="H13" s="27"/>
      <c r="I13" s="28">
        <v>6</v>
      </c>
      <c r="J13" s="29" t="s">
        <v>70</v>
      </c>
      <c r="K13" s="30">
        <v>1207</v>
      </c>
      <c r="L13" s="31">
        <v>36580</v>
      </c>
      <c r="M13" s="60" t="s">
        <v>1494</v>
      </c>
      <c r="N13" s="60" t="s">
        <v>756</v>
      </c>
      <c r="O13" s="32">
        <v>5580</v>
      </c>
      <c r="P13" s="30">
        <v>2</v>
      </c>
    </row>
    <row r="14" spans="1:16" s="20" customFormat="1" ht="18.75" customHeight="1" x14ac:dyDescent="0.2">
      <c r="A14" s="23">
        <v>7</v>
      </c>
      <c r="B14" s="91"/>
      <c r="C14" s="150"/>
      <c r="D14" s="217"/>
      <c r="E14" s="218"/>
      <c r="F14" s="151"/>
      <c r="G14" s="92"/>
      <c r="H14" s="27"/>
      <c r="I14" s="513" t="s">
        <v>18</v>
      </c>
      <c r="J14" s="516"/>
      <c r="K14" s="516"/>
      <c r="L14" s="516"/>
      <c r="M14" s="516"/>
      <c r="N14" s="516"/>
      <c r="O14" s="516"/>
      <c r="P14" s="517"/>
    </row>
    <row r="15" spans="1:16" s="20" customFormat="1" ht="24.75" customHeight="1" x14ac:dyDescent="0.2">
      <c r="A15" s="23">
        <v>8</v>
      </c>
      <c r="B15" s="91"/>
      <c r="C15" s="150"/>
      <c r="D15" s="217"/>
      <c r="E15" s="218"/>
      <c r="F15" s="151"/>
      <c r="G15" s="92"/>
      <c r="H15" s="27"/>
      <c r="I15" s="59" t="s">
        <v>12</v>
      </c>
      <c r="J15" s="59" t="s">
        <v>252</v>
      </c>
      <c r="K15" s="59" t="s">
        <v>251</v>
      </c>
      <c r="L15" s="152" t="s">
        <v>13</v>
      </c>
      <c r="M15" s="153" t="s">
        <v>14</v>
      </c>
      <c r="N15" s="153" t="s">
        <v>59</v>
      </c>
      <c r="O15" s="59" t="s">
        <v>15</v>
      </c>
      <c r="P15" s="59" t="s">
        <v>30</v>
      </c>
    </row>
    <row r="16" spans="1:16" s="20" customFormat="1" ht="18.75" customHeight="1" x14ac:dyDescent="0.2">
      <c r="A16" s="23">
        <v>9</v>
      </c>
      <c r="B16" s="91"/>
      <c r="C16" s="150"/>
      <c r="D16" s="217"/>
      <c r="E16" s="218"/>
      <c r="F16" s="151"/>
      <c r="G16" s="92"/>
      <c r="H16" s="27"/>
      <c r="I16" s="28">
        <v>1</v>
      </c>
      <c r="J16" s="29" t="s">
        <v>71</v>
      </c>
      <c r="K16" s="30">
        <v>743</v>
      </c>
      <c r="L16" s="31">
        <v>36809</v>
      </c>
      <c r="M16" s="60" t="s">
        <v>716</v>
      </c>
      <c r="N16" s="60" t="s">
        <v>713</v>
      </c>
      <c r="O16" s="32">
        <v>5939</v>
      </c>
      <c r="P16" s="30">
        <v>2</v>
      </c>
    </row>
    <row r="17" spans="1:16" s="20" customFormat="1" ht="18.75" customHeight="1" x14ac:dyDescent="0.2">
      <c r="A17" s="23">
        <v>10</v>
      </c>
      <c r="B17" s="91"/>
      <c r="C17" s="150"/>
      <c r="D17" s="217"/>
      <c r="E17" s="218"/>
      <c r="F17" s="151"/>
      <c r="G17" s="92"/>
      <c r="H17" s="27"/>
      <c r="I17" s="28">
        <v>2</v>
      </c>
      <c r="J17" s="29" t="s">
        <v>65</v>
      </c>
      <c r="K17" s="30">
        <v>684</v>
      </c>
      <c r="L17" s="31">
        <v>36526</v>
      </c>
      <c r="M17" s="60" t="s">
        <v>1011</v>
      </c>
      <c r="N17" s="60" t="s">
        <v>888</v>
      </c>
      <c r="O17" s="32">
        <v>5955</v>
      </c>
      <c r="P17" s="30">
        <v>3</v>
      </c>
    </row>
    <row r="18" spans="1:16" s="20" customFormat="1" ht="18.75" customHeight="1" x14ac:dyDescent="0.2">
      <c r="A18" s="23">
        <v>11</v>
      </c>
      <c r="B18" s="91"/>
      <c r="C18" s="150"/>
      <c r="D18" s="217"/>
      <c r="E18" s="218"/>
      <c r="F18" s="151"/>
      <c r="G18" s="92"/>
      <c r="H18" s="27"/>
      <c r="I18" s="28">
        <v>3</v>
      </c>
      <c r="J18" s="29" t="s">
        <v>72</v>
      </c>
      <c r="K18" s="30">
        <v>543</v>
      </c>
      <c r="L18" s="31">
        <v>37349</v>
      </c>
      <c r="M18" s="60" t="s">
        <v>864</v>
      </c>
      <c r="N18" s="60" t="s">
        <v>865</v>
      </c>
      <c r="O18" s="226">
        <v>10838</v>
      </c>
      <c r="P18" s="30">
        <v>4</v>
      </c>
    </row>
    <row r="19" spans="1:16" s="20" customFormat="1" ht="18.75" customHeight="1" x14ac:dyDescent="0.2">
      <c r="A19" s="23">
        <v>12</v>
      </c>
      <c r="B19" s="91"/>
      <c r="C19" s="150"/>
      <c r="D19" s="217"/>
      <c r="E19" s="218"/>
      <c r="F19" s="151"/>
      <c r="G19" s="92"/>
      <c r="H19" s="27"/>
      <c r="I19" s="28">
        <v>4</v>
      </c>
      <c r="J19" s="29" t="s">
        <v>73</v>
      </c>
      <c r="K19" s="30">
        <v>491</v>
      </c>
      <c r="L19" s="31">
        <v>36736</v>
      </c>
      <c r="M19" s="60" t="s">
        <v>854</v>
      </c>
      <c r="N19" s="60" t="s">
        <v>855</v>
      </c>
      <c r="O19" s="32">
        <v>5833</v>
      </c>
      <c r="P19" s="30">
        <v>1</v>
      </c>
    </row>
    <row r="20" spans="1:16" s="20" customFormat="1" ht="18.75" customHeight="1" x14ac:dyDescent="0.2">
      <c r="A20" s="23">
        <v>13</v>
      </c>
      <c r="B20" s="91"/>
      <c r="C20" s="150"/>
      <c r="D20" s="217"/>
      <c r="E20" s="218"/>
      <c r="F20" s="151"/>
      <c r="G20" s="92"/>
      <c r="H20" s="27"/>
      <c r="I20" s="28">
        <v>5</v>
      </c>
      <c r="J20" s="29" t="s">
        <v>74</v>
      </c>
      <c r="K20" s="30">
        <v>404</v>
      </c>
      <c r="L20" s="31">
        <v>36582</v>
      </c>
      <c r="M20" s="60" t="s">
        <v>846</v>
      </c>
      <c r="N20" s="60" t="s">
        <v>262</v>
      </c>
      <c r="O20" s="226">
        <v>11545</v>
      </c>
      <c r="P20" s="30">
        <v>6</v>
      </c>
    </row>
    <row r="21" spans="1:16" s="20" customFormat="1" ht="18.75" customHeight="1" x14ac:dyDescent="0.2">
      <c r="A21" s="23">
        <v>14</v>
      </c>
      <c r="B21" s="91"/>
      <c r="C21" s="150"/>
      <c r="D21" s="217"/>
      <c r="E21" s="218"/>
      <c r="F21" s="151"/>
      <c r="G21" s="92"/>
      <c r="H21" s="27"/>
      <c r="I21" s="28">
        <v>6</v>
      </c>
      <c r="J21" s="29" t="s">
        <v>75</v>
      </c>
      <c r="K21" s="30">
        <v>384</v>
      </c>
      <c r="L21" s="31">
        <v>36662</v>
      </c>
      <c r="M21" s="60" t="s">
        <v>687</v>
      </c>
      <c r="N21" s="60" t="s">
        <v>262</v>
      </c>
      <c r="O21" s="226">
        <v>10868</v>
      </c>
      <c r="P21" s="30">
        <v>5</v>
      </c>
    </row>
    <row r="22" spans="1:16" s="20" customFormat="1" ht="18.75" customHeight="1" x14ac:dyDescent="0.2">
      <c r="A22" s="23">
        <v>15</v>
      </c>
      <c r="B22" s="91"/>
      <c r="C22" s="150"/>
      <c r="D22" s="217"/>
      <c r="E22" s="218"/>
      <c r="F22" s="151"/>
      <c r="G22" s="92"/>
      <c r="H22" s="27"/>
      <c r="I22" s="513" t="s">
        <v>19</v>
      </c>
      <c r="J22" s="516"/>
      <c r="K22" s="516"/>
      <c r="L22" s="516"/>
      <c r="M22" s="516"/>
      <c r="N22" s="516"/>
      <c r="O22" s="516"/>
      <c r="P22" s="517"/>
    </row>
    <row r="23" spans="1:16" s="20" customFormat="1" ht="26.25" customHeight="1" x14ac:dyDescent="0.2">
      <c r="A23" s="23">
        <v>16</v>
      </c>
      <c r="B23" s="91"/>
      <c r="C23" s="150"/>
      <c r="D23" s="217"/>
      <c r="E23" s="218"/>
      <c r="F23" s="151"/>
      <c r="G23" s="92"/>
      <c r="H23" s="27"/>
      <c r="I23" s="59" t="s">
        <v>12</v>
      </c>
      <c r="J23" s="59" t="s">
        <v>252</v>
      </c>
      <c r="K23" s="59" t="s">
        <v>251</v>
      </c>
      <c r="L23" s="152" t="s">
        <v>13</v>
      </c>
      <c r="M23" s="153" t="s">
        <v>14</v>
      </c>
      <c r="N23" s="153" t="s">
        <v>59</v>
      </c>
      <c r="O23" s="59" t="s">
        <v>15</v>
      </c>
      <c r="P23" s="59" t="s">
        <v>30</v>
      </c>
    </row>
    <row r="24" spans="1:16" s="20" customFormat="1" ht="18.75" customHeight="1" x14ac:dyDescent="0.2">
      <c r="A24" s="23">
        <v>17</v>
      </c>
      <c r="B24" s="91"/>
      <c r="C24" s="150"/>
      <c r="D24" s="217"/>
      <c r="E24" s="218"/>
      <c r="F24" s="151"/>
      <c r="G24" s="92"/>
      <c r="H24" s="27"/>
      <c r="I24" s="28">
        <v>1</v>
      </c>
      <c r="J24" s="29" t="s">
        <v>76</v>
      </c>
      <c r="K24" s="30">
        <v>381</v>
      </c>
      <c r="L24" s="31">
        <v>36986</v>
      </c>
      <c r="M24" s="60" t="s">
        <v>839</v>
      </c>
      <c r="N24" s="60" t="s">
        <v>262</v>
      </c>
      <c r="O24" s="226">
        <v>10698</v>
      </c>
      <c r="P24" s="30">
        <v>2</v>
      </c>
    </row>
    <row r="25" spans="1:16" s="20" customFormat="1" ht="18.75" customHeight="1" x14ac:dyDescent="0.2">
      <c r="A25" s="23">
        <v>18</v>
      </c>
      <c r="B25" s="91"/>
      <c r="C25" s="150"/>
      <c r="D25" s="217"/>
      <c r="E25" s="218"/>
      <c r="F25" s="151"/>
      <c r="G25" s="92"/>
      <c r="H25" s="27"/>
      <c r="I25" s="28">
        <v>2</v>
      </c>
      <c r="J25" s="29" t="s">
        <v>77</v>
      </c>
      <c r="K25" s="30">
        <v>362</v>
      </c>
      <c r="L25" s="31">
        <v>37066</v>
      </c>
      <c r="M25" s="60" t="s">
        <v>834</v>
      </c>
      <c r="N25" s="60" t="s">
        <v>262</v>
      </c>
      <c r="O25" s="32" t="s">
        <v>1584</v>
      </c>
      <c r="P25" s="30" t="s">
        <v>455</v>
      </c>
    </row>
    <row r="26" spans="1:16" s="20" customFormat="1" ht="18.75" customHeight="1" x14ac:dyDescent="0.2">
      <c r="A26" s="23">
        <v>19</v>
      </c>
      <c r="B26" s="91"/>
      <c r="C26" s="150"/>
      <c r="D26" s="217"/>
      <c r="E26" s="218"/>
      <c r="F26" s="151"/>
      <c r="G26" s="92"/>
      <c r="H26" s="27"/>
      <c r="I26" s="28">
        <v>3</v>
      </c>
      <c r="J26" s="29" t="s">
        <v>78</v>
      </c>
      <c r="K26" s="30">
        <v>361</v>
      </c>
      <c r="L26" s="31">
        <v>37081</v>
      </c>
      <c r="M26" s="60" t="s">
        <v>833</v>
      </c>
      <c r="N26" s="60" t="s">
        <v>262</v>
      </c>
      <c r="O26" s="226">
        <v>10444</v>
      </c>
      <c r="P26" s="30">
        <v>1</v>
      </c>
    </row>
    <row r="27" spans="1:16" s="20" customFormat="1" ht="18.75" customHeight="1" x14ac:dyDescent="0.2">
      <c r="A27" s="23">
        <v>20</v>
      </c>
      <c r="B27" s="91"/>
      <c r="C27" s="150"/>
      <c r="D27" s="217"/>
      <c r="E27" s="218"/>
      <c r="F27" s="151"/>
      <c r="G27" s="92"/>
      <c r="H27" s="27"/>
      <c r="I27" s="28">
        <v>4</v>
      </c>
      <c r="J27" s="29" t="s">
        <v>79</v>
      </c>
      <c r="K27" s="30">
        <v>360</v>
      </c>
      <c r="L27" s="31">
        <v>37066</v>
      </c>
      <c r="M27" s="60" t="s">
        <v>832</v>
      </c>
      <c r="N27" s="60" t="s">
        <v>262</v>
      </c>
      <c r="O27" s="226" t="s">
        <v>1584</v>
      </c>
      <c r="P27" s="30" t="s">
        <v>455</v>
      </c>
    </row>
    <row r="28" spans="1:16" s="20" customFormat="1" ht="18.75" customHeight="1" x14ac:dyDescent="0.2">
      <c r="A28" s="23">
        <v>21</v>
      </c>
      <c r="B28" s="91"/>
      <c r="C28" s="150"/>
      <c r="D28" s="217"/>
      <c r="E28" s="218"/>
      <c r="F28" s="151"/>
      <c r="G28" s="92"/>
      <c r="H28" s="27"/>
      <c r="I28" s="28">
        <v>5</v>
      </c>
      <c r="J28" s="29" t="s">
        <v>80</v>
      </c>
      <c r="K28" s="30">
        <v>346</v>
      </c>
      <c r="L28" s="31">
        <v>36789</v>
      </c>
      <c r="M28" s="60" t="s">
        <v>829</v>
      </c>
      <c r="N28" s="60" t="s">
        <v>262</v>
      </c>
      <c r="O28" s="226">
        <v>12134</v>
      </c>
      <c r="P28" s="30">
        <v>3</v>
      </c>
    </row>
    <row r="29" spans="1:16" s="20" customFormat="1" ht="18.75" customHeight="1" x14ac:dyDescent="0.2">
      <c r="A29" s="23">
        <v>22</v>
      </c>
      <c r="B29" s="91"/>
      <c r="C29" s="150"/>
      <c r="D29" s="217"/>
      <c r="E29" s="218"/>
      <c r="F29" s="151"/>
      <c r="G29" s="92"/>
      <c r="H29" s="27"/>
      <c r="I29" s="28">
        <v>6</v>
      </c>
      <c r="J29" s="29" t="s">
        <v>81</v>
      </c>
      <c r="K29" s="30">
        <v>327</v>
      </c>
      <c r="L29" s="31">
        <v>36739</v>
      </c>
      <c r="M29" s="60" t="s">
        <v>827</v>
      </c>
      <c r="N29" s="60" t="s">
        <v>262</v>
      </c>
      <c r="O29" s="226" t="s">
        <v>1584</v>
      </c>
      <c r="P29" s="30" t="s">
        <v>455</v>
      </c>
    </row>
    <row r="30" spans="1:16" s="20" customFormat="1" ht="18.75" customHeight="1" x14ac:dyDescent="0.2">
      <c r="A30" s="23">
        <v>23</v>
      </c>
      <c r="B30" s="91"/>
      <c r="C30" s="150"/>
      <c r="D30" s="217"/>
      <c r="E30" s="218"/>
      <c r="F30" s="151"/>
      <c r="G30" s="92"/>
      <c r="H30" s="27"/>
      <c r="I30" s="513" t="s">
        <v>56</v>
      </c>
      <c r="J30" s="516"/>
      <c r="K30" s="516"/>
      <c r="L30" s="516"/>
      <c r="M30" s="516"/>
      <c r="N30" s="516"/>
      <c r="O30" s="516"/>
      <c r="P30" s="517"/>
    </row>
    <row r="31" spans="1:16" s="20" customFormat="1" ht="24" customHeight="1" x14ac:dyDescent="0.2">
      <c r="A31" s="23">
        <v>24</v>
      </c>
      <c r="B31" s="91"/>
      <c r="C31" s="150"/>
      <c r="D31" s="217"/>
      <c r="E31" s="218"/>
      <c r="F31" s="151"/>
      <c r="G31" s="92"/>
      <c r="H31" s="27"/>
      <c r="I31" s="59" t="s">
        <v>12</v>
      </c>
      <c r="J31" s="59" t="s">
        <v>252</v>
      </c>
      <c r="K31" s="59" t="s">
        <v>251</v>
      </c>
      <c r="L31" s="152" t="s">
        <v>13</v>
      </c>
      <c r="M31" s="153" t="s">
        <v>14</v>
      </c>
      <c r="N31" s="153" t="s">
        <v>59</v>
      </c>
      <c r="O31" s="59" t="s">
        <v>15</v>
      </c>
      <c r="P31" s="59" t="s">
        <v>30</v>
      </c>
    </row>
    <row r="32" spans="1:16" s="20" customFormat="1" ht="18.75" customHeight="1" x14ac:dyDescent="0.2">
      <c r="A32" s="23">
        <v>25</v>
      </c>
      <c r="B32" s="91"/>
      <c r="C32" s="150"/>
      <c r="D32" s="217"/>
      <c r="E32" s="218"/>
      <c r="F32" s="151"/>
      <c r="G32" s="92"/>
      <c r="H32" s="27"/>
      <c r="I32" s="28">
        <v>1</v>
      </c>
      <c r="J32" s="29" t="s">
        <v>82</v>
      </c>
      <c r="K32" s="30">
        <v>262</v>
      </c>
      <c r="L32" s="31">
        <v>37050</v>
      </c>
      <c r="M32" s="60" t="s">
        <v>963</v>
      </c>
      <c r="N32" s="60" t="s">
        <v>745</v>
      </c>
      <c r="O32" s="226">
        <v>10486</v>
      </c>
      <c r="P32" s="30">
        <v>4</v>
      </c>
    </row>
    <row r="33" spans="1:16" s="20" customFormat="1" ht="18.75" customHeight="1" x14ac:dyDescent="0.2">
      <c r="A33" s="23">
        <v>26</v>
      </c>
      <c r="B33" s="91"/>
      <c r="C33" s="150"/>
      <c r="D33" s="217"/>
      <c r="E33" s="218"/>
      <c r="F33" s="151"/>
      <c r="G33" s="92"/>
      <c r="H33" s="27"/>
      <c r="I33" s="28">
        <v>2</v>
      </c>
      <c r="J33" s="29" t="s">
        <v>83</v>
      </c>
      <c r="K33" s="30">
        <v>203</v>
      </c>
      <c r="L33" s="31">
        <v>37809</v>
      </c>
      <c r="M33" s="60" t="s">
        <v>817</v>
      </c>
      <c r="N33" s="60" t="s">
        <v>738</v>
      </c>
      <c r="O33" s="226">
        <v>11680</v>
      </c>
      <c r="P33" s="30">
        <v>5</v>
      </c>
    </row>
    <row r="34" spans="1:16" s="20" customFormat="1" ht="18.75" customHeight="1" x14ac:dyDescent="0.2">
      <c r="A34" s="23">
        <v>27</v>
      </c>
      <c r="B34" s="91"/>
      <c r="C34" s="150"/>
      <c r="D34" s="217"/>
      <c r="E34" s="218"/>
      <c r="F34" s="151"/>
      <c r="G34" s="92"/>
      <c r="H34" s="27"/>
      <c r="I34" s="28">
        <v>3</v>
      </c>
      <c r="J34" s="29" t="s">
        <v>84</v>
      </c>
      <c r="K34" s="30">
        <v>191</v>
      </c>
      <c r="L34" s="31">
        <v>37145</v>
      </c>
      <c r="M34" s="60" t="s">
        <v>813</v>
      </c>
      <c r="N34" s="60" t="s">
        <v>814</v>
      </c>
      <c r="O34" s="226">
        <v>10044</v>
      </c>
      <c r="P34" s="30">
        <v>2</v>
      </c>
    </row>
    <row r="35" spans="1:16" s="20" customFormat="1" ht="18.75" customHeight="1" x14ac:dyDescent="0.2">
      <c r="A35" s="23">
        <v>28</v>
      </c>
      <c r="B35" s="91"/>
      <c r="C35" s="150"/>
      <c r="D35" s="217"/>
      <c r="E35" s="218"/>
      <c r="F35" s="151"/>
      <c r="G35" s="92"/>
      <c r="H35" s="27"/>
      <c r="I35" s="28">
        <v>4</v>
      </c>
      <c r="J35" s="29" t="s">
        <v>85</v>
      </c>
      <c r="K35" s="30">
        <v>182</v>
      </c>
      <c r="L35" s="31">
        <v>36696</v>
      </c>
      <c r="M35" s="60" t="s">
        <v>811</v>
      </c>
      <c r="N35" s="60" t="s">
        <v>662</v>
      </c>
      <c r="O35" s="226">
        <v>10248</v>
      </c>
      <c r="P35" s="30">
        <v>3</v>
      </c>
    </row>
    <row r="36" spans="1:16" s="20" customFormat="1" ht="18.75" customHeight="1" x14ac:dyDescent="0.2">
      <c r="A36" s="23">
        <v>29</v>
      </c>
      <c r="B36" s="91"/>
      <c r="C36" s="150"/>
      <c r="D36" s="217"/>
      <c r="E36" s="218"/>
      <c r="F36" s="151"/>
      <c r="G36" s="92"/>
      <c r="H36" s="27"/>
      <c r="I36" s="28">
        <v>5</v>
      </c>
      <c r="J36" s="29" t="s">
        <v>86</v>
      </c>
      <c r="K36" s="30">
        <v>150</v>
      </c>
      <c r="L36" s="31">
        <v>36969</v>
      </c>
      <c r="M36" s="60" t="s">
        <v>663</v>
      </c>
      <c r="N36" s="60" t="s">
        <v>656</v>
      </c>
      <c r="O36" s="32" t="s">
        <v>1618</v>
      </c>
      <c r="P36" s="30" t="s">
        <v>455</v>
      </c>
    </row>
    <row r="37" spans="1:16" s="20" customFormat="1" ht="18.75" customHeight="1" x14ac:dyDescent="0.2">
      <c r="A37" s="23">
        <v>30</v>
      </c>
      <c r="B37" s="91"/>
      <c r="C37" s="150"/>
      <c r="D37" s="217"/>
      <c r="E37" s="218"/>
      <c r="F37" s="151"/>
      <c r="G37" s="92"/>
      <c r="H37" s="27"/>
      <c r="I37" s="28">
        <v>6</v>
      </c>
      <c r="J37" s="29" t="s">
        <v>87</v>
      </c>
      <c r="K37" s="30">
        <v>147</v>
      </c>
      <c r="L37" s="31">
        <v>36974</v>
      </c>
      <c r="M37" s="60" t="s">
        <v>1105</v>
      </c>
      <c r="N37" s="60" t="s">
        <v>656</v>
      </c>
      <c r="O37" s="226">
        <v>10036</v>
      </c>
      <c r="P37" s="30">
        <v>1</v>
      </c>
    </row>
    <row r="38" spans="1:16" s="20" customFormat="1" ht="18.75" customHeight="1" x14ac:dyDescent="0.2">
      <c r="A38" s="23">
        <v>31</v>
      </c>
      <c r="B38" s="91"/>
      <c r="C38" s="150"/>
      <c r="D38" s="217"/>
      <c r="E38" s="218"/>
      <c r="F38" s="151"/>
      <c r="G38" s="92"/>
      <c r="H38" s="27"/>
      <c r="I38" s="513" t="s">
        <v>57</v>
      </c>
      <c r="J38" s="516"/>
      <c r="K38" s="516"/>
      <c r="L38" s="516"/>
      <c r="M38" s="516"/>
      <c r="N38" s="516"/>
      <c r="O38" s="516"/>
      <c r="P38" s="517"/>
    </row>
    <row r="39" spans="1:16" s="20" customFormat="1" ht="24" customHeight="1" x14ac:dyDescent="0.2">
      <c r="A39" s="23">
        <v>32</v>
      </c>
      <c r="B39" s="91"/>
      <c r="C39" s="150"/>
      <c r="D39" s="217"/>
      <c r="E39" s="218"/>
      <c r="F39" s="151"/>
      <c r="G39" s="92"/>
      <c r="H39" s="27"/>
      <c r="I39" s="59" t="s">
        <v>12</v>
      </c>
      <c r="J39" s="59" t="s">
        <v>252</v>
      </c>
      <c r="K39" s="59" t="s">
        <v>251</v>
      </c>
      <c r="L39" s="152" t="s">
        <v>13</v>
      </c>
      <c r="M39" s="153" t="s">
        <v>14</v>
      </c>
      <c r="N39" s="153" t="s">
        <v>59</v>
      </c>
      <c r="O39" s="59" t="s">
        <v>15</v>
      </c>
      <c r="P39" s="59" t="s">
        <v>30</v>
      </c>
    </row>
    <row r="40" spans="1:16" s="20" customFormat="1" ht="18.75" customHeight="1" x14ac:dyDescent="0.2">
      <c r="A40" s="23">
        <v>33</v>
      </c>
      <c r="B40" s="91"/>
      <c r="C40" s="150"/>
      <c r="D40" s="217"/>
      <c r="E40" s="218"/>
      <c r="F40" s="151"/>
      <c r="G40" s="92"/>
      <c r="H40" s="27"/>
      <c r="I40" s="28">
        <v>1</v>
      </c>
      <c r="J40" s="29" t="s">
        <v>88</v>
      </c>
      <c r="K40" s="30">
        <v>672</v>
      </c>
      <c r="L40" s="31">
        <v>36617</v>
      </c>
      <c r="M40" s="60" t="s">
        <v>780</v>
      </c>
      <c r="N40" s="60" t="s">
        <v>779</v>
      </c>
      <c r="O40" s="226">
        <v>10603</v>
      </c>
      <c r="P40" s="30">
        <v>5</v>
      </c>
    </row>
    <row r="41" spans="1:16" s="20" customFormat="1" ht="18.75" customHeight="1" x14ac:dyDescent="0.2">
      <c r="A41" s="23">
        <v>34</v>
      </c>
      <c r="B41" s="91"/>
      <c r="C41" s="150"/>
      <c r="D41" s="217"/>
      <c r="E41" s="218"/>
      <c r="F41" s="151"/>
      <c r="G41" s="92"/>
      <c r="H41" s="27"/>
      <c r="I41" s="28">
        <v>2</v>
      </c>
      <c r="J41" s="29" t="s">
        <v>89</v>
      </c>
      <c r="K41" s="30">
        <v>665</v>
      </c>
      <c r="L41" s="31">
        <v>36610</v>
      </c>
      <c r="M41" s="60" t="s">
        <v>778</v>
      </c>
      <c r="N41" s="60" t="s">
        <v>779</v>
      </c>
      <c r="O41" s="32">
        <v>5824</v>
      </c>
      <c r="P41" s="30">
        <v>2</v>
      </c>
    </row>
    <row r="42" spans="1:16" s="20" customFormat="1" ht="18.75" customHeight="1" x14ac:dyDescent="0.2">
      <c r="A42" s="23">
        <v>35</v>
      </c>
      <c r="B42" s="91"/>
      <c r="C42" s="150"/>
      <c r="D42" s="217"/>
      <c r="E42" s="218"/>
      <c r="F42" s="151"/>
      <c r="G42" s="92"/>
      <c r="H42" s="27"/>
      <c r="I42" s="28">
        <v>3</v>
      </c>
      <c r="J42" s="29" t="s">
        <v>90</v>
      </c>
      <c r="K42" s="30">
        <v>651</v>
      </c>
      <c r="L42" s="31">
        <v>36587</v>
      </c>
      <c r="M42" s="60" t="s">
        <v>776</v>
      </c>
      <c r="N42" s="60" t="s">
        <v>777</v>
      </c>
      <c r="O42" s="32">
        <v>5780</v>
      </c>
      <c r="P42" s="30">
        <v>1</v>
      </c>
    </row>
    <row r="43" spans="1:16" s="20" customFormat="1" ht="18.75" customHeight="1" x14ac:dyDescent="0.2">
      <c r="A43" s="23">
        <v>36</v>
      </c>
      <c r="B43" s="91"/>
      <c r="C43" s="150"/>
      <c r="D43" s="217"/>
      <c r="E43" s="218"/>
      <c r="F43" s="151"/>
      <c r="G43" s="92"/>
      <c r="H43" s="27"/>
      <c r="I43" s="28">
        <v>4</v>
      </c>
      <c r="J43" s="29" t="s">
        <v>91</v>
      </c>
      <c r="K43" s="30">
        <v>640</v>
      </c>
      <c r="L43" s="31">
        <v>36778</v>
      </c>
      <c r="M43" s="60" t="s">
        <v>775</v>
      </c>
      <c r="N43" s="60" t="s">
        <v>773</v>
      </c>
      <c r="O43" s="226">
        <v>10468</v>
      </c>
      <c r="P43" s="30">
        <v>3</v>
      </c>
    </row>
    <row r="44" spans="1:16" s="20" customFormat="1" ht="18.75" customHeight="1" x14ac:dyDescent="0.2">
      <c r="A44" s="23">
        <v>37</v>
      </c>
      <c r="B44" s="91"/>
      <c r="C44" s="150"/>
      <c r="D44" s="217"/>
      <c r="E44" s="218"/>
      <c r="F44" s="151"/>
      <c r="G44" s="92"/>
      <c r="H44" s="27"/>
      <c r="I44" s="28">
        <v>5</v>
      </c>
      <c r="J44" s="29" t="s">
        <v>92</v>
      </c>
      <c r="K44" s="30">
        <v>610</v>
      </c>
      <c r="L44" s="31">
        <v>37504</v>
      </c>
      <c r="M44" s="60" t="s">
        <v>771</v>
      </c>
      <c r="N44" s="60" t="s">
        <v>701</v>
      </c>
      <c r="O44" s="226">
        <v>11543</v>
      </c>
      <c r="P44" s="30">
        <v>6</v>
      </c>
    </row>
    <row r="45" spans="1:16" s="20" customFormat="1" ht="18.75" customHeight="1" x14ac:dyDescent="0.2">
      <c r="A45" s="23">
        <v>38</v>
      </c>
      <c r="B45" s="91"/>
      <c r="C45" s="150"/>
      <c r="D45" s="217"/>
      <c r="E45" s="218"/>
      <c r="F45" s="151"/>
      <c r="G45" s="92"/>
      <c r="H45" s="27"/>
      <c r="I45" s="28">
        <v>6</v>
      </c>
      <c r="J45" s="29" t="s">
        <v>93</v>
      </c>
      <c r="K45" s="30">
        <v>560</v>
      </c>
      <c r="L45" s="31">
        <v>36784</v>
      </c>
      <c r="M45" s="60" t="s">
        <v>765</v>
      </c>
      <c r="N45" s="60" t="s">
        <v>694</v>
      </c>
      <c r="O45" s="226">
        <v>10530</v>
      </c>
      <c r="P45" s="30">
        <v>4</v>
      </c>
    </row>
    <row r="46" spans="1:16" s="20" customFormat="1" ht="18.75" customHeight="1" x14ac:dyDescent="0.2">
      <c r="A46" s="23">
        <v>39</v>
      </c>
      <c r="B46" s="91"/>
      <c r="C46" s="150"/>
      <c r="D46" s="217"/>
      <c r="E46" s="218"/>
      <c r="F46" s="151"/>
      <c r="G46" s="92"/>
      <c r="H46" s="27"/>
      <c r="I46" s="513" t="s">
        <v>58</v>
      </c>
      <c r="J46" s="516"/>
      <c r="K46" s="516"/>
      <c r="L46" s="516"/>
      <c r="M46" s="516"/>
      <c r="N46" s="516"/>
      <c r="O46" s="516"/>
      <c r="P46" s="517"/>
    </row>
    <row r="47" spans="1:16" s="20" customFormat="1" ht="24.75" customHeight="1" x14ac:dyDescent="0.2">
      <c r="A47" s="23">
        <v>40</v>
      </c>
      <c r="B47" s="91"/>
      <c r="C47" s="150"/>
      <c r="D47" s="217"/>
      <c r="E47" s="218"/>
      <c r="F47" s="151"/>
      <c r="G47" s="92"/>
      <c r="H47" s="27"/>
      <c r="I47" s="59" t="s">
        <v>12</v>
      </c>
      <c r="J47" s="59" t="s">
        <v>252</v>
      </c>
      <c r="K47" s="59" t="s">
        <v>251</v>
      </c>
      <c r="L47" s="152" t="s">
        <v>13</v>
      </c>
      <c r="M47" s="153" t="s">
        <v>14</v>
      </c>
      <c r="N47" s="153" t="s">
        <v>59</v>
      </c>
      <c r="O47" s="59" t="s">
        <v>15</v>
      </c>
      <c r="P47" s="59" t="s">
        <v>30</v>
      </c>
    </row>
    <row r="48" spans="1:16" s="20" customFormat="1" ht="18.75" customHeight="1" x14ac:dyDescent="0.2">
      <c r="A48" s="23">
        <v>41</v>
      </c>
      <c r="B48" s="91"/>
      <c r="C48" s="150"/>
      <c r="D48" s="217"/>
      <c r="E48" s="218"/>
      <c r="F48" s="151"/>
      <c r="G48" s="92"/>
      <c r="H48" s="27"/>
      <c r="I48" s="28">
        <v>1</v>
      </c>
      <c r="J48" s="29" t="s">
        <v>94</v>
      </c>
      <c r="K48" s="30">
        <v>523</v>
      </c>
      <c r="L48" s="31">
        <v>37857</v>
      </c>
      <c r="M48" s="60" t="s">
        <v>764</v>
      </c>
      <c r="N48" s="60" t="s">
        <v>692</v>
      </c>
      <c r="O48" s="32" t="s">
        <v>1584</v>
      </c>
      <c r="P48" s="30" t="s">
        <v>455</v>
      </c>
    </row>
    <row r="49" spans="1:16" s="20" customFormat="1" ht="18.75" customHeight="1" x14ac:dyDescent="0.2">
      <c r="A49" s="23">
        <v>42</v>
      </c>
      <c r="B49" s="91"/>
      <c r="C49" s="150"/>
      <c r="D49" s="217"/>
      <c r="E49" s="218"/>
      <c r="F49" s="151"/>
      <c r="G49" s="92"/>
      <c r="H49" s="27"/>
      <c r="I49" s="28">
        <v>2</v>
      </c>
      <c r="J49" s="29" t="s">
        <v>95</v>
      </c>
      <c r="K49" s="30">
        <v>501</v>
      </c>
      <c r="L49" s="31">
        <v>37870</v>
      </c>
      <c r="M49" s="60" t="s">
        <v>762</v>
      </c>
      <c r="N49" s="60" t="s">
        <v>692</v>
      </c>
      <c r="O49" s="32">
        <v>5890</v>
      </c>
      <c r="P49" s="30">
        <v>3</v>
      </c>
    </row>
    <row r="50" spans="1:16" s="20" customFormat="1" ht="18.75" customHeight="1" x14ac:dyDescent="0.2">
      <c r="A50" s="23">
        <v>43</v>
      </c>
      <c r="B50" s="91"/>
      <c r="C50" s="150"/>
      <c r="D50" s="217"/>
      <c r="E50" s="218"/>
      <c r="F50" s="151"/>
      <c r="G50" s="92"/>
      <c r="H50" s="27"/>
      <c r="I50" s="28">
        <v>3</v>
      </c>
      <c r="J50" s="29" t="s">
        <v>96</v>
      </c>
      <c r="K50" s="30">
        <v>333</v>
      </c>
      <c r="L50" s="31">
        <v>36641</v>
      </c>
      <c r="M50" s="60" t="s">
        <v>752</v>
      </c>
      <c r="N50" s="60" t="s">
        <v>262</v>
      </c>
      <c r="O50" s="32" t="s">
        <v>1584</v>
      </c>
      <c r="P50" s="30" t="s">
        <v>455</v>
      </c>
    </row>
    <row r="51" spans="1:16" s="20" customFormat="1" ht="18.75" customHeight="1" x14ac:dyDescent="0.2">
      <c r="A51" s="23">
        <v>44</v>
      </c>
      <c r="B51" s="91"/>
      <c r="C51" s="150"/>
      <c r="D51" s="217"/>
      <c r="E51" s="218"/>
      <c r="F51" s="151"/>
      <c r="G51" s="92"/>
      <c r="H51" s="27"/>
      <c r="I51" s="28">
        <v>4</v>
      </c>
      <c r="J51" s="29" t="s">
        <v>97</v>
      </c>
      <c r="K51" s="30">
        <v>282</v>
      </c>
      <c r="L51" s="31">
        <v>36618</v>
      </c>
      <c r="M51" s="60" t="s">
        <v>749</v>
      </c>
      <c r="N51" s="60" t="s">
        <v>750</v>
      </c>
      <c r="O51" s="32" t="s">
        <v>1618</v>
      </c>
      <c r="P51" s="30" t="s">
        <v>455</v>
      </c>
    </row>
    <row r="52" spans="1:16" s="20" customFormat="1" ht="18.75" customHeight="1" x14ac:dyDescent="0.2">
      <c r="A52" s="23">
        <v>45</v>
      </c>
      <c r="B52" s="91"/>
      <c r="C52" s="150"/>
      <c r="D52" s="217"/>
      <c r="E52" s="218"/>
      <c r="F52" s="151"/>
      <c r="G52" s="92"/>
      <c r="H52" s="27"/>
      <c r="I52" s="28">
        <v>5</v>
      </c>
      <c r="J52" s="29" t="s">
        <v>98</v>
      </c>
      <c r="K52" s="30">
        <v>257</v>
      </c>
      <c r="L52" s="31">
        <v>36769</v>
      </c>
      <c r="M52" s="60" t="s">
        <v>744</v>
      </c>
      <c r="N52" s="60" t="s">
        <v>745</v>
      </c>
      <c r="O52" s="32">
        <v>5846</v>
      </c>
      <c r="P52" s="30">
        <v>1</v>
      </c>
    </row>
    <row r="53" spans="1:16" s="20" customFormat="1" ht="18.75" customHeight="1" x14ac:dyDescent="0.2">
      <c r="A53" s="23">
        <v>46</v>
      </c>
      <c r="B53" s="91"/>
      <c r="C53" s="150"/>
      <c r="D53" s="217"/>
      <c r="E53" s="218"/>
      <c r="F53" s="151"/>
      <c r="G53" s="92"/>
      <c r="H53" s="27"/>
      <c r="I53" s="28">
        <v>6</v>
      </c>
      <c r="J53" s="29" t="s">
        <v>99</v>
      </c>
      <c r="K53" s="30">
        <v>184</v>
      </c>
      <c r="L53" s="31">
        <v>36537</v>
      </c>
      <c r="M53" s="60" t="s">
        <v>733</v>
      </c>
      <c r="N53" s="60" t="s">
        <v>734</v>
      </c>
      <c r="O53" s="32">
        <v>5882</v>
      </c>
      <c r="P53" s="30">
        <v>2</v>
      </c>
    </row>
    <row r="54" spans="1:16" s="20" customFormat="1" ht="18.75" customHeight="1" x14ac:dyDescent="0.2">
      <c r="A54" s="23">
        <v>47</v>
      </c>
      <c r="B54" s="91"/>
      <c r="C54" s="150"/>
      <c r="D54" s="217"/>
      <c r="E54" s="218"/>
      <c r="F54" s="151"/>
      <c r="G54" s="92"/>
      <c r="H54" s="27"/>
      <c r="I54" s="513" t="s">
        <v>60</v>
      </c>
      <c r="J54" s="516"/>
      <c r="K54" s="516"/>
      <c r="L54" s="516"/>
      <c r="M54" s="516"/>
      <c r="N54" s="516"/>
      <c r="O54" s="516"/>
      <c r="P54" s="517"/>
    </row>
    <row r="55" spans="1:16" s="20" customFormat="1" ht="24" customHeight="1" x14ac:dyDescent="0.2">
      <c r="A55" s="23">
        <v>48</v>
      </c>
      <c r="B55" s="91"/>
      <c r="C55" s="150"/>
      <c r="D55" s="217"/>
      <c r="E55" s="218"/>
      <c r="F55" s="151"/>
      <c r="G55" s="92"/>
      <c r="H55" s="27"/>
      <c r="I55" s="59" t="s">
        <v>12</v>
      </c>
      <c r="J55" s="59" t="s">
        <v>252</v>
      </c>
      <c r="K55" s="59" t="s">
        <v>251</v>
      </c>
      <c r="L55" s="152" t="s">
        <v>13</v>
      </c>
      <c r="M55" s="153" t="s">
        <v>14</v>
      </c>
      <c r="N55" s="153" t="s">
        <v>59</v>
      </c>
      <c r="O55" s="59" t="s">
        <v>15</v>
      </c>
      <c r="P55" s="59" t="s">
        <v>30</v>
      </c>
    </row>
    <row r="56" spans="1:16" s="20" customFormat="1" ht="18.75" customHeight="1" x14ac:dyDescent="0.2">
      <c r="A56" s="23">
        <v>49</v>
      </c>
      <c r="B56" s="91"/>
      <c r="C56" s="150"/>
      <c r="D56" s="217"/>
      <c r="E56" s="218"/>
      <c r="F56" s="151"/>
      <c r="G56" s="92"/>
      <c r="H56" s="27"/>
      <c r="I56" s="28">
        <v>1</v>
      </c>
      <c r="J56" s="29" t="s">
        <v>100</v>
      </c>
      <c r="K56" s="30">
        <v>177</v>
      </c>
      <c r="L56" s="31">
        <v>36652</v>
      </c>
      <c r="M56" s="60" t="s">
        <v>732</v>
      </c>
      <c r="N56" s="60" t="s">
        <v>662</v>
      </c>
      <c r="O56" s="226">
        <v>10255</v>
      </c>
      <c r="P56" s="30">
        <v>3</v>
      </c>
    </row>
    <row r="57" spans="1:16" s="20" customFormat="1" ht="18.75" customHeight="1" x14ac:dyDescent="0.2">
      <c r="A57" s="23">
        <v>50</v>
      </c>
      <c r="B57" s="91"/>
      <c r="C57" s="150"/>
      <c r="D57" s="217"/>
      <c r="E57" s="218"/>
      <c r="F57" s="151"/>
      <c r="G57" s="92"/>
      <c r="H57" s="27"/>
      <c r="I57" s="28">
        <v>2</v>
      </c>
      <c r="J57" s="29" t="s">
        <v>101</v>
      </c>
      <c r="K57" s="30">
        <v>174</v>
      </c>
      <c r="L57" s="31">
        <v>36972</v>
      </c>
      <c r="M57" s="60" t="s">
        <v>731</v>
      </c>
      <c r="N57" s="60" t="s">
        <v>656</v>
      </c>
      <c r="O57" s="226">
        <v>10525</v>
      </c>
      <c r="P57" s="30">
        <v>5</v>
      </c>
    </row>
    <row r="58" spans="1:16" s="20" customFormat="1" ht="18.75" customHeight="1" x14ac:dyDescent="0.2">
      <c r="A58" s="23">
        <v>51</v>
      </c>
      <c r="B58" s="91"/>
      <c r="C58" s="150"/>
      <c r="D58" s="217"/>
      <c r="E58" s="218"/>
      <c r="F58" s="151"/>
      <c r="G58" s="92"/>
      <c r="H58" s="27"/>
      <c r="I58" s="28">
        <v>3</v>
      </c>
      <c r="J58" s="29" t="s">
        <v>102</v>
      </c>
      <c r="K58" s="30">
        <v>106</v>
      </c>
      <c r="L58" s="31">
        <v>36927</v>
      </c>
      <c r="M58" s="60" t="s">
        <v>729</v>
      </c>
      <c r="N58" s="60" t="s">
        <v>730</v>
      </c>
      <c r="O58" s="226">
        <v>10005</v>
      </c>
      <c r="P58" s="30">
        <v>2</v>
      </c>
    </row>
    <row r="59" spans="1:16" s="20" customFormat="1" ht="18.75" customHeight="1" x14ac:dyDescent="0.2">
      <c r="A59" s="23">
        <v>52</v>
      </c>
      <c r="B59" s="91"/>
      <c r="C59" s="150"/>
      <c r="D59" s="217"/>
      <c r="E59" s="218"/>
      <c r="F59" s="151"/>
      <c r="G59" s="92"/>
      <c r="H59" s="27"/>
      <c r="I59" s="28">
        <v>4</v>
      </c>
      <c r="J59" s="29" t="s">
        <v>103</v>
      </c>
      <c r="K59" s="30">
        <v>40</v>
      </c>
      <c r="L59" s="31">
        <v>37015</v>
      </c>
      <c r="M59" s="60" t="s">
        <v>724</v>
      </c>
      <c r="N59" s="60" t="s">
        <v>723</v>
      </c>
      <c r="O59" s="32">
        <v>5965</v>
      </c>
      <c r="P59" s="30">
        <v>1</v>
      </c>
    </row>
    <row r="60" spans="1:16" s="20" customFormat="1" ht="18.75" customHeight="1" x14ac:dyDescent="0.2">
      <c r="A60" s="23">
        <v>53</v>
      </c>
      <c r="B60" s="91"/>
      <c r="C60" s="150"/>
      <c r="D60" s="217"/>
      <c r="E60" s="218"/>
      <c r="F60" s="151"/>
      <c r="G60" s="92"/>
      <c r="H60" s="27"/>
      <c r="I60" s="28">
        <v>5</v>
      </c>
      <c r="J60" s="29" t="s">
        <v>104</v>
      </c>
      <c r="K60" s="30">
        <v>39</v>
      </c>
      <c r="L60" s="31">
        <v>36879</v>
      </c>
      <c r="M60" s="60" t="s">
        <v>722</v>
      </c>
      <c r="N60" s="60" t="s">
        <v>723</v>
      </c>
      <c r="O60" s="226">
        <v>10391</v>
      </c>
      <c r="P60" s="30">
        <v>4</v>
      </c>
    </row>
    <row r="61" spans="1:16" s="20" customFormat="1" ht="18.75" customHeight="1" x14ac:dyDescent="0.2">
      <c r="A61" s="23">
        <v>54</v>
      </c>
      <c r="B61" s="91"/>
      <c r="C61" s="150"/>
      <c r="D61" s="217"/>
      <c r="E61" s="218"/>
      <c r="F61" s="151"/>
      <c r="G61" s="92"/>
      <c r="H61" s="27"/>
      <c r="I61" s="28">
        <v>6</v>
      </c>
      <c r="J61" s="29" t="s">
        <v>105</v>
      </c>
      <c r="K61" s="30">
        <v>413</v>
      </c>
      <c r="L61" s="31">
        <v>36704</v>
      </c>
      <c r="M61" s="60" t="s">
        <v>754</v>
      </c>
      <c r="N61" s="60" t="s">
        <v>262</v>
      </c>
      <c r="O61" s="32" t="s">
        <v>1584</v>
      </c>
      <c r="P61" s="30" t="s">
        <v>455</v>
      </c>
    </row>
    <row r="62" spans="1:16" s="20" customFormat="1" ht="18.75" customHeight="1" x14ac:dyDescent="0.2">
      <c r="A62" s="23">
        <v>55</v>
      </c>
      <c r="B62" s="91"/>
      <c r="C62" s="150"/>
      <c r="D62" s="217"/>
      <c r="E62" s="218"/>
      <c r="F62" s="151"/>
      <c r="G62" s="92"/>
      <c r="H62" s="27"/>
      <c r="I62" s="513" t="s">
        <v>277</v>
      </c>
      <c r="J62" s="516"/>
      <c r="K62" s="516"/>
      <c r="L62" s="516"/>
      <c r="M62" s="516"/>
      <c r="N62" s="516"/>
      <c r="O62" s="516"/>
      <c r="P62" s="517"/>
    </row>
    <row r="63" spans="1:16" s="20" customFormat="1" ht="24.75" customHeight="1" x14ac:dyDescent="0.2">
      <c r="A63" s="23">
        <v>56</v>
      </c>
      <c r="B63" s="91"/>
      <c r="C63" s="150"/>
      <c r="D63" s="217"/>
      <c r="E63" s="218"/>
      <c r="F63" s="151"/>
      <c r="G63" s="92"/>
      <c r="H63" s="27"/>
      <c r="I63" s="59" t="s">
        <v>12</v>
      </c>
      <c r="J63" s="59" t="s">
        <v>252</v>
      </c>
      <c r="K63" s="59" t="s">
        <v>251</v>
      </c>
      <c r="L63" s="152" t="s">
        <v>13</v>
      </c>
      <c r="M63" s="153" t="s">
        <v>14</v>
      </c>
      <c r="N63" s="153" t="s">
        <v>59</v>
      </c>
      <c r="O63" s="59" t="s">
        <v>15</v>
      </c>
      <c r="P63" s="59" t="s">
        <v>30</v>
      </c>
    </row>
    <row r="64" spans="1:16" s="20" customFormat="1" ht="18.75" customHeight="1" x14ac:dyDescent="0.2">
      <c r="A64" s="23">
        <v>57</v>
      </c>
      <c r="B64" s="91"/>
      <c r="C64" s="150"/>
      <c r="D64" s="217"/>
      <c r="E64" s="218"/>
      <c r="F64" s="151"/>
      <c r="G64" s="92"/>
      <c r="H64" s="27"/>
      <c r="I64" s="28">
        <v>1</v>
      </c>
      <c r="J64" s="29" t="s">
        <v>376</v>
      </c>
      <c r="K64" s="30">
        <v>318</v>
      </c>
      <c r="L64" s="31">
        <v>36909</v>
      </c>
      <c r="M64" s="60" t="s">
        <v>826</v>
      </c>
      <c r="N64" s="60" t="s">
        <v>262</v>
      </c>
      <c r="O64" s="32" t="s">
        <v>1584</v>
      </c>
      <c r="P64" s="30" t="s">
        <v>455</v>
      </c>
    </row>
    <row r="65" spans="1:17" s="20" customFormat="1" ht="18.75" customHeight="1" x14ac:dyDescent="0.2">
      <c r="A65" s="23">
        <v>58</v>
      </c>
      <c r="B65" s="91"/>
      <c r="C65" s="150"/>
      <c r="D65" s="217"/>
      <c r="E65" s="218"/>
      <c r="F65" s="151"/>
      <c r="G65" s="92"/>
      <c r="H65" s="27"/>
      <c r="I65" s="28">
        <v>2</v>
      </c>
      <c r="J65" s="29" t="s">
        <v>377</v>
      </c>
      <c r="K65" s="30">
        <v>364</v>
      </c>
      <c r="L65" s="31">
        <v>36748</v>
      </c>
      <c r="M65" s="60" t="s">
        <v>835</v>
      </c>
      <c r="N65" s="60" t="s">
        <v>262</v>
      </c>
      <c r="O65" s="32" t="s">
        <v>1584</v>
      </c>
      <c r="P65" s="30" t="s">
        <v>455</v>
      </c>
    </row>
    <row r="66" spans="1:17" s="20" customFormat="1" ht="18.75" customHeight="1" x14ac:dyDescent="0.2">
      <c r="A66" s="23">
        <v>59</v>
      </c>
      <c r="B66" s="91"/>
      <c r="C66" s="150"/>
      <c r="D66" s="217"/>
      <c r="E66" s="218"/>
      <c r="F66" s="151"/>
      <c r="G66" s="92"/>
      <c r="H66" s="27"/>
      <c r="I66" s="28">
        <v>3</v>
      </c>
      <c r="J66" s="29" t="s">
        <v>378</v>
      </c>
      <c r="K66" s="30">
        <v>98</v>
      </c>
      <c r="L66" s="31">
        <v>37543</v>
      </c>
      <c r="M66" s="60" t="s">
        <v>728</v>
      </c>
      <c r="N66" s="60" t="s">
        <v>643</v>
      </c>
      <c r="O66" s="226">
        <v>12163</v>
      </c>
      <c r="P66" s="30">
        <v>2</v>
      </c>
    </row>
    <row r="67" spans="1:17" s="20" customFormat="1" ht="18.75" customHeight="1" x14ac:dyDescent="0.2">
      <c r="A67" s="23">
        <v>60</v>
      </c>
      <c r="B67" s="91"/>
      <c r="C67" s="150"/>
      <c r="D67" s="217"/>
      <c r="E67" s="218"/>
      <c r="F67" s="151"/>
      <c r="G67" s="92"/>
      <c r="H67" s="27"/>
      <c r="I67" s="28">
        <v>4</v>
      </c>
      <c r="J67" s="29" t="s">
        <v>379</v>
      </c>
      <c r="K67" s="30">
        <v>398</v>
      </c>
      <c r="L67" s="31">
        <v>37179</v>
      </c>
      <c r="M67" s="60" t="s">
        <v>843</v>
      </c>
      <c r="N67" s="60" t="s">
        <v>262</v>
      </c>
      <c r="O67" s="32" t="s">
        <v>1584</v>
      </c>
      <c r="P67" s="30" t="s">
        <v>455</v>
      </c>
    </row>
    <row r="68" spans="1:17" s="20" customFormat="1" ht="18.75" customHeight="1" x14ac:dyDescent="0.2">
      <c r="A68" s="23">
        <v>61</v>
      </c>
      <c r="B68" s="91"/>
      <c r="C68" s="150"/>
      <c r="D68" s="217"/>
      <c r="E68" s="218"/>
      <c r="F68" s="151"/>
      <c r="G68" s="92"/>
      <c r="H68" s="27"/>
      <c r="I68" s="28">
        <v>5</v>
      </c>
      <c r="J68" s="29" t="s">
        <v>380</v>
      </c>
      <c r="K68" s="30">
        <v>377</v>
      </c>
      <c r="L68" s="31">
        <v>36724</v>
      </c>
      <c r="M68" s="60" t="s">
        <v>838</v>
      </c>
      <c r="N68" s="60" t="s">
        <v>262</v>
      </c>
      <c r="O68" s="32" t="s">
        <v>1584</v>
      </c>
      <c r="P68" s="30" t="s">
        <v>455</v>
      </c>
    </row>
    <row r="69" spans="1:17" s="20" customFormat="1" ht="18.75" customHeight="1" x14ac:dyDescent="0.2">
      <c r="A69" s="23">
        <v>62</v>
      </c>
      <c r="B69" s="91"/>
      <c r="C69" s="150"/>
      <c r="D69" s="217"/>
      <c r="E69" s="218"/>
      <c r="F69" s="151"/>
      <c r="G69" s="92"/>
      <c r="H69" s="27"/>
      <c r="I69" s="28">
        <v>6</v>
      </c>
      <c r="J69" s="29" t="s">
        <v>381</v>
      </c>
      <c r="K69" s="30">
        <v>202</v>
      </c>
      <c r="L69" s="31">
        <v>37091</v>
      </c>
      <c r="M69" s="60" t="s">
        <v>737</v>
      </c>
      <c r="N69" s="60" t="s">
        <v>738</v>
      </c>
      <c r="O69" s="226">
        <v>11306</v>
      </c>
      <c r="P69" s="30">
        <v>1</v>
      </c>
    </row>
    <row r="70" spans="1:17" ht="7.5" customHeight="1" x14ac:dyDescent="0.2">
      <c r="A70" s="43"/>
      <c r="B70" s="43"/>
      <c r="C70" s="44"/>
      <c r="D70" s="67"/>
      <c r="E70" s="45"/>
      <c r="F70" s="46"/>
      <c r="G70" s="47"/>
      <c r="I70" s="48"/>
      <c r="J70" s="49"/>
      <c r="K70" s="50"/>
      <c r="L70" s="51"/>
      <c r="M70" s="63"/>
      <c r="N70" s="63"/>
      <c r="O70" s="53"/>
      <c r="P70" s="50"/>
    </row>
    <row r="71" spans="1:17" ht="14.25" customHeight="1" x14ac:dyDescent="0.2">
      <c r="A71" s="37" t="s">
        <v>20</v>
      </c>
      <c r="B71" s="37"/>
      <c r="C71" s="37"/>
      <c r="D71" s="68"/>
      <c r="E71" s="61" t="s">
        <v>0</v>
      </c>
      <c r="F71" s="55" t="s">
        <v>1</v>
      </c>
      <c r="G71" s="33"/>
      <c r="H71" s="38" t="s">
        <v>2</v>
      </c>
      <c r="I71" s="38"/>
      <c r="J71" s="38"/>
      <c r="K71" s="38"/>
      <c r="M71" s="64" t="s">
        <v>3</v>
      </c>
      <c r="N71" s="65" t="s">
        <v>3</v>
      </c>
      <c r="O71" s="33" t="s">
        <v>3</v>
      </c>
      <c r="P71" s="37"/>
      <c r="Q71" s="39"/>
    </row>
  </sheetData>
  <autoFilter ref="B6:G7"/>
  <mergeCells count="25">
    <mergeCell ref="F6:F7"/>
    <mergeCell ref="I38:P38"/>
    <mergeCell ref="I46:P46"/>
    <mergeCell ref="I54:P54"/>
    <mergeCell ref="I62:P62"/>
    <mergeCell ref="G6:G7"/>
    <mergeCell ref="I6:P6"/>
    <mergeCell ref="I14:P14"/>
    <mergeCell ref="I22:P22"/>
    <mergeCell ref="I30:P30"/>
    <mergeCell ref="A6:A7"/>
    <mergeCell ref="B6:B7"/>
    <mergeCell ref="C6:C7"/>
    <mergeCell ref="D6:D7"/>
    <mergeCell ref="E6:E7"/>
    <mergeCell ref="N5:P5"/>
    <mergeCell ref="A1:P1"/>
    <mergeCell ref="A2:P2"/>
    <mergeCell ref="A3:C3"/>
    <mergeCell ref="D3:E3"/>
    <mergeCell ref="F3:G3"/>
    <mergeCell ref="N3:P3"/>
    <mergeCell ref="I3:L3"/>
    <mergeCell ref="A4:C4"/>
    <mergeCell ref="D4:E4"/>
  </mergeCells>
  <conditionalFormatting sqref="F8:F69">
    <cfRule type="duplicateValues" dxfId="2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71"/>
  <sheetViews>
    <sheetView view="pageBreakPreview" zoomScale="90" zoomScaleNormal="100" zoomScaleSheetLayoutView="90" workbookViewId="0">
      <selection sqref="A1:P1"/>
    </sheetView>
  </sheetViews>
  <sheetFormatPr defaultRowHeight="12.75" x14ac:dyDescent="0.2"/>
  <cols>
    <col min="1" max="2" width="4.85546875" style="33" customWidth="1"/>
    <col min="3" max="3" width="14.28515625" style="22" customWidth="1"/>
    <col min="4" max="4" width="22.140625" style="62" customWidth="1"/>
    <col min="5" max="5" width="17.140625" style="62" customWidth="1"/>
    <col min="6" max="6" width="12.5703125" style="22" customWidth="1"/>
    <col min="7" max="7" width="7.5703125" style="34" customWidth="1"/>
    <col min="8" max="8" width="2.140625" style="22" customWidth="1"/>
    <col min="9" max="9" width="4.42578125" style="33" customWidth="1"/>
    <col min="10" max="10" width="11.28515625" style="33" hidden="1" customWidth="1"/>
    <col min="11" max="11" width="6.5703125" style="33" customWidth="1"/>
    <col min="12" max="12" width="12.28515625" style="35" customWidth="1"/>
    <col min="13" max="13" width="26.140625" style="66" bestFit="1" customWidth="1"/>
    <col min="14" max="14" width="14.7109375" style="66" customWidth="1"/>
    <col min="15" max="15" width="14.7109375" style="22" customWidth="1"/>
    <col min="16" max="16" width="7.7109375" style="22" customWidth="1"/>
    <col min="17" max="17" width="5.7109375" style="22" customWidth="1"/>
    <col min="18" max="16384" width="9.140625" style="22"/>
  </cols>
  <sheetData>
    <row r="1" spans="1:16" s="10" customFormat="1" ht="39" customHeight="1" x14ac:dyDescent="0.2">
      <c r="A1" s="519" t="s">
        <v>247</v>
      </c>
      <c r="B1" s="519"/>
      <c r="C1" s="519"/>
      <c r="D1" s="519"/>
      <c r="E1" s="519"/>
      <c r="F1" s="519"/>
      <c r="G1" s="519"/>
      <c r="H1" s="519"/>
      <c r="I1" s="519"/>
      <c r="J1" s="519"/>
      <c r="K1" s="519"/>
      <c r="L1" s="519"/>
      <c r="M1" s="519"/>
      <c r="N1" s="519"/>
      <c r="O1" s="519"/>
      <c r="P1" s="519"/>
    </row>
    <row r="2" spans="1:16" s="10" customFormat="1" ht="24.75" customHeight="1" x14ac:dyDescent="0.2">
      <c r="A2" s="533" t="s">
        <v>626</v>
      </c>
      <c r="B2" s="533"/>
      <c r="C2" s="533"/>
      <c r="D2" s="533"/>
      <c r="E2" s="533"/>
      <c r="F2" s="533"/>
      <c r="G2" s="533"/>
      <c r="H2" s="533"/>
      <c r="I2" s="533"/>
      <c r="J2" s="533"/>
      <c r="K2" s="533"/>
      <c r="L2" s="533"/>
      <c r="M2" s="533"/>
      <c r="N2" s="533"/>
      <c r="O2" s="533"/>
      <c r="P2" s="533"/>
    </row>
    <row r="3" spans="1:16" s="13" customFormat="1" ht="21" customHeight="1" x14ac:dyDescent="0.2">
      <c r="A3" s="521" t="s">
        <v>328</v>
      </c>
      <c r="B3" s="521"/>
      <c r="C3" s="521"/>
      <c r="D3" s="522" t="s">
        <v>239</v>
      </c>
      <c r="E3" s="522"/>
      <c r="F3" s="538" t="s">
        <v>61</v>
      </c>
      <c r="G3" s="538"/>
      <c r="H3" s="11" t="s">
        <v>253</v>
      </c>
      <c r="I3" s="525" t="s">
        <v>620</v>
      </c>
      <c r="J3" s="525"/>
      <c r="K3" s="525"/>
      <c r="L3" s="525"/>
      <c r="M3" s="281" t="s">
        <v>254</v>
      </c>
      <c r="N3" s="524" t="s">
        <v>455</v>
      </c>
      <c r="O3" s="524"/>
      <c r="P3" s="524"/>
    </row>
    <row r="4" spans="1:16" s="13" customFormat="1" ht="17.25" customHeight="1" x14ac:dyDescent="0.2">
      <c r="A4" s="526" t="s">
        <v>258</v>
      </c>
      <c r="B4" s="526"/>
      <c r="C4" s="526"/>
      <c r="D4" s="518" t="s">
        <v>617</v>
      </c>
      <c r="E4" s="518"/>
      <c r="F4" s="40"/>
      <c r="G4" s="40"/>
      <c r="H4" s="40"/>
      <c r="I4" s="40"/>
      <c r="J4" s="40"/>
      <c r="K4" s="40"/>
      <c r="L4" s="41"/>
      <c r="M4" s="102" t="s">
        <v>5</v>
      </c>
      <c r="N4" s="257">
        <v>42031</v>
      </c>
      <c r="O4" s="258">
        <v>0.64583333333333337</v>
      </c>
      <c r="P4" s="256"/>
    </row>
    <row r="5" spans="1:16" s="10" customFormat="1" ht="13.5" customHeight="1" x14ac:dyDescent="0.2">
      <c r="A5" s="14"/>
      <c r="B5" s="14"/>
      <c r="C5" s="15"/>
      <c r="D5" s="16"/>
      <c r="E5" s="17"/>
      <c r="F5" s="17"/>
      <c r="G5" s="17"/>
      <c r="H5" s="17"/>
      <c r="I5" s="14"/>
      <c r="J5" s="14"/>
      <c r="K5" s="14"/>
      <c r="L5" s="18"/>
      <c r="M5" s="19"/>
      <c r="N5" s="512">
        <v>42031.702172569443</v>
      </c>
      <c r="O5" s="512"/>
      <c r="P5" s="512"/>
    </row>
    <row r="6" spans="1:16" s="20" customFormat="1" ht="18.75" customHeight="1" x14ac:dyDescent="0.2">
      <c r="A6" s="529" t="s">
        <v>12</v>
      </c>
      <c r="B6" s="530" t="s">
        <v>251</v>
      </c>
      <c r="C6" s="532" t="s">
        <v>276</v>
      </c>
      <c r="D6" s="527" t="s">
        <v>14</v>
      </c>
      <c r="E6" s="527" t="s">
        <v>59</v>
      </c>
      <c r="F6" s="527" t="s">
        <v>15</v>
      </c>
      <c r="G6" s="536" t="s">
        <v>30</v>
      </c>
      <c r="I6" s="513" t="s">
        <v>278</v>
      </c>
      <c r="J6" s="516"/>
      <c r="K6" s="516"/>
      <c r="L6" s="516"/>
      <c r="M6" s="516"/>
      <c r="N6" s="516"/>
      <c r="O6" s="516"/>
      <c r="P6" s="517"/>
    </row>
    <row r="7" spans="1:16" ht="26.25" customHeight="1" x14ac:dyDescent="0.2">
      <c r="A7" s="529"/>
      <c r="B7" s="531"/>
      <c r="C7" s="532"/>
      <c r="D7" s="527"/>
      <c r="E7" s="527"/>
      <c r="F7" s="527"/>
      <c r="G7" s="537"/>
      <c r="H7" s="21"/>
      <c r="I7" s="59" t="s">
        <v>12</v>
      </c>
      <c r="J7" s="59" t="s">
        <v>252</v>
      </c>
      <c r="K7" s="59" t="s">
        <v>251</v>
      </c>
      <c r="L7" s="152" t="s">
        <v>13</v>
      </c>
      <c r="M7" s="153" t="s">
        <v>14</v>
      </c>
      <c r="N7" s="153" t="s">
        <v>59</v>
      </c>
      <c r="O7" s="59" t="s">
        <v>15</v>
      </c>
      <c r="P7" s="59" t="s">
        <v>30</v>
      </c>
    </row>
    <row r="8" spans="1:16" s="20" customFormat="1" ht="18.75" customHeight="1" x14ac:dyDescent="0.2">
      <c r="A8" s="23">
        <v>1</v>
      </c>
      <c r="B8" s="91"/>
      <c r="C8" s="150"/>
      <c r="D8" s="217"/>
      <c r="E8" s="218"/>
      <c r="F8" s="151"/>
      <c r="G8" s="92"/>
      <c r="H8" s="27"/>
      <c r="I8" s="28">
        <v>1</v>
      </c>
      <c r="J8" s="29" t="s">
        <v>1149</v>
      </c>
      <c r="K8" s="30">
        <v>266</v>
      </c>
      <c r="L8" s="31">
        <v>36535</v>
      </c>
      <c r="M8" s="60" t="s">
        <v>823</v>
      </c>
      <c r="N8" s="60" t="s">
        <v>669</v>
      </c>
      <c r="O8" s="226">
        <v>10528</v>
      </c>
      <c r="P8" s="30">
        <v>5</v>
      </c>
    </row>
    <row r="9" spans="1:16" s="20" customFormat="1" ht="18.75" customHeight="1" x14ac:dyDescent="0.2">
      <c r="A9" s="23">
        <v>2</v>
      </c>
      <c r="B9" s="91"/>
      <c r="C9" s="150"/>
      <c r="D9" s="217"/>
      <c r="E9" s="218"/>
      <c r="F9" s="151"/>
      <c r="G9" s="92"/>
      <c r="H9" s="27"/>
      <c r="I9" s="28">
        <v>2</v>
      </c>
      <c r="J9" s="29" t="s">
        <v>1150</v>
      </c>
      <c r="K9" s="30">
        <v>267</v>
      </c>
      <c r="L9" s="31">
        <v>36555</v>
      </c>
      <c r="M9" s="60" t="s">
        <v>746</v>
      </c>
      <c r="N9" s="60" t="s">
        <v>669</v>
      </c>
      <c r="O9" s="226">
        <v>10533</v>
      </c>
      <c r="P9" s="30">
        <v>6</v>
      </c>
    </row>
    <row r="10" spans="1:16" s="20" customFormat="1" ht="18.75" customHeight="1" x14ac:dyDescent="0.2">
      <c r="A10" s="23">
        <v>3</v>
      </c>
      <c r="B10" s="91"/>
      <c r="C10" s="150"/>
      <c r="D10" s="217"/>
      <c r="E10" s="218"/>
      <c r="F10" s="151"/>
      <c r="G10" s="92"/>
      <c r="H10" s="27"/>
      <c r="I10" s="28">
        <v>3</v>
      </c>
      <c r="J10" s="29" t="s">
        <v>1151</v>
      </c>
      <c r="K10" s="30">
        <v>727</v>
      </c>
      <c r="L10" s="31">
        <v>36788</v>
      </c>
      <c r="M10" s="60" t="s">
        <v>781</v>
      </c>
      <c r="N10" s="60" t="s">
        <v>782</v>
      </c>
      <c r="O10" s="32">
        <v>5909</v>
      </c>
      <c r="P10" s="30">
        <v>1</v>
      </c>
    </row>
    <row r="11" spans="1:16" s="20" customFormat="1" ht="18.75" customHeight="1" x14ac:dyDescent="0.2">
      <c r="A11" s="23">
        <v>4</v>
      </c>
      <c r="B11" s="91"/>
      <c r="C11" s="150"/>
      <c r="D11" s="217"/>
      <c r="E11" s="218"/>
      <c r="F11" s="151"/>
      <c r="G11" s="92"/>
      <c r="H11" s="27"/>
      <c r="I11" s="28">
        <v>4</v>
      </c>
      <c r="J11" s="29" t="s">
        <v>1152</v>
      </c>
      <c r="K11" s="30">
        <v>103</v>
      </c>
      <c r="L11" s="31">
        <v>36899</v>
      </c>
      <c r="M11" s="60" t="s">
        <v>1073</v>
      </c>
      <c r="N11" s="60" t="s">
        <v>643</v>
      </c>
      <c r="O11" s="226">
        <v>10444</v>
      </c>
      <c r="P11" s="30">
        <v>4</v>
      </c>
    </row>
    <row r="12" spans="1:16" s="20" customFormat="1" ht="18.75" customHeight="1" x14ac:dyDescent="0.2">
      <c r="A12" s="23">
        <v>5</v>
      </c>
      <c r="B12" s="91"/>
      <c r="C12" s="150"/>
      <c r="D12" s="217"/>
      <c r="E12" s="218"/>
      <c r="F12" s="151"/>
      <c r="G12" s="92"/>
      <c r="H12" s="27"/>
      <c r="I12" s="28">
        <v>5</v>
      </c>
      <c r="J12" s="29" t="s">
        <v>1153</v>
      </c>
      <c r="K12" s="30">
        <v>315</v>
      </c>
      <c r="L12" s="31">
        <v>36540</v>
      </c>
      <c r="M12" s="60" t="s">
        <v>751</v>
      </c>
      <c r="N12" s="60" t="s">
        <v>678</v>
      </c>
      <c r="O12" s="226">
        <v>10064</v>
      </c>
      <c r="P12" s="30">
        <v>3</v>
      </c>
    </row>
    <row r="13" spans="1:16" s="20" customFormat="1" ht="18.75" customHeight="1" x14ac:dyDescent="0.2">
      <c r="A13" s="23">
        <v>6</v>
      </c>
      <c r="B13" s="91"/>
      <c r="C13" s="150"/>
      <c r="D13" s="217"/>
      <c r="E13" s="218"/>
      <c r="F13" s="151"/>
      <c r="G13" s="92"/>
      <c r="H13" s="27"/>
      <c r="I13" s="28">
        <v>6</v>
      </c>
      <c r="J13" s="29" t="s">
        <v>1154</v>
      </c>
      <c r="K13" s="30">
        <v>574</v>
      </c>
      <c r="L13" s="31">
        <v>36526</v>
      </c>
      <c r="M13" s="60" t="s">
        <v>768</v>
      </c>
      <c r="N13" s="60" t="s">
        <v>767</v>
      </c>
      <c r="O13" s="32">
        <v>5946</v>
      </c>
      <c r="P13" s="30">
        <v>2</v>
      </c>
    </row>
    <row r="14" spans="1:16" s="20" customFormat="1" ht="18.75" customHeight="1" x14ac:dyDescent="0.2">
      <c r="A14" s="23">
        <v>7</v>
      </c>
      <c r="B14" s="91"/>
      <c r="C14" s="150"/>
      <c r="D14" s="217"/>
      <c r="E14" s="218"/>
      <c r="F14" s="151"/>
      <c r="G14" s="92"/>
      <c r="H14" s="27"/>
      <c r="I14" s="513" t="s">
        <v>279</v>
      </c>
      <c r="J14" s="516"/>
      <c r="K14" s="516"/>
      <c r="L14" s="516"/>
      <c r="M14" s="516"/>
      <c r="N14" s="516"/>
      <c r="O14" s="516"/>
      <c r="P14" s="517"/>
    </row>
    <row r="15" spans="1:16" s="20" customFormat="1" ht="24.75" customHeight="1" x14ac:dyDescent="0.2">
      <c r="A15" s="23">
        <v>8</v>
      </c>
      <c r="B15" s="91"/>
      <c r="C15" s="150"/>
      <c r="D15" s="217"/>
      <c r="E15" s="218"/>
      <c r="F15" s="151"/>
      <c r="G15" s="92"/>
      <c r="H15" s="27"/>
      <c r="I15" s="59" t="s">
        <v>12</v>
      </c>
      <c r="J15" s="59" t="s">
        <v>252</v>
      </c>
      <c r="K15" s="59" t="s">
        <v>251</v>
      </c>
      <c r="L15" s="152" t="s">
        <v>13</v>
      </c>
      <c r="M15" s="153" t="s">
        <v>14</v>
      </c>
      <c r="N15" s="153" t="s">
        <v>59</v>
      </c>
      <c r="O15" s="59" t="s">
        <v>15</v>
      </c>
      <c r="P15" s="59" t="s">
        <v>30</v>
      </c>
    </row>
    <row r="16" spans="1:16" s="20" customFormat="1" ht="18.75" customHeight="1" x14ac:dyDescent="0.2">
      <c r="A16" s="23">
        <v>9</v>
      </c>
      <c r="B16" s="91"/>
      <c r="C16" s="150"/>
      <c r="D16" s="217"/>
      <c r="E16" s="218"/>
      <c r="F16" s="151"/>
      <c r="G16" s="92"/>
      <c r="H16" s="27"/>
      <c r="I16" s="28">
        <v>1</v>
      </c>
      <c r="J16" s="29" t="s">
        <v>1155</v>
      </c>
      <c r="K16" s="30">
        <v>240</v>
      </c>
      <c r="L16" s="31">
        <v>36526</v>
      </c>
      <c r="M16" s="60" t="s">
        <v>741</v>
      </c>
      <c r="N16" s="60" t="s">
        <v>667</v>
      </c>
      <c r="O16" s="226">
        <v>10225</v>
      </c>
      <c r="P16" s="30">
        <v>5</v>
      </c>
    </row>
    <row r="17" spans="1:16" s="20" customFormat="1" ht="18.75" customHeight="1" x14ac:dyDescent="0.2">
      <c r="A17" s="23">
        <v>10</v>
      </c>
      <c r="B17" s="91"/>
      <c r="C17" s="150"/>
      <c r="D17" s="217"/>
      <c r="E17" s="218"/>
      <c r="F17" s="151"/>
      <c r="G17" s="92"/>
      <c r="H17" s="27"/>
      <c r="I17" s="28">
        <v>2</v>
      </c>
      <c r="J17" s="29" t="s">
        <v>1156</v>
      </c>
      <c r="K17" s="30">
        <v>570</v>
      </c>
      <c r="L17" s="31">
        <v>37165</v>
      </c>
      <c r="M17" s="60" t="s">
        <v>866</v>
      </c>
      <c r="N17" s="60" t="s">
        <v>867</v>
      </c>
      <c r="O17" s="226">
        <v>10072</v>
      </c>
      <c r="P17" s="30">
        <v>4</v>
      </c>
    </row>
    <row r="18" spans="1:16" s="20" customFormat="1" ht="18.75" customHeight="1" x14ac:dyDescent="0.2">
      <c r="A18" s="23">
        <v>11</v>
      </c>
      <c r="B18" s="91"/>
      <c r="C18" s="150"/>
      <c r="D18" s="217"/>
      <c r="E18" s="218"/>
      <c r="F18" s="151"/>
      <c r="G18" s="92"/>
      <c r="H18" s="27"/>
      <c r="I18" s="28">
        <v>3</v>
      </c>
      <c r="J18" s="29" t="s">
        <v>1157</v>
      </c>
      <c r="K18" s="30">
        <v>630</v>
      </c>
      <c r="L18" s="31">
        <v>36551</v>
      </c>
      <c r="M18" s="60" t="s">
        <v>774</v>
      </c>
      <c r="N18" s="60" t="s">
        <v>773</v>
      </c>
      <c r="O18" s="32">
        <v>5707</v>
      </c>
      <c r="P18" s="30">
        <v>3</v>
      </c>
    </row>
    <row r="19" spans="1:16" s="20" customFormat="1" ht="18.75" customHeight="1" x14ac:dyDescent="0.2">
      <c r="A19" s="23">
        <v>12</v>
      </c>
      <c r="B19" s="91"/>
      <c r="C19" s="150"/>
      <c r="D19" s="217"/>
      <c r="E19" s="218"/>
      <c r="F19" s="151"/>
      <c r="G19" s="92"/>
      <c r="H19" s="27"/>
      <c r="I19" s="28">
        <v>4</v>
      </c>
      <c r="J19" s="29" t="s">
        <v>1158</v>
      </c>
      <c r="K19" s="30">
        <v>582</v>
      </c>
      <c r="L19" s="31">
        <v>37468</v>
      </c>
      <c r="M19" s="60" t="s">
        <v>769</v>
      </c>
      <c r="N19" s="60" t="s">
        <v>770</v>
      </c>
      <c r="O19" s="226">
        <v>10644</v>
      </c>
      <c r="P19" s="30">
        <v>6</v>
      </c>
    </row>
    <row r="20" spans="1:16" s="20" customFormat="1" ht="18.75" customHeight="1" x14ac:dyDescent="0.2">
      <c r="A20" s="23">
        <v>13</v>
      </c>
      <c r="B20" s="91"/>
      <c r="C20" s="150"/>
      <c r="D20" s="217"/>
      <c r="E20" s="218"/>
      <c r="F20" s="151"/>
      <c r="G20" s="92"/>
      <c r="H20" s="27"/>
      <c r="I20" s="28">
        <v>5</v>
      </c>
      <c r="J20" s="29" t="s">
        <v>1159</v>
      </c>
      <c r="K20" s="30">
        <v>482</v>
      </c>
      <c r="L20" s="31">
        <v>36536</v>
      </c>
      <c r="M20" s="60" t="s">
        <v>761</v>
      </c>
      <c r="N20" s="60" t="s">
        <v>690</v>
      </c>
      <c r="O20" s="32">
        <v>5697</v>
      </c>
      <c r="P20" s="30">
        <v>2</v>
      </c>
    </row>
    <row r="21" spans="1:16" s="20" customFormat="1" ht="18.75" customHeight="1" x14ac:dyDescent="0.2">
      <c r="A21" s="23">
        <v>14</v>
      </c>
      <c r="B21" s="91"/>
      <c r="C21" s="150"/>
      <c r="D21" s="217"/>
      <c r="E21" s="218"/>
      <c r="F21" s="151"/>
      <c r="G21" s="92"/>
      <c r="H21" s="27"/>
      <c r="I21" s="28">
        <v>6</v>
      </c>
      <c r="J21" s="29" t="s">
        <v>1160</v>
      </c>
      <c r="K21" s="30">
        <v>572</v>
      </c>
      <c r="L21" s="31">
        <v>36528</v>
      </c>
      <c r="M21" s="60" t="s">
        <v>766</v>
      </c>
      <c r="N21" s="60" t="s">
        <v>767</v>
      </c>
      <c r="O21" s="32">
        <v>5645</v>
      </c>
      <c r="P21" s="30">
        <v>1</v>
      </c>
    </row>
    <row r="22" spans="1:16" s="20" customFormat="1" ht="18.75" customHeight="1" x14ac:dyDescent="0.2">
      <c r="A22" s="23">
        <v>15</v>
      </c>
      <c r="B22" s="91"/>
      <c r="C22" s="150"/>
      <c r="D22" s="217"/>
      <c r="E22" s="218"/>
      <c r="F22" s="151"/>
      <c r="G22" s="92"/>
      <c r="H22" s="27"/>
      <c r="I22" s="513" t="s">
        <v>280</v>
      </c>
      <c r="J22" s="516"/>
      <c r="K22" s="516"/>
      <c r="L22" s="516"/>
      <c r="M22" s="516"/>
      <c r="N22" s="516"/>
      <c r="O22" s="516"/>
      <c r="P22" s="517"/>
    </row>
    <row r="23" spans="1:16" s="20" customFormat="1" ht="26.25" customHeight="1" x14ac:dyDescent="0.2">
      <c r="A23" s="23">
        <v>16</v>
      </c>
      <c r="B23" s="91"/>
      <c r="C23" s="150"/>
      <c r="D23" s="217"/>
      <c r="E23" s="218"/>
      <c r="F23" s="151"/>
      <c r="G23" s="92"/>
      <c r="H23" s="27"/>
      <c r="I23" s="59" t="s">
        <v>12</v>
      </c>
      <c r="J23" s="59" t="s">
        <v>252</v>
      </c>
      <c r="K23" s="59" t="s">
        <v>251</v>
      </c>
      <c r="L23" s="152" t="s">
        <v>13</v>
      </c>
      <c r="M23" s="153" t="s">
        <v>14</v>
      </c>
      <c r="N23" s="153" t="s">
        <v>59</v>
      </c>
      <c r="O23" s="59" t="s">
        <v>15</v>
      </c>
      <c r="P23" s="59" t="s">
        <v>30</v>
      </c>
    </row>
    <row r="24" spans="1:16" s="20" customFormat="1" ht="18.75" customHeight="1" x14ac:dyDescent="0.2">
      <c r="A24" s="23">
        <v>17</v>
      </c>
      <c r="B24" s="91"/>
      <c r="C24" s="150"/>
      <c r="D24" s="217"/>
      <c r="E24" s="218"/>
      <c r="F24" s="151"/>
      <c r="G24" s="92"/>
      <c r="H24" s="27"/>
      <c r="I24" s="28">
        <v>1</v>
      </c>
      <c r="J24" s="29" t="s">
        <v>1161</v>
      </c>
      <c r="K24" s="30">
        <v>406</v>
      </c>
      <c r="L24" s="31">
        <v>36787</v>
      </c>
      <c r="M24" s="60" t="s">
        <v>753</v>
      </c>
      <c r="N24" s="60" t="s">
        <v>262</v>
      </c>
      <c r="O24" s="32">
        <v>5848</v>
      </c>
      <c r="P24" s="30">
        <v>1</v>
      </c>
    </row>
    <row r="25" spans="1:16" s="20" customFormat="1" ht="18.75" customHeight="1" x14ac:dyDescent="0.2">
      <c r="A25" s="23">
        <v>18</v>
      </c>
      <c r="B25" s="91"/>
      <c r="C25" s="150"/>
      <c r="D25" s="217"/>
      <c r="E25" s="218"/>
      <c r="F25" s="151"/>
      <c r="G25" s="92"/>
      <c r="H25" s="27"/>
      <c r="I25" s="28">
        <v>2</v>
      </c>
      <c r="J25" s="29" t="s">
        <v>1162</v>
      </c>
      <c r="K25" s="30">
        <v>279</v>
      </c>
      <c r="L25" s="31">
        <v>36567</v>
      </c>
      <c r="M25" s="60" t="s">
        <v>747</v>
      </c>
      <c r="N25" s="60" t="s">
        <v>669</v>
      </c>
      <c r="O25" s="226">
        <v>10093</v>
      </c>
      <c r="P25" s="30">
        <v>4</v>
      </c>
    </row>
    <row r="26" spans="1:16" s="20" customFormat="1" ht="18.75" customHeight="1" x14ac:dyDescent="0.2">
      <c r="A26" s="23">
        <v>19</v>
      </c>
      <c r="B26" s="91"/>
      <c r="C26" s="150"/>
      <c r="D26" s="217"/>
      <c r="E26" s="218"/>
      <c r="F26" s="151"/>
      <c r="G26" s="92"/>
      <c r="H26" s="27"/>
      <c r="I26" s="28">
        <v>3</v>
      </c>
      <c r="J26" s="29" t="s">
        <v>1163</v>
      </c>
      <c r="K26" s="30">
        <v>629</v>
      </c>
      <c r="L26" s="31">
        <v>36728</v>
      </c>
      <c r="M26" s="60" t="s">
        <v>772</v>
      </c>
      <c r="N26" s="60" t="s">
        <v>773</v>
      </c>
      <c r="O26" s="226">
        <v>10324</v>
      </c>
      <c r="P26" s="30">
        <v>6</v>
      </c>
    </row>
    <row r="27" spans="1:16" s="20" customFormat="1" ht="18.75" customHeight="1" x14ac:dyDescent="0.2">
      <c r="A27" s="23">
        <v>20</v>
      </c>
      <c r="B27" s="91"/>
      <c r="C27" s="150"/>
      <c r="D27" s="217"/>
      <c r="E27" s="218"/>
      <c r="F27" s="151"/>
      <c r="G27" s="92"/>
      <c r="H27" s="27"/>
      <c r="I27" s="28">
        <v>4</v>
      </c>
      <c r="J27" s="29" t="s">
        <v>1164</v>
      </c>
      <c r="K27" s="30">
        <v>222</v>
      </c>
      <c r="L27" s="31">
        <v>36526</v>
      </c>
      <c r="M27" s="60" t="s">
        <v>739</v>
      </c>
      <c r="N27" s="60" t="s">
        <v>740</v>
      </c>
      <c r="O27" s="226">
        <v>10093</v>
      </c>
      <c r="P27" s="30">
        <v>3</v>
      </c>
    </row>
    <row r="28" spans="1:16" s="20" customFormat="1" ht="18.75" customHeight="1" x14ac:dyDescent="0.2">
      <c r="A28" s="23">
        <v>21</v>
      </c>
      <c r="B28" s="91"/>
      <c r="C28" s="150"/>
      <c r="D28" s="217"/>
      <c r="E28" s="218"/>
      <c r="F28" s="151"/>
      <c r="G28" s="92"/>
      <c r="H28" s="27"/>
      <c r="I28" s="28">
        <v>5</v>
      </c>
      <c r="J28" s="29" t="s">
        <v>1165</v>
      </c>
      <c r="K28" s="30">
        <v>7</v>
      </c>
      <c r="L28" s="31">
        <v>36534</v>
      </c>
      <c r="M28" s="60" t="s">
        <v>902</v>
      </c>
      <c r="N28" s="60" t="s">
        <v>719</v>
      </c>
      <c r="O28" s="32">
        <v>5850</v>
      </c>
      <c r="P28" s="30">
        <v>2</v>
      </c>
    </row>
    <row r="29" spans="1:16" s="20" customFormat="1" ht="18.75" customHeight="1" x14ac:dyDescent="0.2">
      <c r="A29" s="23">
        <v>22</v>
      </c>
      <c r="B29" s="91"/>
      <c r="C29" s="150"/>
      <c r="D29" s="217"/>
      <c r="E29" s="218"/>
      <c r="F29" s="151"/>
      <c r="G29" s="92"/>
      <c r="H29" s="27"/>
      <c r="I29" s="28">
        <v>6</v>
      </c>
      <c r="J29" s="29" t="s">
        <v>1166</v>
      </c>
      <c r="K29" s="30">
        <v>583</v>
      </c>
      <c r="L29" s="31">
        <v>36527</v>
      </c>
      <c r="M29" s="60" t="s">
        <v>869</v>
      </c>
      <c r="N29" s="60" t="s">
        <v>770</v>
      </c>
      <c r="O29" s="226">
        <v>10113</v>
      </c>
      <c r="P29" s="30">
        <v>5</v>
      </c>
    </row>
    <row r="30" spans="1:16" s="20" customFormat="1" ht="18.75" customHeight="1" x14ac:dyDescent="0.2">
      <c r="A30" s="23">
        <v>23</v>
      </c>
      <c r="B30" s="91"/>
      <c r="C30" s="150"/>
      <c r="D30" s="217"/>
      <c r="E30" s="218"/>
      <c r="F30" s="151"/>
      <c r="G30" s="92"/>
      <c r="H30" s="27"/>
      <c r="I30" s="513" t="s">
        <v>281</v>
      </c>
      <c r="J30" s="516"/>
      <c r="K30" s="516"/>
      <c r="L30" s="516"/>
      <c r="M30" s="516"/>
      <c r="N30" s="516"/>
      <c r="O30" s="516"/>
      <c r="P30" s="517"/>
    </row>
    <row r="31" spans="1:16" s="20" customFormat="1" ht="24" customHeight="1" x14ac:dyDescent="0.2">
      <c r="A31" s="23">
        <v>24</v>
      </c>
      <c r="B31" s="91"/>
      <c r="C31" s="150"/>
      <c r="D31" s="217"/>
      <c r="E31" s="218"/>
      <c r="F31" s="151"/>
      <c r="G31" s="92"/>
      <c r="H31" s="27"/>
      <c r="I31" s="59" t="s">
        <v>12</v>
      </c>
      <c r="J31" s="59" t="s">
        <v>252</v>
      </c>
      <c r="K31" s="59" t="s">
        <v>251</v>
      </c>
      <c r="L31" s="152" t="s">
        <v>13</v>
      </c>
      <c r="M31" s="153" t="s">
        <v>14</v>
      </c>
      <c r="N31" s="153" t="s">
        <v>59</v>
      </c>
      <c r="O31" s="59" t="s">
        <v>15</v>
      </c>
      <c r="P31" s="59" t="s">
        <v>30</v>
      </c>
    </row>
    <row r="32" spans="1:16" s="20" customFormat="1" ht="18.75" customHeight="1" x14ac:dyDescent="0.2">
      <c r="A32" s="23">
        <v>25</v>
      </c>
      <c r="B32" s="91"/>
      <c r="C32" s="150"/>
      <c r="D32" s="217"/>
      <c r="E32" s="218"/>
      <c r="F32" s="151"/>
      <c r="G32" s="92"/>
      <c r="H32" s="27"/>
      <c r="I32" s="28">
        <v>1</v>
      </c>
      <c r="J32" s="29" t="s">
        <v>1167</v>
      </c>
      <c r="K32" s="30">
        <v>524</v>
      </c>
      <c r="L32" s="31">
        <v>36529</v>
      </c>
      <c r="M32" s="60" t="s">
        <v>860</v>
      </c>
      <c r="N32" s="60" t="s">
        <v>861</v>
      </c>
      <c r="O32" s="226">
        <v>10016</v>
      </c>
      <c r="P32" s="30">
        <v>5</v>
      </c>
    </row>
    <row r="33" spans="1:16" s="20" customFormat="1" ht="18.75" customHeight="1" x14ac:dyDescent="0.2">
      <c r="A33" s="23">
        <v>26</v>
      </c>
      <c r="B33" s="91"/>
      <c r="C33" s="150"/>
      <c r="D33" s="217"/>
      <c r="E33" s="218"/>
      <c r="F33" s="151"/>
      <c r="G33" s="92"/>
      <c r="H33" s="27"/>
      <c r="I33" s="28">
        <v>2</v>
      </c>
      <c r="J33" s="29" t="s">
        <v>1168</v>
      </c>
      <c r="K33" s="30">
        <v>95</v>
      </c>
      <c r="L33" s="31">
        <v>36526</v>
      </c>
      <c r="M33" s="60" t="s">
        <v>727</v>
      </c>
      <c r="N33" s="60" t="s">
        <v>643</v>
      </c>
      <c r="O33" s="226">
        <v>10353</v>
      </c>
      <c r="P33" s="30">
        <v>6</v>
      </c>
    </row>
    <row r="34" spans="1:16" s="20" customFormat="1" ht="18.75" customHeight="1" x14ac:dyDescent="0.2">
      <c r="A34" s="23">
        <v>27</v>
      </c>
      <c r="B34" s="91"/>
      <c r="C34" s="150"/>
      <c r="D34" s="217"/>
      <c r="E34" s="218"/>
      <c r="F34" s="151"/>
      <c r="G34" s="92"/>
      <c r="H34" s="27"/>
      <c r="I34" s="28">
        <v>3</v>
      </c>
      <c r="J34" s="29" t="s">
        <v>1169</v>
      </c>
      <c r="K34" s="30">
        <v>248</v>
      </c>
      <c r="L34" s="31">
        <v>36603</v>
      </c>
      <c r="M34" s="60" t="s">
        <v>820</v>
      </c>
      <c r="N34" s="60" t="s">
        <v>743</v>
      </c>
      <c r="O34" s="32">
        <v>5572</v>
      </c>
      <c r="P34" s="30">
        <v>1</v>
      </c>
    </row>
    <row r="35" spans="1:16" s="20" customFormat="1" ht="18.75" customHeight="1" x14ac:dyDescent="0.2">
      <c r="A35" s="23">
        <v>28</v>
      </c>
      <c r="B35" s="91"/>
      <c r="C35" s="150"/>
      <c r="D35" s="217"/>
      <c r="E35" s="218"/>
      <c r="F35" s="151"/>
      <c r="G35" s="92"/>
      <c r="H35" s="27"/>
      <c r="I35" s="28">
        <v>4</v>
      </c>
      <c r="J35" s="29" t="s">
        <v>1170</v>
      </c>
      <c r="K35" s="30">
        <v>27</v>
      </c>
      <c r="L35" s="31">
        <v>37055</v>
      </c>
      <c r="M35" s="60" t="s">
        <v>720</v>
      </c>
      <c r="N35" s="60" t="s">
        <v>721</v>
      </c>
      <c r="O35" s="32">
        <v>5812</v>
      </c>
      <c r="P35" s="30">
        <v>4</v>
      </c>
    </row>
    <row r="36" spans="1:16" s="20" customFormat="1" ht="18.75" customHeight="1" x14ac:dyDescent="0.2">
      <c r="A36" s="23">
        <v>29</v>
      </c>
      <c r="B36" s="91"/>
      <c r="C36" s="150"/>
      <c r="D36" s="217"/>
      <c r="E36" s="218"/>
      <c r="F36" s="151"/>
      <c r="G36" s="92"/>
      <c r="H36" s="27"/>
      <c r="I36" s="28">
        <v>5</v>
      </c>
      <c r="J36" s="29" t="s">
        <v>1171</v>
      </c>
      <c r="K36" s="30">
        <v>126</v>
      </c>
      <c r="L36" s="31">
        <v>37008</v>
      </c>
      <c r="M36" s="60" t="s">
        <v>1076</v>
      </c>
      <c r="N36" s="60" t="s">
        <v>654</v>
      </c>
      <c r="O36" s="32">
        <v>5634</v>
      </c>
      <c r="P36" s="30">
        <v>2</v>
      </c>
    </row>
    <row r="37" spans="1:16" s="20" customFormat="1" ht="18.75" customHeight="1" x14ac:dyDescent="0.2">
      <c r="A37" s="23">
        <v>30</v>
      </c>
      <c r="B37" s="91"/>
      <c r="C37" s="150"/>
      <c r="D37" s="217"/>
      <c r="E37" s="218"/>
      <c r="F37" s="151"/>
      <c r="G37" s="92"/>
      <c r="H37" s="27"/>
      <c r="I37" s="28">
        <v>6</v>
      </c>
      <c r="J37" s="29" t="s">
        <v>1172</v>
      </c>
      <c r="K37" s="30">
        <v>186</v>
      </c>
      <c r="L37" s="31">
        <v>36770</v>
      </c>
      <c r="M37" s="60" t="s">
        <v>735</v>
      </c>
      <c r="N37" s="60" t="s">
        <v>736</v>
      </c>
      <c r="O37" s="32">
        <v>5637</v>
      </c>
      <c r="P37" s="30">
        <v>3</v>
      </c>
    </row>
    <row r="38" spans="1:16" s="20" customFormat="1" ht="18.75" customHeight="1" x14ac:dyDescent="0.2">
      <c r="A38" s="23">
        <v>31</v>
      </c>
      <c r="B38" s="91"/>
      <c r="C38" s="150"/>
      <c r="D38" s="217"/>
      <c r="E38" s="218"/>
      <c r="F38" s="151"/>
      <c r="G38" s="92"/>
      <c r="H38" s="27"/>
      <c r="I38" s="513" t="s">
        <v>1129</v>
      </c>
      <c r="J38" s="516"/>
      <c r="K38" s="516"/>
      <c r="L38" s="516"/>
      <c r="M38" s="516"/>
      <c r="N38" s="516"/>
      <c r="O38" s="516"/>
      <c r="P38" s="517"/>
    </row>
    <row r="39" spans="1:16" s="20" customFormat="1" ht="24" customHeight="1" x14ac:dyDescent="0.2">
      <c r="A39" s="23">
        <v>32</v>
      </c>
      <c r="B39" s="91"/>
      <c r="C39" s="150"/>
      <c r="D39" s="217"/>
      <c r="E39" s="218"/>
      <c r="F39" s="151"/>
      <c r="G39" s="92"/>
      <c r="H39" s="27"/>
      <c r="I39" s="59" t="s">
        <v>12</v>
      </c>
      <c r="J39" s="59" t="s">
        <v>252</v>
      </c>
      <c r="K39" s="59" t="s">
        <v>251</v>
      </c>
      <c r="L39" s="152" t="s">
        <v>13</v>
      </c>
      <c r="M39" s="153" t="s">
        <v>14</v>
      </c>
      <c r="N39" s="153" t="s">
        <v>59</v>
      </c>
      <c r="O39" s="59" t="s">
        <v>15</v>
      </c>
      <c r="P39" s="59" t="s">
        <v>30</v>
      </c>
    </row>
    <row r="40" spans="1:16" s="20" customFormat="1" ht="18.75" customHeight="1" x14ac:dyDescent="0.2">
      <c r="A40" s="23">
        <v>33</v>
      </c>
      <c r="B40" s="91"/>
      <c r="C40" s="150"/>
      <c r="D40" s="217"/>
      <c r="E40" s="218"/>
      <c r="F40" s="151"/>
      <c r="G40" s="92"/>
      <c r="H40" s="27"/>
      <c r="I40" s="28">
        <v>1</v>
      </c>
      <c r="J40" s="29" t="s">
        <v>1173</v>
      </c>
      <c r="K40" s="30">
        <v>10</v>
      </c>
      <c r="L40" s="31">
        <v>36892</v>
      </c>
      <c r="M40" s="60" t="s">
        <v>792</v>
      </c>
      <c r="N40" s="60" t="s">
        <v>719</v>
      </c>
      <c r="O40" s="32">
        <v>5619</v>
      </c>
      <c r="P40" s="30">
        <v>3</v>
      </c>
    </row>
    <row r="41" spans="1:16" s="20" customFormat="1" ht="18.75" customHeight="1" x14ac:dyDescent="0.2">
      <c r="A41" s="23">
        <v>34</v>
      </c>
      <c r="B41" s="91"/>
      <c r="C41" s="150"/>
      <c r="D41" s="217"/>
      <c r="E41" s="218"/>
      <c r="F41" s="151"/>
      <c r="G41" s="92"/>
      <c r="H41" s="27"/>
      <c r="I41" s="28">
        <v>2</v>
      </c>
      <c r="J41" s="29" t="s">
        <v>1174</v>
      </c>
      <c r="K41" s="30">
        <v>529</v>
      </c>
      <c r="L41" s="31">
        <v>36526</v>
      </c>
      <c r="M41" s="60" t="s">
        <v>862</v>
      </c>
      <c r="N41" s="60" t="s">
        <v>861</v>
      </c>
      <c r="O41" s="32">
        <v>5399</v>
      </c>
      <c r="P41" s="30">
        <v>1</v>
      </c>
    </row>
    <row r="42" spans="1:16" s="20" customFormat="1" ht="18.75" customHeight="1" x14ac:dyDescent="0.2">
      <c r="A42" s="23">
        <v>35</v>
      </c>
      <c r="B42" s="91"/>
      <c r="C42" s="150"/>
      <c r="D42" s="217"/>
      <c r="E42" s="218"/>
      <c r="F42" s="151"/>
      <c r="G42" s="92"/>
      <c r="H42" s="27"/>
      <c r="I42" s="28">
        <v>3</v>
      </c>
      <c r="J42" s="29" t="s">
        <v>1175</v>
      </c>
      <c r="K42" s="30">
        <v>52</v>
      </c>
      <c r="L42" s="31">
        <v>36733</v>
      </c>
      <c r="M42" s="60" t="s">
        <v>726</v>
      </c>
      <c r="N42" s="60" t="s">
        <v>639</v>
      </c>
      <c r="O42" s="32">
        <v>5689</v>
      </c>
      <c r="P42" s="30">
        <v>4</v>
      </c>
    </row>
    <row r="43" spans="1:16" s="20" customFormat="1" ht="18.75" customHeight="1" x14ac:dyDescent="0.2">
      <c r="A43" s="23">
        <v>36</v>
      </c>
      <c r="B43" s="91"/>
      <c r="C43" s="150"/>
      <c r="D43" s="217"/>
      <c r="E43" s="218"/>
      <c r="F43" s="151"/>
      <c r="G43" s="92"/>
      <c r="H43" s="27"/>
      <c r="I43" s="28">
        <v>4</v>
      </c>
      <c r="J43" s="29" t="s">
        <v>1176</v>
      </c>
      <c r="K43" s="30">
        <v>192</v>
      </c>
      <c r="L43" s="31">
        <v>36606</v>
      </c>
      <c r="M43" s="60" t="s">
        <v>815</v>
      </c>
      <c r="N43" s="60" t="s">
        <v>814</v>
      </c>
      <c r="O43" s="226">
        <v>10161</v>
      </c>
      <c r="P43" s="30">
        <v>6</v>
      </c>
    </row>
    <row r="44" spans="1:16" s="20" customFormat="1" ht="18.75" customHeight="1" x14ac:dyDescent="0.2">
      <c r="A44" s="23">
        <v>37</v>
      </c>
      <c r="B44" s="91"/>
      <c r="C44" s="150"/>
      <c r="D44" s="217"/>
      <c r="E44" s="218"/>
      <c r="F44" s="151"/>
      <c r="G44" s="92"/>
      <c r="H44" s="27"/>
      <c r="I44" s="28">
        <v>5</v>
      </c>
      <c r="J44" s="29" t="s">
        <v>1177</v>
      </c>
      <c r="K44" s="30">
        <v>280</v>
      </c>
      <c r="L44" s="31">
        <v>36704</v>
      </c>
      <c r="M44" s="60" t="s">
        <v>748</v>
      </c>
      <c r="N44" s="60" t="s">
        <v>669</v>
      </c>
      <c r="O44" s="32">
        <v>5691</v>
      </c>
      <c r="P44" s="30">
        <v>5</v>
      </c>
    </row>
    <row r="45" spans="1:16" s="20" customFormat="1" ht="18.75" customHeight="1" x14ac:dyDescent="0.2">
      <c r="A45" s="23">
        <v>38</v>
      </c>
      <c r="B45" s="91"/>
      <c r="C45" s="150"/>
      <c r="D45" s="217"/>
      <c r="E45" s="218"/>
      <c r="F45" s="151"/>
      <c r="G45" s="92"/>
      <c r="H45" s="27"/>
      <c r="I45" s="28">
        <v>6</v>
      </c>
      <c r="J45" s="29" t="s">
        <v>1178</v>
      </c>
      <c r="K45" s="30">
        <v>417</v>
      </c>
      <c r="L45" s="31">
        <v>36526</v>
      </c>
      <c r="M45" s="60" t="s">
        <v>850</v>
      </c>
      <c r="N45" s="60" t="s">
        <v>262</v>
      </c>
      <c r="O45" s="32">
        <v>5567</v>
      </c>
      <c r="P45" s="30">
        <v>2</v>
      </c>
    </row>
    <row r="46" spans="1:16" s="20" customFormat="1" ht="18.75" customHeight="1" x14ac:dyDescent="0.2">
      <c r="A46" s="23">
        <v>39</v>
      </c>
      <c r="B46" s="91"/>
      <c r="C46" s="150"/>
      <c r="D46" s="217"/>
      <c r="E46" s="218"/>
      <c r="F46" s="151"/>
      <c r="G46" s="92"/>
      <c r="H46" s="27"/>
      <c r="I46" s="513" t="s">
        <v>1130</v>
      </c>
      <c r="J46" s="516"/>
      <c r="K46" s="516"/>
      <c r="L46" s="516"/>
      <c r="M46" s="516"/>
      <c r="N46" s="516"/>
      <c r="O46" s="516"/>
      <c r="P46" s="517"/>
    </row>
    <row r="47" spans="1:16" s="20" customFormat="1" ht="24.75" customHeight="1" x14ac:dyDescent="0.2">
      <c r="A47" s="23">
        <v>40</v>
      </c>
      <c r="B47" s="91"/>
      <c r="C47" s="150"/>
      <c r="D47" s="217"/>
      <c r="E47" s="218"/>
      <c r="F47" s="151"/>
      <c r="G47" s="92"/>
      <c r="H47" s="27"/>
      <c r="I47" s="59" t="s">
        <v>12</v>
      </c>
      <c r="J47" s="59" t="s">
        <v>252</v>
      </c>
      <c r="K47" s="59" t="s">
        <v>251</v>
      </c>
      <c r="L47" s="152" t="s">
        <v>13</v>
      </c>
      <c r="M47" s="153" t="s">
        <v>14</v>
      </c>
      <c r="N47" s="153" t="s">
        <v>59</v>
      </c>
      <c r="O47" s="59" t="s">
        <v>15</v>
      </c>
      <c r="P47" s="59" t="s">
        <v>30</v>
      </c>
    </row>
    <row r="48" spans="1:16" s="20" customFormat="1" ht="18.75" customHeight="1" x14ac:dyDescent="0.2">
      <c r="A48" s="23">
        <v>41</v>
      </c>
      <c r="B48" s="91"/>
      <c r="C48" s="150"/>
      <c r="D48" s="217"/>
      <c r="E48" s="218"/>
      <c r="F48" s="151"/>
      <c r="G48" s="92"/>
      <c r="H48" s="27"/>
      <c r="I48" s="28">
        <v>1</v>
      </c>
      <c r="J48" s="29" t="s">
        <v>1179</v>
      </c>
      <c r="K48" s="30">
        <v>252</v>
      </c>
      <c r="L48" s="31">
        <v>36921</v>
      </c>
      <c r="M48" s="60" t="s">
        <v>742</v>
      </c>
      <c r="N48" s="60" t="s">
        <v>743</v>
      </c>
      <c r="O48" s="32">
        <v>5488</v>
      </c>
      <c r="P48" s="30">
        <v>4</v>
      </c>
    </row>
    <row r="49" spans="1:16" s="20" customFormat="1" ht="18.75" customHeight="1" x14ac:dyDescent="0.2">
      <c r="A49" s="23">
        <v>42</v>
      </c>
      <c r="B49" s="91"/>
      <c r="C49" s="150"/>
      <c r="D49" s="217"/>
      <c r="E49" s="218"/>
      <c r="F49" s="151"/>
      <c r="G49" s="92"/>
      <c r="H49" s="27"/>
      <c r="I49" s="28">
        <v>2</v>
      </c>
      <c r="J49" s="29" t="s">
        <v>1180</v>
      </c>
      <c r="K49" s="30">
        <v>436</v>
      </c>
      <c r="L49" s="31">
        <v>36526</v>
      </c>
      <c r="M49" s="60" t="s">
        <v>757</v>
      </c>
      <c r="N49" s="60" t="s">
        <v>756</v>
      </c>
      <c r="O49" s="32">
        <v>5564</v>
      </c>
      <c r="P49" s="30">
        <v>5</v>
      </c>
    </row>
    <row r="50" spans="1:16" s="20" customFormat="1" ht="18.75" customHeight="1" x14ac:dyDescent="0.2">
      <c r="A50" s="23">
        <v>43</v>
      </c>
      <c r="B50" s="91"/>
      <c r="C50" s="150"/>
      <c r="D50" s="217"/>
      <c r="E50" s="218"/>
      <c r="F50" s="151"/>
      <c r="G50" s="92"/>
      <c r="H50" s="27"/>
      <c r="I50" s="28">
        <v>3</v>
      </c>
      <c r="J50" s="29" t="s">
        <v>1181</v>
      </c>
      <c r="K50" s="30">
        <v>50</v>
      </c>
      <c r="L50" s="31">
        <v>36597</v>
      </c>
      <c r="M50" s="60" t="s">
        <v>725</v>
      </c>
      <c r="N50" s="60" t="s">
        <v>639</v>
      </c>
      <c r="O50" s="32">
        <v>5373</v>
      </c>
      <c r="P50" s="30">
        <v>2</v>
      </c>
    </row>
    <row r="51" spans="1:16" s="20" customFormat="1" ht="18.75" customHeight="1" x14ac:dyDescent="0.2">
      <c r="A51" s="23">
        <v>44</v>
      </c>
      <c r="B51" s="91"/>
      <c r="C51" s="150"/>
      <c r="D51" s="217"/>
      <c r="E51" s="218"/>
      <c r="F51" s="151"/>
      <c r="G51" s="92"/>
      <c r="H51" s="27"/>
      <c r="I51" s="28">
        <v>4</v>
      </c>
      <c r="J51" s="29" t="s">
        <v>1182</v>
      </c>
      <c r="K51" s="30">
        <v>422</v>
      </c>
      <c r="L51" s="31">
        <v>36526</v>
      </c>
      <c r="M51" s="60" t="s">
        <v>755</v>
      </c>
      <c r="N51" s="60" t="s">
        <v>756</v>
      </c>
      <c r="O51" s="32">
        <v>5781</v>
      </c>
      <c r="P51" s="30">
        <v>6</v>
      </c>
    </row>
    <row r="52" spans="1:16" s="20" customFormat="1" ht="18.75" customHeight="1" x14ac:dyDescent="0.2">
      <c r="A52" s="23">
        <v>45</v>
      </c>
      <c r="B52" s="91"/>
      <c r="C52" s="150"/>
      <c r="D52" s="217"/>
      <c r="E52" s="218"/>
      <c r="F52" s="151"/>
      <c r="G52" s="92"/>
      <c r="H52" s="27"/>
      <c r="I52" s="28">
        <v>5</v>
      </c>
      <c r="J52" s="29" t="s">
        <v>1183</v>
      </c>
      <c r="K52" s="30">
        <v>3</v>
      </c>
      <c r="L52" s="31">
        <v>36562</v>
      </c>
      <c r="M52" s="60" t="s">
        <v>718</v>
      </c>
      <c r="N52" s="60" t="s">
        <v>719</v>
      </c>
      <c r="O52" s="32">
        <v>5374</v>
      </c>
      <c r="P52" s="30">
        <v>3</v>
      </c>
    </row>
    <row r="53" spans="1:16" s="20" customFormat="1" ht="18.75" customHeight="1" x14ac:dyDescent="0.2">
      <c r="A53" s="23">
        <v>46</v>
      </c>
      <c r="B53" s="91"/>
      <c r="C53" s="150"/>
      <c r="D53" s="217"/>
      <c r="E53" s="218"/>
      <c r="F53" s="151"/>
      <c r="G53" s="92"/>
      <c r="H53" s="27"/>
      <c r="I53" s="28">
        <v>6</v>
      </c>
      <c r="J53" s="29" t="s">
        <v>1184</v>
      </c>
      <c r="K53" s="30">
        <v>516</v>
      </c>
      <c r="L53" s="31">
        <v>36613</v>
      </c>
      <c r="M53" s="60" t="s">
        <v>763</v>
      </c>
      <c r="N53" s="60" t="s">
        <v>692</v>
      </c>
      <c r="O53" s="32">
        <v>5355</v>
      </c>
      <c r="P53" s="30">
        <v>1</v>
      </c>
    </row>
    <row r="54" spans="1:16" s="20" customFormat="1" ht="18.75" customHeight="1" x14ac:dyDescent="0.2">
      <c r="A54" s="23">
        <v>47</v>
      </c>
      <c r="B54" s="91"/>
      <c r="C54" s="150"/>
      <c r="D54" s="217"/>
      <c r="E54" s="218"/>
      <c r="F54" s="151"/>
      <c r="G54" s="92"/>
      <c r="H54" s="27"/>
      <c r="I54" s="513" t="s">
        <v>1147</v>
      </c>
      <c r="J54" s="516"/>
      <c r="K54" s="516"/>
      <c r="L54" s="516"/>
      <c r="M54" s="516"/>
      <c r="N54" s="516"/>
      <c r="O54" s="516"/>
      <c r="P54" s="517"/>
    </row>
    <row r="55" spans="1:16" s="20" customFormat="1" ht="24" customHeight="1" x14ac:dyDescent="0.2">
      <c r="A55" s="23">
        <v>48</v>
      </c>
      <c r="B55" s="91"/>
      <c r="C55" s="150"/>
      <c r="D55" s="217"/>
      <c r="E55" s="218"/>
      <c r="F55" s="151"/>
      <c r="G55" s="92"/>
      <c r="H55" s="27"/>
      <c r="I55" s="59" t="s">
        <v>12</v>
      </c>
      <c r="J55" s="59" t="s">
        <v>252</v>
      </c>
      <c r="K55" s="59" t="s">
        <v>251</v>
      </c>
      <c r="L55" s="152" t="s">
        <v>13</v>
      </c>
      <c r="M55" s="153" t="s">
        <v>14</v>
      </c>
      <c r="N55" s="153" t="s">
        <v>59</v>
      </c>
      <c r="O55" s="59" t="s">
        <v>15</v>
      </c>
      <c r="P55" s="59" t="s">
        <v>30</v>
      </c>
    </row>
    <row r="56" spans="1:16" s="20" customFormat="1" ht="18.75" customHeight="1" x14ac:dyDescent="0.2">
      <c r="A56" s="23">
        <v>49</v>
      </c>
      <c r="B56" s="91"/>
      <c r="C56" s="150"/>
      <c r="D56" s="217"/>
      <c r="E56" s="218"/>
      <c r="F56" s="151"/>
      <c r="G56" s="92"/>
      <c r="H56" s="27"/>
      <c r="I56" s="28">
        <v>1</v>
      </c>
      <c r="J56" s="29" t="s">
        <v>1185</v>
      </c>
      <c r="K56" s="30" t="s">
        <v>1592</v>
      </c>
      <c r="L56" s="31" t="s">
        <v>1592</v>
      </c>
      <c r="M56" s="60" t="s">
        <v>1592</v>
      </c>
      <c r="N56" s="60" t="s">
        <v>1592</v>
      </c>
      <c r="O56" s="32"/>
      <c r="P56" s="30"/>
    </row>
    <row r="57" spans="1:16" s="20" customFormat="1" ht="18.75" customHeight="1" x14ac:dyDescent="0.2">
      <c r="A57" s="23">
        <v>50</v>
      </c>
      <c r="B57" s="91"/>
      <c r="C57" s="150"/>
      <c r="D57" s="217"/>
      <c r="E57" s="218"/>
      <c r="F57" s="151"/>
      <c r="G57" s="92"/>
      <c r="H57" s="27"/>
      <c r="I57" s="28">
        <v>2</v>
      </c>
      <c r="J57" s="29" t="s">
        <v>1186</v>
      </c>
      <c r="K57" s="30" t="s">
        <v>1592</v>
      </c>
      <c r="L57" s="31" t="s">
        <v>1592</v>
      </c>
      <c r="M57" s="60" t="s">
        <v>1592</v>
      </c>
      <c r="N57" s="60" t="s">
        <v>1592</v>
      </c>
      <c r="O57" s="32"/>
      <c r="P57" s="30"/>
    </row>
    <row r="58" spans="1:16" s="20" customFormat="1" ht="18.75" customHeight="1" x14ac:dyDescent="0.2">
      <c r="A58" s="23">
        <v>51</v>
      </c>
      <c r="B58" s="91"/>
      <c r="C58" s="150"/>
      <c r="D58" s="217"/>
      <c r="E58" s="218"/>
      <c r="F58" s="151"/>
      <c r="G58" s="92"/>
      <c r="H58" s="27"/>
      <c r="I58" s="28">
        <v>3</v>
      </c>
      <c r="J58" s="29" t="s">
        <v>1187</v>
      </c>
      <c r="K58" s="30" t="s">
        <v>1592</v>
      </c>
      <c r="L58" s="31" t="s">
        <v>1592</v>
      </c>
      <c r="M58" s="60" t="s">
        <v>1592</v>
      </c>
      <c r="N58" s="60" t="s">
        <v>1592</v>
      </c>
      <c r="O58" s="32"/>
      <c r="P58" s="30"/>
    </row>
    <row r="59" spans="1:16" s="20" customFormat="1" ht="18.75" customHeight="1" x14ac:dyDescent="0.2">
      <c r="A59" s="23">
        <v>52</v>
      </c>
      <c r="B59" s="91"/>
      <c r="C59" s="150"/>
      <c r="D59" s="217"/>
      <c r="E59" s="218"/>
      <c r="F59" s="151"/>
      <c r="G59" s="92"/>
      <c r="H59" s="27"/>
      <c r="I59" s="28">
        <v>4</v>
      </c>
      <c r="J59" s="29" t="s">
        <v>1188</v>
      </c>
      <c r="K59" s="30" t="s">
        <v>1592</v>
      </c>
      <c r="L59" s="31" t="s">
        <v>1592</v>
      </c>
      <c r="M59" s="60" t="s">
        <v>1592</v>
      </c>
      <c r="N59" s="60" t="s">
        <v>1592</v>
      </c>
      <c r="O59" s="32"/>
      <c r="P59" s="30"/>
    </row>
    <row r="60" spans="1:16" s="20" customFormat="1" ht="18.75" customHeight="1" x14ac:dyDescent="0.2">
      <c r="A60" s="23">
        <v>53</v>
      </c>
      <c r="B60" s="91"/>
      <c r="C60" s="150"/>
      <c r="D60" s="217"/>
      <c r="E60" s="218"/>
      <c r="F60" s="151"/>
      <c r="G60" s="92"/>
      <c r="H60" s="27"/>
      <c r="I60" s="28">
        <v>5</v>
      </c>
      <c r="J60" s="29" t="s">
        <v>1189</v>
      </c>
      <c r="K60" s="30" t="s">
        <v>1592</v>
      </c>
      <c r="L60" s="31" t="s">
        <v>1592</v>
      </c>
      <c r="M60" s="60" t="s">
        <v>1592</v>
      </c>
      <c r="N60" s="60" t="s">
        <v>1592</v>
      </c>
      <c r="O60" s="32"/>
      <c r="P60" s="30"/>
    </row>
    <row r="61" spans="1:16" s="20" customFormat="1" ht="18.75" customHeight="1" x14ac:dyDescent="0.2">
      <c r="A61" s="23">
        <v>54</v>
      </c>
      <c r="B61" s="91"/>
      <c r="C61" s="150"/>
      <c r="D61" s="217"/>
      <c r="E61" s="218"/>
      <c r="F61" s="151"/>
      <c r="G61" s="92"/>
      <c r="H61" s="27"/>
      <c r="I61" s="28">
        <v>6</v>
      </c>
      <c r="J61" s="29" t="s">
        <v>1190</v>
      </c>
      <c r="K61" s="30" t="s">
        <v>1592</v>
      </c>
      <c r="L61" s="31" t="s">
        <v>1592</v>
      </c>
      <c r="M61" s="60" t="s">
        <v>1592</v>
      </c>
      <c r="N61" s="60" t="s">
        <v>1592</v>
      </c>
      <c r="O61" s="32"/>
      <c r="P61" s="30"/>
    </row>
    <row r="62" spans="1:16" s="20" customFormat="1" ht="18.75" customHeight="1" x14ac:dyDescent="0.2">
      <c r="A62" s="23">
        <v>55</v>
      </c>
      <c r="B62" s="91"/>
      <c r="C62" s="150"/>
      <c r="D62" s="217"/>
      <c r="E62" s="218"/>
      <c r="F62" s="151"/>
      <c r="G62" s="92"/>
      <c r="H62" s="27"/>
      <c r="I62" s="513" t="s">
        <v>1148</v>
      </c>
      <c r="J62" s="516"/>
      <c r="K62" s="516"/>
      <c r="L62" s="516"/>
      <c r="M62" s="516"/>
      <c r="N62" s="516"/>
      <c r="O62" s="516"/>
      <c r="P62" s="517"/>
    </row>
    <row r="63" spans="1:16" s="20" customFormat="1" ht="24.75" customHeight="1" x14ac:dyDescent="0.2">
      <c r="A63" s="23">
        <v>56</v>
      </c>
      <c r="B63" s="91"/>
      <c r="C63" s="150"/>
      <c r="D63" s="217"/>
      <c r="E63" s="218"/>
      <c r="F63" s="151"/>
      <c r="G63" s="92"/>
      <c r="H63" s="27"/>
      <c r="I63" s="59" t="s">
        <v>12</v>
      </c>
      <c r="J63" s="59" t="s">
        <v>252</v>
      </c>
      <c r="K63" s="59" t="s">
        <v>251</v>
      </c>
      <c r="L63" s="152" t="s">
        <v>13</v>
      </c>
      <c r="M63" s="153" t="s">
        <v>14</v>
      </c>
      <c r="N63" s="153" t="s">
        <v>59</v>
      </c>
      <c r="O63" s="59" t="s">
        <v>15</v>
      </c>
      <c r="P63" s="59" t="s">
        <v>30</v>
      </c>
    </row>
    <row r="64" spans="1:16" s="20" customFormat="1" ht="18.75" customHeight="1" x14ac:dyDescent="0.2">
      <c r="A64" s="23">
        <v>57</v>
      </c>
      <c r="B64" s="91"/>
      <c r="C64" s="150"/>
      <c r="D64" s="217"/>
      <c r="E64" s="218"/>
      <c r="F64" s="151"/>
      <c r="G64" s="92"/>
      <c r="H64" s="27"/>
      <c r="I64" s="28">
        <v>1</v>
      </c>
      <c r="J64" s="29" t="s">
        <v>1191</v>
      </c>
      <c r="K64" s="30" t="s">
        <v>1592</v>
      </c>
      <c r="L64" s="31" t="s">
        <v>1592</v>
      </c>
      <c r="M64" s="60" t="s">
        <v>1592</v>
      </c>
      <c r="N64" s="60" t="s">
        <v>1592</v>
      </c>
      <c r="O64" s="32"/>
      <c r="P64" s="30"/>
    </row>
    <row r="65" spans="1:17" s="20" customFormat="1" ht="18.75" customHeight="1" x14ac:dyDescent="0.2">
      <c r="A65" s="23">
        <v>58</v>
      </c>
      <c r="B65" s="91"/>
      <c r="C65" s="150"/>
      <c r="D65" s="217"/>
      <c r="E65" s="218"/>
      <c r="F65" s="151"/>
      <c r="G65" s="92"/>
      <c r="H65" s="27"/>
      <c r="I65" s="28">
        <v>2</v>
      </c>
      <c r="J65" s="29" t="s">
        <v>1192</v>
      </c>
      <c r="K65" s="30" t="s">
        <v>1592</v>
      </c>
      <c r="L65" s="31" t="s">
        <v>1592</v>
      </c>
      <c r="M65" s="60" t="s">
        <v>1592</v>
      </c>
      <c r="N65" s="60" t="s">
        <v>1592</v>
      </c>
      <c r="O65" s="32"/>
      <c r="P65" s="30"/>
    </row>
    <row r="66" spans="1:17" s="20" customFormat="1" ht="18.75" customHeight="1" x14ac:dyDescent="0.2">
      <c r="A66" s="23">
        <v>59</v>
      </c>
      <c r="B66" s="91"/>
      <c r="C66" s="150"/>
      <c r="D66" s="217"/>
      <c r="E66" s="218"/>
      <c r="F66" s="151"/>
      <c r="G66" s="92"/>
      <c r="H66" s="27"/>
      <c r="I66" s="28">
        <v>3</v>
      </c>
      <c r="J66" s="29" t="s">
        <v>1193</v>
      </c>
      <c r="K66" s="30" t="s">
        <v>1592</v>
      </c>
      <c r="L66" s="31" t="s">
        <v>1592</v>
      </c>
      <c r="M66" s="60" t="s">
        <v>1592</v>
      </c>
      <c r="N66" s="60" t="s">
        <v>1592</v>
      </c>
      <c r="O66" s="32"/>
      <c r="P66" s="30"/>
    </row>
    <row r="67" spans="1:17" s="20" customFormat="1" ht="18.75" customHeight="1" x14ac:dyDescent="0.2">
      <c r="A67" s="23">
        <v>60</v>
      </c>
      <c r="B67" s="91"/>
      <c r="C67" s="150"/>
      <c r="D67" s="217"/>
      <c r="E67" s="218"/>
      <c r="F67" s="151"/>
      <c r="G67" s="92"/>
      <c r="H67" s="27"/>
      <c r="I67" s="28">
        <v>4</v>
      </c>
      <c r="J67" s="29" t="s">
        <v>1194</v>
      </c>
      <c r="K67" s="30" t="s">
        <v>1592</v>
      </c>
      <c r="L67" s="31" t="s">
        <v>1592</v>
      </c>
      <c r="M67" s="60" t="s">
        <v>1592</v>
      </c>
      <c r="N67" s="60" t="s">
        <v>1592</v>
      </c>
      <c r="O67" s="32"/>
      <c r="P67" s="30"/>
    </row>
    <row r="68" spans="1:17" s="20" customFormat="1" ht="18.75" customHeight="1" x14ac:dyDescent="0.2">
      <c r="A68" s="23">
        <v>61</v>
      </c>
      <c r="B68" s="91"/>
      <c r="C68" s="150"/>
      <c r="D68" s="217"/>
      <c r="E68" s="218"/>
      <c r="F68" s="151"/>
      <c r="G68" s="92"/>
      <c r="H68" s="27"/>
      <c r="I68" s="28">
        <v>5</v>
      </c>
      <c r="J68" s="29" t="s">
        <v>1195</v>
      </c>
      <c r="K68" s="30" t="s">
        <v>1592</v>
      </c>
      <c r="L68" s="31" t="s">
        <v>1592</v>
      </c>
      <c r="M68" s="60" t="s">
        <v>1592</v>
      </c>
      <c r="N68" s="60" t="s">
        <v>1592</v>
      </c>
      <c r="O68" s="32"/>
      <c r="P68" s="30"/>
    </row>
    <row r="69" spans="1:17" s="20" customFormat="1" ht="18.75" customHeight="1" x14ac:dyDescent="0.2">
      <c r="A69" s="23">
        <v>62</v>
      </c>
      <c r="B69" s="91"/>
      <c r="C69" s="150"/>
      <c r="D69" s="217"/>
      <c r="E69" s="218"/>
      <c r="F69" s="151"/>
      <c r="G69" s="92"/>
      <c r="H69" s="27"/>
      <c r="I69" s="28">
        <v>6</v>
      </c>
      <c r="J69" s="29" t="s">
        <v>1196</v>
      </c>
      <c r="K69" s="30" t="s">
        <v>1592</v>
      </c>
      <c r="L69" s="31" t="s">
        <v>1592</v>
      </c>
      <c r="M69" s="60" t="s">
        <v>1592</v>
      </c>
      <c r="N69" s="60" t="s">
        <v>1592</v>
      </c>
      <c r="O69" s="32"/>
      <c r="P69" s="30"/>
    </row>
    <row r="70" spans="1:17" ht="7.5" customHeight="1" x14ac:dyDescent="0.2">
      <c r="A70" s="43"/>
      <c r="B70" s="43"/>
      <c r="C70" s="44"/>
      <c r="D70" s="67"/>
      <c r="E70" s="45"/>
      <c r="F70" s="46"/>
      <c r="G70" s="47"/>
      <c r="I70" s="48"/>
      <c r="J70" s="49"/>
      <c r="K70" s="50"/>
      <c r="L70" s="51"/>
      <c r="M70" s="63"/>
      <c r="N70" s="63"/>
      <c r="O70" s="53"/>
      <c r="P70" s="50"/>
    </row>
    <row r="71" spans="1:17" ht="14.25" customHeight="1" x14ac:dyDescent="0.2">
      <c r="A71" s="37" t="s">
        <v>20</v>
      </c>
      <c r="B71" s="37"/>
      <c r="C71" s="37"/>
      <c r="D71" s="68"/>
      <c r="E71" s="61" t="s">
        <v>0</v>
      </c>
      <c r="F71" s="55" t="s">
        <v>1</v>
      </c>
      <c r="G71" s="33"/>
      <c r="H71" s="38" t="s">
        <v>2</v>
      </c>
      <c r="I71" s="38"/>
      <c r="J71" s="38"/>
      <c r="K71" s="38"/>
      <c r="M71" s="64" t="s">
        <v>3</v>
      </c>
      <c r="N71" s="65" t="s">
        <v>3</v>
      </c>
      <c r="O71" s="33" t="s">
        <v>3</v>
      </c>
      <c r="P71" s="37"/>
      <c r="Q71" s="39"/>
    </row>
  </sheetData>
  <autoFilter ref="B6:G7"/>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69">
    <cfRule type="duplicateValues" dxfId="2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B2" sqref="B2:F2"/>
    </sheetView>
  </sheetViews>
  <sheetFormatPr defaultRowHeight="15.75" x14ac:dyDescent="0.2"/>
  <cols>
    <col min="1" max="1" width="2.5703125" style="130" customWidth="1"/>
    <col min="2" max="2" width="24.140625" style="254" bestFit="1" customWidth="1"/>
    <col min="3" max="3" width="13.28515625" style="249" customWidth="1"/>
    <col min="4" max="4" width="33.42578125" style="130" customWidth="1"/>
    <col min="5" max="5" width="31.42578125" style="130" customWidth="1"/>
    <col min="6" max="6" width="36.28515625" style="130" hidden="1" customWidth="1"/>
    <col min="7" max="7" width="2.42578125" style="130" customWidth="1"/>
    <col min="8" max="8" width="2.5703125" style="130" customWidth="1"/>
    <col min="9" max="9" width="119.85546875" style="130" customWidth="1"/>
    <col min="10" max="16384" width="9.140625" style="130"/>
  </cols>
  <sheetData>
    <row r="1" spans="1:14" ht="12" customHeight="1" x14ac:dyDescent="0.2">
      <c r="A1" s="129"/>
      <c r="B1" s="250"/>
      <c r="C1" s="245"/>
      <c r="D1" s="129"/>
      <c r="E1" s="129"/>
      <c r="F1" s="129"/>
      <c r="G1" s="129"/>
      <c r="H1" s="127"/>
      <c r="I1" s="475" t="s">
        <v>374</v>
      </c>
    </row>
    <row r="2" spans="1:14" ht="51" customHeight="1" x14ac:dyDescent="0.2">
      <c r="A2" s="129"/>
      <c r="B2" s="484" t="s">
        <v>626</v>
      </c>
      <c r="C2" s="485"/>
      <c r="D2" s="485"/>
      <c r="E2" s="485"/>
      <c r="F2" s="486"/>
      <c r="G2" s="129"/>
      <c r="I2" s="476"/>
      <c r="J2" s="128"/>
      <c r="K2" s="128"/>
      <c r="L2" s="128"/>
      <c r="M2" s="128"/>
      <c r="N2" s="131"/>
    </row>
    <row r="3" spans="1:14" ht="20.25" customHeight="1" x14ac:dyDescent="0.2">
      <c r="A3" s="129"/>
      <c r="B3" s="481" t="s">
        <v>22</v>
      </c>
      <c r="C3" s="482"/>
      <c r="D3" s="482"/>
      <c r="E3" s="482"/>
      <c r="F3" s="483"/>
      <c r="G3" s="129"/>
      <c r="I3" s="476"/>
      <c r="J3" s="132"/>
      <c r="K3" s="132"/>
      <c r="L3" s="132"/>
      <c r="M3" s="132"/>
    </row>
    <row r="4" spans="1:14" ht="48" x14ac:dyDescent="0.2">
      <c r="A4" s="129"/>
      <c r="B4" s="487" t="s">
        <v>375</v>
      </c>
      <c r="C4" s="488"/>
      <c r="D4" s="488"/>
      <c r="E4" s="488"/>
      <c r="F4" s="489"/>
      <c r="G4" s="129"/>
      <c r="I4" s="133" t="s">
        <v>362</v>
      </c>
      <c r="J4" s="134"/>
      <c r="K4" s="134"/>
      <c r="L4" s="134"/>
      <c r="M4" s="134"/>
    </row>
    <row r="5" spans="1:14" ht="45" customHeight="1" x14ac:dyDescent="0.2">
      <c r="A5" s="129"/>
      <c r="B5" s="477" t="s">
        <v>617</v>
      </c>
      <c r="C5" s="478"/>
      <c r="D5" s="478"/>
      <c r="E5" s="479" t="s">
        <v>274</v>
      </c>
      <c r="F5" s="480"/>
      <c r="G5" s="129"/>
      <c r="I5" s="133" t="s">
        <v>363</v>
      </c>
      <c r="J5" s="134"/>
      <c r="K5" s="134"/>
      <c r="L5" s="134"/>
      <c r="M5" s="134"/>
    </row>
    <row r="6" spans="1:14" ht="39.75" customHeight="1" x14ac:dyDescent="0.2">
      <c r="A6" s="129"/>
      <c r="B6" s="251" t="s">
        <v>616</v>
      </c>
      <c r="C6" s="246" t="s">
        <v>10</v>
      </c>
      <c r="D6" s="166" t="s">
        <v>11</v>
      </c>
      <c r="E6" s="166" t="s">
        <v>62</v>
      </c>
      <c r="F6" s="166" t="s">
        <v>255</v>
      </c>
      <c r="G6" s="129"/>
      <c r="I6" s="133" t="s">
        <v>364</v>
      </c>
      <c r="J6" s="134"/>
      <c r="K6" s="134"/>
      <c r="L6" s="134"/>
      <c r="M6" s="134"/>
    </row>
    <row r="7" spans="1:14" s="137" customFormat="1" ht="41.25" customHeight="1" x14ac:dyDescent="0.2">
      <c r="A7" s="135"/>
      <c r="B7" s="265">
        <v>42031</v>
      </c>
      <c r="C7" s="266">
        <v>0.42708333333333331</v>
      </c>
      <c r="D7" s="164" t="s">
        <v>238</v>
      </c>
      <c r="E7" s="255" t="s">
        <v>619</v>
      </c>
      <c r="F7" s="136" t="s">
        <v>455</v>
      </c>
      <c r="G7" s="135"/>
      <c r="I7" s="133" t="s">
        <v>365</v>
      </c>
      <c r="J7" s="134"/>
      <c r="K7" s="134"/>
      <c r="L7" s="134"/>
      <c r="M7" s="134"/>
    </row>
    <row r="8" spans="1:14" s="137" customFormat="1" ht="41.25" customHeight="1" x14ac:dyDescent="0.2">
      <c r="A8" s="135"/>
      <c r="B8" s="265">
        <v>42031</v>
      </c>
      <c r="C8" s="266"/>
      <c r="D8" s="164" t="s">
        <v>246</v>
      </c>
      <c r="E8" s="255" t="s">
        <v>619</v>
      </c>
      <c r="F8" s="136" t="s">
        <v>455</v>
      </c>
      <c r="G8" s="135"/>
      <c r="I8" s="133" t="s">
        <v>366</v>
      </c>
      <c r="J8" s="134"/>
      <c r="K8" s="134"/>
      <c r="L8" s="134"/>
      <c r="M8" s="134"/>
    </row>
    <row r="9" spans="1:14" s="137" customFormat="1" ht="41.25" customHeight="1" x14ac:dyDescent="0.2">
      <c r="A9" s="135"/>
      <c r="B9" s="265">
        <v>42031</v>
      </c>
      <c r="C9" s="266">
        <v>0.81944444444444453</v>
      </c>
      <c r="D9" s="164" t="s">
        <v>241</v>
      </c>
      <c r="E9" s="255" t="s">
        <v>619</v>
      </c>
      <c r="F9" s="136" t="s">
        <v>455</v>
      </c>
      <c r="G9" s="135"/>
      <c r="I9" s="133" t="s">
        <v>367</v>
      </c>
      <c r="J9" s="134"/>
      <c r="K9" s="134"/>
      <c r="L9" s="134"/>
      <c r="M9" s="134"/>
    </row>
    <row r="10" spans="1:14" s="137" customFormat="1" ht="41.25" customHeight="1" x14ac:dyDescent="0.2">
      <c r="A10" s="135"/>
      <c r="B10" s="265">
        <v>42031</v>
      </c>
      <c r="C10" s="266">
        <v>0.53472222222222221</v>
      </c>
      <c r="D10" s="164" t="s">
        <v>459</v>
      </c>
      <c r="E10" s="255" t="s">
        <v>631</v>
      </c>
      <c r="F10" s="136" t="s">
        <v>455</v>
      </c>
      <c r="G10" s="135"/>
      <c r="I10" s="133" t="s">
        <v>368</v>
      </c>
      <c r="J10" s="134"/>
      <c r="K10" s="134"/>
      <c r="L10" s="134"/>
      <c r="M10" s="134"/>
    </row>
    <row r="11" spans="1:14" s="137" customFormat="1" ht="41.25" customHeight="1" x14ac:dyDescent="0.2">
      <c r="A11" s="135"/>
      <c r="B11" s="265">
        <v>42031</v>
      </c>
      <c r="C11" s="266">
        <v>0.46527777777777773</v>
      </c>
      <c r="D11" s="164" t="s">
        <v>460</v>
      </c>
      <c r="E11" s="255" t="s">
        <v>631</v>
      </c>
      <c r="F11" s="136" t="s">
        <v>455</v>
      </c>
      <c r="G11" s="135"/>
      <c r="I11" s="133" t="s">
        <v>369</v>
      </c>
      <c r="J11" s="134"/>
      <c r="K11" s="134"/>
      <c r="L11" s="134"/>
      <c r="M11" s="134"/>
    </row>
    <row r="12" spans="1:14" s="137" customFormat="1" ht="41.25" customHeight="1" x14ac:dyDescent="0.2">
      <c r="A12" s="264"/>
      <c r="B12" s="265">
        <v>42031</v>
      </c>
      <c r="C12" s="266">
        <v>0.39583333333333331</v>
      </c>
      <c r="D12" s="164" t="s">
        <v>1450</v>
      </c>
      <c r="E12" s="255" t="s">
        <v>631</v>
      </c>
      <c r="F12" s="136"/>
      <c r="G12" s="264"/>
      <c r="I12" s="133" t="s">
        <v>370</v>
      </c>
      <c r="J12" s="134"/>
      <c r="K12" s="134"/>
      <c r="L12" s="134"/>
      <c r="M12" s="134"/>
    </row>
    <row r="13" spans="1:14" s="137" customFormat="1" ht="41.25" customHeight="1" x14ac:dyDescent="0.2">
      <c r="A13" s="135"/>
      <c r="B13" s="265">
        <v>42031</v>
      </c>
      <c r="C13" s="266">
        <v>0.40625</v>
      </c>
      <c r="D13" s="164" t="s">
        <v>1488</v>
      </c>
      <c r="E13" s="255" t="s">
        <v>632</v>
      </c>
      <c r="F13" s="136" t="s">
        <v>455</v>
      </c>
      <c r="G13" s="135"/>
      <c r="I13" s="133" t="s">
        <v>371</v>
      </c>
      <c r="J13" s="134"/>
      <c r="K13" s="134"/>
      <c r="L13" s="134"/>
      <c r="M13" s="134"/>
    </row>
    <row r="14" spans="1:14" s="137" customFormat="1" ht="41.25" customHeight="1" x14ac:dyDescent="0.2">
      <c r="A14" s="264"/>
      <c r="B14" s="265">
        <v>42031</v>
      </c>
      <c r="C14" s="266">
        <v>0.47916666666666669</v>
      </c>
      <c r="D14" s="164" t="s">
        <v>1489</v>
      </c>
      <c r="E14" s="255" t="s">
        <v>632</v>
      </c>
      <c r="F14" s="136"/>
      <c r="G14" s="264"/>
      <c r="I14" s="133" t="s">
        <v>372</v>
      </c>
      <c r="J14" s="134"/>
      <c r="K14" s="134"/>
      <c r="L14" s="134"/>
      <c r="M14" s="134"/>
    </row>
    <row r="15" spans="1:14" s="137" customFormat="1" ht="42" customHeight="1" x14ac:dyDescent="0.2">
      <c r="A15" s="135"/>
      <c r="B15" s="265">
        <v>42031</v>
      </c>
      <c r="C15" s="266">
        <v>0.64583333333333337</v>
      </c>
      <c r="D15" s="164" t="s">
        <v>239</v>
      </c>
      <c r="E15" s="255" t="s">
        <v>620</v>
      </c>
      <c r="F15" s="136" t="s">
        <v>455</v>
      </c>
      <c r="G15" s="135"/>
      <c r="I15" s="133" t="s">
        <v>373</v>
      </c>
      <c r="J15" s="134"/>
      <c r="K15" s="134"/>
      <c r="L15" s="134"/>
      <c r="M15" s="134"/>
    </row>
    <row r="16" spans="1:14" s="137" customFormat="1" ht="43.5" customHeight="1" x14ac:dyDescent="0.2">
      <c r="A16" s="135"/>
      <c r="B16" s="265">
        <v>42031</v>
      </c>
      <c r="C16" s="266">
        <v>0.6875</v>
      </c>
      <c r="D16" s="165" t="s">
        <v>240</v>
      </c>
      <c r="E16" s="255" t="s">
        <v>622</v>
      </c>
      <c r="F16" s="136" t="s">
        <v>455</v>
      </c>
      <c r="G16" s="135"/>
      <c r="I16" s="149" t="s">
        <v>51</v>
      </c>
      <c r="J16" s="138"/>
      <c r="K16" s="138"/>
      <c r="L16" s="138"/>
      <c r="M16" s="138"/>
    </row>
    <row r="17" spans="1:13" s="137" customFormat="1" ht="43.5" customHeight="1" x14ac:dyDescent="0.2">
      <c r="A17" s="135"/>
      <c r="B17" s="477" t="s">
        <v>617</v>
      </c>
      <c r="C17" s="478"/>
      <c r="D17" s="478"/>
      <c r="E17" s="479" t="s">
        <v>275</v>
      </c>
      <c r="F17" s="480"/>
      <c r="G17" s="135"/>
      <c r="I17" s="148" t="s">
        <v>47</v>
      </c>
      <c r="J17" s="138"/>
      <c r="K17" s="138"/>
      <c r="L17" s="138"/>
      <c r="M17" s="138"/>
    </row>
    <row r="18" spans="1:13" s="137" customFormat="1" ht="43.5" customHeight="1" x14ac:dyDescent="0.2">
      <c r="A18" s="135"/>
      <c r="B18" s="251" t="s">
        <v>10</v>
      </c>
      <c r="C18" s="246" t="s">
        <v>10</v>
      </c>
      <c r="D18" s="166" t="s">
        <v>11</v>
      </c>
      <c r="E18" s="166" t="s">
        <v>62</v>
      </c>
      <c r="F18" s="166" t="s">
        <v>255</v>
      </c>
      <c r="G18" s="135"/>
      <c r="I18" s="148" t="s">
        <v>48</v>
      </c>
      <c r="J18" s="138"/>
      <c r="K18" s="138"/>
      <c r="L18" s="138"/>
      <c r="M18" s="138"/>
    </row>
    <row r="19" spans="1:13" s="137" customFormat="1" ht="43.5" customHeight="1" x14ac:dyDescent="0.2">
      <c r="A19" s="135"/>
      <c r="B19" s="265">
        <v>42032</v>
      </c>
      <c r="C19" s="266">
        <v>0.47916666666666669</v>
      </c>
      <c r="D19" s="164" t="s">
        <v>242</v>
      </c>
      <c r="E19" s="255" t="s">
        <v>623</v>
      </c>
      <c r="F19" s="136" t="s">
        <v>455</v>
      </c>
      <c r="G19" s="135"/>
      <c r="I19" s="148" t="s">
        <v>49</v>
      </c>
      <c r="J19" s="138"/>
      <c r="K19" s="138"/>
      <c r="L19" s="138"/>
      <c r="M19" s="138"/>
    </row>
    <row r="20" spans="1:13" s="137" customFormat="1" ht="43.5" customHeight="1" x14ac:dyDescent="0.2">
      <c r="A20" s="135"/>
      <c r="B20" s="265">
        <v>42032</v>
      </c>
      <c r="C20" s="266"/>
      <c r="D20" s="164" t="s">
        <v>242</v>
      </c>
      <c r="E20" s="255" t="s">
        <v>623</v>
      </c>
      <c r="F20" s="136" t="s">
        <v>455</v>
      </c>
      <c r="G20" s="135"/>
      <c r="I20" s="148"/>
      <c r="J20" s="138"/>
      <c r="K20" s="138"/>
      <c r="L20" s="138"/>
      <c r="M20" s="138"/>
    </row>
    <row r="21" spans="1:13" s="137" customFormat="1" ht="43.5" customHeight="1" x14ac:dyDescent="0.2">
      <c r="A21" s="135"/>
      <c r="B21" s="265">
        <v>42032</v>
      </c>
      <c r="C21" s="266">
        <v>0.75069444444444444</v>
      </c>
      <c r="D21" s="164" t="s">
        <v>245</v>
      </c>
      <c r="E21" s="255" t="s">
        <v>623</v>
      </c>
      <c r="F21" s="136" t="s">
        <v>455</v>
      </c>
      <c r="G21" s="135"/>
      <c r="I21" s="148"/>
      <c r="J21" s="138"/>
      <c r="K21" s="138"/>
      <c r="L21" s="138"/>
      <c r="M21" s="138"/>
    </row>
    <row r="22" spans="1:13" s="137" customFormat="1" ht="43.5" customHeight="1" x14ac:dyDescent="0.2">
      <c r="A22" s="264"/>
      <c r="B22" s="265">
        <v>42032</v>
      </c>
      <c r="C22" s="266">
        <v>0.59722222222222221</v>
      </c>
      <c r="D22" s="164" t="s">
        <v>243</v>
      </c>
      <c r="E22" s="255" t="s">
        <v>624</v>
      </c>
      <c r="F22" s="136" t="s">
        <v>455</v>
      </c>
      <c r="G22" s="264"/>
      <c r="I22" s="148"/>
      <c r="J22" s="138"/>
      <c r="K22" s="138"/>
      <c r="L22" s="138"/>
      <c r="M22" s="138"/>
    </row>
    <row r="23" spans="1:13" s="140" customFormat="1" ht="43.5" customHeight="1" x14ac:dyDescent="0.2">
      <c r="A23" s="264"/>
      <c r="B23" s="265">
        <v>42032</v>
      </c>
      <c r="C23" s="266">
        <v>0.42708333333333331</v>
      </c>
      <c r="D23" s="164" t="s">
        <v>237</v>
      </c>
      <c r="E23" s="255" t="s">
        <v>633</v>
      </c>
      <c r="F23" s="136" t="s">
        <v>455</v>
      </c>
      <c r="G23" s="264"/>
      <c r="I23" s="148" t="s">
        <v>50</v>
      </c>
      <c r="J23" s="138"/>
      <c r="K23" s="138"/>
      <c r="L23" s="138"/>
      <c r="M23" s="138"/>
    </row>
    <row r="24" spans="1:13" s="140" customFormat="1" ht="43.5" customHeight="1" x14ac:dyDescent="0.2">
      <c r="A24" s="264"/>
      <c r="B24" s="265">
        <v>42032</v>
      </c>
      <c r="C24" s="266">
        <v>0.48958333333333331</v>
      </c>
      <c r="D24" s="164" t="s">
        <v>1544</v>
      </c>
      <c r="E24" s="255" t="s">
        <v>634</v>
      </c>
      <c r="F24" s="136" t="s">
        <v>455</v>
      </c>
      <c r="G24" s="264"/>
      <c r="I24" s="149" t="s">
        <v>55</v>
      </c>
      <c r="J24" s="138"/>
      <c r="K24" s="141"/>
      <c r="L24" s="141"/>
      <c r="M24" s="141"/>
    </row>
    <row r="25" spans="1:13" s="140" customFormat="1" ht="43.5" customHeight="1" x14ac:dyDescent="0.2">
      <c r="A25" s="264"/>
      <c r="B25" s="265">
        <v>42032</v>
      </c>
      <c r="C25" s="266">
        <v>0.4236111111111111</v>
      </c>
      <c r="D25" s="164" t="s">
        <v>1545</v>
      </c>
      <c r="E25" s="255" t="s">
        <v>634</v>
      </c>
      <c r="F25" s="136"/>
      <c r="G25" s="264"/>
      <c r="I25" s="147" t="s">
        <v>52</v>
      </c>
      <c r="J25" s="142"/>
      <c r="K25" s="141"/>
      <c r="L25" s="141"/>
      <c r="M25" s="141"/>
    </row>
    <row r="26" spans="1:13" s="137" customFormat="1" ht="43.5" customHeight="1" x14ac:dyDescent="0.2">
      <c r="A26" s="139"/>
      <c r="B26" s="265">
        <v>42032</v>
      </c>
      <c r="C26" s="266">
        <v>0.61111111111111105</v>
      </c>
      <c r="D26" s="164" t="s">
        <v>244</v>
      </c>
      <c r="E26" s="255" t="s">
        <v>621</v>
      </c>
      <c r="F26" s="136" t="s">
        <v>455</v>
      </c>
      <c r="G26" s="139"/>
      <c r="I26" s="147" t="s">
        <v>53</v>
      </c>
      <c r="J26" s="142"/>
      <c r="K26" s="141"/>
      <c r="L26" s="141"/>
      <c r="M26" s="141"/>
    </row>
    <row r="27" spans="1:13" s="137" customFormat="1" ht="44.25" customHeight="1" x14ac:dyDescent="0.2">
      <c r="A27" s="139"/>
      <c r="B27" s="252"/>
      <c r="C27" s="247"/>
      <c r="D27" s="129"/>
      <c r="E27" s="129"/>
      <c r="F27" s="129"/>
      <c r="G27" s="139"/>
      <c r="I27" s="147" t="s">
        <v>54</v>
      </c>
      <c r="J27" s="142"/>
      <c r="K27" s="141"/>
      <c r="L27" s="141"/>
      <c r="M27" s="141"/>
    </row>
    <row r="28" spans="1:13" s="137" customFormat="1" ht="30.75" customHeight="1" x14ac:dyDescent="0.2">
      <c r="A28" s="146"/>
      <c r="B28" s="253"/>
      <c r="C28" s="248"/>
      <c r="D28" s="145"/>
      <c r="E28" s="145"/>
      <c r="F28" s="144"/>
      <c r="G28" s="146"/>
      <c r="H28" s="131"/>
      <c r="K28" s="143"/>
      <c r="L28" s="143"/>
      <c r="M28" s="143"/>
    </row>
    <row r="29" spans="1:13" s="137" customFormat="1" ht="36.75" customHeight="1" x14ac:dyDescent="0.2">
      <c r="A29" s="146"/>
      <c r="B29" s="253"/>
      <c r="C29" s="248"/>
      <c r="D29" s="145"/>
      <c r="E29" s="145"/>
      <c r="F29" s="145"/>
      <c r="G29" s="146"/>
    </row>
    <row r="30" spans="1:13" s="137" customFormat="1" ht="16.5" customHeight="1" x14ac:dyDescent="0.2">
      <c r="A30" s="145"/>
      <c r="B30" s="253"/>
      <c r="C30" s="248"/>
      <c r="D30" s="145"/>
      <c r="E30" s="145"/>
      <c r="F30" s="145"/>
      <c r="G30" s="145"/>
    </row>
    <row r="31" spans="1:13" s="137" customFormat="1" ht="72" customHeight="1" x14ac:dyDescent="0.2">
      <c r="A31" s="145"/>
      <c r="B31" s="253"/>
      <c r="C31" s="248"/>
      <c r="D31" s="145"/>
      <c r="E31" s="145"/>
      <c r="F31" s="145"/>
      <c r="G31" s="145"/>
      <c r="I31" s="144"/>
      <c r="J31" s="144"/>
      <c r="K31" s="144"/>
      <c r="L31" s="144"/>
      <c r="M31" s="144"/>
    </row>
    <row r="32" spans="1:13" s="144" customFormat="1" ht="78.75" customHeight="1" x14ac:dyDescent="0.2">
      <c r="A32" s="145"/>
      <c r="B32" s="253"/>
      <c r="C32" s="248"/>
      <c r="D32" s="145"/>
      <c r="E32" s="145"/>
      <c r="F32" s="145"/>
      <c r="G32" s="145"/>
    </row>
    <row r="33" spans="1:13" s="144" customFormat="1" ht="48.75" customHeight="1" x14ac:dyDescent="0.2">
      <c r="A33" s="145"/>
      <c r="B33" s="253"/>
      <c r="C33" s="248"/>
      <c r="D33" s="145"/>
      <c r="E33" s="145"/>
      <c r="F33" s="145"/>
      <c r="G33" s="145"/>
    </row>
    <row r="34" spans="1:13" s="144" customFormat="1" ht="38.25" customHeight="1" x14ac:dyDescent="0.2">
      <c r="A34" s="145"/>
      <c r="B34" s="254"/>
      <c r="C34" s="249"/>
      <c r="D34" s="130"/>
      <c r="E34" s="130"/>
      <c r="F34" s="145"/>
      <c r="G34" s="145"/>
    </row>
    <row r="35" spans="1:13" s="144" customFormat="1" ht="52.5" customHeight="1" x14ac:dyDescent="0.2">
      <c r="A35" s="145"/>
      <c r="B35" s="254"/>
      <c r="C35" s="249"/>
      <c r="D35" s="130"/>
      <c r="E35" s="130"/>
      <c r="F35" s="145"/>
      <c r="G35" s="145"/>
      <c r="I35" s="145"/>
      <c r="J35" s="145"/>
      <c r="K35" s="145"/>
      <c r="L35" s="145"/>
      <c r="M35" s="145"/>
    </row>
    <row r="36" spans="1:13" s="145" customFormat="1" ht="94.5" customHeight="1" x14ac:dyDescent="0.2">
      <c r="A36" s="130"/>
      <c r="B36" s="254"/>
      <c r="C36" s="249"/>
      <c r="D36" s="130"/>
      <c r="E36" s="130"/>
      <c r="G36" s="130"/>
    </row>
    <row r="37" spans="1:13" s="145" customFormat="1" ht="34.5" customHeight="1" x14ac:dyDescent="0.2">
      <c r="A37" s="130"/>
      <c r="B37" s="254"/>
      <c r="C37" s="249"/>
      <c r="D37" s="130"/>
      <c r="E37" s="130"/>
      <c r="F37" s="130"/>
      <c r="G37" s="130"/>
    </row>
    <row r="38" spans="1:13" s="145" customFormat="1" ht="47.25" customHeight="1" x14ac:dyDescent="0.2">
      <c r="A38" s="130"/>
      <c r="B38" s="254"/>
      <c r="C38" s="249"/>
      <c r="D38" s="130"/>
      <c r="E38" s="130"/>
      <c r="F38" s="130"/>
      <c r="G38" s="130"/>
    </row>
    <row r="39" spans="1:13" s="145" customFormat="1" ht="36.75" customHeight="1" x14ac:dyDescent="0.2">
      <c r="A39" s="130"/>
      <c r="B39" s="254"/>
      <c r="C39" s="249"/>
      <c r="D39" s="130"/>
      <c r="E39" s="130"/>
      <c r="F39" s="130"/>
      <c r="G39" s="130"/>
    </row>
    <row r="40" spans="1:13" s="145" customFormat="1" ht="47.25" customHeight="1" x14ac:dyDescent="0.2">
      <c r="A40" s="130"/>
      <c r="B40" s="254"/>
      <c r="C40" s="249"/>
      <c r="D40" s="130"/>
      <c r="E40" s="130"/>
      <c r="F40" s="130"/>
      <c r="G40" s="130"/>
    </row>
    <row r="41" spans="1:13" s="145" customFormat="1" ht="51" customHeight="1" x14ac:dyDescent="0.2">
      <c r="A41" s="130"/>
      <c r="B41" s="254"/>
      <c r="C41" s="249"/>
      <c r="D41" s="130"/>
      <c r="E41" s="130"/>
      <c r="F41" s="130"/>
      <c r="G41" s="130"/>
    </row>
    <row r="42" spans="1:13" s="145" customFormat="1" ht="56.25" customHeight="1" x14ac:dyDescent="0.2">
      <c r="A42" s="130"/>
      <c r="B42" s="254"/>
      <c r="C42" s="249"/>
      <c r="D42" s="130"/>
      <c r="E42" s="130"/>
      <c r="F42" s="130"/>
      <c r="G42" s="130"/>
    </row>
    <row r="43" spans="1:13" s="145" customFormat="1" ht="49.5" customHeight="1" x14ac:dyDescent="0.2">
      <c r="A43" s="130"/>
      <c r="B43" s="254"/>
      <c r="C43" s="249"/>
      <c r="D43" s="130"/>
      <c r="E43" s="130"/>
      <c r="F43" s="130"/>
      <c r="G43" s="130"/>
      <c r="I43" s="130"/>
      <c r="J43" s="130"/>
      <c r="K43" s="130"/>
      <c r="L43" s="130"/>
      <c r="M43" s="13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I1:I3"/>
    <mergeCell ref="B5:D5"/>
    <mergeCell ref="E5:F5"/>
    <mergeCell ref="B17:D17"/>
    <mergeCell ref="E17:F17"/>
    <mergeCell ref="B3:F3"/>
    <mergeCell ref="B2:F2"/>
    <mergeCell ref="B4:F4"/>
  </mergeCells>
  <phoneticPr fontId="1" type="noConversion"/>
  <hyperlinks>
    <hyperlink ref="D7" location="'60M.Seçme'!C3" display="60 Metre Seçme"/>
    <hyperlink ref="D19" location="'60M.Eng.Seçme.'!A1" display="60 Metre Engelli Seçme "/>
    <hyperlink ref="D26" location="'800M.'!A1" display="800 Metre"/>
    <hyperlink ref="D8" location="'60M.Yarı Final'!C3" display="60 Metre Yarı Final"/>
    <hyperlink ref="D9" location="'60M.Final'!C3" display="60 Metre Final"/>
    <hyperlink ref="D15" location="'400m'!A1" display="400 Metre"/>
    <hyperlink ref="D16" location="'1500m'!A1" display="1500 Metre"/>
    <hyperlink ref="D21" location="'60M.Eng.Final'!C3" display="60 Metre Engelli Final"/>
    <hyperlink ref="D23" location="Sırık!D3" display="Sırıkla Atlama"/>
    <hyperlink ref="D22" location="'Üç Adım'!C3" display="Üç Adım Atlama"/>
    <hyperlink ref="D24" location="Gülle!C3" display="Gülle Atma"/>
    <hyperlink ref="D13" location="Yüksek!D3" display="Yüksek  Atlama"/>
    <hyperlink ref="D10" location="UZUN!A1" display="Uzun Atlama"/>
    <hyperlink ref="D11" location="UZUN!A1" display="Uzun Atlama"/>
    <hyperlink ref="D20" location="'60M.Eng.Seçme.'!A1" display="60 Metre Engelli Seçme "/>
    <hyperlink ref="D12" location="UZUN!A1" display="Uzun Atlama"/>
    <hyperlink ref="D14" location="Yüksek!D3" display="Yüksek  Atlama"/>
    <hyperlink ref="D25"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9"/>
  <sheetViews>
    <sheetView view="pageBreakPreview" zoomScale="90" zoomScaleNormal="100" zoomScaleSheetLayoutView="90" workbookViewId="0">
      <selection sqref="A1:O1"/>
    </sheetView>
  </sheetViews>
  <sheetFormatPr defaultRowHeight="12.75" x14ac:dyDescent="0.2"/>
  <cols>
    <col min="1" max="1" width="4.85546875" style="33" customWidth="1"/>
    <col min="2" max="2" width="9.7109375" style="33" customWidth="1"/>
    <col min="3" max="3" width="14.28515625" style="22" customWidth="1"/>
    <col min="4" max="4" width="28.28515625" style="62" bestFit="1" customWidth="1"/>
    <col min="5" max="5" width="17.140625" style="62" customWidth="1"/>
    <col min="6" max="6" width="12.5703125" style="22" customWidth="1"/>
    <col min="7" max="7" width="7.5703125" style="34" customWidth="1"/>
    <col min="8" max="8" width="2.140625" style="22" customWidth="1"/>
    <col min="9" max="9" width="4.42578125" style="33" customWidth="1"/>
    <col min="10" max="10" width="6.140625" style="33" customWidth="1"/>
    <col min="11" max="11" width="12.42578125" style="33" bestFit="1" customWidth="1"/>
    <col min="12" max="12" width="27.42578125" style="35" bestFit="1" customWidth="1"/>
    <col min="13" max="13" width="26.140625" style="66" bestFit="1" customWidth="1"/>
    <col min="14" max="14" width="14.7109375" style="66" customWidth="1"/>
    <col min="15" max="15" width="7.85546875" style="22" customWidth="1"/>
    <col min="16" max="16" width="5.7109375" style="22" customWidth="1"/>
    <col min="17" max="16384" width="9.140625" style="22"/>
  </cols>
  <sheetData>
    <row r="1" spans="1:15" s="10" customFormat="1" ht="39" customHeight="1" x14ac:dyDescent="0.2">
      <c r="A1" s="519" t="s">
        <v>247</v>
      </c>
      <c r="B1" s="519"/>
      <c r="C1" s="519"/>
      <c r="D1" s="519"/>
      <c r="E1" s="519"/>
      <c r="F1" s="519"/>
      <c r="G1" s="519"/>
      <c r="H1" s="519"/>
      <c r="I1" s="519"/>
      <c r="J1" s="519"/>
      <c r="K1" s="519"/>
      <c r="L1" s="519"/>
      <c r="M1" s="519"/>
      <c r="N1" s="519"/>
      <c r="O1" s="519"/>
    </row>
    <row r="2" spans="1:15" s="10" customFormat="1" ht="24.75" customHeight="1" x14ac:dyDescent="0.2">
      <c r="A2" s="533" t="s">
        <v>626</v>
      </c>
      <c r="B2" s="533"/>
      <c r="C2" s="533"/>
      <c r="D2" s="533"/>
      <c r="E2" s="533"/>
      <c r="F2" s="533"/>
      <c r="G2" s="533"/>
      <c r="H2" s="533"/>
      <c r="I2" s="533"/>
      <c r="J2" s="533"/>
      <c r="K2" s="533"/>
      <c r="L2" s="533"/>
      <c r="M2" s="533"/>
      <c r="N2" s="533"/>
      <c r="O2" s="533"/>
    </row>
    <row r="3" spans="1:15" s="13" customFormat="1" ht="21" customHeight="1" x14ac:dyDescent="0.2">
      <c r="A3" s="521" t="s">
        <v>328</v>
      </c>
      <c r="B3" s="521"/>
      <c r="C3" s="521"/>
      <c r="D3" s="522" t="s">
        <v>1617</v>
      </c>
      <c r="E3" s="522"/>
      <c r="F3" s="538" t="s">
        <v>61</v>
      </c>
      <c r="G3" s="538"/>
      <c r="H3" s="11" t="s">
        <v>253</v>
      </c>
      <c r="I3" s="525" t="s">
        <v>620</v>
      </c>
      <c r="J3" s="525"/>
      <c r="K3" s="525"/>
      <c r="L3" s="525"/>
      <c r="M3" s="300" t="s">
        <v>254</v>
      </c>
      <c r="N3" s="524" t="s">
        <v>455</v>
      </c>
      <c r="O3" s="524"/>
    </row>
    <row r="4" spans="1:15" s="13" customFormat="1" ht="17.25" customHeight="1" x14ac:dyDescent="0.2">
      <c r="A4" s="526" t="s">
        <v>258</v>
      </c>
      <c r="B4" s="526"/>
      <c r="C4" s="526"/>
      <c r="D4" s="518" t="s">
        <v>617</v>
      </c>
      <c r="E4" s="518"/>
      <c r="F4" s="40"/>
      <c r="G4" s="40"/>
      <c r="H4" s="40"/>
      <c r="I4" s="40"/>
      <c r="J4" s="40"/>
      <c r="K4" s="40"/>
      <c r="L4" s="41"/>
      <c r="M4" s="102" t="s">
        <v>5</v>
      </c>
      <c r="N4" s="257">
        <v>42031</v>
      </c>
      <c r="O4" s="258">
        <v>0.64583333333333337</v>
      </c>
    </row>
    <row r="5" spans="1:15" s="10" customFormat="1" ht="13.5" customHeight="1" x14ac:dyDescent="0.2">
      <c r="A5" s="14"/>
      <c r="B5" s="14"/>
      <c r="C5" s="15"/>
      <c r="D5" s="16"/>
      <c r="E5" s="17"/>
      <c r="F5" s="17"/>
      <c r="G5" s="17"/>
      <c r="H5" s="17"/>
      <c r="I5" s="14"/>
      <c r="J5" s="14"/>
      <c r="K5" s="14"/>
      <c r="L5" s="18"/>
      <c r="M5" s="19"/>
      <c r="N5" s="512">
        <v>42032.760571527775</v>
      </c>
      <c r="O5" s="512"/>
    </row>
    <row r="6" spans="1:15" s="20" customFormat="1" ht="18.75" customHeight="1" x14ac:dyDescent="0.2">
      <c r="A6" s="529" t="s">
        <v>12</v>
      </c>
      <c r="B6" s="530" t="s">
        <v>251</v>
      </c>
      <c r="C6" s="532" t="s">
        <v>276</v>
      </c>
      <c r="D6" s="527" t="s">
        <v>14</v>
      </c>
      <c r="E6" s="527" t="s">
        <v>59</v>
      </c>
      <c r="F6" s="527" t="s">
        <v>15</v>
      </c>
      <c r="G6" s="536" t="s">
        <v>30</v>
      </c>
      <c r="I6" s="529" t="s">
        <v>12</v>
      </c>
      <c r="J6" s="530" t="s">
        <v>251</v>
      </c>
      <c r="K6" s="532" t="s">
        <v>276</v>
      </c>
      <c r="L6" s="527" t="s">
        <v>14</v>
      </c>
      <c r="M6" s="527" t="s">
        <v>59</v>
      </c>
      <c r="N6" s="527" t="s">
        <v>15</v>
      </c>
      <c r="O6" s="536" t="s">
        <v>30</v>
      </c>
    </row>
    <row r="7" spans="1:15" ht="26.25" customHeight="1" x14ac:dyDescent="0.2">
      <c r="A7" s="529"/>
      <c r="B7" s="531"/>
      <c r="C7" s="532"/>
      <c r="D7" s="527"/>
      <c r="E7" s="527"/>
      <c r="F7" s="527"/>
      <c r="G7" s="537"/>
      <c r="H7" s="21"/>
      <c r="I7" s="529"/>
      <c r="J7" s="531"/>
      <c r="K7" s="532"/>
      <c r="L7" s="527"/>
      <c r="M7" s="527"/>
      <c r="N7" s="527"/>
      <c r="O7" s="537"/>
    </row>
    <row r="8" spans="1:15" s="20" customFormat="1" ht="33.75" customHeight="1" x14ac:dyDescent="0.2">
      <c r="A8" s="23">
        <v>1</v>
      </c>
      <c r="B8" s="91">
        <v>516</v>
      </c>
      <c r="C8" s="150">
        <v>36613</v>
      </c>
      <c r="D8" s="217" t="s">
        <v>763</v>
      </c>
      <c r="E8" s="218" t="s">
        <v>692</v>
      </c>
      <c r="F8" s="151">
        <v>5355</v>
      </c>
      <c r="G8" s="92"/>
      <c r="H8" s="27"/>
      <c r="I8" s="23">
        <v>40</v>
      </c>
      <c r="J8" s="91">
        <v>222</v>
      </c>
      <c r="K8" s="150">
        <v>36526</v>
      </c>
      <c r="L8" s="217" t="s">
        <v>739</v>
      </c>
      <c r="M8" s="218" t="s">
        <v>740</v>
      </c>
      <c r="N8" s="232">
        <v>10093</v>
      </c>
      <c r="O8" s="32"/>
    </row>
    <row r="9" spans="1:15" s="20" customFormat="1" ht="33.75" customHeight="1" x14ac:dyDescent="0.2">
      <c r="A9" s="23">
        <v>2</v>
      </c>
      <c r="B9" s="91">
        <v>50</v>
      </c>
      <c r="C9" s="150">
        <v>36597</v>
      </c>
      <c r="D9" s="217" t="s">
        <v>725</v>
      </c>
      <c r="E9" s="218" t="s">
        <v>639</v>
      </c>
      <c r="F9" s="151">
        <v>5373</v>
      </c>
      <c r="G9" s="92"/>
      <c r="H9" s="27"/>
      <c r="I9" s="23">
        <v>42</v>
      </c>
      <c r="J9" s="91">
        <v>583</v>
      </c>
      <c r="K9" s="150">
        <v>36527</v>
      </c>
      <c r="L9" s="217" t="s">
        <v>869</v>
      </c>
      <c r="M9" s="218" t="s">
        <v>770</v>
      </c>
      <c r="N9" s="232">
        <v>10113</v>
      </c>
      <c r="O9" s="32"/>
    </row>
    <row r="10" spans="1:15" s="20" customFormat="1" ht="33.75" customHeight="1" x14ac:dyDescent="0.2">
      <c r="A10" s="23">
        <v>3</v>
      </c>
      <c r="B10" s="91">
        <v>3</v>
      </c>
      <c r="C10" s="150">
        <v>36562</v>
      </c>
      <c r="D10" s="217" t="s">
        <v>718</v>
      </c>
      <c r="E10" s="218" t="s">
        <v>719</v>
      </c>
      <c r="F10" s="151">
        <v>5374</v>
      </c>
      <c r="G10" s="92"/>
      <c r="H10" s="27"/>
      <c r="I10" s="23">
        <v>43</v>
      </c>
      <c r="J10" s="91">
        <v>192</v>
      </c>
      <c r="K10" s="150">
        <v>36606</v>
      </c>
      <c r="L10" s="217" t="s">
        <v>815</v>
      </c>
      <c r="M10" s="218" t="s">
        <v>814</v>
      </c>
      <c r="N10" s="232">
        <v>10161</v>
      </c>
      <c r="O10" s="32"/>
    </row>
    <row r="11" spans="1:15" s="20" customFormat="1" ht="33.75" customHeight="1" x14ac:dyDescent="0.2">
      <c r="A11" s="23">
        <v>4</v>
      </c>
      <c r="B11" s="91">
        <v>529</v>
      </c>
      <c r="C11" s="150">
        <v>36526</v>
      </c>
      <c r="D11" s="217" t="s">
        <v>862</v>
      </c>
      <c r="E11" s="218" t="s">
        <v>861</v>
      </c>
      <c r="F11" s="151">
        <v>5399</v>
      </c>
      <c r="G11" s="92"/>
      <c r="H11" s="27"/>
      <c r="I11" s="23">
        <v>44</v>
      </c>
      <c r="J11" s="91">
        <v>240</v>
      </c>
      <c r="K11" s="150">
        <v>36526</v>
      </c>
      <c r="L11" s="217" t="s">
        <v>741</v>
      </c>
      <c r="M11" s="218" t="s">
        <v>667</v>
      </c>
      <c r="N11" s="232">
        <v>10225</v>
      </c>
      <c r="O11" s="32"/>
    </row>
    <row r="12" spans="1:15" s="20" customFormat="1" ht="33.75" customHeight="1" x14ac:dyDescent="0.2">
      <c r="A12" s="23">
        <v>5</v>
      </c>
      <c r="B12" s="91">
        <v>252</v>
      </c>
      <c r="C12" s="150">
        <v>36921</v>
      </c>
      <c r="D12" s="217" t="s">
        <v>742</v>
      </c>
      <c r="E12" s="218" t="s">
        <v>743</v>
      </c>
      <c r="F12" s="151">
        <v>5488</v>
      </c>
      <c r="G12" s="92"/>
      <c r="H12" s="27"/>
      <c r="I12" s="23">
        <v>45</v>
      </c>
      <c r="J12" s="91">
        <v>182</v>
      </c>
      <c r="K12" s="150">
        <v>36696</v>
      </c>
      <c r="L12" s="217" t="s">
        <v>811</v>
      </c>
      <c r="M12" s="218" t="s">
        <v>662</v>
      </c>
      <c r="N12" s="232">
        <v>10248</v>
      </c>
      <c r="O12" s="32"/>
    </row>
    <row r="13" spans="1:15" s="20" customFormat="1" ht="33.75" customHeight="1" x14ac:dyDescent="0.2">
      <c r="A13" s="23">
        <v>6</v>
      </c>
      <c r="B13" s="91">
        <v>643</v>
      </c>
      <c r="C13" s="150">
        <v>36714</v>
      </c>
      <c r="D13" s="217" t="s">
        <v>1009</v>
      </c>
      <c r="E13" s="218" t="s">
        <v>777</v>
      </c>
      <c r="F13" s="151">
        <v>5534</v>
      </c>
      <c r="G13" s="92"/>
      <c r="H13" s="27"/>
      <c r="I13" s="23">
        <v>46</v>
      </c>
      <c r="J13" s="91">
        <v>177</v>
      </c>
      <c r="K13" s="150">
        <v>36652</v>
      </c>
      <c r="L13" s="217" t="s">
        <v>732</v>
      </c>
      <c r="M13" s="218" t="s">
        <v>662</v>
      </c>
      <c r="N13" s="232">
        <v>10255</v>
      </c>
      <c r="O13" s="32"/>
    </row>
    <row r="14" spans="1:15" s="20" customFormat="1" ht="33.75" customHeight="1" x14ac:dyDescent="0.2">
      <c r="A14" s="23">
        <v>7</v>
      </c>
      <c r="B14" s="91">
        <v>436</v>
      </c>
      <c r="C14" s="150">
        <v>36526</v>
      </c>
      <c r="D14" s="217" t="s">
        <v>757</v>
      </c>
      <c r="E14" s="218" t="s">
        <v>756</v>
      </c>
      <c r="F14" s="151">
        <v>5564</v>
      </c>
      <c r="G14" s="92"/>
      <c r="H14" s="27"/>
      <c r="I14" s="23">
        <v>47</v>
      </c>
      <c r="J14" s="91">
        <v>629</v>
      </c>
      <c r="K14" s="150">
        <v>36728</v>
      </c>
      <c r="L14" s="217" t="s">
        <v>772</v>
      </c>
      <c r="M14" s="218" t="s">
        <v>773</v>
      </c>
      <c r="N14" s="232">
        <v>10324</v>
      </c>
      <c r="O14" s="32"/>
    </row>
    <row r="15" spans="1:15" s="20" customFormat="1" ht="33.75" customHeight="1" x14ac:dyDescent="0.2">
      <c r="A15" s="23">
        <v>8</v>
      </c>
      <c r="B15" s="91">
        <v>417</v>
      </c>
      <c r="C15" s="150">
        <v>36526</v>
      </c>
      <c r="D15" s="217" t="s">
        <v>850</v>
      </c>
      <c r="E15" s="218" t="s">
        <v>262</v>
      </c>
      <c r="F15" s="151">
        <v>5567</v>
      </c>
      <c r="G15" s="92"/>
      <c r="H15" s="27"/>
      <c r="I15" s="23">
        <v>48</v>
      </c>
      <c r="J15" s="91">
        <v>95</v>
      </c>
      <c r="K15" s="150">
        <v>36526</v>
      </c>
      <c r="L15" s="217" t="s">
        <v>727</v>
      </c>
      <c r="M15" s="218" t="s">
        <v>643</v>
      </c>
      <c r="N15" s="232">
        <v>10353</v>
      </c>
      <c r="O15" s="32"/>
    </row>
    <row r="16" spans="1:15" s="20" customFormat="1" ht="33.75" customHeight="1" x14ac:dyDescent="0.2">
      <c r="A16" s="23">
        <v>9</v>
      </c>
      <c r="B16" s="91">
        <v>248</v>
      </c>
      <c r="C16" s="150">
        <v>36603</v>
      </c>
      <c r="D16" s="217" t="s">
        <v>820</v>
      </c>
      <c r="E16" s="218" t="s">
        <v>743</v>
      </c>
      <c r="F16" s="151">
        <v>5572</v>
      </c>
      <c r="G16" s="92"/>
      <c r="H16" s="27"/>
      <c r="I16" s="23">
        <v>49</v>
      </c>
      <c r="J16" s="91">
        <v>39</v>
      </c>
      <c r="K16" s="150">
        <v>36879</v>
      </c>
      <c r="L16" s="217" t="s">
        <v>722</v>
      </c>
      <c r="M16" s="218" t="s">
        <v>723</v>
      </c>
      <c r="N16" s="232">
        <v>10391</v>
      </c>
      <c r="O16" s="32"/>
    </row>
    <row r="17" spans="1:15" s="20" customFormat="1" ht="33.75" customHeight="1" x14ac:dyDescent="0.2">
      <c r="A17" s="23">
        <v>10</v>
      </c>
      <c r="B17" s="91">
        <v>1207</v>
      </c>
      <c r="C17" s="150">
        <v>36580</v>
      </c>
      <c r="D17" s="217" t="s">
        <v>1494</v>
      </c>
      <c r="E17" s="218" t="s">
        <v>756</v>
      </c>
      <c r="F17" s="151">
        <v>5580</v>
      </c>
      <c r="G17" s="92"/>
      <c r="H17" s="27"/>
      <c r="I17" s="23">
        <v>50</v>
      </c>
      <c r="J17" s="91">
        <v>361</v>
      </c>
      <c r="K17" s="150">
        <v>37081</v>
      </c>
      <c r="L17" s="217" t="s">
        <v>833</v>
      </c>
      <c r="M17" s="218" t="s">
        <v>262</v>
      </c>
      <c r="N17" s="232">
        <v>10444</v>
      </c>
      <c r="O17" s="32"/>
    </row>
    <row r="18" spans="1:15" s="20" customFormat="1" ht="33.75" customHeight="1" x14ac:dyDescent="0.2">
      <c r="A18" s="23">
        <v>11</v>
      </c>
      <c r="B18" s="91">
        <v>10</v>
      </c>
      <c r="C18" s="150">
        <v>36892</v>
      </c>
      <c r="D18" s="217" t="s">
        <v>792</v>
      </c>
      <c r="E18" s="218" t="s">
        <v>719</v>
      </c>
      <c r="F18" s="151">
        <v>5619</v>
      </c>
      <c r="G18" s="92"/>
      <c r="H18" s="27"/>
      <c r="I18" s="23">
        <v>50</v>
      </c>
      <c r="J18" s="91">
        <v>103</v>
      </c>
      <c r="K18" s="150">
        <v>36899</v>
      </c>
      <c r="L18" s="217" t="s">
        <v>1073</v>
      </c>
      <c r="M18" s="218" t="s">
        <v>643</v>
      </c>
      <c r="N18" s="232">
        <v>10444</v>
      </c>
      <c r="O18" s="32"/>
    </row>
    <row r="19" spans="1:15" s="20" customFormat="1" ht="33.75" customHeight="1" x14ac:dyDescent="0.2">
      <c r="A19" s="23">
        <v>12</v>
      </c>
      <c r="B19" s="91">
        <v>126</v>
      </c>
      <c r="C19" s="150">
        <v>37008</v>
      </c>
      <c r="D19" s="217" t="s">
        <v>1076</v>
      </c>
      <c r="E19" s="218" t="s">
        <v>654</v>
      </c>
      <c r="F19" s="151">
        <v>5634</v>
      </c>
      <c r="G19" s="92"/>
      <c r="H19" s="27"/>
      <c r="I19" s="23">
        <v>52</v>
      </c>
      <c r="J19" s="91">
        <v>640</v>
      </c>
      <c r="K19" s="150">
        <v>36778</v>
      </c>
      <c r="L19" s="217" t="s">
        <v>775</v>
      </c>
      <c r="M19" s="218" t="s">
        <v>773</v>
      </c>
      <c r="N19" s="232">
        <v>10468</v>
      </c>
      <c r="O19" s="32"/>
    </row>
    <row r="20" spans="1:15" s="20" customFormat="1" ht="33.75" customHeight="1" x14ac:dyDescent="0.2">
      <c r="A20" s="23">
        <v>13</v>
      </c>
      <c r="B20" s="91">
        <v>186</v>
      </c>
      <c r="C20" s="150">
        <v>36770</v>
      </c>
      <c r="D20" s="217" t="s">
        <v>735</v>
      </c>
      <c r="E20" s="218" t="s">
        <v>736</v>
      </c>
      <c r="F20" s="151">
        <v>5637</v>
      </c>
      <c r="G20" s="92"/>
      <c r="H20" s="27"/>
      <c r="I20" s="23">
        <v>53</v>
      </c>
      <c r="J20" s="91">
        <v>262</v>
      </c>
      <c r="K20" s="150">
        <v>37050</v>
      </c>
      <c r="L20" s="217" t="s">
        <v>963</v>
      </c>
      <c r="M20" s="218" t="s">
        <v>745</v>
      </c>
      <c r="N20" s="232">
        <v>10486</v>
      </c>
      <c r="O20" s="32"/>
    </row>
    <row r="21" spans="1:15" s="20" customFormat="1" ht="33.75" customHeight="1" thickBot="1" x14ac:dyDescent="0.25">
      <c r="A21" s="314">
        <v>14</v>
      </c>
      <c r="B21" s="403">
        <v>572</v>
      </c>
      <c r="C21" s="404">
        <v>36528</v>
      </c>
      <c r="D21" s="405" t="s">
        <v>766</v>
      </c>
      <c r="E21" s="406" t="s">
        <v>767</v>
      </c>
      <c r="F21" s="407">
        <v>5645</v>
      </c>
      <c r="G21" s="408"/>
      <c r="H21" s="27"/>
      <c r="I21" s="23">
        <v>54</v>
      </c>
      <c r="J21" s="91">
        <v>174</v>
      </c>
      <c r="K21" s="150">
        <v>36972</v>
      </c>
      <c r="L21" s="217" t="s">
        <v>731</v>
      </c>
      <c r="M21" s="218" t="s">
        <v>656</v>
      </c>
      <c r="N21" s="232">
        <v>10525</v>
      </c>
      <c r="O21" s="32"/>
    </row>
    <row r="22" spans="1:15" s="20" customFormat="1" ht="33.75" customHeight="1" thickTop="1" x14ac:dyDescent="0.2">
      <c r="A22" s="308">
        <v>15</v>
      </c>
      <c r="B22" s="397">
        <v>52</v>
      </c>
      <c r="C22" s="398">
        <v>36733</v>
      </c>
      <c r="D22" s="399" t="s">
        <v>726</v>
      </c>
      <c r="E22" s="400" t="s">
        <v>639</v>
      </c>
      <c r="F22" s="401">
        <v>5689</v>
      </c>
      <c r="G22" s="402"/>
      <c r="H22" s="27"/>
      <c r="I22" s="23">
        <v>55</v>
      </c>
      <c r="J22" s="91">
        <v>266</v>
      </c>
      <c r="K22" s="150">
        <v>36535</v>
      </c>
      <c r="L22" s="217" t="s">
        <v>823</v>
      </c>
      <c r="M22" s="218" t="s">
        <v>669</v>
      </c>
      <c r="N22" s="232">
        <v>10528</v>
      </c>
      <c r="O22" s="32"/>
    </row>
    <row r="23" spans="1:15" s="20" customFormat="1" ht="33.75" customHeight="1" x14ac:dyDescent="0.2">
      <c r="A23" s="23">
        <v>16</v>
      </c>
      <c r="B23" s="91">
        <v>280</v>
      </c>
      <c r="C23" s="150">
        <v>36704</v>
      </c>
      <c r="D23" s="217" t="s">
        <v>748</v>
      </c>
      <c r="E23" s="218" t="s">
        <v>669</v>
      </c>
      <c r="F23" s="151">
        <v>5691</v>
      </c>
      <c r="G23" s="92"/>
      <c r="H23" s="27"/>
      <c r="I23" s="23">
        <v>56</v>
      </c>
      <c r="J23" s="91">
        <v>560</v>
      </c>
      <c r="K23" s="150">
        <v>36784</v>
      </c>
      <c r="L23" s="217" t="s">
        <v>765</v>
      </c>
      <c r="M23" s="218" t="s">
        <v>694</v>
      </c>
      <c r="N23" s="232">
        <v>10530</v>
      </c>
      <c r="O23" s="32"/>
    </row>
    <row r="24" spans="1:15" s="20" customFormat="1" ht="33.75" customHeight="1" x14ac:dyDescent="0.2">
      <c r="A24" s="23">
        <v>17</v>
      </c>
      <c r="B24" s="91">
        <v>482</v>
      </c>
      <c r="C24" s="150">
        <v>36536</v>
      </c>
      <c r="D24" s="217" t="s">
        <v>761</v>
      </c>
      <c r="E24" s="218" t="s">
        <v>690</v>
      </c>
      <c r="F24" s="151">
        <v>5697</v>
      </c>
      <c r="G24" s="92"/>
      <c r="H24" s="27"/>
      <c r="I24" s="23">
        <v>57</v>
      </c>
      <c r="J24" s="91">
        <v>267</v>
      </c>
      <c r="K24" s="150">
        <v>36555</v>
      </c>
      <c r="L24" s="217" t="s">
        <v>746</v>
      </c>
      <c r="M24" s="218" t="s">
        <v>669</v>
      </c>
      <c r="N24" s="232">
        <v>10533</v>
      </c>
      <c r="O24" s="32"/>
    </row>
    <row r="25" spans="1:15" s="20" customFormat="1" ht="33.75" customHeight="1" x14ac:dyDescent="0.2">
      <c r="A25" s="23">
        <v>18</v>
      </c>
      <c r="B25" s="91">
        <v>630</v>
      </c>
      <c r="C25" s="150">
        <v>36551</v>
      </c>
      <c r="D25" s="217" t="s">
        <v>774</v>
      </c>
      <c r="E25" s="218" t="s">
        <v>773</v>
      </c>
      <c r="F25" s="151">
        <v>5707</v>
      </c>
      <c r="G25" s="92"/>
      <c r="H25" s="27"/>
      <c r="I25" s="23">
        <v>58</v>
      </c>
      <c r="J25" s="91">
        <v>672</v>
      </c>
      <c r="K25" s="150">
        <v>36617</v>
      </c>
      <c r="L25" s="217" t="s">
        <v>780</v>
      </c>
      <c r="M25" s="218" t="s">
        <v>779</v>
      </c>
      <c r="N25" s="232">
        <v>10603</v>
      </c>
      <c r="O25" s="32"/>
    </row>
    <row r="26" spans="1:15" s="20" customFormat="1" ht="33.75" customHeight="1" x14ac:dyDescent="0.2">
      <c r="A26" s="23">
        <v>19</v>
      </c>
      <c r="B26" s="91">
        <v>651</v>
      </c>
      <c r="C26" s="150">
        <v>36587</v>
      </c>
      <c r="D26" s="217" t="s">
        <v>776</v>
      </c>
      <c r="E26" s="218" t="s">
        <v>777</v>
      </c>
      <c r="F26" s="151">
        <v>5780</v>
      </c>
      <c r="G26" s="92"/>
      <c r="H26" s="27"/>
      <c r="I26" s="23">
        <v>59</v>
      </c>
      <c r="J26" s="91">
        <v>582</v>
      </c>
      <c r="K26" s="150">
        <v>37468</v>
      </c>
      <c r="L26" s="217" t="s">
        <v>769</v>
      </c>
      <c r="M26" s="218" t="s">
        <v>770</v>
      </c>
      <c r="N26" s="232">
        <v>10644</v>
      </c>
      <c r="O26" s="32"/>
    </row>
    <row r="27" spans="1:15" s="20" customFormat="1" ht="33.75" customHeight="1" x14ac:dyDescent="0.2">
      <c r="A27" s="23">
        <v>20</v>
      </c>
      <c r="B27" s="91">
        <v>422</v>
      </c>
      <c r="C27" s="150">
        <v>36526</v>
      </c>
      <c r="D27" s="217" t="s">
        <v>755</v>
      </c>
      <c r="E27" s="218" t="s">
        <v>756</v>
      </c>
      <c r="F27" s="151">
        <v>5781</v>
      </c>
      <c r="G27" s="92"/>
      <c r="H27" s="27"/>
      <c r="I27" s="23">
        <v>60</v>
      </c>
      <c r="J27" s="91">
        <v>381</v>
      </c>
      <c r="K27" s="150">
        <v>36986</v>
      </c>
      <c r="L27" s="217" t="s">
        <v>839</v>
      </c>
      <c r="M27" s="218" t="s">
        <v>262</v>
      </c>
      <c r="N27" s="232">
        <v>10698</v>
      </c>
      <c r="O27" s="32"/>
    </row>
    <row r="28" spans="1:15" s="20" customFormat="1" ht="33.75" customHeight="1" x14ac:dyDescent="0.2">
      <c r="A28" s="23">
        <v>21</v>
      </c>
      <c r="B28" s="91">
        <v>27</v>
      </c>
      <c r="C28" s="150">
        <v>37055</v>
      </c>
      <c r="D28" s="217" t="s">
        <v>720</v>
      </c>
      <c r="E28" s="218" t="s">
        <v>721</v>
      </c>
      <c r="F28" s="151">
        <v>5812</v>
      </c>
      <c r="G28" s="92"/>
      <c r="H28" s="27"/>
      <c r="I28" s="23">
        <v>61</v>
      </c>
      <c r="J28" s="91">
        <v>543</v>
      </c>
      <c r="K28" s="150">
        <v>37349</v>
      </c>
      <c r="L28" s="217" t="s">
        <v>864</v>
      </c>
      <c r="M28" s="218" t="s">
        <v>865</v>
      </c>
      <c r="N28" s="232">
        <v>10838</v>
      </c>
      <c r="O28" s="32"/>
    </row>
    <row r="29" spans="1:15" s="20" customFormat="1" ht="33.75" customHeight="1" x14ac:dyDescent="0.2">
      <c r="A29" s="23">
        <v>22</v>
      </c>
      <c r="B29" s="91">
        <v>665</v>
      </c>
      <c r="C29" s="150">
        <v>36610</v>
      </c>
      <c r="D29" s="217" t="s">
        <v>778</v>
      </c>
      <c r="E29" s="218" t="s">
        <v>779</v>
      </c>
      <c r="F29" s="151">
        <v>5824</v>
      </c>
      <c r="G29" s="92"/>
      <c r="H29" s="27"/>
      <c r="I29" s="23">
        <v>62</v>
      </c>
      <c r="J29" s="91">
        <v>384</v>
      </c>
      <c r="K29" s="150">
        <v>36662</v>
      </c>
      <c r="L29" s="217" t="s">
        <v>687</v>
      </c>
      <c r="M29" s="218" t="s">
        <v>262</v>
      </c>
      <c r="N29" s="232">
        <v>10868</v>
      </c>
      <c r="O29" s="32"/>
    </row>
    <row r="30" spans="1:15" s="20" customFormat="1" ht="33.75" customHeight="1" x14ac:dyDescent="0.2">
      <c r="A30" s="23">
        <v>23</v>
      </c>
      <c r="B30" s="91">
        <v>491</v>
      </c>
      <c r="C30" s="150">
        <v>36736</v>
      </c>
      <c r="D30" s="217" t="s">
        <v>854</v>
      </c>
      <c r="E30" s="218" t="s">
        <v>855</v>
      </c>
      <c r="F30" s="151">
        <v>5833</v>
      </c>
      <c r="G30" s="92"/>
      <c r="H30" s="27"/>
      <c r="I30" s="23">
        <v>63</v>
      </c>
      <c r="J30" s="91">
        <v>202</v>
      </c>
      <c r="K30" s="150">
        <v>37091</v>
      </c>
      <c r="L30" s="217" t="s">
        <v>737</v>
      </c>
      <c r="M30" s="218" t="s">
        <v>738</v>
      </c>
      <c r="N30" s="232">
        <v>11306</v>
      </c>
      <c r="O30" s="32"/>
    </row>
    <row r="31" spans="1:15" s="20" customFormat="1" ht="33.75" customHeight="1" x14ac:dyDescent="0.2">
      <c r="A31" s="23">
        <v>24</v>
      </c>
      <c r="B31" s="91">
        <v>257</v>
      </c>
      <c r="C31" s="150">
        <v>36769</v>
      </c>
      <c r="D31" s="217" t="s">
        <v>744</v>
      </c>
      <c r="E31" s="218" t="s">
        <v>745</v>
      </c>
      <c r="F31" s="151">
        <v>5846</v>
      </c>
      <c r="G31" s="92"/>
      <c r="H31" s="27"/>
      <c r="I31" s="23">
        <v>64</v>
      </c>
      <c r="J31" s="91">
        <v>610</v>
      </c>
      <c r="K31" s="150">
        <v>37504</v>
      </c>
      <c r="L31" s="217" t="s">
        <v>771</v>
      </c>
      <c r="M31" s="218" t="s">
        <v>701</v>
      </c>
      <c r="N31" s="232">
        <v>11543</v>
      </c>
      <c r="O31" s="32"/>
    </row>
    <row r="32" spans="1:15" s="20" customFormat="1" ht="33.75" customHeight="1" x14ac:dyDescent="0.2">
      <c r="A32" s="23">
        <v>25</v>
      </c>
      <c r="B32" s="91">
        <v>406</v>
      </c>
      <c r="C32" s="150">
        <v>36787</v>
      </c>
      <c r="D32" s="217" t="s">
        <v>753</v>
      </c>
      <c r="E32" s="218" t="s">
        <v>262</v>
      </c>
      <c r="F32" s="151">
        <v>5848</v>
      </c>
      <c r="G32" s="92"/>
      <c r="H32" s="27"/>
      <c r="I32" s="23">
        <v>65</v>
      </c>
      <c r="J32" s="91">
        <v>404</v>
      </c>
      <c r="K32" s="150">
        <v>36582</v>
      </c>
      <c r="L32" s="217" t="s">
        <v>846</v>
      </c>
      <c r="M32" s="218" t="s">
        <v>262</v>
      </c>
      <c r="N32" s="232">
        <v>11545</v>
      </c>
      <c r="O32" s="32"/>
    </row>
    <row r="33" spans="1:15" s="20" customFormat="1" ht="33.75" customHeight="1" x14ac:dyDescent="0.2">
      <c r="A33" s="23">
        <v>26</v>
      </c>
      <c r="B33" s="91">
        <v>7</v>
      </c>
      <c r="C33" s="150">
        <v>36534</v>
      </c>
      <c r="D33" s="217" t="s">
        <v>902</v>
      </c>
      <c r="E33" s="218" t="s">
        <v>719</v>
      </c>
      <c r="F33" s="151">
        <v>5850</v>
      </c>
      <c r="G33" s="92"/>
      <c r="H33" s="27"/>
      <c r="I33" s="23">
        <v>66</v>
      </c>
      <c r="J33" s="91">
        <v>203</v>
      </c>
      <c r="K33" s="150">
        <v>37809</v>
      </c>
      <c r="L33" s="217" t="s">
        <v>817</v>
      </c>
      <c r="M33" s="218" t="s">
        <v>738</v>
      </c>
      <c r="N33" s="232">
        <v>11680</v>
      </c>
      <c r="O33" s="32"/>
    </row>
    <row r="34" spans="1:15" s="20" customFormat="1" ht="33.75" customHeight="1" x14ac:dyDescent="0.2">
      <c r="A34" s="23">
        <v>27</v>
      </c>
      <c r="B34" s="91">
        <v>184</v>
      </c>
      <c r="C34" s="150">
        <v>36537</v>
      </c>
      <c r="D34" s="217" t="s">
        <v>733</v>
      </c>
      <c r="E34" s="218" t="s">
        <v>734</v>
      </c>
      <c r="F34" s="151">
        <v>5882</v>
      </c>
      <c r="G34" s="92"/>
      <c r="H34" s="27"/>
      <c r="I34" s="23">
        <v>67</v>
      </c>
      <c r="J34" s="91">
        <v>346</v>
      </c>
      <c r="K34" s="150">
        <v>36789</v>
      </c>
      <c r="L34" s="217" t="s">
        <v>829</v>
      </c>
      <c r="M34" s="218" t="s">
        <v>262</v>
      </c>
      <c r="N34" s="232">
        <v>12134</v>
      </c>
      <c r="O34" s="32"/>
    </row>
    <row r="35" spans="1:15" s="20" customFormat="1" ht="33.75" customHeight="1" x14ac:dyDescent="0.2">
      <c r="A35" s="23">
        <v>28</v>
      </c>
      <c r="B35" s="91">
        <v>501</v>
      </c>
      <c r="C35" s="150">
        <v>37870</v>
      </c>
      <c r="D35" s="217" t="s">
        <v>762</v>
      </c>
      <c r="E35" s="218" t="s">
        <v>692</v>
      </c>
      <c r="F35" s="151">
        <v>5890</v>
      </c>
      <c r="G35" s="92"/>
      <c r="H35" s="27"/>
      <c r="I35" s="23">
        <v>68</v>
      </c>
      <c r="J35" s="91">
        <v>98</v>
      </c>
      <c r="K35" s="150">
        <v>37543</v>
      </c>
      <c r="L35" s="217" t="s">
        <v>728</v>
      </c>
      <c r="M35" s="218" t="s">
        <v>643</v>
      </c>
      <c r="N35" s="232">
        <v>12163</v>
      </c>
      <c r="O35" s="32"/>
    </row>
    <row r="36" spans="1:15" s="20" customFormat="1" ht="33.75" customHeight="1" x14ac:dyDescent="0.2">
      <c r="A36" s="23">
        <v>29</v>
      </c>
      <c r="B36" s="91">
        <v>727</v>
      </c>
      <c r="C36" s="150">
        <v>36788</v>
      </c>
      <c r="D36" s="217" t="s">
        <v>781</v>
      </c>
      <c r="E36" s="218" t="s">
        <v>782</v>
      </c>
      <c r="F36" s="151">
        <v>5909</v>
      </c>
      <c r="G36" s="92"/>
      <c r="H36" s="27"/>
      <c r="I36" s="23" t="s">
        <v>455</v>
      </c>
      <c r="J36" s="91">
        <v>150</v>
      </c>
      <c r="K36" s="150">
        <v>36969</v>
      </c>
      <c r="L36" s="217" t="s">
        <v>663</v>
      </c>
      <c r="M36" s="218" t="s">
        <v>656</v>
      </c>
      <c r="N36" s="151" t="s">
        <v>1618</v>
      </c>
      <c r="O36" s="32"/>
    </row>
    <row r="37" spans="1:15" s="20" customFormat="1" ht="33.75" customHeight="1" x14ac:dyDescent="0.2">
      <c r="A37" s="23">
        <v>30</v>
      </c>
      <c r="B37" s="91">
        <v>743</v>
      </c>
      <c r="C37" s="150">
        <v>36809</v>
      </c>
      <c r="D37" s="217" t="s">
        <v>716</v>
      </c>
      <c r="E37" s="218" t="s">
        <v>713</v>
      </c>
      <c r="F37" s="151">
        <v>5939</v>
      </c>
      <c r="G37" s="92"/>
      <c r="H37" s="27"/>
      <c r="I37" s="23" t="s">
        <v>455</v>
      </c>
      <c r="J37" s="91">
        <v>282</v>
      </c>
      <c r="K37" s="150">
        <v>36618</v>
      </c>
      <c r="L37" s="217" t="s">
        <v>749</v>
      </c>
      <c r="M37" s="218" t="s">
        <v>750</v>
      </c>
      <c r="N37" s="151" t="s">
        <v>1618</v>
      </c>
      <c r="O37" s="32"/>
    </row>
    <row r="38" spans="1:15" s="20" customFormat="1" ht="33.75" customHeight="1" x14ac:dyDescent="0.2">
      <c r="A38" s="23">
        <v>31</v>
      </c>
      <c r="B38" s="91">
        <v>574</v>
      </c>
      <c r="C38" s="150">
        <v>36526</v>
      </c>
      <c r="D38" s="217" t="s">
        <v>768</v>
      </c>
      <c r="E38" s="218" t="s">
        <v>767</v>
      </c>
      <c r="F38" s="151">
        <v>5946</v>
      </c>
      <c r="G38" s="92"/>
      <c r="H38" s="27"/>
      <c r="I38" s="23" t="s">
        <v>455</v>
      </c>
      <c r="J38" s="91">
        <v>362</v>
      </c>
      <c r="K38" s="150">
        <v>37066</v>
      </c>
      <c r="L38" s="217" t="s">
        <v>834</v>
      </c>
      <c r="M38" s="218" t="s">
        <v>262</v>
      </c>
      <c r="N38" s="151" t="s">
        <v>1584</v>
      </c>
      <c r="O38" s="32"/>
    </row>
    <row r="39" spans="1:15" s="20" customFormat="1" ht="33.75" customHeight="1" x14ac:dyDescent="0.2">
      <c r="A39" s="23">
        <v>32</v>
      </c>
      <c r="B39" s="91">
        <v>684</v>
      </c>
      <c r="C39" s="150">
        <v>36526</v>
      </c>
      <c r="D39" s="217" t="s">
        <v>1011</v>
      </c>
      <c r="E39" s="218" t="s">
        <v>888</v>
      </c>
      <c r="F39" s="151">
        <v>5955</v>
      </c>
      <c r="G39" s="92"/>
      <c r="H39" s="27"/>
      <c r="I39" s="23" t="s">
        <v>455</v>
      </c>
      <c r="J39" s="91">
        <v>360</v>
      </c>
      <c r="K39" s="150">
        <v>37066</v>
      </c>
      <c r="L39" s="217" t="s">
        <v>832</v>
      </c>
      <c r="M39" s="218" t="s">
        <v>262</v>
      </c>
      <c r="N39" s="151" t="s">
        <v>1584</v>
      </c>
      <c r="O39" s="32"/>
    </row>
    <row r="40" spans="1:15" s="20" customFormat="1" ht="33.75" customHeight="1" x14ac:dyDescent="0.2">
      <c r="A40" s="23">
        <v>33</v>
      </c>
      <c r="B40" s="91">
        <v>40</v>
      </c>
      <c r="C40" s="150">
        <v>37015</v>
      </c>
      <c r="D40" s="217" t="s">
        <v>724</v>
      </c>
      <c r="E40" s="218" t="s">
        <v>723</v>
      </c>
      <c r="F40" s="151">
        <v>5965</v>
      </c>
      <c r="G40" s="92"/>
      <c r="H40" s="27"/>
      <c r="I40" s="23" t="s">
        <v>455</v>
      </c>
      <c r="J40" s="91">
        <v>327</v>
      </c>
      <c r="K40" s="150">
        <v>36739</v>
      </c>
      <c r="L40" s="217" t="s">
        <v>827</v>
      </c>
      <c r="M40" s="218" t="s">
        <v>262</v>
      </c>
      <c r="N40" s="151" t="s">
        <v>1584</v>
      </c>
      <c r="O40" s="32"/>
    </row>
    <row r="41" spans="1:15" s="20" customFormat="1" ht="33.75" customHeight="1" x14ac:dyDescent="0.2">
      <c r="A41" s="23">
        <v>34</v>
      </c>
      <c r="B41" s="91">
        <v>106</v>
      </c>
      <c r="C41" s="150">
        <v>36927</v>
      </c>
      <c r="D41" s="217" t="s">
        <v>729</v>
      </c>
      <c r="E41" s="218" t="s">
        <v>730</v>
      </c>
      <c r="F41" s="232">
        <v>10005</v>
      </c>
      <c r="G41" s="92"/>
      <c r="H41" s="27"/>
      <c r="I41" s="23" t="s">
        <v>455</v>
      </c>
      <c r="J41" s="91">
        <v>523</v>
      </c>
      <c r="K41" s="150">
        <v>37857</v>
      </c>
      <c r="L41" s="217" t="s">
        <v>764</v>
      </c>
      <c r="M41" s="218" t="s">
        <v>692</v>
      </c>
      <c r="N41" s="151" t="s">
        <v>1584</v>
      </c>
      <c r="O41" s="32"/>
    </row>
    <row r="42" spans="1:15" s="20" customFormat="1" ht="33.75" customHeight="1" x14ac:dyDescent="0.2">
      <c r="A42" s="23">
        <v>35</v>
      </c>
      <c r="B42" s="91">
        <v>524</v>
      </c>
      <c r="C42" s="150">
        <v>36529</v>
      </c>
      <c r="D42" s="217" t="s">
        <v>860</v>
      </c>
      <c r="E42" s="218" t="s">
        <v>861</v>
      </c>
      <c r="F42" s="232">
        <v>10016</v>
      </c>
      <c r="G42" s="92"/>
      <c r="H42" s="27"/>
      <c r="I42" s="23" t="s">
        <v>455</v>
      </c>
      <c r="J42" s="91">
        <v>333</v>
      </c>
      <c r="K42" s="150">
        <v>36641</v>
      </c>
      <c r="L42" s="217" t="s">
        <v>752</v>
      </c>
      <c r="M42" s="218" t="s">
        <v>262</v>
      </c>
      <c r="N42" s="151" t="s">
        <v>1584</v>
      </c>
      <c r="O42" s="32"/>
    </row>
    <row r="43" spans="1:15" s="20" customFormat="1" ht="33.75" customHeight="1" x14ac:dyDescent="0.2">
      <c r="A43" s="23">
        <v>36</v>
      </c>
      <c r="B43" s="91">
        <v>147</v>
      </c>
      <c r="C43" s="150">
        <v>36974</v>
      </c>
      <c r="D43" s="217" t="s">
        <v>1105</v>
      </c>
      <c r="E43" s="218" t="s">
        <v>656</v>
      </c>
      <c r="F43" s="232">
        <v>10036</v>
      </c>
      <c r="G43" s="92"/>
      <c r="H43" s="27"/>
      <c r="I43" s="23" t="s">
        <v>455</v>
      </c>
      <c r="J43" s="91">
        <v>413</v>
      </c>
      <c r="K43" s="150">
        <v>36704</v>
      </c>
      <c r="L43" s="217" t="s">
        <v>754</v>
      </c>
      <c r="M43" s="218" t="s">
        <v>262</v>
      </c>
      <c r="N43" s="151" t="s">
        <v>1584</v>
      </c>
      <c r="O43" s="32"/>
    </row>
    <row r="44" spans="1:15" s="20" customFormat="1" ht="33.75" customHeight="1" x14ac:dyDescent="0.2">
      <c r="A44" s="23">
        <v>37</v>
      </c>
      <c r="B44" s="91">
        <v>191</v>
      </c>
      <c r="C44" s="150">
        <v>37145</v>
      </c>
      <c r="D44" s="217" t="s">
        <v>813</v>
      </c>
      <c r="E44" s="218" t="s">
        <v>814</v>
      </c>
      <c r="F44" s="232">
        <v>10044</v>
      </c>
      <c r="G44" s="92"/>
      <c r="H44" s="27"/>
      <c r="I44" s="23" t="s">
        <v>455</v>
      </c>
      <c r="J44" s="91">
        <v>318</v>
      </c>
      <c r="K44" s="150">
        <v>36909</v>
      </c>
      <c r="L44" s="217" t="s">
        <v>826</v>
      </c>
      <c r="M44" s="218" t="s">
        <v>262</v>
      </c>
      <c r="N44" s="151" t="s">
        <v>1584</v>
      </c>
      <c r="O44" s="32"/>
    </row>
    <row r="45" spans="1:15" s="20" customFormat="1" ht="33.75" customHeight="1" x14ac:dyDescent="0.2">
      <c r="A45" s="23">
        <v>38</v>
      </c>
      <c r="B45" s="91">
        <v>315</v>
      </c>
      <c r="C45" s="150">
        <v>36540</v>
      </c>
      <c r="D45" s="217" t="s">
        <v>751</v>
      </c>
      <c r="E45" s="218" t="s">
        <v>678</v>
      </c>
      <c r="F45" s="232">
        <v>10064</v>
      </c>
      <c r="G45" s="92"/>
      <c r="H45" s="27"/>
      <c r="I45" s="23" t="s">
        <v>455</v>
      </c>
      <c r="J45" s="91">
        <v>364</v>
      </c>
      <c r="K45" s="150">
        <v>36748</v>
      </c>
      <c r="L45" s="217" t="s">
        <v>835</v>
      </c>
      <c r="M45" s="218" t="s">
        <v>262</v>
      </c>
      <c r="N45" s="151" t="s">
        <v>1584</v>
      </c>
      <c r="O45" s="32"/>
    </row>
    <row r="46" spans="1:15" s="20" customFormat="1" ht="33.75" customHeight="1" x14ac:dyDescent="0.2">
      <c r="A46" s="23">
        <v>39</v>
      </c>
      <c r="B46" s="91">
        <v>570</v>
      </c>
      <c r="C46" s="150">
        <v>37165</v>
      </c>
      <c r="D46" s="217" t="s">
        <v>866</v>
      </c>
      <c r="E46" s="218" t="s">
        <v>867</v>
      </c>
      <c r="F46" s="232">
        <v>10072</v>
      </c>
      <c r="G46" s="92"/>
      <c r="H46" s="27"/>
      <c r="I46" s="23" t="s">
        <v>455</v>
      </c>
      <c r="J46" s="91">
        <v>398</v>
      </c>
      <c r="K46" s="150">
        <v>37179</v>
      </c>
      <c r="L46" s="217" t="s">
        <v>843</v>
      </c>
      <c r="M46" s="218" t="s">
        <v>262</v>
      </c>
      <c r="N46" s="151" t="s">
        <v>1584</v>
      </c>
      <c r="O46" s="32"/>
    </row>
    <row r="47" spans="1:15" s="20" customFormat="1" ht="33.75" customHeight="1" x14ac:dyDescent="0.2">
      <c r="A47" s="23">
        <v>40</v>
      </c>
      <c r="B47" s="91">
        <v>279</v>
      </c>
      <c r="C47" s="150">
        <v>36567</v>
      </c>
      <c r="D47" s="217" t="s">
        <v>747</v>
      </c>
      <c r="E47" s="218" t="s">
        <v>669</v>
      </c>
      <c r="F47" s="232">
        <v>10093</v>
      </c>
      <c r="G47" s="92"/>
      <c r="H47" s="27"/>
      <c r="I47" s="23" t="s">
        <v>455</v>
      </c>
      <c r="J47" s="91">
        <v>377</v>
      </c>
      <c r="K47" s="150">
        <v>36724</v>
      </c>
      <c r="L47" s="217" t="s">
        <v>838</v>
      </c>
      <c r="M47" s="218" t="s">
        <v>262</v>
      </c>
      <c r="N47" s="151" t="s">
        <v>1584</v>
      </c>
      <c r="O47" s="32"/>
    </row>
    <row r="48" spans="1:15" ht="7.5" customHeight="1" x14ac:dyDescent="0.2">
      <c r="A48" s="43"/>
      <c r="B48" s="43"/>
      <c r="C48" s="44"/>
      <c r="D48" s="67"/>
      <c r="E48" s="45"/>
      <c r="F48" s="46"/>
      <c r="G48" s="47"/>
      <c r="I48" s="48"/>
      <c r="J48" s="49"/>
      <c r="K48" s="50"/>
      <c r="L48" s="51"/>
      <c r="M48" s="63"/>
      <c r="N48" s="63"/>
      <c r="O48" s="53"/>
    </row>
    <row r="49" spans="1:16" ht="14.25" customHeight="1" x14ac:dyDescent="0.2">
      <c r="A49" s="37" t="s">
        <v>20</v>
      </c>
      <c r="B49" s="37"/>
      <c r="C49" s="37"/>
      <c r="D49" s="68"/>
      <c r="E49" s="61" t="s">
        <v>0</v>
      </c>
      <c r="F49" s="55" t="s">
        <v>1</v>
      </c>
      <c r="G49" s="33"/>
      <c r="H49" s="38" t="s">
        <v>2</v>
      </c>
      <c r="I49" s="38"/>
      <c r="J49" s="38"/>
      <c r="K49" s="38"/>
      <c r="M49" s="64" t="s">
        <v>3</v>
      </c>
      <c r="N49" s="65" t="s">
        <v>3</v>
      </c>
      <c r="O49" s="33" t="s">
        <v>3</v>
      </c>
      <c r="P49" s="39"/>
    </row>
  </sheetData>
  <autoFilter ref="B6:G7"/>
  <sortState ref="A76:F87">
    <sortCondition descending="1" ref="F76:F87"/>
  </sortState>
  <mergeCells count="24">
    <mergeCell ref="L6:L7"/>
    <mergeCell ref="A1:O1"/>
    <mergeCell ref="A2:O2"/>
    <mergeCell ref="A3:C3"/>
    <mergeCell ref="D3:E3"/>
    <mergeCell ref="F3:G3"/>
    <mergeCell ref="I3:L3"/>
    <mergeCell ref="N3:O3"/>
    <mergeCell ref="M6:M7"/>
    <mergeCell ref="N6:N7"/>
    <mergeCell ref="O6:O7"/>
    <mergeCell ref="A4:C4"/>
    <mergeCell ref="D4:E4"/>
    <mergeCell ref="N5:O5"/>
    <mergeCell ref="A6:A7"/>
    <mergeCell ref="B6:B7"/>
    <mergeCell ref="I6:I7"/>
    <mergeCell ref="J6:J7"/>
    <mergeCell ref="K6:K7"/>
    <mergeCell ref="C6:C7"/>
    <mergeCell ref="D6:D7"/>
    <mergeCell ref="E6:E7"/>
    <mergeCell ref="F6:F7"/>
    <mergeCell ref="G6:G7"/>
  </mergeCells>
  <conditionalFormatting sqref="N8:N47">
    <cfRule type="duplicateValues" dxfId="19" priority="2" stopIfTrue="1"/>
  </conditionalFormatting>
  <conditionalFormatting sqref="N8:N35">
    <cfRule type="duplicateValues" dxfId="18" priority="1"/>
  </conditionalFormatting>
  <conditionalFormatting sqref="F8:F47">
    <cfRule type="duplicateValues" dxfId="17" priority="20" stopIfTrue="1"/>
  </conditionalFormatting>
  <conditionalFormatting sqref="F8:F47">
    <cfRule type="duplicateValues" dxfId="16" priority="2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1"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57"/>
  <sheetViews>
    <sheetView view="pageBreakPreview" zoomScale="90" zoomScaleNormal="100" zoomScaleSheetLayoutView="90" workbookViewId="0">
      <selection sqref="A1:P1"/>
    </sheetView>
  </sheetViews>
  <sheetFormatPr defaultRowHeight="12.75" x14ac:dyDescent="0.2"/>
  <cols>
    <col min="1" max="1" width="4.85546875" style="33" customWidth="1"/>
    <col min="2" max="2" width="6.28515625" style="33" customWidth="1"/>
    <col min="3" max="3" width="13.28515625" style="22" bestFit="1" customWidth="1"/>
    <col min="4" max="4" width="20.85546875" style="62" customWidth="1"/>
    <col min="5" max="5" width="18.28515625" style="62" customWidth="1"/>
    <col min="6" max="6" width="14.85546875" style="22" customWidth="1"/>
    <col min="7" max="7" width="7.5703125" style="34" customWidth="1"/>
    <col min="8" max="8" width="2.140625" style="22" customWidth="1"/>
    <col min="9" max="9" width="7.7109375" style="33" customWidth="1"/>
    <col min="10" max="10" width="13.42578125" style="33" hidden="1" customWidth="1"/>
    <col min="11" max="11" width="7.7109375" style="33" customWidth="1"/>
    <col min="12" max="12" width="12.42578125" style="35" customWidth="1"/>
    <col min="13" max="13" width="23.7109375" style="66" customWidth="1"/>
    <col min="14" max="14" width="14.7109375" style="66" customWidth="1"/>
    <col min="15" max="15" width="13.85546875" style="22" customWidth="1"/>
    <col min="16" max="16" width="7.7109375" style="22" customWidth="1"/>
    <col min="17" max="17" width="5.7109375" style="22" customWidth="1"/>
    <col min="18" max="16384" width="9.140625" style="22"/>
  </cols>
  <sheetData>
    <row r="1" spans="1:16" s="10" customFormat="1" ht="48.75" customHeight="1" x14ac:dyDescent="0.2">
      <c r="A1" s="519" t="s">
        <v>247</v>
      </c>
      <c r="B1" s="519"/>
      <c r="C1" s="519"/>
      <c r="D1" s="519"/>
      <c r="E1" s="519"/>
      <c r="F1" s="519"/>
      <c r="G1" s="519"/>
      <c r="H1" s="519"/>
      <c r="I1" s="519"/>
      <c r="J1" s="519"/>
      <c r="K1" s="519"/>
      <c r="L1" s="519"/>
      <c r="M1" s="519"/>
      <c r="N1" s="519"/>
      <c r="O1" s="519"/>
      <c r="P1" s="519"/>
    </row>
    <row r="2" spans="1:16" s="10" customFormat="1" ht="24.75" customHeight="1" x14ac:dyDescent="0.2">
      <c r="A2" s="533" t="s">
        <v>626</v>
      </c>
      <c r="B2" s="533"/>
      <c r="C2" s="533"/>
      <c r="D2" s="533"/>
      <c r="E2" s="533"/>
      <c r="F2" s="533"/>
      <c r="G2" s="533"/>
      <c r="H2" s="533"/>
      <c r="I2" s="533"/>
      <c r="J2" s="533"/>
      <c r="K2" s="533"/>
      <c r="L2" s="533"/>
      <c r="M2" s="533"/>
      <c r="N2" s="533"/>
      <c r="O2" s="533"/>
      <c r="P2" s="533"/>
    </row>
    <row r="3" spans="1:16" s="13" customFormat="1" ht="21" customHeight="1" x14ac:dyDescent="0.2">
      <c r="A3" s="521" t="s">
        <v>328</v>
      </c>
      <c r="B3" s="521"/>
      <c r="C3" s="521"/>
      <c r="D3" s="522" t="s">
        <v>242</v>
      </c>
      <c r="E3" s="522"/>
      <c r="F3" s="538" t="s">
        <v>61</v>
      </c>
      <c r="G3" s="538"/>
      <c r="H3" s="11" t="s">
        <v>253</v>
      </c>
      <c r="I3" s="525" t="s">
        <v>623</v>
      </c>
      <c r="J3" s="525"/>
      <c r="K3" s="525"/>
      <c r="L3" s="525"/>
      <c r="M3" s="103" t="s">
        <v>326</v>
      </c>
      <c r="N3" s="524" t="s">
        <v>455</v>
      </c>
      <c r="O3" s="524"/>
      <c r="P3" s="524"/>
    </row>
    <row r="4" spans="1:16" s="13" customFormat="1" ht="17.25" customHeight="1" x14ac:dyDescent="0.2">
      <c r="A4" s="526" t="s">
        <v>258</v>
      </c>
      <c r="B4" s="526"/>
      <c r="C4" s="526"/>
      <c r="D4" s="518" t="s">
        <v>617</v>
      </c>
      <c r="E4" s="518"/>
      <c r="F4" s="40"/>
      <c r="G4" s="40"/>
      <c r="H4" s="40"/>
      <c r="I4" s="40"/>
      <c r="J4" s="40"/>
      <c r="K4" s="40"/>
      <c r="L4" s="41"/>
      <c r="M4" s="102" t="s">
        <v>325</v>
      </c>
      <c r="N4" s="257">
        <v>42032</v>
      </c>
      <c r="O4" s="258">
        <v>0.47916666666666669</v>
      </c>
      <c r="P4" s="256"/>
    </row>
    <row r="5" spans="1:16" s="10" customFormat="1" ht="15" customHeight="1" x14ac:dyDescent="0.2">
      <c r="A5" s="14"/>
      <c r="B5" s="14"/>
      <c r="C5" s="15"/>
      <c r="D5" s="16"/>
      <c r="E5" s="17"/>
      <c r="F5" s="17"/>
      <c r="G5" s="17"/>
      <c r="H5" s="17"/>
      <c r="I5" s="14"/>
      <c r="J5" s="14"/>
      <c r="K5" s="14"/>
      <c r="L5" s="18"/>
      <c r="M5" s="19"/>
      <c r="N5" s="512">
        <v>42032.502433333335</v>
      </c>
      <c r="O5" s="512"/>
      <c r="P5" s="512"/>
    </row>
    <row r="6" spans="1:16" s="20" customFormat="1" ht="24" customHeight="1" x14ac:dyDescent="0.2">
      <c r="A6" s="529" t="s">
        <v>12</v>
      </c>
      <c r="B6" s="530" t="s">
        <v>251</v>
      </c>
      <c r="C6" s="532" t="s">
        <v>276</v>
      </c>
      <c r="D6" s="527" t="s">
        <v>14</v>
      </c>
      <c r="E6" s="527" t="s">
        <v>59</v>
      </c>
      <c r="F6" s="527" t="s">
        <v>15</v>
      </c>
      <c r="G6" s="536" t="s">
        <v>30</v>
      </c>
      <c r="I6" s="513" t="s">
        <v>17</v>
      </c>
      <c r="J6" s="516"/>
      <c r="K6" s="516"/>
      <c r="L6" s="516"/>
      <c r="M6" s="516"/>
      <c r="N6" s="516"/>
      <c r="O6" s="516"/>
      <c r="P6" s="517"/>
    </row>
    <row r="7" spans="1:16" ht="24" customHeight="1" x14ac:dyDescent="0.2">
      <c r="A7" s="529"/>
      <c r="B7" s="531"/>
      <c r="C7" s="532"/>
      <c r="D7" s="527"/>
      <c r="E7" s="527"/>
      <c r="F7" s="527"/>
      <c r="G7" s="537"/>
      <c r="H7" s="21"/>
      <c r="I7" s="59" t="s">
        <v>12</v>
      </c>
      <c r="J7" s="56" t="s">
        <v>252</v>
      </c>
      <c r="K7" s="56" t="s">
        <v>251</v>
      </c>
      <c r="L7" s="57" t="s">
        <v>13</v>
      </c>
      <c r="M7" s="58" t="s">
        <v>14</v>
      </c>
      <c r="N7" s="58" t="s">
        <v>59</v>
      </c>
      <c r="O7" s="56" t="s">
        <v>15</v>
      </c>
      <c r="P7" s="56" t="s">
        <v>30</v>
      </c>
    </row>
    <row r="8" spans="1:16" s="20" customFormat="1" ht="29.25" customHeight="1" x14ac:dyDescent="0.2">
      <c r="A8" s="23">
        <v>1</v>
      </c>
      <c r="B8" s="23">
        <v>14</v>
      </c>
      <c r="C8" s="24">
        <v>36528</v>
      </c>
      <c r="D8" s="219" t="s">
        <v>904</v>
      </c>
      <c r="E8" s="220" t="s">
        <v>719</v>
      </c>
      <c r="F8" s="279">
        <v>878</v>
      </c>
      <c r="G8" s="26"/>
      <c r="H8" s="27"/>
      <c r="I8" s="28">
        <v>1</v>
      </c>
      <c r="J8" s="29" t="s">
        <v>1411</v>
      </c>
      <c r="K8" s="30">
        <v>1204</v>
      </c>
      <c r="L8" s="31">
        <v>36939</v>
      </c>
      <c r="M8" s="60" t="s">
        <v>1497</v>
      </c>
      <c r="N8" s="60" t="s">
        <v>756</v>
      </c>
      <c r="O8" s="279">
        <v>964</v>
      </c>
      <c r="P8" s="30">
        <v>3</v>
      </c>
    </row>
    <row r="9" spans="1:16" s="20" customFormat="1" ht="29.25" customHeight="1" x14ac:dyDescent="0.2">
      <c r="A9" s="23">
        <v>2</v>
      </c>
      <c r="B9" s="23">
        <v>732</v>
      </c>
      <c r="C9" s="24">
        <v>36721</v>
      </c>
      <c r="D9" s="219" t="s">
        <v>917</v>
      </c>
      <c r="E9" s="220" t="s">
        <v>782</v>
      </c>
      <c r="F9" s="279">
        <v>880</v>
      </c>
      <c r="G9" s="26"/>
      <c r="H9" s="27"/>
      <c r="I9" s="28">
        <v>2</v>
      </c>
      <c r="J9" s="29" t="s">
        <v>1412</v>
      </c>
      <c r="K9" s="30">
        <v>706</v>
      </c>
      <c r="L9" s="31">
        <v>37314</v>
      </c>
      <c r="M9" s="60" t="s">
        <v>1113</v>
      </c>
      <c r="N9" s="60" t="s">
        <v>890</v>
      </c>
      <c r="O9" s="279" t="s">
        <v>1619</v>
      </c>
      <c r="P9" s="30" t="s">
        <v>455</v>
      </c>
    </row>
    <row r="10" spans="1:16" s="20" customFormat="1" ht="29.25" customHeight="1" x14ac:dyDescent="0.2">
      <c r="A10" s="23">
        <v>3</v>
      </c>
      <c r="B10" s="23">
        <v>437</v>
      </c>
      <c r="C10" s="24">
        <v>36529</v>
      </c>
      <c r="D10" s="219" t="s">
        <v>910</v>
      </c>
      <c r="E10" s="220" t="s">
        <v>756</v>
      </c>
      <c r="F10" s="320" t="s">
        <v>1621</v>
      </c>
      <c r="G10" s="26"/>
      <c r="H10" s="27"/>
      <c r="I10" s="28">
        <v>3</v>
      </c>
      <c r="J10" s="29" t="s">
        <v>1413</v>
      </c>
      <c r="K10" s="30">
        <v>159</v>
      </c>
      <c r="L10" s="31">
        <v>36813</v>
      </c>
      <c r="M10" s="60" t="s">
        <v>1096</v>
      </c>
      <c r="N10" s="60" t="s">
        <v>656</v>
      </c>
      <c r="O10" s="279">
        <v>983</v>
      </c>
      <c r="P10" s="30">
        <v>5</v>
      </c>
    </row>
    <row r="11" spans="1:16" s="20" customFormat="1" ht="29.25" customHeight="1" x14ac:dyDescent="0.2">
      <c r="A11" s="23">
        <v>4</v>
      </c>
      <c r="B11" s="23">
        <v>424</v>
      </c>
      <c r="C11" s="24">
        <v>36537</v>
      </c>
      <c r="D11" s="219" t="s">
        <v>909</v>
      </c>
      <c r="E11" s="220" t="s">
        <v>756</v>
      </c>
      <c r="F11" s="320" t="s">
        <v>1622</v>
      </c>
      <c r="G11" s="26"/>
      <c r="H11" s="27"/>
      <c r="I11" s="28">
        <v>4</v>
      </c>
      <c r="J11" s="29" t="s">
        <v>1414</v>
      </c>
      <c r="K11" s="30">
        <v>437</v>
      </c>
      <c r="L11" s="31">
        <v>36529</v>
      </c>
      <c r="M11" s="60" t="s">
        <v>910</v>
      </c>
      <c r="N11" s="60" t="s">
        <v>756</v>
      </c>
      <c r="O11" s="279">
        <v>888</v>
      </c>
      <c r="P11" s="30">
        <v>1</v>
      </c>
    </row>
    <row r="12" spans="1:16" s="20" customFormat="1" ht="29.25" customHeight="1" x14ac:dyDescent="0.2">
      <c r="A12" s="23">
        <v>5</v>
      </c>
      <c r="B12" s="23">
        <v>71</v>
      </c>
      <c r="C12" s="24">
        <v>36527</v>
      </c>
      <c r="D12" s="219" t="s">
        <v>905</v>
      </c>
      <c r="E12" s="220" t="s">
        <v>641</v>
      </c>
      <c r="F12" s="279">
        <v>889</v>
      </c>
      <c r="G12" s="26"/>
      <c r="H12" s="27"/>
      <c r="I12" s="28">
        <v>5</v>
      </c>
      <c r="J12" s="29" t="s">
        <v>1415</v>
      </c>
      <c r="K12" s="30">
        <v>2</v>
      </c>
      <c r="L12" s="31">
        <v>36559</v>
      </c>
      <c r="M12" s="60" t="s">
        <v>791</v>
      </c>
      <c r="N12" s="60" t="s">
        <v>719</v>
      </c>
      <c r="O12" s="279">
        <v>925</v>
      </c>
      <c r="P12" s="30">
        <v>2</v>
      </c>
    </row>
    <row r="13" spans="1:16" s="20" customFormat="1" ht="29.25" customHeight="1" x14ac:dyDescent="0.2">
      <c r="A13" s="23">
        <v>6</v>
      </c>
      <c r="B13" s="23">
        <v>94</v>
      </c>
      <c r="C13" s="24">
        <v>36954</v>
      </c>
      <c r="D13" s="219" t="s">
        <v>906</v>
      </c>
      <c r="E13" s="220" t="s">
        <v>801</v>
      </c>
      <c r="F13" s="279">
        <v>895</v>
      </c>
      <c r="G13" s="26"/>
      <c r="H13" s="27"/>
      <c r="I13" s="28">
        <v>6</v>
      </c>
      <c r="J13" s="29" t="s">
        <v>1416</v>
      </c>
      <c r="K13" s="30">
        <v>683</v>
      </c>
      <c r="L13" s="31">
        <v>36633</v>
      </c>
      <c r="M13" s="60" t="s">
        <v>1087</v>
      </c>
      <c r="N13" s="60" t="s">
        <v>888</v>
      </c>
      <c r="O13" s="279">
        <v>1171</v>
      </c>
      <c r="P13" s="30">
        <v>7</v>
      </c>
    </row>
    <row r="14" spans="1:16" s="20" customFormat="1" ht="29.25" customHeight="1" x14ac:dyDescent="0.2">
      <c r="A14" s="23">
        <v>7</v>
      </c>
      <c r="B14" s="23">
        <v>1206</v>
      </c>
      <c r="C14" s="24">
        <v>36682</v>
      </c>
      <c r="D14" s="219" t="s">
        <v>1495</v>
      </c>
      <c r="E14" s="220" t="s">
        <v>756</v>
      </c>
      <c r="F14" s="279">
        <v>899</v>
      </c>
      <c r="G14" s="26"/>
      <c r="H14" s="27"/>
      <c r="I14" s="28">
        <v>7</v>
      </c>
      <c r="J14" s="29" t="s">
        <v>1417</v>
      </c>
      <c r="K14" s="30">
        <v>518</v>
      </c>
      <c r="L14" s="31">
        <v>36526</v>
      </c>
      <c r="M14" s="60" t="s">
        <v>913</v>
      </c>
      <c r="N14" s="60" t="s">
        <v>692</v>
      </c>
      <c r="O14" s="279">
        <v>973</v>
      </c>
      <c r="P14" s="30">
        <v>4</v>
      </c>
    </row>
    <row r="15" spans="1:16" s="20" customFormat="1" ht="29.25" customHeight="1" x14ac:dyDescent="0.2">
      <c r="A15" s="23">
        <v>8</v>
      </c>
      <c r="B15" s="23">
        <v>628</v>
      </c>
      <c r="C15" s="24">
        <v>36672</v>
      </c>
      <c r="D15" s="219" t="s">
        <v>1086</v>
      </c>
      <c r="E15" s="220" t="s">
        <v>773</v>
      </c>
      <c r="F15" s="279">
        <v>900</v>
      </c>
      <c r="G15" s="26"/>
      <c r="H15" s="27"/>
      <c r="I15" s="28">
        <v>8</v>
      </c>
      <c r="J15" s="29" t="s">
        <v>1418</v>
      </c>
      <c r="K15" s="30">
        <v>636</v>
      </c>
      <c r="L15" s="31">
        <v>36676</v>
      </c>
      <c r="M15" s="60" t="s">
        <v>878</v>
      </c>
      <c r="N15" s="60" t="s">
        <v>773</v>
      </c>
      <c r="O15" s="279">
        <v>1062</v>
      </c>
      <c r="P15" s="30">
        <v>6</v>
      </c>
    </row>
    <row r="16" spans="1:16" s="20" customFormat="1" ht="29.25" customHeight="1" x14ac:dyDescent="0.2">
      <c r="A16" s="23">
        <v>9</v>
      </c>
      <c r="B16" s="23">
        <v>647</v>
      </c>
      <c r="C16" s="24">
        <v>37062</v>
      </c>
      <c r="D16" s="219" t="s">
        <v>883</v>
      </c>
      <c r="E16" s="220" t="s">
        <v>777</v>
      </c>
      <c r="F16" s="279">
        <v>918</v>
      </c>
      <c r="G16" s="26"/>
      <c r="H16" s="27"/>
      <c r="I16" s="513" t="s">
        <v>18</v>
      </c>
      <c r="J16" s="516"/>
      <c r="K16" s="516"/>
      <c r="L16" s="516"/>
      <c r="M16" s="516"/>
      <c r="N16" s="516"/>
      <c r="O16" s="516"/>
      <c r="P16" s="517"/>
    </row>
    <row r="17" spans="1:16" s="20" customFormat="1" ht="29.25" customHeight="1" x14ac:dyDescent="0.2">
      <c r="A17" s="23">
        <v>10</v>
      </c>
      <c r="B17" s="23">
        <v>2</v>
      </c>
      <c r="C17" s="24">
        <v>36559</v>
      </c>
      <c r="D17" s="219" t="s">
        <v>791</v>
      </c>
      <c r="E17" s="220" t="s">
        <v>719</v>
      </c>
      <c r="F17" s="279">
        <v>925</v>
      </c>
      <c r="G17" s="26"/>
      <c r="H17" s="27"/>
      <c r="I17" s="59" t="s">
        <v>12</v>
      </c>
      <c r="J17" s="56" t="s">
        <v>252</v>
      </c>
      <c r="K17" s="56" t="s">
        <v>251</v>
      </c>
      <c r="L17" s="57" t="s">
        <v>13</v>
      </c>
      <c r="M17" s="58" t="s">
        <v>14</v>
      </c>
      <c r="N17" s="58" t="s">
        <v>59</v>
      </c>
      <c r="O17" s="56" t="s">
        <v>15</v>
      </c>
      <c r="P17" s="56" t="s">
        <v>30</v>
      </c>
    </row>
    <row r="18" spans="1:16" s="20" customFormat="1" ht="29.25" customHeight="1" x14ac:dyDescent="0.2">
      <c r="A18" s="23">
        <v>11</v>
      </c>
      <c r="B18" s="23">
        <v>237</v>
      </c>
      <c r="C18" s="24">
        <v>36535</v>
      </c>
      <c r="D18" s="219" t="s">
        <v>908</v>
      </c>
      <c r="E18" s="220" t="s">
        <v>667</v>
      </c>
      <c r="F18" s="279">
        <v>945</v>
      </c>
      <c r="G18" s="26"/>
      <c r="H18" s="27"/>
      <c r="I18" s="28">
        <v>1</v>
      </c>
      <c r="J18" s="29" t="s">
        <v>1379</v>
      </c>
      <c r="K18" s="30">
        <v>1205</v>
      </c>
      <c r="L18" s="31">
        <v>36559</v>
      </c>
      <c r="M18" s="60" t="s">
        <v>1496</v>
      </c>
      <c r="N18" s="60" t="s">
        <v>756</v>
      </c>
      <c r="O18" s="279">
        <v>967</v>
      </c>
      <c r="P18" s="30">
        <v>4</v>
      </c>
    </row>
    <row r="19" spans="1:16" s="20" customFormat="1" ht="29.25" customHeight="1" x14ac:dyDescent="0.2">
      <c r="A19" s="23">
        <v>12</v>
      </c>
      <c r="B19" s="23">
        <v>530</v>
      </c>
      <c r="C19" s="24">
        <v>36610</v>
      </c>
      <c r="D19" s="219" t="s">
        <v>863</v>
      </c>
      <c r="E19" s="220" t="s">
        <v>861</v>
      </c>
      <c r="F19" s="279">
        <v>950</v>
      </c>
      <c r="G19" s="26"/>
      <c r="H19" s="27"/>
      <c r="I19" s="28">
        <v>2</v>
      </c>
      <c r="J19" s="29" t="s">
        <v>1380</v>
      </c>
      <c r="K19" s="30">
        <v>698</v>
      </c>
      <c r="L19" s="31">
        <v>37710</v>
      </c>
      <c r="M19" s="60" t="s">
        <v>892</v>
      </c>
      <c r="N19" s="60" t="s">
        <v>890</v>
      </c>
      <c r="O19" s="279">
        <v>1301</v>
      </c>
      <c r="P19" s="30">
        <v>8</v>
      </c>
    </row>
    <row r="20" spans="1:16" s="20" customFormat="1" ht="29.25" customHeight="1" x14ac:dyDescent="0.2">
      <c r="A20" s="23">
        <v>13</v>
      </c>
      <c r="B20" s="23">
        <v>572</v>
      </c>
      <c r="C20" s="24">
        <v>36528</v>
      </c>
      <c r="D20" s="219" t="s">
        <v>766</v>
      </c>
      <c r="E20" s="220" t="s">
        <v>767</v>
      </c>
      <c r="F20" s="279">
        <v>955</v>
      </c>
      <c r="G20" s="26"/>
      <c r="H20" s="27"/>
      <c r="I20" s="28">
        <v>3</v>
      </c>
      <c r="J20" s="29" t="s">
        <v>1381</v>
      </c>
      <c r="K20" s="30">
        <v>7</v>
      </c>
      <c r="L20" s="31">
        <v>36534</v>
      </c>
      <c r="M20" s="60" t="s">
        <v>902</v>
      </c>
      <c r="N20" s="60" t="s">
        <v>719</v>
      </c>
      <c r="O20" s="279">
        <v>1021</v>
      </c>
      <c r="P20" s="30">
        <v>7</v>
      </c>
    </row>
    <row r="21" spans="1:16" s="20" customFormat="1" ht="29.25" customHeight="1" x14ac:dyDescent="0.2">
      <c r="A21" s="23">
        <v>14</v>
      </c>
      <c r="B21" s="23">
        <v>712</v>
      </c>
      <c r="C21" s="24">
        <v>36669</v>
      </c>
      <c r="D21" s="219" t="s">
        <v>1093</v>
      </c>
      <c r="E21" s="220" t="s">
        <v>890</v>
      </c>
      <c r="F21" s="279">
        <v>958</v>
      </c>
      <c r="G21" s="26"/>
      <c r="H21" s="27"/>
      <c r="I21" s="28">
        <v>4</v>
      </c>
      <c r="J21" s="29" t="s">
        <v>1382</v>
      </c>
      <c r="K21" s="30">
        <v>424</v>
      </c>
      <c r="L21" s="31">
        <v>36537</v>
      </c>
      <c r="M21" s="60" t="s">
        <v>909</v>
      </c>
      <c r="N21" s="60" t="s">
        <v>756</v>
      </c>
      <c r="O21" s="279">
        <v>888</v>
      </c>
      <c r="P21" s="30">
        <v>1</v>
      </c>
    </row>
    <row r="22" spans="1:16" s="20" customFormat="1" ht="29.25" customHeight="1" x14ac:dyDescent="0.2">
      <c r="A22" s="23">
        <v>15</v>
      </c>
      <c r="B22" s="23">
        <v>488</v>
      </c>
      <c r="C22" s="24">
        <v>36570</v>
      </c>
      <c r="D22" s="219" t="s">
        <v>911</v>
      </c>
      <c r="E22" s="220" t="s">
        <v>912</v>
      </c>
      <c r="F22" s="279">
        <v>962</v>
      </c>
      <c r="G22" s="26"/>
      <c r="H22" s="27"/>
      <c r="I22" s="28">
        <v>5</v>
      </c>
      <c r="J22" s="29" t="s">
        <v>1383</v>
      </c>
      <c r="K22" s="30">
        <v>94</v>
      </c>
      <c r="L22" s="31">
        <v>36954</v>
      </c>
      <c r="M22" s="60" t="s">
        <v>906</v>
      </c>
      <c r="N22" s="60" t="s">
        <v>801</v>
      </c>
      <c r="O22" s="279">
        <v>895</v>
      </c>
      <c r="P22" s="30">
        <v>2</v>
      </c>
    </row>
    <row r="23" spans="1:16" s="20" customFormat="1" ht="29.25" customHeight="1" x14ac:dyDescent="0.2">
      <c r="A23" s="23">
        <v>16</v>
      </c>
      <c r="B23" s="23">
        <v>1204</v>
      </c>
      <c r="C23" s="24">
        <v>36939</v>
      </c>
      <c r="D23" s="219" t="s">
        <v>1497</v>
      </c>
      <c r="E23" s="220" t="s">
        <v>756</v>
      </c>
      <c r="F23" s="279">
        <v>964</v>
      </c>
      <c r="G23" s="26"/>
      <c r="H23" s="27"/>
      <c r="I23" s="28">
        <v>6</v>
      </c>
      <c r="J23" s="29" t="s">
        <v>1384</v>
      </c>
      <c r="K23" s="30">
        <v>11</v>
      </c>
      <c r="L23" s="31">
        <v>37142</v>
      </c>
      <c r="M23" s="60" t="s">
        <v>903</v>
      </c>
      <c r="N23" s="60" t="s">
        <v>719</v>
      </c>
      <c r="O23" s="279">
        <v>994</v>
      </c>
      <c r="P23" s="30">
        <v>6</v>
      </c>
    </row>
    <row r="24" spans="1:16" s="20" customFormat="1" ht="29.25" customHeight="1" x14ac:dyDescent="0.2">
      <c r="A24" s="23">
        <v>17</v>
      </c>
      <c r="B24" s="23">
        <v>1205</v>
      </c>
      <c r="C24" s="24">
        <v>36559</v>
      </c>
      <c r="D24" s="219" t="s">
        <v>1496</v>
      </c>
      <c r="E24" s="220" t="s">
        <v>756</v>
      </c>
      <c r="F24" s="279">
        <v>967</v>
      </c>
      <c r="G24" s="26"/>
      <c r="H24" s="27"/>
      <c r="I24" s="28">
        <v>7</v>
      </c>
      <c r="J24" s="29" t="s">
        <v>1385</v>
      </c>
      <c r="K24" s="30">
        <v>488</v>
      </c>
      <c r="L24" s="31">
        <v>36570</v>
      </c>
      <c r="M24" s="60" t="s">
        <v>911</v>
      </c>
      <c r="N24" s="60" t="s">
        <v>912</v>
      </c>
      <c r="O24" s="279">
        <v>962</v>
      </c>
      <c r="P24" s="30">
        <v>3</v>
      </c>
    </row>
    <row r="25" spans="1:16" s="20" customFormat="1" ht="29.25" customHeight="1" x14ac:dyDescent="0.2">
      <c r="A25" s="23">
        <v>18</v>
      </c>
      <c r="B25" s="23">
        <v>518</v>
      </c>
      <c r="C25" s="24">
        <v>36526</v>
      </c>
      <c r="D25" s="219" t="s">
        <v>913</v>
      </c>
      <c r="E25" s="220" t="s">
        <v>692</v>
      </c>
      <c r="F25" s="279">
        <v>973</v>
      </c>
      <c r="G25" s="26"/>
      <c r="H25" s="27"/>
      <c r="I25" s="28">
        <v>8</v>
      </c>
      <c r="J25" s="29" t="s">
        <v>1386</v>
      </c>
      <c r="K25" s="30">
        <v>655</v>
      </c>
      <c r="L25" s="31">
        <v>36769</v>
      </c>
      <c r="M25" s="60" t="s">
        <v>916</v>
      </c>
      <c r="N25" s="60" t="s">
        <v>777</v>
      </c>
      <c r="O25" s="279">
        <v>985</v>
      </c>
      <c r="P25" s="30">
        <v>5</v>
      </c>
    </row>
    <row r="26" spans="1:16" s="20" customFormat="1" ht="29.25" customHeight="1" thickBot="1" x14ac:dyDescent="0.25">
      <c r="A26" s="314">
        <v>19</v>
      </c>
      <c r="B26" s="314">
        <v>159</v>
      </c>
      <c r="C26" s="315">
        <v>36813</v>
      </c>
      <c r="D26" s="316" t="s">
        <v>1096</v>
      </c>
      <c r="E26" s="317" t="s">
        <v>656</v>
      </c>
      <c r="F26" s="318">
        <v>983</v>
      </c>
      <c r="G26" s="319"/>
      <c r="H26" s="27"/>
      <c r="I26" s="513" t="s">
        <v>19</v>
      </c>
      <c r="J26" s="516"/>
      <c r="K26" s="516"/>
      <c r="L26" s="516"/>
      <c r="M26" s="516"/>
      <c r="N26" s="516"/>
      <c r="O26" s="516"/>
      <c r="P26" s="517"/>
    </row>
    <row r="27" spans="1:16" s="20" customFormat="1" ht="29.25" customHeight="1" thickTop="1" x14ac:dyDescent="0.2">
      <c r="A27" s="308">
        <v>20</v>
      </c>
      <c r="B27" s="308">
        <v>655</v>
      </c>
      <c r="C27" s="309">
        <v>36769</v>
      </c>
      <c r="D27" s="310" t="s">
        <v>916</v>
      </c>
      <c r="E27" s="311" t="s">
        <v>777</v>
      </c>
      <c r="F27" s="312">
        <v>985</v>
      </c>
      <c r="G27" s="313"/>
      <c r="H27" s="27"/>
      <c r="I27" s="59" t="s">
        <v>12</v>
      </c>
      <c r="J27" s="56" t="s">
        <v>252</v>
      </c>
      <c r="K27" s="56" t="s">
        <v>251</v>
      </c>
      <c r="L27" s="57" t="s">
        <v>13</v>
      </c>
      <c r="M27" s="58" t="s">
        <v>14</v>
      </c>
      <c r="N27" s="58" t="s">
        <v>59</v>
      </c>
      <c r="O27" s="56" t="s">
        <v>15</v>
      </c>
      <c r="P27" s="56" t="s">
        <v>30</v>
      </c>
    </row>
    <row r="28" spans="1:16" s="20" customFormat="1" ht="29.25" customHeight="1" x14ac:dyDescent="0.2">
      <c r="A28" s="23">
        <v>21</v>
      </c>
      <c r="B28" s="23">
        <v>11</v>
      </c>
      <c r="C28" s="24">
        <v>37142</v>
      </c>
      <c r="D28" s="219" t="s">
        <v>903</v>
      </c>
      <c r="E28" s="220" t="s">
        <v>719</v>
      </c>
      <c r="F28" s="279">
        <v>994</v>
      </c>
      <c r="G28" s="26"/>
      <c r="H28" s="27"/>
      <c r="I28" s="28">
        <v>1</v>
      </c>
      <c r="J28" s="29" t="s">
        <v>1387</v>
      </c>
      <c r="K28" s="30">
        <v>1206</v>
      </c>
      <c r="L28" s="31">
        <v>36682</v>
      </c>
      <c r="M28" s="60" t="s">
        <v>1495</v>
      </c>
      <c r="N28" s="60" t="s">
        <v>756</v>
      </c>
      <c r="O28" s="279">
        <v>899</v>
      </c>
      <c r="P28" s="30">
        <v>3</v>
      </c>
    </row>
    <row r="29" spans="1:16" s="20" customFormat="1" ht="29.25" customHeight="1" x14ac:dyDescent="0.2">
      <c r="A29" s="23">
        <v>22</v>
      </c>
      <c r="B29" s="23">
        <v>7</v>
      </c>
      <c r="C29" s="24">
        <v>36534</v>
      </c>
      <c r="D29" s="219" t="s">
        <v>902</v>
      </c>
      <c r="E29" s="220" t="s">
        <v>719</v>
      </c>
      <c r="F29" s="279">
        <v>1021</v>
      </c>
      <c r="G29" s="26"/>
      <c r="H29" s="27"/>
      <c r="I29" s="28">
        <v>2</v>
      </c>
      <c r="J29" s="29" t="s">
        <v>1388</v>
      </c>
      <c r="K29" s="30">
        <v>673</v>
      </c>
      <c r="L29" s="31">
        <v>36784</v>
      </c>
      <c r="M29" s="60" t="s">
        <v>886</v>
      </c>
      <c r="N29" s="60" t="s">
        <v>779</v>
      </c>
      <c r="O29" s="279" t="s">
        <v>1619</v>
      </c>
      <c r="P29" s="30" t="s">
        <v>455</v>
      </c>
    </row>
    <row r="30" spans="1:16" s="20" customFormat="1" ht="29.25" customHeight="1" x14ac:dyDescent="0.2">
      <c r="A30" s="23">
        <v>23</v>
      </c>
      <c r="B30" s="23">
        <v>636</v>
      </c>
      <c r="C30" s="24">
        <v>36676</v>
      </c>
      <c r="D30" s="219" t="s">
        <v>878</v>
      </c>
      <c r="E30" s="220" t="s">
        <v>773</v>
      </c>
      <c r="F30" s="279">
        <v>1062</v>
      </c>
      <c r="G30" s="26"/>
      <c r="H30" s="27"/>
      <c r="I30" s="28">
        <v>3</v>
      </c>
      <c r="J30" s="29" t="s">
        <v>1389</v>
      </c>
      <c r="K30" s="30">
        <v>732</v>
      </c>
      <c r="L30" s="31">
        <v>36721</v>
      </c>
      <c r="M30" s="60" t="s">
        <v>917</v>
      </c>
      <c r="N30" s="60" t="s">
        <v>782</v>
      </c>
      <c r="O30" s="279">
        <v>880</v>
      </c>
      <c r="P30" s="30">
        <v>2</v>
      </c>
    </row>
    <row r="31" spans="1:16" s="20" customFormat="1" ht="29.25" customHeight="1" x14ac:dyDescent="0.2">
      <c r="A31" s="23">
        <v>24</v>
      </c>
      <c r="B31" s="23">
        <v>639</v>
      </c>
      <c r="C31" s="24">
        <v>36916</v>
      </c>
      <c r="D31" s="219" t="s">
        <v>881</v>
      </c>
      <c r="E31" s="220" t="s">
        <v>773</v>
      </c>
      <c r="F31" s="279">
        <v>1123</v>
      </c>
      <c r="G31" s="26"/>
      <c r="H31" s="27"/>
      <c r="I31" s="28">
        <v>4</v>
      </c>
      <c r="J31" s="29" t="s">
        <v>1390</v>
      </c>
      <c r="K31" s="30">
        <v>14</v>
      </c>
      <c r="L31" s="31">
        <v>36528</v>
      </c>
      <c r="M31" s="60" t="s">
        <v>904</v>
      </c>
      <c r="N31" s="60" t="s">
        <v>719</v>
      </c>
      <c r="O31" s="279">
        <v>878</v>
      </c>
      <c r="P31" s="30">
        <v>1</v>
      </c>
    </row>
    <row r="32" spans="1:16" s="20" customFormat="1" ht="29.25" customHeight="1" x14ac:dyDescent="0.2">
      <c r="A32" s="23">
        <v>25</v>
      </c>
      <c r="B32" s="23">
        <v>683</v>
      </c>
      <c r="C32" s="24">
        <v>36633</v>
      </c>
      <c r="D32" s="219" t="s">
        <v>1087</v>
      </c>
      <c r="E32" s="220" t="s">
        <v>888</v>
      </c>
      <c r="F32" s="279">
        <v>1171</v>
      </c>
      <c r="G32" s="26"/>
      <c r="H32" s="27"/>
      <c r="I32" s="28">
        <v>5</v>
      </c>
      <c r="J32" s="29" t="s">
        <v>1391</v>
      </c>
      <c r="K32" s="30">
        <v>712</v>
      </c>
      <c r="L32" s="31">
        <v>36669</v>
      </c>
      <c r="M32" s="60" t="s">
        <v>1093</v>
      </c>
      <c r="N32" s="60" t="s">
        <v>890</v>
      </c>
      <c r="O32" s="279">
        <v>958</v>
      </c>
      <c r="P32" s="30">
        <v>5</v>
      </c>
    </row>
    <row r="33" spans="1:16" s="20" customFormat="1" ht="29.25" customHeight="1" x14ac:dyDescent="0.2">
      <c r="A33" s="23">
        <v>26</v>
      </c>
      <c r="B33" s="23">
        <v>142</v>
      </c>
      <c r="C33" s="24">
        <v>37343</v>
      </c>
      <c r="D33" s="219" t="s">
        <v>907</v>
      </c>
      <c r="E33" s="220" t="s">
        <v>656</v>
      </c>
      <c r="F33" s="279">
        <v>1175</v>
      </c>
      <c r="G33" s="26"/>
      <c r="H33" s="27"/>
      <c r="I33" s="28">
        <v>6</v>
      </c>
      <c r="J33" s="29" t="s">
        <v>1392</v>
      </c>
      <c r="K33" s="30">
        <v>572</v>
      </c>
      <c r="L33" s="31">
        <v>36528</v>
      </c>
      <c r="M33" s="60" t="s">
        <v>766</v>
      </c>
      <c r="N33" s="60" t="s">
        <v>767</v>
      </c>
      <c r="O33" s="279">
        <v>955</v>
      </c>
      <c r="P33" s="30">
        <v>4</v>
      </c>
    </row>
    <row r="34" spans="1:16" s="20" customFormat="1" ht="29.25" customHeight="1" x14ac:dyDescent="0.2">
      <c r="A34" s="23">
        <v>27</v>
      </c>
      <c r="B34" s="23">
        <v>612</v>
      </c>
      <c r="C34" s="24">
        <v>37541</v>
      </c>
      <c r="D34" s="219" t="s">
        <v>914</v>
      </c>
      <c r="E34" s="220" t="s">
        <v>701</v>
      </c>
      <c r="F34" s="279">
        <v>1189</v>
      </c>
      <c r="G34" s="26"/>
      <c r="H34" s="27"/>
      <c r="I34" s="28">
        <v>7</v>
      </c>
      <c r="J34" s="29" t="s">
        <v>1393</v>
      </c>
      <c r="K34" s="30">
        <v>142</v>
      </c>
      <c r="L34" s="31">
        <v>37343</v>
      </c>
      <c r="M34" s="60" t="s">
        <v>907</v>
      </c>
      <c r="N34" s="60" t="s">
        <v>656</v>
      </c>
      <c r="O34" s="279">
        <v>1175</v>
      </c>
      <c r="P34" s="30">
        <v>6</v>
      </c>
    </row>
    <row r="35" spans="1:16" s="20" customFormat="1" ht="29.25" customHeight="1" x14ac:dyDescent="0.2">
      <c r="A35" s="23">
        <v>28</v>
      </c>
      <c r="B35" s="23">
        <v>698</v>
      </c>
      <c r="C35" s="24">
        <v>37710</v>
      </c>
      <c r="D35" s="219" t="s">
        <v>892</v>
      </c>
      <c r="E35" s="220" t="s">
        <v>890</v>
      </c>
      <c r="F35" s="279">
        <v>1301</v>
      </c>
      <c r="G35" s="26"/>
      <c r="H35" s="27"/>
      <c r="I35" s="28">
        <v>8</v>
      </c>
      <c r="J35" s="29" t="s">
        <v>1394</v>
      </c>
      <c r="K35" s="30">
        <v>653</v>
      </c>
      <c r="L35" s="31">
        <v>37049</v>
      </c>
      <c r="M35" s="60" t="s">
        <v>915</v>
      </c>
      <c r="N35" s="60" t="s">
        <v>777</v>
      </c>
      <c r="O35" s="279" t="s">
        <v>1619</v>
      </c>
      <c r="P35" s="30" t="s">
        <v>455</v>
      </c>
    </row>
    <row r="36" spans="1:16" s="20" customFormat="1" ht="29.25" customHeight="1" x14ac:dyDescent="0.2">
      <c r="A36" s="23"/>
      <c r="B36" s="23">
        <v>706</v>
      </c>
      <c r="C36" s="24">
        <v>37314</v>
      </c>
      <c r="D36" s="219" t="s">
        <v>1113</v>
      </c>
      <c r="E36" s="220" t="s">
        <v>890</v>
      </c>
      <c r="F36" s="279" t="s">
        <v>1619</v>
      </c>
      <c r="G36" s="26"/>
      <c r="H36" s="27"/>
      <c r="I36" s="513" t="s">
        <v>56</v>
      </c>
      <c r="J36" s="516"/>
      <c r="K36" s="516"/>
      <c r="L36" s="516"/>
      <c r="M36" s="516"/>
      <c r="N36" s="516"/>
      <c r="O36" s="516"/>
      <c r="P36" s="517"/>
    </row>
    <row r="37" spans="1:16" s="20" customFormat="1" ht="29.25" customHeight="1" x14ac:dyDescent="0.2">
      <c r="A37" s="23"/>
      <c r="B37" s="23">
        <v>673</v>
      </c>
      <c r="C37" s="24">
        <v>36784</v>
      </c>
      <c r="D37" s="219" t="s">
        <v>886</v>
      </c>
      <c r="E37" s="220" t="s">
        <v>779</v>
      </c>
      <c r="F37" s="279" t="s">
        <v>1619</v>
      </c>
      <c r="G37" s="26"/>
      <c r="H37" s="27"/>
      <c r="I37" s="59" t="s">
        <v>12</v>
      </c>
      <c r="J37" s="56" t="s">
        <v>252</v>
      </c>
      <c r="K37" s="56" t="s">
        <v>251</v>
      </c>
      <c r="L37" s="57" t="s">
        <v>13</v>
      </c>
      <c r="M37" s="58" t="s">
        <v>14</v>
      </c>
      <c r="N37" s="58" t="s">
        <v>59</v>
      </c>
      <c r="O37" s="56" t="s">
        <v>15</v>
      </c>
      <c r="P37" s="56" t="s">
        <v>30</v>
      </c>
    </row>
    <row r="38" spans="1:16" s="20" customFormat="1" ht="29.25" customHeight="1" x14ac:dyDescent="0.2">
      <c r="A38" s="23"/>
      <c r="B38" s="23">
        <v>653</v>
      </c>
      <c r="C38" s="24">
        <v>37049</v>
      </c>
      <c r="D38" s="219" t="s">
        <v>915</v>
      </c>
      <c r="E38" s="220" t="s">
        <v>777</v>
      </c>
      <c r="F38" s="279" t="s">
        <v>1619</v>
      </c>
      <c r="G38" s="26"/>
      <c r="H38" s="27"/>
      <c r="I38" s="28">
        <v>1</v>
      </c>
      <c r="J38" s="29" t="s">
        <v>1395</v>
      </c>
      <c r="K38" s="30">
        <v>493</v>
      </c>
      <c r="L38" s="31">
        <v>36679</v>
      </c>
      <c r="M38" s="60" t="s">
        <v>856</v>
      </c>
      <c r="N38" s="60" t="s">
        <v>855</v>
      </c>
      <c r="O38" s="279" t="s">
        <v>1586</v>
      </c>
      <c r="P38" s="30" t="s">
        <v>455</v>
      </c>
    </row>
    <row r="39" spans="1:16" s="20" customFormat="1" ht="29.25" customHeight="1" x14ac:dyDescent="0.2">
      <c r="A39" s="23"/>
      <c r="B39" s="23">
        <v>493</v>
      </c>
      <c r="C39" s="24">
        <v>36679</v>
      </c>
      <c r="D39" s="219" t="s">
        <v>856</v>
      </c>
      <c r="E39" s="220" t="s">
        <v>855</v>
      </c>
      <c r="F39" s="279" t="s">
        <v>1586</v>
      </c>
      <c r="G39" s="26"/>
      <c r="H39" s="27"/>
      <c r="I39" s="28">
        <v>2</v>
      </c>
      <c r="J39" s="29" t="s">
        <v>1396</v>
      </c>
      <c r="K39" s="30">
        <v>647</v>
      </c>
      <c r="L39" s="31">
        <v>37062</v>
      </c>
      <c r="M39" s="60" t="s">
        <v>883</v>
      </c>
      <c r="N39" s="60" t="s">
        <v>777</v>
      </c>
      <c r="O39" s="279">
        <v>918</v>
      </c>
      <c r="P39" s="30">
        <v>3</v>
      </c>
    </row>
    <row r="40" spans="1:16" s="20" customFormat="1" ht="29.25" customHeight="1" x14ac:dyDescent="0.2">
      <c r="A40" s="23"/>
      <c r="B40" s="23"/>
      <c r="C40" s="24"/>
      <c r="D40" s="219"/>
      <c r="E40" s="220"/>
      <c r="F40" s="279"/>
      <c r="G40" s="26"/>
      <c r="H40" s="27"/>
      <c r="I40" s="28">
        <v>3</v>
      </c>
      <c r="J40" s="29" t="s">
        <v>1397</v>
      </c>
      <c r="K40" s="30">
        <v>628</v>
      </c>
      <c r="L40" s="31">
        <v>36672</v>
      </c>
      <c r="M40" s="60" t="s">
        <v>1086</v>
      </c>
      <c r="N40" s="60" t="s">
        <v>773</v>
      </c>
      <c r="O40" s="279">
        <v>900</v>
      </c>
      <c r="P40" s="30">
        <v>2</v>
      </c>
    </row>
    <row r="41" spans="1:16" s="20" customFormat="1" ht="29.25" customHeight="1" x14ac:dyDescent="0.2">
      <c r="A41" s="23"/>
      <c r="B41" s="23"/>
      <c r="C41" s="24"/>
      <c r="D41" s="219"/>
      <c r="E41" s="220"/>
      <c r="F41" s="279"/>
      <c r="G41" s="26"/>
      <c r="H41" s="27"/>
      <c r="I41" s="28">
        <v>4</v>
      </c>
      <c r="J41" s="29" t="s">
        <v>1398</v>
      </c>
      <c r="K41" s="30">
        <v>530</v>
      </c>
      <c r="L41" s="31">
        <v>36610</v>
      </c>
      <c r="M41" s="60" t="s">
        <v>863</v>
      </c>
      <c r="N41" s="60" t="s">
        <v>861</v>
      </c>
      <c r="O41" s="279">
        <v>950</v>
      </c>
      <c r="P41" s="30">
        <v>5</v>
      </c>
    </row>
    <row r="42" spans="1:16" s="20" customFormat="1" ht="29.25" customHeight="1" x14ac:dyDescent="0.2">
      <c r="A42" s="23"/>
      <c r="B42" s="23"/>
      <c r="C42" s="24"/>
      <c r="D42" s="219"/>
      <c r="E42" s="220"/>
      <c r="F42" s="279"/>
      <c r="G42" s="26"/>
      <c r="H42" s="27"/>
      <c r="I42" s="28">
        <v>5</v>
      </c>
      <c r="J42" s="29" t="s">
        <v>1399</v>
      </c>
      <c r="K42" s="30">
        <v>71</v>
      </c>
      <c r="L42" s="31">
        <v>36527</v>
      </c>
      <c r="M42" s="60" t="s">
        <v>905</v>
      </c>
      <c r="N42" s="60" t="s">
        <v>641</v>
      </c>
      <c r="O42" s="279">
        <v>889</v>
      </c>
      <c r="P42" s="30">
        <v>1</v>
      </c>
    </row>
    <row r="43" spans="1:16" s="20" customFormat="1" ht="29.25" customHeight="1" x14ac:dyDescent="0.2">
      <c r="A43" s="23"/>
      <c r="B43" s="23"/>
      <c r="C43" s="24"/>
      <c r="D43" s="219"/>
      <c r="E43" s="220"/>
      <c r="F43" s="279"/>
      <c r="G43" s="26"/>
      <c r="H43" s="27"/>
      <c r="I43" s="28">
        <v>6</v>
      </c>
      <c r="J43" s="29" t="s">
        <v>1400</v>
      </c>
      <c r="K43" s="30">
        <v>237</v>
      </c>
      <c r="L43" s="31">
        <v>36535</v>
      </c>
      <c r="M43" s="60" t="s">
        <v>908</v>
      </c>
      <c r="N43" s="60" t="s">
        <v>667</v>
      </c>
      <c r="O43" s="279">
        <v>945</v>
      </c>
      <c r="P43" s="30">
        <v>4</v>
      </c>
    </row>
    <row r="44" spans="1:16" s="20" customFormat="1" ht="29.25" customHeight="1" x14ac:dyDescent="0.2">
      <c r="A44" s="23"/>
      <c r="B44" s="23"/>
      <c r="C44" s="24"/>
      <c r="D44" s="219"/>
      <c r="E44" s="220"/>
      <c r="F44" s="279"/>
      <c r="G44" s="26"/>
      <c r="H44" s="27"/>
      <c r="I44" s="28">
        <v>7</v>
      </c>
      <c r="J44" s="29" t="s">
        <v>1401</v>
      </c>
      <c r="K44" s="30">
        <v>639</v>
      </c>
      <c r="L44" s="31">
        <v>36916</v>
      </c>
      <c r="M44" s="60" t="s">
        <v>881</v>
      </c>
      <c r="N44" s="60" t="s">
        <v>773</v>
      </c>
      <c r="O44" s="279">
        <v>1123</v>
      </c>
      <c r="P44" s="30">
        <v>6</v>
      </c>
    </row>
    <row r="45" spans="1:16" s="20" customFormat="1" ht="29.25" customHeight="1" x14ac:dyDescent="0.2">
      <c r="A45" s="23"/>
      <c r="B45" s="23"/>
      <c r="C45" s="24"/>
      <c r="D45" s="219"/>
      <c r="E45" s="220"/>
      <c r="F45" s="279"/>
      <c r="G45" s="26"/>
      <c r="H45" s="27"/>
      <c r="I45" s="28">
        <v>8</v>
      </c>
      <c r="J45" s="29" t="s">
        <v>1402</v>
      </c>
      <c r="K45" s="30">
        <v>612</v>
      </c>
      <c r="L45" s="31">
        <v>37541</v>
      </c>
      <c r="M45" s="60" t="s">
        <v>914</v>
      </c>
      <c r="N45" s="60" t="s">
        <v>701</v>
      </c>
      <c r="O45" s="279">
        <v>1189</v>
      </c>
      <c r="P45" s="30">
        <v>7</v>
      </c>
    </row>
    <row r="46" spans="1:16" s="20" customFormat="1" ht="29.25" customHeight="1" x14ac:dyDescent="0.2">
      <c r="A46" s="23"/>
      <c r="B46" s="23"/>
      <c r="C46" s="24"/>
      <c r="D46" s="219"/>
      <c r="E46" s="220"/>
      <c r="F46" s="279"/>
      <c r="G46" s="26"/>
      <c r="H46" s="27"/>
      <c r="I46" s="513" t="s">
        <v>57</v>
      </c>
      <c r="J46" s="516"/>
      <c r="K46" s="516"/>
      <c r="L46" s="516"/>
      <c r="M46" s="516"/>
      <c r="N46" s="516"/>
      <c r="O46" s="516"/>
      <c r="P46" s="517"/>
    </row>
    <row r="47" spans="1:16" s="20" customFormat="1" ht="29.25" customHeight="1" x14ac:dyDescent="0.2">
      <c r="A47" s="23"/>
      <c r="B47" s="23"/>
      <c r="C47" s="24"/>
      <c r="D47" s="219"/>
      <c r="E47" s="220"/>
      <c r="F47" s="279"/>
      <c r="G47" s="26"/>
      <c r="H47" s="27"/>
      <c r="I47" s="59" t="s">
        <v>12</v>
      </c>
      <c r="J47" s="56" t="s">
        <v>252</v>
      </c>
      <c r="K47" s="56" t="s">
        <v>251</v>
      </c>
      <c r="L47" s="57" t="s">
        <v>13</v>
      </c>
      <c r="M47" s="58" t="s">
        <v>14</v>
      </c>
      <c r="N47" s="58" t="s">
        <v>59</v>
      </c>
      <c r="O47" s="56" t="s">
        <v>15</v>
      </c>
      <c r="P47" s="56" t="s">
        <v>30</v>
      </c>
    </row>
    <row r="48" spans="1:16" s="20" customFormat="1" ht="29.25" customHeight="1" x14ac:dyDescent="0.2">
      <c r="A48" s="23"/>
      <c r="B48" s="23"/>
      <c r="C48" s="24"/>
      <c r="D48" s="219"/>
      <c r="E48" s="220"/>
      <c r="F48" s="279"/>
      <c r="G48" s="26"/>
      <c r="H48" s="27"/>
      <c r="I48" s="28">
        <v>1</v>
      </c>
      <c r="J48" s="29" t="s">
        <v>1403</v>
      </c>
      <c r="K48" s="30" t="s">
        <v>1592</v>
      </c>
      <c r="L48" s="31" t="s">
        <v>1592</v>
      </c>
      <c r="M48" s="60" t="s">
        <v>1592</v>
      </c>
      <c r="N48" s="60" t="s">
        <v>1592</v>
      </c>
      <c r="O48" s="279"/>
      <c r="P48" s="30"/>
    </row>
    <row r="49" spans="1:17" s="20" customFormat="1" ht="29.25" customHeight="1" x14ac:dyDescent="0.2">
      <c r="A49" s="23"/>
      <c r="B49" s="23"/>
      <c r="C49" s="24"/>
      <c r="D49" s="219"/>
      <c r="E49" s="220"/>
      <c r="F49" s="279"/>
      <c r="G49" s="26"/>
      <c r="H49" s="27"/>
      <c r="I49" s="28">
        <v>2</v>
      </c>
      <c r="J49" s="29" t="s">
        <v>1404</v>
      </c>
      <c r="K49" s="30" t="s">
        <v>1592</v>
      </c>
      <c r="L49" s="31" t="s">
        <v>1592</v>
      </c>
      <c r="M49" s="60" t="s">
        <v>1592</v>
      </c>
      <c r="N49" s="60" t="s">
        <v>1592</v>
      </c>
      <c r="O49" s="279"/>
      <c r="P49" s="30"/>
    </row>
    <row r="50" spans="1:17" s="20" customFormat="1" ht="29.25" customHeight="1" x14ac:dyDescent="0.2">
      <c r="A50" s="23"/>
      <c r="B50" s="23"/>
      <c r="C50" s="24"/>
      <c r="D50" s="219"/>
      <c r="E50" s="220"/>
      <c r="F50" s="279"/>
      <c r="G50" s="26"/>
      <c r="H50" s="27"/>
      <c r="I50" s="28">
        <v>3</v>
      </c>
      <c r="J50" s="29" t="s">
        <v>1405</v>
      </c>
      <c r="K50" s="30" t="s">
        <v>1592</v>
      </c>
      <c r="L50" s="31" t="s">
        <v>1592</v>
      </c>
      <c r="M50" s="60" t="s">
        <v>1592</v>
      </c>
      <c r="N50" s="60" t="s">
        <v>1592</v>
      </c>
      <c r="O50" s="279"/>
      <c r="P50" s="30"/>
    </row>
    <row r="51" spans="1:17" s="20" customFormat="1" ht="29.25" customHeight="1" x14ac:dyDescent="0.2">
      <c r="A51" s="23"/>
      <c r="B51" s="23"/>
      <c r="C51" s="24"/>
      <c r="D51" s="219"/>
      <c r="E51" s="220"/>
      <c r="F51" s="279"/>
      <c r="G51" s="26"/>
      <c r="H51" s="27"/>
      <c r="I51" s="28">
        <v>4</v>
      </c>
      <c r="J51" s="29" t="s">
        <v>1406</v>
      </c>
      <c r="K51" s="30" t="s">
        <v>1592</v>
      </c>
      <c r="L51" s="31" t="s">
        <v>1592</v>
      </c>
      <c r="M51" s="60" t="s">
        <v>1592</v>
      </c>
      <c r="N51" s="60" t="s">
        <v>1592</v>
      </c>
      <c r="O51" s="279"/>
      <c r="P51" s="30"/>
    </row>
    <row r="52" spans="1:17" s="20" customFormat="1" ht="29.25" customHeight="1" x14ac:dyDescent="0.2">
      <c r="A52" s="23"/>
      <c r="B52" s="23"/>
      <c r="C52" s="24"/>
      <c r="D52" s="219"/>
      <c r="E52" s="220"/>
      <c r="F52" s="279"/>
      <c r="G52" s="26"/>
      <c r="H52" s="27"/>
      <c r="I52" s="28">
        <v>5</v>
      </c>
      <c r="J52" s="29" t="s">
        <v>1407</v>
      </c>
      <c r="K52" s="30" t="s">
        <v>1592</v>
      </c>
      <c r="L52" s="31" t="s">
        <v>1592</v>
      </c>
      <c r="M52" s="60" t="s">
        <v>1592</v>
      </c>
      <c r="N52" s="60" t="s">
        <v>1592</v>
      </c>
      <c r="O52" s="279"/>
      <c r="P52" s="30"/>
    </row>
    <row r="53" spans="1:17" s="20" customFormat="1" ht="29.25" customHeight="1" x14ac:dyDescent="0.2">
      <c r="A53" s="23"/>
      <c r="B53" s="23"/>
      <c r="C53" s="24"/>
      <c r="D53" s="219"/>
      <c r="E53" s="220"/>
      <c r="F53" s="279"/>
      <c r="G53" s="26"/>
      <c r="H53" s="27"/>
      <c r="I53" s="28">
        <v>6</v>
      </c>
      <c r="J53" s="29" t="s">
        <v>1408</v>
      </c>
      <c r="K53" s="30" t="s">
        <v>1592</v>
      </c>
      <c r="L53" s="31" t="s">
        <v>1592</v>
      </c>
      <c r="M53" s="60" t="s">
        <v>1592</v>
      </c>
      <c r="N53" s="60" t="s">
        <v>1592</v>
      </c>
      <c r="O53" s="279"/>
      <c r="P53" s="30"/>
    </row>
    <row r="54" spans="1:17" s="20" customFormat="1" ht="29.25" customHeight="1" x14ac:dyDescent="0.2">
      <c r="A54" s="23"/>
      <c r="B54" s="23"/>
      <c r="C54" s="24"/>
      <c r="D54" s="219"/>
      <c r="E54" s="220"/>
      <c r="F54" s="279"/>
      <c r="G54" s="26"/>
      <c r="H54" s="27"/>
      <c r="I54" s="28">
        <v>7</v>
      </c>
      <c r="J54" s="29" t="s">
        <v>1409</v>
      </c>
      <c r="K54" s="30" t="s">
        <v>1592</v>
      </c>
      <c r="L54" s="31" t="s">
        <v>1592</v>
      </c>
      <c r="M54" s="60" t="s">
        <v>1592</v>
      </c>
      <c r="N54" s="60" t="s">
        <v>1592</v>
      </c>
      <c r="O54" s="279"/>
      <c r="P54" s="30"/>
    </row>
    <row r="55" spans="1:17" s="20" customFormat="1" ht="29.25" customHeight="1" x14ac:dyDescent="0.2">
      <c r="A55" s="23"/>
      <c r="B55" s="23"/>
      <c r="C55" s="24"/>
      <c r="D55" s="219"/>
      <c r="E55" s="220"/>
      <c r="F55" s="279"/>
      <c r="G55" s="26"/>
      <c r="H55" s="27"/>
      <c r="I55" s="28">
        <v>8</v>
      </c>
      <c r="J55" s="29" t="s">
        <v>1410</v>
      </c>
      <c r="K55" s="30" t="s">
        <v>1592</v>
      </c>
      <c r="L55" s="31" t="s">
        <v>1592</v>
      </c>
      <c r="M55" s="60" t="s">
        <v>1592</v>
      </c>
      <c r="N55" s="60" t="s">
        <v>1592</v>
      </c>
      <c r="O55" s="279"/>
      <c r="P55" s="30"/>
    </row>
    <row r="56" spans="1:17" ht="13.5" customHeight="1" x14ac:dyDescent="0.2">
      <c r="A56" s="43"/>
      <c r="B56" s="43"/>
      <c r="C56" s="44"/>
      <c r="D56" s="67"/>
      <c r="E56" s="45"/>
      <c r="F56" s="46"/>
      <c r="G56" s="47"/>
      <c r="I56" s="48"/>
      <c r="J56" s="49"/>
      <c r="K56" s="50"/>
      <c r="L56" s="51"/>
      <c r="M56" s="63"/>
      <c r="N56" s="63"/>
      <c r="O56" s="53"/>
      <c r="P56" s="50"/>
    </row>
    <row r="57" spans="1:17" ht="14.25" customHeight="1" x14ac:dyDescent="0.2">
      <c r="A57" s="37" t="s">
        <v>20</v>
      </c>
      <c r="B57" s="37"/>
      <c r="C57" s="37"/>
      <c r="D57" s="68"/>
      <c r="E57" s="61" t="s">
        <v>0</v>
      </c>
      <c r="F57" s="55" t="s">
        <v>1</v>
      </c>
      <c r="G57" s="33"/>
      <c r="H57" s="38" t="s">
        <v>2</v>
      </c>
      <c r="I57" s="38"/>
      <c r="J57" s="38"/>
      <c r="K57" s="38"/>
      <c r="M57" s="64" t="s">
        <v>3</v>
      </c>
      <c r="N57" s="65" t="s">
        <v>3</v>
      </c>
      <c r="O57" s="33" t="s">
        <v>3</v>
      </c>
      <c r="P57" s="37"/>
      <c r="Q57" s="39"/>
    </row>
  </sheetData>
  <autoFilter ref="B6:G7"/>
  <sortState ref="B8:F39">
    <sortCondition ref="F8:F39"/>
  </sortState>
  <mergeCells count="22">
    <mergeCell ref="A1:P1"/>
    <mergeCell ref="A2:P2"/>
    <mergeCell ref="A3:C3"/>
    <mergeCell ref="D3:E3"/>
    <mergeCell ref="F3:G3"/>
    <mergeCell ref="N3:P3"/>
    <mergeCell ref="I3:L3"/>
    <mergeCell ref="I26:P26"/>
    <mergeCell ref="I36:P36"/>
    <mergeCell ref="I46:P46"/>
    <mergeCell ref="A4:C4"/>
    <mergeCell ref="D4:E4"/>
    <mergeCell ref="A6:A7"/>
    <mergeCell ref="B6:B7"/>
    <mergeCell ref="C6:C7"/>
    <mergeCell ref="D6:D7"/>
    <mergeCell ref="E6:E7"/>
    <mergeCell ref="F6:F7"/>
    <mergeCell ref="N5:P5"/>
    <mergeCell ref="G6:G7"/>
    <mergeCell ref="I6:P6"/>
    <mergeCell ref="I16:P16"/>
  </mergeCells>
  <conditionalFormatting sqref="F8:F55">
    <cfRule type="duplicateValues" dxfId="15" priority="15"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M39"/>
  <sheetViews>
    <sheetView view="pageBreakPreview" zoomScale="90" zoomScaleNormal="100" zoomScaleSheetLayoutView="90" workbookViewId="0">
      <selection sqref="A1:L1"/>
    </sheetView>
  </sheetViews>
  <sheetFormatPr defaultRowHeight="12.75" x14ac:dyDescent="0.2"/>
  <cols>
    <col min="1" max="1" width="6" style="114" customWidth="1"/>
    <col min="2" max="2" width="17" style="114" hidden="1" customWidth="1"/>
    <col min="3" max="3" width="7" style="114" customWidth="1"/>
    <col min="4" max="4" width="13.5703125" style="115" customWidth="1"/>
    <col min="5" max="5" width="35.5703125" style="114" customWidth="1"/>
    <col min="6" max="6" width="18.42578125" style="3" customWidth="1"/>
    <col min="7" max="10" width="12.28515625" style="3" customWidth="1"/>
    <col min="11" max="11" width="16.28515625" style="116" customWidth="1"/>
    <col min="12" max="12" width="12.28515625" style="114" customWidth="1"/>
    <col min="13" max="13" width="9.140625" style="3" customWidth="1"/>
    <col min="14" max="16384" width="9.140625" style="3"/>
  </cols>
  <sheetData>
    <row r="1" spans="1:13" ht="48.75" customHeight="1" x14ac:dyDescent="0.2">
      <c r="A1" s="501" t="s">
        <v>247</v>
      </c>
      <c r="B1" s="501"/>
      <c r="C1" s="501"/>
      <c r="D1" s="501"/>
      <c r="E1" s="501"/>
      <c r="F1" s="501"/>
      <c r="G1" s="501"/>
      <c r="H1" s="501"/>
      <c r="I1" s="501"/>
      <c r="J1" s="501"/>
      <c r="K1" s="501"/>
      <c r="L1" s="501"/>
    </row>
    <row r="2" spans="1:13" ht="25.5" customHeight="1" x14ac:dyDescent="0.2">
      <c r="A2" s="502" t="s">
        <v>626</v>
      </c>
      <c r="B2" s="502"/>
      <c r="C2" s="502"/>
      <c r="D2" s="502"/>
      <c r="E2" s="502"/>
      <c r="F2" s="502"/>
      <c r="G2" s="502"/>
      <c r="H2" s="502"/>
      <c r="I2" s="502"/>
      <c r="J2" s="502"/>
      <c r="K2" s="502"/>
      <c r="L2" s="502"/>
    </row>
    <row r="3" spans="1:13" s="4" customFormat="1" ht="24.75" customHeight="1" x14ac:dyDescent="0.2">
      <c r="A3" s="503" t="s">
        <v>328</v>
      </c>
      <c r="B3" s="503"/>
      <c r="C3" s="503"/>
      <c r="D3" s="505" t="s">
        <v>243</v>
      </c>
      <c r="E3" s="505"/>
      <c r="F3" s="117" t="s">
        <v>324</v>
      </c>
      <c r="G3" s="506" t="s">
        <v>624</v>
      </c>
      <c r="H3" s="506"/>
      <c r="I3" s="506"/>
      <c r="J3" s="259"/>
      <c r="K3" s="506"/>
      <c r="L3" s="506"/>
    </row>
    <row r="4" spans="1:13" s="4" customFormat="1" ht="17.25" customHeight="1" x14ac:dyDescent="0.2">
      <c r="A4" s="509" t="s">
        <v>329</v>
      </c>
      <c r="B4" s="509"/>
      <c r="C4" s="509"/>
      <c r="D4" s="510" t="s">
        <v>617</v>
      </c>
      <c r="E4" s="510"/>
      <c r="F4" s="120"/>
      <c r="G4" s="119"/>
      <c r="H4" s="507" t="s">
        <v>327</v>
      </c>
      <c r="I4" s="507"/>
      <c r="J4" s="508">
        <v>42032</v>
      </c>
      <c r="K4" s="508"/>
      <c r="L4" s="260">
        <v>0.59722222222222221</v>
      </c>
    </row>
    <row r="5" spans="1:13" ht="18.75" customHeight="1" x14ac:dyDescent="0.2">
      <c r="A5" s="5"/>
      <c r="B5" s="5"/>
      <c r="C5" s="5"/>
      <c r="D5" s="9"/>
      <c r="E5" s="6"/>
      <c r="F5" s="7"/>
      <c r="G5" s="8"/>
      <c r="H5" s="8"/>
      <c r="I5" s="8"/>
      <c r="J5" s="8"/>
      <c r="K5" s="276">
        <v>42032.648002893518</v>
      </c>
      <c r="L5" s="276"/>
    </row>
    <row r="6" spans="1:13" ht="15.75" x14ac:dyDescent="0.2">
      <c r="A6" s="499" t="s">
        <v>6</v>
      </c>
      <c r="B6" s="499"/>
      <c r="C6" s="500" t="s">
        <v>250</v>
      </c>
      <c r="D6" s="500" t="s">
        <v>331</v>
      </c>
      <c r="E6" s="499" t="s">
        <v>7</v>
      </c>
      <c r="F6" s="499" t="s">
        <v>59</v>
      </c>
      <c r="G6" s="511" t="s">
        <v>46</v>
      </c>
      <c r="H6" s="511"/>
      <c r="I6" s="511"/>
      <c r="J6" s="511"/>
      <c r="K6" s="495" t="s">
        <v>8</v>
      </c>
      <c r="L6" s="495" t="s">
        <v>9</v>
      </c>
    </row>
    <row r="7" spans="1:13" ht="21.75" customHeight="1" x14ac:dyDescent="0.2">
      <c r="A7" s="499"/>
      <c r="B7" s="499"/>
      <c r="C7" s="500"/>
      <c r="D7" s="500"/>
      <c r="E7" s="499"/>
      <c r="F7" s="499"/>
      <c r="G7" s="121">
        <v>1</v>
      </c>
      <c r="H7" s="121">
        <v>2</v>
      </c>
      <c r="I7" s="121">
        <v>3</v>
      </c>
      <c r="J7" s="121">
        <v>4</v>
      </c>
      <c r="K7" s="496"/>
      <c r="L7" s="496"/>
    </row>
    <row r="8" spans="1:13" s="107" customFormat="1" ht="33.75" customHeight="1" x14ac:dyDescent="0.2">
      <c r="A8" s="122">
        <v>1</v>
      </c>
      <c r="B8" s="123" t="s">
        <v>338</v>
      </c>
      <c r="C8" s="124">
        <v>495</v>
      </c>
      <c r="D8" s="125">
        <v>36540</v>
      </c>
      <c r="E8" s="236" t="s">
        <v>1083</v>
      </c>
      <c r="F8" s="236" t="s">
        <v>855</v>
      </c>
      <c r="G8" s="371">
        <v>1187</v>
      </c>
      <c r="H8" s="371">
        <v>1246</v>
      </c>
      <c r="I8" s="371">
        <v>1258</v>
      </c>
      <c r="J8" s="299">
        <v>1275</v>
      </c>
      <c r="K8" s="278">
        <v>1275</v>
      </c>
      <c r="L8" s="126"/>
    </row>
    <row r="9" spans="1:13" s="107" customFormat="1" ht="33.75" customHeight="1" x14ac:dyDescent="0.2">
      <c r="A9" s="122">
        <v>2</v>
      </c>
      <c r="B9" s="123" t="s">
        <v>351</v>
      </c>
      <c r="C9" s="124">
        <v>528</v>
      </c>
      <c r="D9" s="125">
        <v>36581</v>
      </c>
      <c r="E9" s="236" t="s">
        <v>1084</v>
      </c>
      <c r="F9" s="236" t="s">
        <v>861</v>
      </c>
      <c r="G9" s="371">
        <v>1199</v>
      </c>
      <c r="H9" s="371">
        <v>1250</v>
      </c>
      <c r="I9" s="371">
        <v>1235</v>
      </c>
      <c r="J9" s="299">
        <v>1258</v>
      </c>
      <c r="K9" s="278">
        <v>1258</v>
      </c>
      <c r="L9" s="126"/>
    </row>
    <row r="10" spans="1:13" s="107" customFormat="1" ht="33.75" customHeight="1" x14ac:dyDescent="0.2">
      <c r="A10" s="122">
        <v>3</v>
      </c>
      <c r="B10" s="123" t="s">
        <v>350</v>
      </c>
      <c r="C10" s="124">
        <v>399</v>
      </c>
      <c r="D10" s="125">
        <v>36576</v>
      </c>
      <c r="E10" s="236" t="s">
        <v>844</v>
      </c>
      <c r="F10" s="236" t="s">
        <v>262</v>
      </c>
      <c r="G10" s="371">
        <v>1215</v>
      </c>
      <c r="H10" s="371">
        <v>1223</v>
      </c>
      <c r="I10" s="371">
        <v>1241</v>
      </c>
      <c r="J10" s="299">
        <v>1221</v>
      </c>
      <c r="K10" s="278">
        <v>1241</v>
      </c>
      <c r="L10" s="126"/>
    </row>
    <row r="11" spans="1:13" s="107" customFormat="1" ht="33.75" customHeight="1" thickBot="1" x14ac:dyDescent="0.25">
      <c r="A11" s="358">
        <v>4</v>
      </c>
      <c r="B11" s="359" t="s">
        <v>346</v>
      </c>
      <c r="C11" s="360">
        <v>688</v>
      </c>
      <c r="D11" s="361">
        <v>36892</v>
      </c>
      <c r="E11" s="362" t="s">
        <v>1088</v>
      </c>
      <c r="F11" s="362" t="s">
        <v>890</v>
      </c>
      <c r="G11" s="396" t="s">
        <v>1583</v>
      </c>
      <c r="H11" s="396">
        <v>1195</v>
      </c>
      <c r="I11" s="396">
        <v>1219</v>
      </c>
      <c r="J11" s="364">
        <v>1239</v>
      </c>
      <c r="K11" s="365">
        <v>1239</v>
      </c>
      <c r="L11" s="366"/>
    </row>
    <row r="12" spans="1:13" s="107" customFormat="1" ht="33.75" customHeight="1" thickTop="1" x14ac:dyDescent="0.2">
      <c r="A12" s="349">
        <v>5</v>
      </c>
      <c r="B12" s="350" t="s">
        <v>339</v>
      </c>
      <c r="C12" s="351">
        <v>510</v>
      </c>
      <c r="D12" s="352">
        <v>36531</v>
      </c>
      <c r="E12" s="353" t="s">
        <v>857</v>
      </c>
      <c r="F12" s="353" t="s">
        <v>692</v>
      </c>
      <c r="G12" s="391" t="s">
        <v>1583</v>
      </c>
      <c r="H12" s="391">
        <v>1184</v>
      </c>
      <c r="I12" s="391">
        <v>1211</v>
      </c>
      <c r="J12" s="355">
        <v>1172</v>
      </c>
      <c r="K12" s="356">
        <v>1211</v>
      </c>
      <c r="L12" s="357"/>
      <c r="M12" s="108"/>
    </row>
    <row r="13" spans="1:13" s="107" customFormat="1" ht="33.75" customHeight="1" x14ac:dyDescent="0.2">
      <c r="A13" s="122">
        <v>6</v>
      </c>
      <c r="B13" s="123" t="s">
        <v>345</v>
      </c>
      <c r="C13" s="124">
        <v>53</v>
      </c>
      <c r="D13" s="125">
        <v>36770</v>
      </c>
      <c r="E13" s="236" t="s">
        <v>797</v>
      </c>
      <c r="F13" s="236" t="s">
        <v>639</v>
      </c>
      <c r="G13" s="371" t="s">
        <v>1583</v>
      </c>
      <c r="H13" s="371">
        <v>1177</v>
      </c>
      <c r="I13" s="371">
        <v>1191</v>
      </c>
      <c r="J13" s="299" t="s">
        <v>1583</v>
      </c>
      <c r="K13" s="278">
        <v>1191</v>
      </c>
      <c r="L13" s="126"/>
    </row>
    <row r="14" spans="1:13" s="107" customFormat="1" ht="33.75" customHeight="1" x14ac:dyDescent="0.2">
      <c r="A14" s="122">
        <v>7</v>
      </c>
      <c r="B14" s="123" t="s">
        <v>347</v>
      </c>
      <c r="C14" s="124">
        <v>725</v>
      </c>
      <c r="D14" s="125">
        <v>36536</v>
      </c>
      <c r="E14" s="236" t="s">
        <v>1095</v>
      </c>
      <c r="F14" s="236" t="s">
        <v>782</v>
      </c>
      <c r="G14" s="371">
        <v>1166</v>
      </c>
      <c r="H14" s="371">
        <v>1189</v>
      </c>
      <c r="I14" s="371" t="s">
        <v>1583</v>
      </c>
      <c r="J14" s="299">
        <v>1148</v>
      </c>
      <c r="K14" s="278">
        <v>1189</v>
      </c>
      <c r="L14" s="126"/>
    </row>
    <row r="15" spans="1:13" s="107" customFormat="1" ht="33.75" customHeight="1" x14ac:dyDescent="0.2">
      <c r="A15" s="122">
        <v>8</v>
      </c>
      <c r="B15" s="123" t="s">
        <v>340</v>
      </c>
      <c r="C15" s="124">
        <v>655</v>
      </c>
      <c r="D15" s="125">
        <v>36769</v>
      </c>
      <c r="E15" s="236" t="s">
        <v>916</v>
      </c>
      <c r="F15" s="236" t="s">
        <v>777</v>
      </c>
      <c r="G15" s="371">
        <v>1133</v>
      </c>
      <c r="H15" s="371">
        <v>1174</v>
      </c>
      <c r="I15" s="371" t="s">
        <v>1583</v>
      </c>
      <c r="J15" s="299">
        <v>1159</v>
      </c>
      <c r="K15" s="278">
        <v>1174</v>
      </c>
      <c r="L15" s="126"/>
    </row>
    <row r="16" spans="1:13" s="107" customFormat="1" ht="33.75" customHeight="1" x14ac:dyDescent="0.2">
      <c r="A16" s="122">
        <v>9</v>
      </c>
      <c r="B16" s="123" t="s">
        <v>348</v>
      </c>
      <c r="C16" s="124">
        <v>159</v>
      </c>
      <c r="D16" s="125">
        <v>36813</v>
      </c>
      <c r="E16" s="236" t="s">
        <v>1096</v>
      </c>
      <c r="F16" s="236" t="s">
        <v>656</v>
      </c>
      <c r="G16" s="371" t="s">
        <v>1583</v>
      </c>
      <c r="H16" s="371" t="s">
        <v>1583</v>
      </c>
      <c r="I16" s="371">
        <v>1170</v>
      </c>
      <c r="J16" s="299">
        <v>1127</v>
      </c>
      <c r="K16" s="278">
        <v>1170</v>
      </c>
      <c r="L16" s="126"/>
    </row>
    <row r="17" spans="1:13" s="107" customFormat="1" ht="33.75" customHeight="1" x14ac:dyDescent="0.2">
      <c r="A17" s="122">
        <v>10</v>
      </c>
      <c r="B17" s="123" t="s">
        <v>343</v>
      </c>
      <c r="C17" s="124">
        <v>52</v>
      </c>
      <c r="D17" s="125">
        <v>36733</v>
      </c>
      <c r="E17" s="236" t="s">
        <v>726</v>
      </c>
      <c r="F17" s="236" t="s">
        <v>639</v>
      </c>
      <c r="G17" s="371">
        <v>1147</v>
      </c>
      <c r="H17" s="371">
        <v>1093</v>
      </c>
      <c r="I17" s="371" t="s">
        <v>455</v>
      </c>
      <c r="J17" s="299" t="s">
        <v>455</v>
      </c>
      <c r="K17" s="278">
        <v>1147</v>
      </c>
      <c r="L17" s="126"/>
    </row>
    <row r="18" spans="1:13" s="107" customFormat="1" ht="33.75" customHeight="1" x14ac:dyDescent="0.2">
      <c r="A18" s="122">
        <v>11</v>
      </c>
      <c r="B18" s="123" t="s">
        <v>333</v>
      </c>
      <c r="C18" s="124">
        <v>320</v>
      </c>
      <c r="D18" s="125">
        <v>36526</v>
      </c>
      <c r="E18" s="236" t="s">
        <v>1098</v>
      </c>
      <c r="F18" s="236" t="s">
        <v>262</v>
      </c>
      <c r="G18" s="371">
        <v>1112</v>
      </c>
      <c r="H18" s="371">
        <v>1129</v>
      </c>
      <c r="I18" s="371">
        <v>1100</v>
      </c>
      <c r="J18" s="299">
        <v>1126</v>
      </c>
      <c r="K18" s="278">
        <v>1129</v>
      </c>
      <c r="L18" s="126"/>
    </row>
    <row r="19" spans="1:13" s="107" customFormat="1" ht="33.75" customHeight="1" x14ac:dyDescent="0.2">
      <c r="A19" s="122">
        <v>12</v>
      </c>
      <c r="B19" s="123" t="s">
        <v>332</v>
      </c>
      <c r="C19" s="124">
        <v>317</v>
      </c>
      <c r="D19" s="125">
        <v>36800</v>
      </c>
      <c r="E19" s="236" t="s">
        <v>1097</v>
      </c>
      <c r="F19" s="236" t="s">
        <v>262</v>
      </c>
      <c r="G19" s="371" t="s">
        <v>1583</v>
      </c>
      <c r="H19" s="371">
        <v>1076</v>
      </c>
      <c r="I19" s="371">
        <v>964</v>
      </c>
      <c r="J19" s="299">
        <v>1115</v>
      </c>
      <c r="K19" s="278">
        <v>1115</v>
      </c>
      <c r="L19" s="126"/>
      <c r="M19" s="108"/>
    </row>
    <row r="20" spans="1:13" s="107" customFormat="1" ht="33.75" customHeight="1" x14ac:dyDescent="0.2">
      <c r="A20" s="122">
        <v>13</v>
      </c>
      <c r="B20" s="123" t="s">
        <v>344</v>
      </c>
      <c r="C20" s="124">
        <v>140</v>
      </c>
      <c r="D20" s="125">
        <v>36563</v>
      </c>
      <c r="E20" s="236" t="s">
        <v>1077</v>
      </c>
      <c r="F20" s="236" t="s">
        <v>656</v>
      </c>
      <c r="G20" s="371" t="s">
        <v>1583</v>
      </c>
      <c r="H20" s="371">
        <v>1110</v>
      </c>
      <c r="I20" s="371">
        <v>1109</v>
      </c>
      <c r="J20" s="299" t="s">
        <v>1583</v>
      </c>
      <c r="K20" s="278">
        <v>1110</v>
      </c>
      <c r="L20" s="126"/>
    </row>
    <row r="21" spans="1:13" s="107" customFormat="1" ht="33.75" customHeight="1" x14ac:dyDescent="0.2">
      <c r="A21" s="122">
        <v>14</v>
      </c>
      <c r="B21" s="123" t="s">
        <v>337</v>
      </c>
      <c r="C21" s="124">
        <v>489</v>
      </c>
      <c r="D21" s="125">
        <v>36646</v>
      </c>
      <c r="E21" s="236" t="s">
        <v>1082</v>
      </c>
      <c r="F21" s="236" t="s">
        <v>912</v>
      </c>
      <c r="G21" s="371" t="s">
        <v>1583</v>
      </c>
      <c r="H21" s="371">
        <v>1079</v>
      </c>
      <c r="I21" s="371" t="s">
        <v>1583</v>
      </c>
      <c r="J21" s="299">
        <v>1099</v>
      </c>
      <c r="K21" s="278">
        <v>1099</v>
      </c>
      <c r="L21" s="126"/>
    </row>
    <row r="22" spans="1:13" s="107" customFormat="1" ht="33.75" customHeight="1" x14ac:dyDescent="0.2">
      <c r="A22" s="122">
        <v>15</v>
      </c>
      <c r="B22" s="123" t="s">
        <v>336</v>
      </c>
      <c r="C22" s="124">
        <v>335</v>
      </c>
      <c r="D22" s="125">
        <v>36539</v>
      </c>
      <c r="E22" s="236" t="s">
        <v>1081</v>
      </c>
      <c r="F22" s="236" t="s">
        <v>262</v>
      </c>
      <c r="G22" s="371" t="s">
        <v>1583</v>
      </c>
      <c r="H22" s="371">
        <v>1064</v>
      </c>
      <c r="I22" s="371" t="s">
        <v>1583</v>
      </c>
      <c r="J22" s="299">
        <v>1095</v>
      </c>
      <c r="K22" s="278">
        <v>1095</v>
      </c>
      <c r="L22" s="126"/>
    </row>
    <row r="23" spans="1:13" s="107" customFormat="1" ht="33.75" customHeight="1" x14ac:dyDescent="0.2">
      <c r="A23" s="122">
        <v>16</v>
      </c>
      <c r="B23" s="123" t="s">
        <v>341</v>
      </c>
      <c r="C23" s="124">
        <v>709</v>
      </c>
      <c r="D23" s="125">
        <v>37006</v>
      </c>
      <c r="E23" s="236" t="s">
        <v>1092</v>
      </c>
      <c r="F23" s="236" t="s">
        <v>890</v>
      </c>
      <c r="G23" s="371">
        <v>1048</v>
      </c>
      <c r="H23" s="371">
        <v>1087</v>
      </c>
      <c r="I23" s="371">
        <v>1055</v>
      </c>
      <c r="J23" s="299">
        <v>1061</v>
      </c>
      <c r="K23" s="278">
        <v>1087</v>
      </c>
      <c r="L23" s="126"/>
    </row>
    <row r="24" spans="1:13" s="107" customFormat="1" ht="33.75" customHeight="1" x14ac:dyDescent="0.2">
      <c r="A24" s="122">
        <v>17</v>
      </c>
      <c r="B24" s="123" t="s">
        <v>334</v>
      </c>
      <c r="C24" s="124">
        <v>682</v>
      </c>
      <c r="D24" s="125">
        <v>36942</v>
      </c>
      <c r="E24" s="236" t="s">
        <v>1099</v>
      </c>
      <c r="F24" s="236" t="s">
        <v>888</v>
      </c>
      <c r="G24" s="371">
        <v>1013</v>
      </c>
      <c r="H24" s="371">
        <v>1032</v>
      </c>
      <c r="I24" s="371">
        <v>1001</v>
      </c>
      <c r="J24" s="299">
        <v>1024</v>
      </c>
      <c r="K24" s="278">
        <v>1032</v>
      </c>
      <c r="L24" s="126"/>
    </row>
    <row r="25" spans="1:13" s="107" customFormat="1" ht="33.75" customHeight="1" x14ac:dyDescent="0.2">
      <c r="A25" s="122">
        <v>18</v>
      </c>
      <c r="B25" s="123" t="s">
        <v>342</v>
      </c>
      <c r="C25" s="124">
        <v>720</v>
      </c>
      <c r="D25" s="125">
        <v>36892</v>
      </c>
      <c r="E25" s="236" t="s">
        <v>1101</v>
      </c>
      <c r="F25" s="236" t="s">
        <v>710</v>
      </c>
      <c r="G25" s="371">
        <v>960</v>
      </c>
      <c r="H25" s="371">
        <v>977</v>
      </c>
      <c r="I25" s="371" t="s">
        <v>1583</v>
      </c>
      <c r="J25" s="299">
        <v>981</v>
      </c>
      <c r="K25" s="278">
        <v>981</v>
      </c>
      <c r="L25" s="126"/>
    </row>
    <row r="26" spans="1:13" s="107" customFormat="1" ht="33.75" customHeight="1" x14ac:dyDescent="0.2">
      <c r="A26" s="122">
        <v>19</v>
      </c>
      <c r="B26" s="123" t="s">
        <v>335</v>
      </c>
      <c r="C26" s="124">
        <v>710</v>
      </c>
      <c r="D26" s="125">
        <v>37033</v>
      </c>
      <c r="E26" s="236" t="s">
        <v>1100</v>
      </c>
      <c r="F26" s="236" t="s">
        <v>890</v>
      </c>
      <c r="G26" s="371" t="s">
        <v>1583</v>
      </c>
      <c r="H26" s="371" t="s">
        <v>1583</v>
      </c>
      <c r="I26" s="371">
        <v>972</v>
      </c>
      <c r="J26" s="299">
        <v>966</v>
      </c>
      <c r="K26" s="278">
        <v>972</v>
      </c>
      <c r="L26" s="126"/>
      <c r="M26" s="108"/>
    </row>
    <row r="27" spans="1:13" s="107" customFormat="1" ht="33.75" customHeight="1" x14ac:dyDescent="0.2">
      <c r="A27" s="122" t="s">
        <v>455</v>
      </c>
      <c r="B27" s="123" t="s">
        <v>349</v>
      </c>
      <c r="C27" s="124">
        <v>305</v>
      </c>
      <c r="D27" s="125">
        <v>36661</v>
      </c>
      <c r="E27" s="236" t="s">
        <v>825</v>
      </c>
      <c r="F27" s="236" t="s">
        <v>678</v>
      </c>
      <c r="G27" s="371"/>
      <c r="H27" s="371"/>
      <c r="I27" s="371"/>
      <c r="J27" s="299"/>
      <c r="K27" s="278" t="s">
        <v>1584</v>
      </c>
      <c r="L27" s="126"/>
    </row>
    <row r="28" spans="1:13" s="107" customFormat="1" ht="33.75" customHeight="1" x14ac:dyDescent="0.2">
      <c r="A28" s="122"/>
      <c r="B28" s="123" t="s">
        <v>352</v>
      </c>
      <c r="C28" s="124" t="s">
        <v>1592</v>
      </c>
      <c r="D28" s="125" t="s">
        <v>1592</v>
      </c>
      <c r="E28" s="236" t="s">
        <v>1592</v>
      </c>
      <c r="F28" s="236" t="s">
        <v>1592</v>
      </c>
      <c r="G28" s="371"/>
      <c r="H28" s="371"/>
      <c r="I28" s="371"/>
      <c r="J28" s="299"/>
      <c r="K28" s="278">
        <v>0</v>
      </c>
      <c r="L28" s="126"/>
    </row>
    <row r="29" spans="1:13" s="107" customFormat="1" ht="33.75" customHeight="1" x14ac:dyDescent="0.2">
      <c r="A29" s="122"/>
      <c r="B29" s="123" t="s">
        <v>353</v>
      </c>
      <c r="C29" s="124" t="s">
        <v>1592</v>
      </c>
      <c r="D29" s="125" t="s">
        <v>1592</v>
      </c>
      <c r="E29" s="236" t="s">
        <v>1592</v>
      </c>
      <c r="F29" s="236" t="s">
        <v>1592</v>
      </c>
      <c r="G29" s="371"/>
      <c r="H29" s="371"/>
      <c r="I29" s="371"/>
      <c r="J29" s="299"/>
      <c r="K29" s="278">
        <v>0</v>
      </c>
      <c r="L29" s="126"/>
    </row>
    <row r="30" spans="1:13" s="107" customFormat="1" ht="33.75" customHeight="1" x14ac:dyDescent="0.2">
      <c r="A30" s="122"/>
      <c r="B30" s="123" t="s">
        <v>354</v>
      </c>
      <c r="C30" s="124" t="s">
        <v>1592</v>
      </c>
      <c r="D30" s="125" t="s">
        <v>1592</v>
      </c>
      <c r="E30" s="236" t="s">
        <v>1592</v>
      </c>
      <c r="F30" s="236" t="s">
        <v>1592</v>
      </c>
      <c r="G30" s="371"/>
      <c r="H30" s="371"/>
      <c r="I30" s="371"/>
      <c r="J30" s="299"/>
      <c r="K30" s="278">
        <v>0</v>
      </c>
      <c r="L30" s="126"/>
    </row>
    <row r="31" spans="1:13" s="107" customFormat="1" ht="33.75" customHeight="1" x14ac:dyDescent="0.2">
      <c r="A31" s="122"/>
      <c r="B31" s="123" t="s">
        <v>355</v>
      </c>
      <c r="C31" s="124" t="s">
        <v>1592</v>
      </c>
      <c r="D31" s="125" t="s">
        <v>1592</v>
      </c>
      <c r="E31" s="236" t="s">
        <v>1592</v>
      </c>
      <c r="F31" s="236" t="s">
        <v>1592</v>
      </c>
      <c r="G31" s="371"/>
      <c r="H31" s="371"/>
      <c r="I31" s="371"/>
      <c r="J31" s="299"/>
      <c r="K31" s="278">
        <v>0</v>
      </c>
      <c r="L31" s="126"/>
    </row>
    <row r="32" spans="1:13" s="107" customFormat="1" ht="33.75" customHeight="1" x14ac:dyDescent="0.2">
      <c r="A32" s="122"/>
      <c r="B32" s="123" t="s">
        <v>356</v>
      </c>
      <c r="C32" s="124" t="s">
        <v>1592</v>
      </c>
      <c r="D32" s="125" t="s">
        <v>1592</v>
      </c>
      <c r="E32" s="236" t="s">
        <v>1592</v>
      </c>
      <c r="F32" s="236" t="s">
        <v>1592</v>
      </c>
      <c r="G32" s="371"/>
      <c r="H32" s="371"/>
      <c r="I32" s="371"/>
      <c r="J32" s="299"/>
      <c r="K32" s="278">
        <v>0</v>
      </c>
      <c r="L32" s="126"/>
    </row>
    <row r="33" spans="1:13" s="107" customFormat="1" ht="33.75" customHeight="1" x14ac:dyDescent="0.2">
      <c r="A33" s="122"/>
      <c r="B33" s="123" t="s">
        <v>357</v>
      </c>
      <c r="C33" s="124" t="s">
        <v>1592</v>
      </c>
      <c r="D33" s="125" t="s">
        <v>1592</v>
      </c>
      <c r="E33" s="236" t="s">
        <v>1592</v>
      </c>
      <c r="F33" s="236" t="s">
        <v>1592</v>
      </c>
      <c r="G33" s="371"/>
      <c r="H33" s="371"/>
      <c r="I33" s="371"/>
      <c r="J33" s="299"/>
      <c r="K33" s="278">
        <v>0</v>
      </c>
      <c r="L33" s="126"/>
      <c r="M33" s="108"/>
    </row>
    <row r="34" spans="1:13" s="107" customFormat="1" ht="33.75" customHeight="1" x14ac:dyDescent="0.2">
      <c r="A34" s="122"/>
      <c r="B34" s="123" t="s">
        <v>358</v>
      </c>
      <c r="C34" s="124" t="s">
        <v>1592</v>
      </c>
      <c r="D34" s="125" t="s">
        <v>1592</v>
      </c>
      <c r="E34" s="236" t="s">
        <v>1592</v>
      </c>
      <c r="F34" s="236" t="s">
        <v>1592</v>
      </c>
      <c r="G34" s="371"/>
      <c r="H34" s="371"/>
      <c r="I34" s="371"/>
      <c r="J34" s="299"/>
      <c r="K34" s="278">
        <v>0</v>
      </c>
      <c r="L34" s="126"/>
    </row>
    <row r="35" spans="1:13" s="107" customFormat="1" ht="33.75" customHeight="1" x14ac:dyDescent="0.2">
      <c r="A35" s="122"/>
      <c r="B35" s="123" t="s">
        <v>359</v>
      </c>
      <c r="C35" s="124" t="s">
        <v>1592</v>
      </c>
      <c r="D35" s="125" t="s">
        <v>1592</v>
      </c>
      <c r="E35" s="236" t="s">
        <v>1592</v>
      </c>
      <c r="F35" s="236" t="s">
        <v>1592</v>
      </c>
      <c r="G35" s="371"/>
      <c r="H35" s="371"/>
      <c r="I35" s="371"/>
      <c r="J35" s="299"/>
      <c r="K35" s="278">
        <v>0</v>
      </c>
      <c r="L35" s="126"/>
    </row>
    <row r="36" spans="1:13" s="107" customFormat="1" ht="33.75" customHeight="1" x14ac:dyDescent="0.2">
      <c r="A36" s="122"/>
      <c r="B36" s="123" t="s">
        <v>360</v>
      </c>
      <c r="C36" s="124" t="s">
        <v>1592</v>
      </c>
      <c r="D36" s="125" t="s">
        <v>1592</v>
      </c>
      <c r="E36" s="236" t="s">
        <v>1592</v>
      </c>
      <c r="F36" s="236" t="s">
        <v>1592</v>
      </c>
      <c r="G36" s="371"/>
      <c r="H36" s="371"/>
      <c r="I36" s="371"/>
      <c r="J36" s="299"/>
      <c r="K36" s="278">
        <v>0</v>
      </c>
      <c r="L36" s="126"/>
    </row>
    <row r="37" spans="1:13" s="107" customFormat="1" ht="33.75" customHeight="1" x14ac:dyDescent="0.2">
      <c r="A37" s="122"/>
      <c r="B37" s="123" t="s">
        <v>361</v>
      </c>
      <c r="C37" s="124" t="s">
        <v>1592</v>
      </c>
      <c r="D37" s="125" t="s">
        <v>1592</v>
      </c>
      <c r="E37" s="236" t="s">
        <v>1592</v>
      </c>
      <c r="F37" s="236" t="s">
        <v>1592</v>
      </c>
      <c r="G37" s="371"/>
      <c r="H37" s="371"/>
      <c r="I37" s="371"/>
      <c r="J37" s="299"/>
      <c r="K37" s="278">
        <v>0</v>
      </c>
      <c r="L37" s="126"/>
    </row>
    <row r="38" spans="1:13" s="111" customFormat="1" ht="9" customHeight="1" x14ac:dyDescent="0.2">
      <c r="A38" s="109"/>
      <c r="B38" s="109"/>
      <c r="C38" s="109"/>
      <c r="D38" s="110"/>
      <c r="E38" s="109"/>
      <c r="K38" s="112"/>
      <c r="L38" s="109"/>
    </row>
    <row r="39" spans="1:13" s="111" customFormat="1" ht="25.5" customHeight="1" x14ac:dyDescent="0.2">
      <c r="A39" s="497" t="s">
        <v>4</v>
      </c>
      <c r="B39" s="497"/>
      <c r="C39" s="497"/>
      <c r="D39" s="497"/>
      <c r="E39" s="113" t="s">
        <v>0</v>
      </c>
      <c r="F39" s="113" t="s">
        <v>1</v>
      </c>
      <c r="G39" s="498" t="s">
        <v>2</v>
      </c>
      <c r="H39" s="498"/>
      <c r="I39" s="498"/>
      <c r="J39" s="498"/>
      <c r="K39" s="498" t="s">
        <v>3</v>
      </c>
      <c r="L39" s="498"/>
    </row>
  </sheetData>
  <autoFilter ref="B6:L7">
    <filterColumn colId="5" showButton="0"/>
    <filterColumn colId="6" showButton="0"/>
    <filterColumn colId="7" showButton="0"/>
  </autoFilter>
  <sortState ref="A8:K26">
    <sortCondition descending="1" ref="K8:K26"/>
  </sortState>
  <mergeCells count="22">
    <mergeCell ref="A39:D39"/>
    <mergeCell ref="G39:J39"/>
    <mergeCell ref="K39:L39"/>
    <mergeCell ref="C6:C7"/>
    <mergeCell ref="A4:C4"/>
    <mergeCell ref="K6:K7"/>
    <mergeCell ref="A6:A7"/>
    <mergeCell ref="F6:F7"/>
    <mergeCell ref="D6:D7"/>
    <mergeCell ref="L6:L7"/>
    <mergeCell ref="B6:B7"/>
    <mergeCell ref="E6:E7"/>
    <mergeCell ref="G6:J6"/>
    <mergeCell ref="H4:I4"/>
    <mergeCell ref="J4:K4"/>
    <mergeCell ref="D4:E4"/>
    <mergeCell ref="A1:L1"/>
    <mergeCell ref="A2:L2"/>
    <mergeCell ref="D3:E3"/>
    <mergeCell ref="A3:C3"/>
    <mergeCell ref="G3:I3"/>
    <mergeCell ref="K3:L3"/>
  </mergeCells>
  <conditionalFormatting sqref="K8:K37">
    <cfRule type="cellIs" dxfId="14" priority="2" operator="equal">
      <formula>0</formula>
    </cfRule>
  </conditionalFormatting>
  <conditionalFormatting sqref="K8:K26">
    <cfRule type="duplicateValues" dxfId="13" priority="1"/>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3"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7"/>
  <sheetViews>
    <sheetView view="pageBreakPreview" zoomScale="45" zoomScaleNormal="50" zoomScaleSheetLayoutView="45" workbookViewId="0">
      <selection sqref="A1:BQ1"/>
    </sheetView>
  </sheetViews>
  <sheetFormatPr defaultRowHeight="14.25" x14ac:dyDescent="0.2"/>
  <cols>
    <col min="1" max="1" width="6" style="34" customWidth="1"/>
    <col min="2" max="2" width="23.140625" style="34" hidden="1" customWidth="1"/>
    <col min="3" max="3" width="9.5703125" style="34" customWidth="1"/>
    <col min="4" max="4" width="16.140625" style="77" bestFit="1" customWidth="1"/>
    <col min="5" max="5" width="25.5703125" style="34" customWidth="1"/>
    <col min="6" max="6" width="17.85546875" style="34" customWidth="1"/>
    <col min="7" max="7" width="5.5703125" style="74" bestFit="1" customWidth="1"/>
    <col min="8" max="66" width="4.7109375" style="74" customWidth="1"/>
    <col min="67" max="67" width="15" style="78" customWidth="1"/>
    <col min="68" max="68" width="9" style="79" customWidth="1"/>
    <col min="69" max="69" width="9" style="34" customWidth="1"/>
    <col min="70" max="16384" width="9.140625" style="74"/>
  </cols>
  <sheetData>
    <row r="1" spans="1:69" s="10" customFormat="1" ht="48.75" customHeight="1" x14ac:dyDescent="0.2">
      <c r="A1" s="552" t="s">
        <v>247</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c r="AI1" s="552"/>
      <c r="AJ1" s="552"/>
      <c r="AK1" s="552"/>
      <c r="AL1" s="552"/>
      <c r="AM1" s="552"/>
      <c r="AN1" s="552"/>
      <c r="AO1" s="552"/>
      <c r="AP1" s="552"/>
      <c r="AQ1" s="552"/>
      <c r="AR1" s="552"/>
      <c r="AS1" s="552"/>
      <c r="AT1" s="552"/>
      <c r="AU1" s="552"/>
      <c r="AV1" s="552"/>
      <c r="AW1" s="552"/>
      <c r="AX1" s="552"/>
      <c r="AY1" s="552"/>
      <c r="AZ1" s="552"/>
      <c r="BA1" s="552"/>
      <c r="BB1" s="552"/>
      <c r="BC1" s="552"/>
      <c r="BD1" s="552"/>
      <c r="BE1" s="552"/>
      <c r="BF1" s="552"/>
      <c r="BG1" s="552"/>
      <c r="BH1" s="552"/>
      <c r="BI1" s="552"/>
      <c r="BJ1" s="552"/>
      <c r="BK1" s="552"/>
      <c r="BL1" s="552"/>
      <c r="BM1" s="552"/>
      <c r="BN1" s="552"/>
      <c r="BO1" s="552"/>
      <c r="BP1" s="552"/>
      <c r="BQ1" s="552"/>
    </row>
    <row r="2" spans="1:69" s="10" customFormat="1" ht="36.75" customHeight="1" x14ac:dyDescent="0.2">
      <c r="A2" s="553" t="s">
        <v>626</v>
      </c>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3"/>
      <c r="AG2" s="553"/>
      <c r="AH2" s="553"/>
      <c r="AI2" s="553"/>
      <c r="AJ2" s="553"/>
      <c r="AK2" s="553"/>
      <c r="AL2" s="553"/>
      <c r="AM2" s="553"/>
      <c r="AN2" s="553"/>
      <c r="AO2" s="553"/>
      <c r="AP2" s="553"/>
      <c r="AQ2" s="553"/>
      <c r="AR2" s="553"/>
      <c r="AS2" s="553"/>
      <c r="AT2" s="553"/>
      <c r="AU2" s="553"/>
      <c r="AV2" s="553"/>
      <c r="AW2" s="553"/>
      <c r="AX2" s="553"/>
      <c r="AY2" s="553"/>
      <c r="AZ2" s="553"/>
      <c r="BA2" s="553"/>
      <c r="BB2" s="553"/>
      <c r="BC2" s="553"/>
      <c r="BD2" s="553"/>
      <c r="BE2" s="553"/>
      <c r="BF2" s="553"/>
      <c r="BG2" s="553"/>
      <c r="BH2" s="553"/>
      <c r="BI2" s="553"/>
      <c r="BJ2" s="553"/>
      <c r="BK2" s="553"/>
      <c r="BL2" s="553"/>
      <c r="BM2" s="553"/>
      <c r="BN2" s="553"/>
      <c r="BO2" s="553"/>
      <c r="BP2" s="553"/>
      <c r="BQ2" s="553"/>
    </row>
    <row r="3" spans="1:69" s="89" customFormat="1" ht="23.25" customHeight="1" x14ac:dyDescent="0.2">
      <c r="A3" s="554" t="s">
        <v>328</v>
      </c>
      <c r="B3" s="554"/>
      <c r="C3" s="554"/>
      <c r="D3" s="554"/>
      <c r="E3" s="562" t="s">
        <v>237</v>
      </c>
      <c r="F3" s="562"/>
      <c r="G3" s="87"/>
      <c r="H3" s="87"/>
      <c r="I3" s="87"/>
      <c r="J3" s="87"/>
      <c r="K3" s="87"/>
      <c r="L3" s="87"/>
      <c r="M3" s="87"/>
      <c r="N3" s="87"/>
      <c r="O3" s="87"/>
      <c r="P3" s="87"/>
      <c r="Q3" s="87"/>
      <c r="R3" s="87"/>
      <c r="S3" s="87"/>
      <c r="T3" s="87"/>
      <c r="U3" s="556"/>
      <c r="V3" s="556"/>
      <c r="W3" s="556"/>
      <c r="X3" s="556"/>
      <c r="Y3" s="87"/>
      <c r="Z3" s="87"/>
      <c r="AA3" s="554" t="s">
        <v>324</v>
      </c>
      <c r="AB3" s="554"/>
      <c r="AC3" s="554"/>
      <c r="AD3" s="554"/>
      <c r="AE3" s="554"/>
      <c r="AF3" s="557" t="s">
        <v>633</v>
      </c>
      <c r="AG3" s="557"/>
      <c r="AH3" s="557"/>
      <c r="AI3" s="557"/>
      <c r="AJ3" s="557"/>
      <c r="AK3" s="87"/>
      <c r="AL3" s="87"/>
      <c r="AM3" s="87"/>
      <c r="AN3" s="87"/>
      <c r="AO3" s="87"/>
      <c r="AP3" s="87"/>
      <c r="AQ3" s="87"/>
      <c r="AR3" s="88"/>
      <c r="AS3" s="88"/>
      <c r="AT3" s="88"/>
      <c r="AU3" s="88"/>
      <c r="AV3" s="88"/>
      <c r="AW3" s="554" t="s">
        <v>326</v>
      </c>
      <c r="AX3" s="554"/>
      <c r="AY3" s="554"/>
      <c r="AZ3" s="554"/>
      <c r="BA3" s="554"/>
      <c r="BB3" s="554"/>
      <c r="BC3" s="557" t="s">
        <v>455</v>
      </c>
      <c r="BD3" s="557"/>
      <c r="BE3" s="557"/>
      <c r="BF3" s="557"/>
      <c r="BG3" s="557"/>
      <c r="BH3" s="557"/>
      <c r="BI3" s="557"/>
      <c r="BJ3" s="557"/>
      <c r="BK3" s="557"/>
      <c r="BL3" s="557"/>
      <c r="BM3" s="557"/>
      <c r="BN3" s="557"/>
      <c r="BO3" s="557"/>
      <c r="BP3" s="557"/>
      <c r="BQ3" s="557"/>
    </row>
    <row r="4" spans="1:69" s="89" customFormat="1" ht="23.25" customHeight="1" x14ac:dyDescent="0.2">
      <c r="A4" s="539" t="s">
        <v>330</v>
      </c>
      <c r="B4" s="539"/>
      <c r="C4" s="539"/>
      <c r="D4" s="539"/>
      <c r="E4" s="540" t="s">
        <v>617</v>
      </c>
      <c r="F4" s="54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539" t="s">
        <v>325</v>
      </c>
      <c r="AX4" s="539"/>
      <c r="AY4" s="539"/>
      <c r="AZ4" s="539"/>
      <c r="BA4" s="539"/>
      <c r="BB4" s="539"/>
      <c r="BC4" s="542">
        <v>42032</v>
      </c>
      <c r="BD4" s="542"/>
      <c r="BE4" s="542"/>
      <c r="BF4" s="542"/>
      <c r="BG4" s="542"/>
      <c r="BH4" s="542"/>
      <c r="BI4" s="543">
        <v>0.42708333333333331</v>
      </c>
      <c r="BJ4" s="543"/>
      <c r="BK4" s="543"/>
      <c r="BL4" s="261"/>
      <c r="BM4" s="261"/>
      <c r="BN4" s="261"/>
      <c r="BO4" s="261"/>
      <c r="BP4" s="261"/>
      <c r="BQ4" s="261"/>
    </row>
    <row r="5" spans="1:69" s="10" customFormat="1" ht="18.75" customHeight="1" x14ac:dyDescent="0.2">
      <c r="A5" s="80"/>
      <c r="B5" s="80"/>
      <c r="C5" s="80"/>
      <c r="D5" s="81"/>
      <c r="E5" s="82"/>
      <c r="F5" s="83"/>
      <c r="G5" s="84"/>
      <c r="H5" s="84"/>
      <c r="I5" s="84"/>
      <c r="J5" s="84"/>
      <c r="K5" s="80"/>
      <c r="L5" s="80"/>
      <c r="M5" s="80"/>
      <c r="N5" s="80"/>
      <c r="O5" s="80"/>
      <c r="P5" s="80"/>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512">
        <v>42032.478305439814</v>
      </c>
      <c r="BP5" s="512"/>
      <c r="BQ5" s="512"/>
    </row>
    <row r="6" spans="1:69" ht="22.5" customHeight="1" x14ac:dyDescent="0.2">
      <c r="A6" s="563" t="s">
        <v>6</v>
      </c>
      <c r="B6" s="565"/>
      <c r="C6" s="563" t="s">
        <v>250</v>
      </c>
      <c r="D6" s="563" t="s">
        <v>23</v>
      </c>
      <c r="E6" s="563" t="s">
        <v>7</v>
      </c>
      <c r="F6" s="563" t="s">
        <v>59</v>
      </c>
      <c r="G6" s="547" t="s">
        <v>24</v>
      </c>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7"/>
      <c r="AG6" s="547"/>
      <c r="AH6" s="547"/>
      <c r="AI6" s="547"/>
      <c r="AJ6" s="547"/>
      <c r="AK6" s="547"/>
      <c r="AL6" s="547"/>
      <c r="AM6" s="547"/>
      <c r="AN6" s="547"/>
      <c r="AO6" s="547"/>
      <c r="AP6" s="547"/>
      <c r="AQ6" s="547"/>
      <c r="AR6" s="547"/>
      <c r="AS6" s="547"/>
      <c r="AT6" s="547"/>
      <c r="AU6" s="547"/>
      <c r="AV6" s="547"/>
      <c r="AW6" s="547"/>
      <c r="AX6" s="547"/>
      <c r="AY6" s="547"/>
      <c r="AZ6" s="547"/>
      <c r="BA6" s="547"/>
      <c r="BB6" s="547"/>
      <c r="BC6" s="547"/>
      <c r="BD6" s="547"/>
      <c r="BE6" s="547"/>
      <c r="BF6" s="547"/>
      <c r="BG6" s="547"/>
      <c r="BH6" s="547"/>
      <c r="BI6" s="547"/>
      <c r="BJ6" s="547"/>
      <c r="BK6" s="547"/>
      <c r="BL6" s="547"/>
      <c r="BM6" s="547"/>
      <c r="BN6" s="547"/>
      <c r="BO6" s="561" t="s">
        <v>8</v>
      </c>
      <c r="BP6" s="559" t="s">
        <v>30</v>
      </c>
      <c r="BQ6" s="560" t="s">
        <v>9</v>
      </c>
    </row>
    <row r="7" spans="1:69" ht="54.75" customHeight="1" x14ac:dyDescent="0.2">
      <c r="A7" s="564"/>
      <c r="B7" s="565"/>
      <c r="C7" s="564"/>
      <c r="D7" s="564"/>
      <c r="E7" s="564"/>
      <c r="F7" s="564"/>
      <c r="G7" s="546">
        <v>200</v>
      </c>
      <c r="H7" s="546"/>
      <c r="I7" s="546"/>
      <c r="J7" s="546">
        <v>220</v>
      </c>
      <c r="K7" s="546"/>
      <c r="L7" s="546"/>
      <c r="M7" s="546">
        <v>240</v>
      </c>
      <c r="N7" s="546"/>
      <c r="O7" s="546"/>
      <c r="P7" s="546">
        <v>250</v>
      </c>
      <c r="Q7" s="546"/>
      <c r="R7" s="546"/>
      <c r="S7" s="546">
        <v>260</v>
      </c>
      <c r="T7" s="546"/>
      <c r="U7" s="546"/>
      <c r="V7" s="546">
        <v>270</v>
      </c>
      <c r="W7" s="546"/>
      <c r="X7" s="546"/>
      <c r="Y7" s="546">
        <v>280</v>
      </c>
      <c r="Z7" s="546"/>
      <c r="AA7" s="546"/>
      <c r="AB7" s="546">
        <v>290</v>
      </c>
      <c r="AC7" s="546"/>
      <c r="AD7" s="546"/>
      <c r="AE7" s="546">
        <v>300</v>
      </c>
      <c r="AF7" s="546"/>
      <c r="AG7" s="546"/>
      <c r="AH7" s="546">
        <v>310</v>
      </c>
      <c r="AI7" s="546"/>
      <c r="AJ7" s="546"/>
      <c r="AK7" s="546">
        <v>315</v>
      </c>
      <c r="AL7" s="546"/>
      <c r="AM7" s="546"/>
      <c r="AN7" s="546">
        <v>320</v>
      </c>
      <c r="AO7" s="546"/>
      <c r="AP7" s="546"/>
      <c r="AQ7" s="546">
        <v>325</v>
      </c>
      <c r="AR7" s="546"/>
      <c r="AS7" s="546"/>
      <c r="AT7" s="546">
        <v>330</v>
      </c>
      <c r="AU7" s="546"/>
      <c r="AV7" s="546"/>
      <c r="AW7" s="546">
        <v>335</v>
      </c>
      <c r="AX7" s="546"/>
      <c r="AY7" s="546"/>
      <c r="AZ7" s="546">
        <v>340</v>
      </c>
      <c r="BA7" s="546"/>
      <c r="BB7" s="546"/>
      <c r="BC7" s="546">
        <v>370</v>
      </c>
      <c r="BD7" s="546"/>
      <c r="BE7" s="546"/>
      <c r="BF7" s="546">
        <v>390</v>
      </c>
      <c r="BG7" s="546"/>
      <c r="BH7" s="546"/>
      <c r="BI7" s="546">
        <v>400</v>
      </c>
      <c r="BJ7" s="546"/>
      <c r="BK7" s="546"/>
      <c r="BL7" s="546">
        <v>415</v>
      </c>
      <c r="BM7" s="546"/>
      <c r="BN7" s="546"/>
      <c r="BO7" s="561"/>
      <c r="BP7" s="559"/>
      <c r="BQ7" s="560"/>
    </row>
    <row r="8" spans="1:69" s="20" customFormat="1" ht="74.25" customHeight="1" x14ac:dyDescent="0.2">
      <c r="A8" s="94">
        <v>1</v>
      </c>
      <c r="B8" s="282" t="s">
        <v>33</v>
      </c>
      <c r="C8" s="86">
        <v>427</v>
      </c>
      <c r="D8" s="75">
        <v>36595</v>
      </c>
      <c r="E8" s="93" t="s">
        <v>1069</v>
      </c>
      <c r="F8" s="76" t="s">
        <v>756</v>
      </c>
      <c r="G8" s="267" t="s">
        <v>455</v>
      </c>
      <c r="H8" s="267"/>
      <c r="I8" s="267" t="s">
        <v>455</v>
      </c>
      <c r="J8" s="270"/>
      <c r="K8" s="271"/>
      <c r="L8" s="271"/>
      <c r="M8" s="267" t="s">
        <v>455</v>
      </c>
      <c r="N8" s="268"/>
      <c r="O8" s="267"/>
      <c r="P8" s="271" t="s">
        <v>455</v>
      </c>
      <c r="Q8" s="271"/>
      <c r="R8" s="271"/>
      <c r="S8" s="267" t="s">
        <v>455</v>
      </c>
      <c r="T8" s="267"/>
      <c r="U8" s="267"/>
      <c r="V8" s="271" t="s">
        <v>455</v>
      </c>
      <c r="W8" s="271"/>
      <c r="X8" s="271"/>
      <c r="Y8" s="267" t="s">
        <v>455</v>
      </c>
      <c r="Z8" s="267"/>
      <c r="AA8" s="267"/>
      <c r="AB8" s="271" t="s">
        <v>455</v>
      </c>
      <c r="AC8" s="271"/>
      <c r="AD8" s="271"/>
      <c r="AE8" s="267" t="s">
        <v>455</v>
      </c>
      <c r="AF8" s="267"/>
      <c r="AG8" s="267"/>
      <c r="AH8" s="271" t="s">
        <v>455</v>
      </c>
      <c r="AI8" s="271"/>
      <c r="AJ8" s="271"/>
      <c r="AK8" s="267" t="s">
        <v>455</v>
      </c>
      <c r="AL8" s="267"/>
      <c r="AM8" s="267"/>
      <c r="AN8" s="271" t="s">
        <v>455</v>
      </c>
      <c r="AO8" s="271"/>
      <c r="AP8" s="271"/>
      <c r="AQ8" s="267" t="s">
        <v>455</v>
      </c>
      <c r="AR8" s="267"/>
      <c r="AS8" s="267"/>
      <c r="AT8" s="271" t="s">
        <v>455</v>
      </c>
      <c r="AU8" s="272"/>
      <c r="AV8" s="272"/>
      <c r="AW8" s="269" t="s">
        <v>455</v>
      </c>
      <c r="AX8" s="269"/>
      <c r="AY8" s="269"/>
      <c r="AZ8" s="272" t="s">
        <v>455</v>
      </c>
      <c r="BA8" s="272"/>
      <c r="BB8" s="272"/>
      <c r="BC8" s="269" t="s">
        <v>1589</v>
      </c>
      <c r="BD8" s="269"/>
      <c r="BE8" s="269"/>
      <c r="BF8" s="272" t="s">
        <v>1583</v>
      </c>
      <c r="BG8" s="272" t="s">
        <v>1583</v>
      </c>
      <c r="BH8" s="272" t="s">
        <v>1589</v>
      </c>
      <c r="BI8" s="269" t="s">
        <v>1589</v>
      </c>
      <c r="BJ8" s="269"/>
      <c r="BK8" s="269"/>
      <c r="BL8" s="272" t="s">
        <v>1583</v>
      </c>
      <c r="BM8" s="272" t="s">
        <v>1583</v>
      </c>
      <c r="BN8" s="272" t="s">
        <v>1583</v>
      </c>
      <c r="BO8" s="273">
        <v>400</v>
      </c>
      <c r="BP8" s="273"/>
      <c r="BQ8" s="273"/>
    </row>
    <row r="9" spans="1:69" s="20" customFormat="1" ht="74.25" customHeight="1" x14ac:dyDescent="0.2">
      <c r="A9" s="94">
        <v>2</v>
      </c>
      <c r="B9" s="282" t="s">
        <v>32</v>
      </c>
      <c r="C9" s="86">
        <v>9</v>
      </c>
      <c r="D9" s="75">
        <v>36585</v>
      </c>
      <c r="E9" s="93" t="s">
        <v>1068</v>
      </c>
      <c r="F9" s="76" t="s">
        <v>719</v>
      </c>
      <c r="G9" s="267" t="s">
        <v>455</v>
      </c>
      <c r="H9" s="267"/>
      <c r="I9" s="267"/>
      <c r="J9" s="270" t="s">
        <v>455</v>
      </c>
      <c r="K9" s="271"/>
      <c r="L9" s="271"/>
      <c r="M9" s="267" t="s">
        <v>455</v>
      </c>
      <c r="N9" s="268"/>
      <c r="O9" s="267"/>
      <c r="P9" s="271" t="s">
        <v>455</v>
      </c>
      <c r="Q9" s="271"/>
      <c r="R9" s="271"/>
      <c r="S9" s="267" t="s">
        <v>455</v>
      </c>
      <c r="T9" s="267"/>
      <c r="U9" s="267"/>
      <c r="V9" s="271" t="s">
        <v>455</v>
      </c>
      <c r="W9" s="271"/>
      <c r="X9" s="271"/>
      <c r="Y9" s="267" t="s">
        <v>1589</v>
      </c>
      <c r="Z9" s="267"/>
      <c r="AA9" s="267"/>
      <c r="AB9" s="271" t="s">
        <v>455</v>
      </c>
      <c r="AC9" s="271"/>
      <c r="AD9" s="271"/>
      <c r="AE9" s="267" t="s">
        <v>1589</v>
      </c>
      <c r="AF9" s="267"/>
      <c r="AG9" s="267"/>
      <c r="AH9" s="271" t="s">
        <v>455</v>
      </c>
      <c r="AI9" s="271"/>
      <c r="AJ9" s="271"/>
      <c r="AK9" s="267" t="s">
        <v>455</v>
      </c>
      <c r="AL9" s="267"/>
      <c r="AM9" s="267"/>
      <c r="AN9" s="271" t="s">
        <v>1583</v>
      </c>
      <c r="AO9" s="271" t="s">
        <v>1589</v>
      </c>
      <c r="AP9" s="271"/>
      <c r="AQ9" s="267" t="s">
        <v>455</v>
      </c>
      <c r="AR9" s="267"/>
      <c r="AS9" s="267"/>
      <c r="AT9" s="271" t="s">
        <v>455</v>
      </c>
      <c r="AU9" s="272"/>
      <c r="AV9" s="272"/>
      <c r="AW9" s="267" t="s">
        <v>455</v>
      </c>
      <c r="AX9" s="267"/>
      <c r="AY9" s="267"/>
      <c r="AZ9" s="271" t="s">
        <v>1583</v>
      </c>
      <c r="BA9" s="271" t="s">
        <v>1583</v>
      </c>
      <c r="BB9" s="271" t="s">
        <v>1583</v>
      </c>
      <c r="BC9" s="267"/>
      <c r="BD9" s="269"/>
      <c r="BE9" s="269"/>
      <c r="BF9" s="271"/>
      <c r="BG9" s="272"/>
      <c r="BH9" s="272"/>
      <c r="BI9" s="267"/>
      <c r="BJ9" s="269"/>
      <c r="BK9" s="269"/>
      <c r="BL9" s="271"/>
      <c r="BM9" s="272"/>
      <c r="BN9" s="272"/>
      <c r="BO9" s="273">
        <v>320</v>
      </c>
      <c r="BP9" s="273"/>
      <c r="BQ9" s="273"/>
    </row>
    <row r="10" spans="1:69" s="20" customFormat="1" ht="74.25" customHeight="1" thickBot="1" x14ac:dyDescent="0.25">
      <c r="A10" s="335">
        <v>3</v>
      </c>
      <c r="B10" s="416" t="s">
        <v>31</v>
      </c>
      <c r="C10" s="337">
        <v>519</v>
      </c>
      <c r="D10" s="338">
        <v>36800</v>
      </c>
      <c r="E10" s="339" t="s">
        <v>1070</v>
      </c>
      <c r="F10" s="417" t="s">
        <v>692</v>
      </c>
      <c r="G10" s="340" t="s">
        <v>1589</v>
      </c>
      <c r="H10" s="340"/>
      <c r="I10" s="340"/>
      <c r="J10" s="341" t="s">
        <v>1589</v>
      </c>
      <c r="K10" s="342"/>
      <c r="L10" s="342"/>
      <c r="M10" s="340" t="s">
        <v>1583</v>
      </c>
      <c r="N10" s="343"/>
      <c r="O10" s="340"/>
      <c r="P10" s="342"/>
      <c r="Q10" s="342"/>
      <c r="R10" s="342"/>
      <c r="S10" s="340"/>
      <c r="T10" s="340"/>
      <c r="U10" s="340"/>
      <c r="V10" s="342"/>
      <c r="W10" s="342"/>
      <c r="X10" s="342"/>
      <c r="Y10" s="340"/>
      <c r="Z10" s="340"/>
      <c r="AA10" s="340"/>
      <c r="AB10" s="342"/>
      <c r="AC10" s="342"/>
      <c r="AD10" s="342"/>
      <c r="AE10" s="340"/>
      <c r="AF10" s="340"/>
      <c r="AG10" s="340"/>
      <c r="AH10" s="342"/>
      <c r="AI10" s="342"/>
      <c r="AJ10" s="342"/>
      <c r="AK10" s="340"/>
      <c r="AL10" s="340"/>
      <c r="AM10" s="340"/>
      <c r="AN10" s="342"/>
      <c r="AO10" s="342"/>
      <c r="AP10" s="342"/>
      <c r="AQ10" s="340"/>
      <c r="AR10" s="340"/>
      <c r="AS10" s="340"/>
      <c r="AT10" s="342"/>
      <c r="AU10" s="344"/>
      <c r="AV10" s="344"/>
      <c r="AW10" s="340"/>
      <c r="AX10" s="340"/>
      <c r="AY10" s="340"/>
      <c r="AZ10" s="342"/>
      <c r="BA10" s="342"/>
      <c r="BB10" s="342"/>
      <c r="BC10" s="340"/>
      <c r="BD10" s="345"/>
      <c r="BE10" s="345"/>
      <c r="BF10" s="342"/>
      <c r="BG10" s="344"/>
      <c r="BH10" s="344"/>
      <c r="BI10" s="340"/>
      <c r="BJ10" s="345"/>
      <c r="BK10" s="345"/>
      <c r="BL10" s="342"/>
      <c r="BM10" s="344"/>
      <c r="BN10" s="344"/>
      <c r="BO10" s="346">
        <v>220</v>
      </c>
      <c r="BP10" s="346"/>
      <c r="BQ10" s="346"/>
    </row>
    <row r="11" spans="1:69" s="20" customFormat="1" ht="74.25" customHeight="1" thickTop="1" x14ac:dyDescent="0.2">
      <c r="A11" s="322"/>
      <c r="B11" s="414" t="s">
        <v>34</v>
      </c>
      <c r="C11" s="324" t="s">
        <v>1592</v>
      </c>
      <c r="D11" s="325" t="s">
        <v>1592</v>
      </c>
      <c r="E11" s="326" t="s">
        <v>1592</v>
      </c>
      <c r="F11" s="415" t="s">
        <v>1592</v>
      </c>
      <c r="G11" s="327"/>
      <c r="H11" s="327"/>
      <c r="I11" s="327"/>
      <c r="J11" s="328"/>
      <c r="K11" s="329"/>
      <c r="L11" s="329"/>
      <c r="M11" s="327"/>
      <c r="N11" s="330"/>
      <c r="O11" s="327"/>
      <c r="P11" s="329"/>
      <c r="Q11" s="329"/>
      <c r="R11" s="329"/>
      <c r="S11" s="327"/>
      <c r="T11" s="327"/>
      <c r="U11" s="327"/>
      <c r="V11" s="329"/>
      <c r="W11" s="329"/>
      <c r="X11" s="329"/>
      <c r="Y11" s="327"/>
      <c r="Z11" s="327"/>
      <c r="AA11" s="327"/>
      <c r="AB11" s="329"/>
      <c r="AC11" s="329"/>
      <c r="AD11" s="329"/>
      <c r="AE11" s="327"/>
      <c r="AF11" s="327"/>
      <c r="AG11" s="327"/>
      <c r="AH11" s="329"/>
      <c r="AI11" s="329"/>
      <c r="AJ11" s="329"/>
      <c r="AK11" s="327"/>
      <c r="AL11" s="327"/>
      <c r="AM11" s="327"/>
      <c r="AN11" s="329"/>
      <c r="AO11" s="329"/>
      <c r="AP11" s="329"/>
      <c r="AQ11" s="327"/>
      <c r="AR11" s="327"/>
      <c r="AS11" s="327"/>
      <c r="AT11" s="329"/>
      <c r="AU11" s="331"/>
      <c r="AV11" s="331"/>
      <c r="AW11" s="327"/>
      <c r="AX11" s="327"/>
      <c r="AY11" s="327"/>
      <c r="AZ11" s="329"/>
      <c r="BA11" s="329"/>
      <c r="BB11" s="329"/>
      <c r="BC11" s="327"/>
      <c r="BD11" s="332"/>
      <c r="BE11" s="332"/>
      <c r="BF11" s="329"/>
      <c r="BG11" s="331"/>
      <c r="BH11" s="331"/>
      <c r="BI11" s="327"/>
      <c r="BJ11" s="332"/>
      <c r="BK11" s="332"/>
      <c r="BL11" s="329"/>
      <c r="BM11" s="331"/>
      <c r="BN11" s="331"/>
      <c r="BO11" s="333"/>
      <c r="BP11" s="333"/>
      <c r="BQ11" s="333"/>
    </row>
    <row r="12" spans="1:69" s="20" customFormat="1" ht="74.25" customHeight="1" x14ac:dyDescent="0.2">
      <c r="A12" s="94"/>
      <c r="B12" s="282" t="s">
        <v>35</v>
      </c>
      <c r="C12" s="86" t="s">
        <v>1592</v>
      </c>
      <c r="D12" s="75" t="s">
        <v>1592</v>
      </c>
      <c r="E12" s="93" t="s">
        <v>1592</v>
      </c>
      <c r="F12" s="76" t="s">
        <v>1592</v>
      </c>
      <c r="G12" s="267"/>
      <c r="H12" s="267"/>
      <c r="I12" s="267"/>
      <c r="J12" s="270"/>
      <c r="K12" s="271"/>
      <c r="L12" s="271"/>
      <c r="M12" s="267"/>
      <c r="N12" s="268"/>
      <c r="O12" s="267"/>
      <c r="P12" s="271"/>
      <c r="Q12" s="271"/>
      <c r="R12" s="271"/>
      <c r="S12" s="267"/>
      <c r="T12" s="267"/>
      <c r="U12" s="267"/>
      <c r="V12" s="271"/>
      <c r="W12" s="271"/>
      <c r="X12" s="271"/>
      <c r="Y12" s="267"/>
      <c r="Z12" s="267"/>
      <c r="AA12" s="267"/>
      <c r="AB12" s="271"/>
      <c r="AC12" s="271"/>
      <c r="AD12" s="271"/>
      <c r="AE12" s="267"/>
      <c r="AF12" s="267"/>
      <c r="AG12" s="267"/>
      <c r="AH12" s="271"/>
      <c r="AI12" s="271"/>
      <c r="AJ12" s="271"/>
      <c r="AK12" s="267"/>
      <c r="AL12" s="267"/>
      <c r="AM12" s="267"/>
      <c r="AN12" s="271"/>
      <c r="AO12" s="271"/>
      <c r="AP12" s="271"/>
      <c r="AQ12" s="267"/>
      <c r="AR12" s="267"/>
      <c r="AS12" s="267"/>
      <c r="AT12" s="271"/>
      <c r="AU12" s="272"/>
      <c r="AV12" s="272"/>
      <c r="AW12" s="269"/>
      <c r="AX12" s="269"/>
      <c r="AY12" s="269"/>
      <c r="AZ12" s="272"/>
      <c r="BA12" s="272"/>
      <c r="BB12" s="272"/>
      <c r="BC12" s="269"/>
      <c r="BD12" s="269"/>
      <c r="BE12" s="269"/>
      <c r="BF12" s="272"/>
      <c r="BG12" s="272"/>
      <c r="BH12" s="272"/>
      <c r="BI12" s="269"/>
      <c r="BJ12" s="269"/>
      <c r="BK12" s="269"/>
      <c r="BL12" s="272"/>
      <c r="BM12" s="272"/>
      <c r="BN12" s="272"/>
      <c r="BO12" s="273"/>
      <c r="BP12" s="273"/>
      <c r="BQ12" s="273"/>
    </row>
    <row r="13" spans="1:69" s="20" customFormat="1" ht="74.25" customHeight="1" x14ac:dyDescent="0.2">
      <c r="A13" s="94"/>
      <c r="B13" s="282" t="s">
        <v>36</v>
      </c>
      <c r="C13" s="86" t="s">
        <v>1592</v>
      </c>
      <c r="D13" s="75" t="s">
        <v>1592</v>
      </c>
      <c r="E13" s="93" t="s">
        <v>1592</v>
      </c>
      <c r="F13" s="76" t="s">
        <v>1592</v>
      </c>
      <c r="G13" s="267"/>
      <c r="H13" s="267"/>
      <c r="I13" s="267"/>
      <c r="J13" s="270"/>
      <c r="K13" s="271"/>
      <c r="L13" s="271"/>
      <c r="M13" s="267"/>
      <c r="N13" s="268"/>
      <c r="O13" s="267"/>
      <c r="P13" s="271"/>
      <c r="Q13" s="271"/>
      <c r="R13" s="271"/>
      <c r="S13" s="267"/>
      <c r="T13" s="267"/>
      <c r="U13" s="267"/>
      <c r="V13" s="271"/>
      <c r="W13" s="271"/>
      <c r="X13" s="271"/>
      <c r="Y13" s="267"/>
      <c r="Z13" s="267"/>
      <c r="AA13" s="267"/>
      <c r="AB13" s="271"/>
      <c r="AC13" s="271"/>
      <c r="AD13" s="271"/>
      <c r="AE13" s="267"/>
      <c r="AF13" s="267"/>
      <c r="AG13" s="267"/>
      <c r="AH13" s="271"/>
      <c r="AI13" s="271"/>
      <c r="AJ13" s="271"/>
      <c r="AK13" s="267"/>
      <c r="AL13" s="267"/>
      <c r="AM13" s="267"/>
      <c r="AN13" s="271"/>
      <c r="AO13" s="271"/>
      <c r="AP13" s="271"/>
      <c r="AQ13" s="267"/>
      <c r="AR13" s="267"/>
      <c r="AS13" s="267"/>
      <c r="AT13" s="271"/>
      <c r="AU13" s="272"/>
      <c r="AV13" s="272"/>
      <c r="AW13" s="269"/>
      <c r="AX13" s="269"/>
      <c r="AY13" s="269"/>
      <c r="AZ13" s="272"/>
      <c r="BA13" s="272"/>
      <c r="BB13" s="272"/>
      <c r="BC13" s="269"/>
      <c r="BD13" s="269"/>
      <c r="BE13" s="269"/>
      <c r="BF13" s="272"/>
      <c r="BG13" s="272"/>
      <c r="BH13" s="272"/>
      <c r="BI13" s="269"/>
      <c r="BJ13" s="269"/>
      <c r="BK13" s="269"/>
      <c r="BL13" s="272"/>
      <c r="BM13" s="272"/>
      <c r="BN13" s="272"/>
      <c r="BO13" s="273"/>
      <c r="BP13" s="273"/>
      <c r="BQ13" s="273"/>
    </row>
    <row r="14" spans="1:69" s="20" customFormat="1" ht="74.25" customHeight="1" x14ac:dyDescent="0.2">
      <c r="A14" s="94"/>
      <c r="B14" s="282" t="s">
        <v>37</v>
      </c>
      <c r="C14" s="86" t="s">
        <v>1592</v>
      </c>
      <c r="D14" s="75" t="s">
        <v>1592</v>
      </c>
      <c r="E14" s="93" t="s">
        <v>1592</v>
      </c>
      <c r="F14" s="76" t="s">
        <v>1592</v>
      </c>
      <c r="G14" s="267"/>
      <c r="H14" s="267"/>
      <c r="I14" s="267"/>
      <c r="J14" s="270"/>
      <c r="K14" s="271"/>
      <c r="L14" s="271"/>
      <c r="M14" s="267"/>
      <c r="N14" s="268"/>
      <c r="O14" s="267"/>
      <c r="P14" s="271"/>
      <c r="Q14" s="271"/>
      <c r="R14" s="271"/>
      <c r="S14" s="267"/>
      <c r="T14" s="267"/>
      <c r="U14" s="267"/>
      <c r="V14" s="271"/>
      <c r="W14" s="271"/>
      <c r="X14" s="271"/>
      <c r="Y14" s="267"/>
      <c r="Z14" s="267"/>
      <c r="AA14" s="267"/>
      <c r="AB14" s="271"/>
      <c r="AC14" s="271"/>
      <c r="AD14" s="271"/>
      <c r="AE14" s="267"/>
      <c r="AF14" s="267"/>
      <c r="AG14" s="267"/>
      <c r="AH14" s="271"/>
      <c r="AI14" s="271"/>
      <c r="AJ14" s="271"/>
      <c r="AK14" s="267"/>
      <c r="AL14" s="267"/>
      <c r="AM14" s="267"/>
      <c r="AN14" s="271"/>
      <c r="AO14" s="271"/>
      <c r="AP14" s="271"/>
      <c r="AQ14" s="267"/>
      <c r="AR14" s="267"/>
      <c r="AS14" s="267"/>
      <c r="AT14" s="271"/>
      <c r="AU14" s="272"/>
      <c r="AV14" s="272"/>
      <c r="AW14" s="269"/>
      <c r="AX14" s="269"/>
      <c r="AY14" s="269"/>
      <c r="AZ14" s="272"/>
      <c r="BA14" s="272"/>
      <c r="BB14" s="272"/>
      <c r="BC14" s="269"/>
      <c r="BD14" s="269"/>
      <c r="BE14" s="269"/>
      <c r="BF14" s="272"/>
      <c r="BG14" s="272"/>
      <c r="BH14" s="272"/>
      <c r="BI14" s="269"/>
      <c r="BJ14" s="269"/>
      <c r="BK14" s="269"/>
      <c r="BL14" s="272"/>
      <c r="BM14" s="272"/>
      <c r="BN14" s="272"/>
      <c r="BO14" s="273"/>
      <c r="BP14" s="273"/>
      <c r="BQ14" s="273"/>
    </row>
    <row r="15" spans="1:69" s="20" customFormat="1" ht="74.25" customHeight="1" x14ac:dyDescent="0.2">
      <c r="A15" s="94"/>
      <c r="B15" s="282" t="s">
        <v>38</v>
      </c>
      <c r="C15" s="86" t="s">
        <v>1592</v>
      </c>
      <c r="D15" s="75" t="s">
        <v>1592</v>
      </c>
      <c r="E15" s="93" t="s">
        <v>1592</v>
      </c>
      <c r="F15" s="76" t="s">
        <v>1592</v>
      </c>
      <c r="G15" s="267"/>
      <c r="H15" s="267"/>
      <c r="I15" s="267"/>
      <c r="J15" s="270"/>
      <c r="K15" s="271"/>
      <c r="L15" s="271"/>
      <c r="M15" s="267"/>
      <c r="N15" s="268"/>
      <c r="O15" s="267"/>
      <c r="P15" s="271"/>
      <c r="Q15" s="271"/>
      <c r="R15" s="271"/>
      <c r="S15" s="267"/>
      <c r="T15" s="267"/>
      <c r="U15" s="267"/>
      <c r="V15" s="271"/>
      <c r="W15" s="271"/>
      <c r="X15" s="271"/>
      <c r="Y15" s="267"/>
      <c r="Z15" s="267"/>
      <c r="AA15" s="267"/>
      <c r="AB15" s="271"/>
      <c r="AC15" s="271"/>
      <c r="AD15" s="271"/>
      <c r="AE15" s="267"/>
      <c r="AF15" s="267"/>
      <c r="AG15" s="267"/>
      <c r="AH15" s="271"/>
      <c r="AI15" s="271"/>
      <c r="AJ15" s="271"/>
      <c r="AK15" s="267"/>
      <c r="AL15" s="267"/>
      <c r="AM15" s="267"/>
      <c r="AN15" s="271"/>
      <c r="AO15" s="271"/>
      <c r="AP15" s="271"/>
      <c r="AQ15" s="267"/>
      <c r="AR15" s="267"/>
      <c r="AS15" s="267"/>
      <c r="AT15" s="271"/>
      <c r="AU15" s="272"/>
      <c r="AV15" s="272"/>
      <c r="AW15" s="269"/>
      <c r="AX15" s="269"/>
      <c r="AY15" s="269"/>
      <c r="AZ15" s="272"/>
      <c r="BA15" s="272"/>
      <c r="BB15" s="272"/>
      <c r="BC15" s="269"/>
      <c r="BD15" s="269"/>
      <c r="BE15" s="269"/>
      <c r="BF15" s="272"/>
      <c r="BG15" s="272"/>
      <c r="BH15" s="272"/>
      <c r="BI15" s="269"/>
      <c r="BJ15" s="269"/>
      <c r="BK15" s="269"/>
      <c r="BL15" s="272"/>
      <c r="BM15" s="272"/>
      <c r="BN15" s="272"/>
      <c r="BO15" s="273"/>
      <c r="BP15" s="273"/>
      <c r="BQ15" s="273"/>
    </row>
    <row r="16" spans="1:69" s="20" customFormat="1" ht="74.25" customHeight="1" x14ac:dyDescent="0.2">
      <c r="A16" s="94"/>
      <c r="B16" s="282" t="s">
        <v>108</v>
      </c>
      <c r="C16" s="86" t="s">
        <v>1592</v>
      </c>
      <c r="D16" s="75" t="s">
        <v>1592</v>
      </c>
      <c r="E16" s="93" t="s">
        <v>1592</v>
      </c>
      <c r="F16" s="76" t="s">
        <v>1592</v>
      </c>
      <c r="G16" s="267"/>
      <c r="H16" s="267"/>
      <c r="I16" s="267"/>
      <c r="J16" s="270"/>
      <c r="K16" s="271"/>
      <c r="L16" s="271"/>
      <c r="M16" s="267"/>
      <c r="N16" s="268"/>
      <c r="O16" s="267"/>
      <c r="P16" s="271"/>
      <c r="Q16" s="271"/>
      <c r="R16" s="271"/>
      <c r="S16" s="267"/>
      <c r="T16" s="267"/>
      <c r="U16" s="267"/>
      <c r="V16" s="271"/>
      <c r="W16" s="271"/>
      <c r="X16" s="271"/>
      <c r="Y16" s="267"/>
      <c r="Z16" s="267"/>
      <c r="AA16" s="267"/>
      <c r="AB16" s="271"/>
      <c r="AC16" s="271"/>
      <c r="AD16" s="271"/>
      <c r="AE16" s="267"/>
      <c r="AF16" s="267"/>
      <c r="AG16" s="267"/>
      <c r="AH16" s="271"/>
      <c r="AI16" s="271"/>
      <c r="AJ16" s="271"/>
      <c r="AK16" s="267"/>
      <c r="AL16" s="267"/>
      <c r="AM16" s="267"/>
      <c r="AN16" s="271"/>
      <c r="AO16" s="271"/>
      <c r="AP16" s="271"/>
      <c r="AQ16" s="267"/>
      <c r="AR16" s="267"/>
      <c r="AS16" s="267"/>
      <c r="AT16" s="271"/>
      <c r="AU16" s="272"/>
      <c r="AV16" s="272"/>
      <c r="AW16" s="269"/>
      <c r="AX16" s="269"/>
      <c r="AY16" s="269"/>
      <c r="AZ16" s="272"/>
      <c r="BA16" s="272"/>
      <c r="BB16" s="272"/>
      <c r="BC16" s="269"/>
      <c r="BD16" s="269"/>
      <c r="BE16" s="269"/>
      <c r="BF16" s="272"/>
      <c r="BG16" s="272"/>
      <c r="BH16" s="272"/>
      <c r="BI16" s="269"/>
      <c r="BJ16" s="269"/>
      <c r="BK16" s="269"/>
      <c r="BL16" s="272"/>
      <c r="BM16" s="272"/>
      <c r="BN16" s="272"/>
      <c r="BO16" s="273"/>
      <c r="BP16" s="273"/>
      <c r="BQ16" s="273"/>
    </row>
    <row r="17" spans="1:69" s="20" customFormat="1" ht="74.25" customHeight="1" x14ac:dyDescent="0.2">
      <c r="A17" s="94"/>
      <c r="B17" s="282" t="s">
        <v>109</v>
      </c>
      <c r="C17" s="86" t="s">
        <v>1592</v>
      </c>
      <c r="D17" s="75" t="s">
        <v>1592</v>
      </c>
      <c r="E17" s="93" t="s">
        <v>1592</v>
      </c>
      <c r="F17" s="76" t="s">
        <v>1592</v>
      </c>
      <c r="G17" s="267"/>
      <c r="H17" s="267"/>
      <c r="I17" s="267"/>
      <c r="J17" s="270"/>
      <c r="K17" s="271"/>
      <c r="L17" s="271"/>
      <c r="M17" s="267"/>
      <c r="N17" s="268"/>
      <c r="O17" s="267"/>
      <c r="P17" s="271"/>
      <c r="Q17" s="271"/>
      <c r="R17" s="271"/>
      <c r="S17" s="267"/>
      <c r="T17" s="267"/>
      <c r="U17" s="267"/>
      <c r="V17" s="271"/>
      <c r="W17" s="271"/>
      <c r="X17" s="271"/>
      <c r="Y17" s="267"/>
      <c r="Z17" s="267"/>
      <c r="AA17" s="267"/>
      <c r="AB17" s="271"/>
      <c r="AC17" s="271"/>
      <c r="AD17" s="271"/>
      <c r="AE17" s="267"/>
      <c r="AF17" s="267"/>
      <c r="AG17" s="267"/>
      <c r="AH17" s="271"/>
      <c r="AI17" s="271"/>
      <c r="AJ17" s="271"/>
      <c r="AK17" s="267"/>
      <c r="AL17" s="267"/>
      <c r="AM17" s="267"/>
      <c r="AN17" s="271"/>
      <c r="AO17" s="271"/>
      <c r="AP17" s="271"/>
      <c r="AQ17" s="267"/>
      <c r="AR17" s="267"/>
      <c r="AS17" s="267"/>
      <c r="AT17" s="271"/>
      <c r="AU17" s="272"/>
      <c r="AV17" s="272"/>
      <c r="AW17" s="269"/>
      <c r="AX17" s="269"/>
      <c r="AY17" s="269"/>
      <c r="AZ17" s="272"/>
      <c r="BA17" s="272"/>
      <c r="BB17" s="272"/>
      <c r="BC17" s="269"/>
      <c r="BD17" s="269"/>
      <c r="BE17" s="269"/>
      <c r="BF17" s="272"/>
      <c r="BG17" s="272"/>
      <c r="BH17" s="272"/>
      <c r="BI17" s="269"/>
      <c r="BJ17" s="269"/>
      <c r="BK17" s="269"/>
      <c r="BL17" s="272"/>
      <c r="BM17" s="272"/>
      <c r="BN17" s="272"/>
      <c r="BO17" s="273"/>
      <c r="BP17" s="273"/>
      <c r="BQ17" s="273"/>
    </row>
    <row r="18" spans="1:69" s="20" customFormat="1" ht="74.25" customHeight="1" x14ac:dyDescent="0.2">
      <c r="A18" s="94"/>
      <c r="B18" s="282" t="s">
        <v>110</v>
      </c>
      <c r="C18" s="86" t="s">
        <v>1592</v>
      </c>
      <c r="D18" s="75" t="s">
        <v>1592</v>
      </c>
      <c r="E18" s="93" t="s">
        <v>1592</v>
      </c>
      <c r="F18" s="76" t="s">
        <v>1592</v>
      </c>
      <c r="G18" s="267"/>
      <c r="H18" s="267"/>
      <c r="I18" s="267"/>
      <c r="J18" s="270"/>
      <c r="K18" s="271"/>
      <c r="L18" s="271"/>
      <c r="M18" s="267"/>
      <c r="N18" s="268"/>
      <c r="O18" s="267"/>
      <c r="P18" s="271"/>
      <c r="Q18" s="271"/>
      <c r="R18" s="271"/>
      <c r="S18" s="267"/>
      <c r="T18" s="267"/>
      <c r="U18" s="267"/>
      <c r="V18" s="271"/>
      <c r="W18" s="271"/>
      <c r="X18" s="271"/>
      <c r="Y18" s="267"/>
      <c r="Z18" s="267"/>
      <c r="AA18" s="267"/>
      <c r="AB18" s="271"/>
      <c r="AC18" s="271"/>
      <c r="AD18" s="271"/>
      <c r="AE18" s="267"/>
      <c r="AF18" s="267"/>
      <c r="AG18" s="267"/>
      <c r="AH18" s="271"/>
      <c r="AI18" s="271"/>
      <c r="AJ18" s="271"/>
      <c r="AK18" s="267"/>
      <c r="AL18" s="267"/>
      <c r="AM18" s="267"/>
      <c r="AN18" s="271"/>
      <c r="AO18" s="271"/>
      <c r="AP18" s="271"/>
      <c r="AQ18" s="267"/>
      <c r="AR18" s="267"/>
      <c r="AS18" s="267"/>
      <c r="AT18" s="271"/>
      <c r="AU18" s="272"/>
      <c r="AV18" s="272"/>
      <c r="AW18" s="269"/>
      <c r="AX18" s="269"/>
      <c r="AY18" s="269"/>
      <c r="AZ18" s="272"/>
      <c r="BA18" s="272"/>
      <c r="BB18" s="272"/>
      <c r="BC18" s="269"/>
      <c r="BD18" s="269"/>
      <c r="BE18" s="269"/>
      <c r="BF18" s="272"/>
      <c r="BG18" s="272"/>
      <c r="BH18" s="272"/>
      <c r="BI18" s="269"/>
      <c r="BJ18" s="269"/>
      <c r="BK18" s="269"/>
      <c r="BL18" s="272"/>
      <c r="BM18" s="272"/>
      <c r="BN18" s="272"/>
      <c r="BO18" s="273"/>
      <c r="BP18" s="273"/>
      <c r="BQ18" s="273"/>
    </row>
    <row r="19" spans="1:69" s="20" customFormat="1" ht="74.25" customHeight="1" x14ac:dyDescent="0.2">
      <c r="A19" s="94"/>
      <c r="B19" s="282" t="s">
        <v>111</v>
      </c>
      <c r="C19" s="86" t="s">
        <v>1592</v>
      </c>
      <c r="D19" s="75" t="s">
        <v>1592</v>
      </c>
      <c r="E19" s="93" t="s">
        <v>1592</v>
      </c>
      <c r="F19" s="76" t="s">
        <v>1592</v>
      </c>
      <c r="G19" s="267"/>
      <c r="H19" s="267"/>
      <c r="I19" s="267"/>
      <c r="J19" s="270"/>
      <c r="K19" s="271"/>
      <c r="L19" s="271"/>
      <c r="M19" s="267"/>
      <c r="N19" s="268"/>
      <c r="O19" s="267"/>
      <c r="P19" s="271"/>
      <c r="Q19" s="271"/>
      <c r="R19" s="271"/>
      <c r="S19" s="267"/>
      <c r="T19" s="267"/>
      <c r="U19" s="267"/>
      <c r="V19" s="271"/>
      <c r="W19" s="271"/>
      <c r="X19" s="271"/>
      <c r="Y19" s="267"/>
      <c r="Z19" s="267"/>
      <c r="AA19" s="267"/>
      <c r="AB19" s="271"/>
      <c r="AC19" s="271"/>
      <c r="AD19" s="271"/>
      <c r="AE19" s="267"/>
      <c r="AF19" s="267"/>
      <c r="AG19" s="267"/>
      <c r="AH19" s="271"/>
      <c r="AI19" s="271"/>
      <c r="AJ19" s="271"/>
      <c r="AK19" s="267"/>
      <c r="AL19" s="267"/>
      <c r="AM19" s="267"/>
      <c r="AN19" s="271"/>
      <c r="AO19" s="271"/>
      <c r="AP19" s="271"/>
      <c r="AQ19" s="267"/>
      <c r="AR19" s="267"/>
      <c r="AS19" s="267"/>
      <c r="AT19" s="271"/>
      <c r="AU19" s="272"/>
      <c r="AV19" s="272"/>
      <c r="AW19" s="269"/>
      <c r="AX19" s="269"/>
      <c r="AY19" s="269"/>
      <c r="AZ19" s="272"/>
      <c r="BA19" s="272"/>
      <c r="BB19" s="272"/>
      <c r="BC19" s="269"/>
      <c r="BD19" s="269"/>
      <c r="BE19" s="269"/>
      <c r="BF19" s="272"/>
      <c r="BG19" s="272"/>
      <c r="BH19" s="272"/>
      <c r="BI19" s="269"/>
      <c r="BJ19" s="269"/>
      <c r="BK19" s="269"/>
      <c r="BL19" s="272"/>
      <c r="BM19" s="272"/>
      <c r="BN19" s="272"/>
      <c r="BO19" s="273"/>
      <c r="BP19" s="273"/>
      <c r="BQ19" s="273"/>
    </row>
    <row r="20" spans="1:69" s="20" customFormat="1" ht="74.25" customHeight="1" x14ac:dyDescent="0.2">
      <c r="A20" s="94"/>
      <c r="B20" s="282" t="s">
        <v>112</v>
      </c>
      <c r="C20" s="86" t="s">
        <v>1592</v>
      </c>
      <c r="D20" s="75" t="s">
        <v>1592</v>
      </c>
      <c r="E20" s="93" t="s">
        <v>1592</v>
      </c>
      <c r="F20" s="76" t="s">
        <v>1592</v>
      </c>
      <c r="G20" s="267"/>
      <c r="H20" s="267"/>
      <c r="I20" s="267"/>
      <c r="J20" s="270"/>
      <c r="K20" s="271"/>
      <c r="L20" s="271"/>
      <c r="M20" s="267"/>
      <c r="N20" s="268"/>
      <c r="O20" s="267"/>
      <c r="P20" s="271"/>
      <c r="Q20" s="271"/>
      <c r="R20" s="271"/>
      <c r="S20" s="267"/>
      <c r="T20" s="267"/>
      <c r="U20" s="267"/>
      <c r="V20" s="271"/>
      <c r="W20" s="271"/>
      <c r="X20" s="271"/>
      <c r="Y20" s="267"/>
      <c r="Z20" s="267"/>
      <c r="AA20" s="267"/>
      <c r="AB20" s="271"/>
      <c r="AC20" s="271"/>
      <c r="AD20" s="271"/>
      <c r="AE20" s="267"/>
      <c r="AF20" s="267"/>
      <c r="AG20" s="267"/>
      <c r="AH20" s="271"/>
      <c r="AI20" s="271"/>
      <c r="AJ20" s="271"/>
      <c r="AK20" s="267"/>
      <c r="AL20" s="267"/>
      <c r="AM20" s="267"/>
      <c r="AN20" s="271"/>
      <c r="AO20" s="271"/>
      <c r="AP20" s="271"/>
      <c r="AQ20" s="267"/>
      <c r="AR20" s="267"/>
      <c r="AS20" s="267"/>
      <c r="AT20" s="271"/>
      <c r="AU20" s="272"/>
      <c r="AV20" s="272"/>
      <c r="AW20" s="269"/>
      <c r="AX20" s="269"/>
      <c r="AY20" s="269"/>
      <c r="AZ20" s="272"/>
      <c r="BA20" s="272"/>
      <c r="BB20" s="272"/>
      <c r="BC20" s="269"/>
      <c r="BD20" s="269"/>
      <c r="BE20" s="269"/>
      <c r="BF20" s="272"/>
      <c r="BG20" s="272"/>
      <c r="BH20" s="272"/>
      <c r="BI20" s="269"/>
      <c r="BJ20" s="269"/>
      <c r="BK20" s="269"/>
      <c r="BL20" s="272"/>
      <c r="BM20" s="272"/>
      <c r="BN20" s="272"/>
      <c r="BO20" s="273"/>
      <c r="BP20" s="273"/>
      <c r="BQ20" s="273"/>
    </row>
    <row r="21" spans="1:69" s="20" customFormat="1" ht="74.25" customHeight="1" x14ac:dyDescent="0.2">
      <c r="A21" s="94"/>
      <c r="B21" s="282" t="s">
        <v>113</v>
      </c>
      <c r="C21" s="86" t="s">
        <v>1592</v>
      </c>
      <c r="D21" s="75" t="s">
        <v>1592</v>
      </c>
      <c r="E21" s="93" t="s">
        <v>1592</v>
      </c>
      <c r="F21" s="76" t="s">
        <v>1592</v>
      </c>
      <c r="G21" s="267"/>
      <c r="H21" s="267"/>
      <c r="I21" s="267"/>
      <c r="J21" s="270"/>
      <c r="K21" s="271"/>
      <c r="L21" s="271"/>
      <c r="M21" s="267"/>
      <c r="N21" s="268"/>
      <c r="O21" s="267"/>
      <c r="P21" s="271"/>
      <c r="Q21" s="271"/>
      <c r="R21" s="271"/>
      <c r="S21" s="267"/>
      <c r="T21" s="267"/>
      <c r="U21" s="267"/>
      <c r="V21" s="271"/>
      <c r="W21" s="271"/>
      <c r="X21" s="271"/>
      <c r="Y21" s="267"/>
      <c r="Z21" s="267"/>
      <c r="AA21" s="267"/>
      <c r="AB21" s="271"/>
      <c r="AC21" s="271"/>
      <c r="AD21" s="271"/>
      <c r="AE21" s="267"/>
      <c r="AF21" s="267"/>
      <c r="AG21" s="267"/>
      <c r="AH21" s="271"/>
      <c r="AI21" s="271"/>
      <c r="AJ21" s="271"/>
      <c r="AK21" s="267"/>
      <c r="AL21" s="267"/>
      <c r="AM21" s="267"/>
      <c r="AN21" s="271"/>
      <c r="AO21" s="271"/>
      <c r="AP21" s="271"/>
      <c r="AQ21" s="267"/>
      <c r="AR21" s="267"/>
      <c r="AS21" s="267"/>
      <c r="AT21" s="271"/>
      <c r="AU21" s="272"/>
      <c r="AV21" s="272"/>
      <c r="AW21" s="269"/>
      <c r="AX21" s="269"/>
      <c r="AY21" s="269"/>
      <c r="AZ21" s="272"/>
      <c r="BA21" s="272"/>
      <c r="BB21" s="272"/>
      <c r="BC21" s="269"/>
      <c r="BD21" s="269"/>
      <c r="BE21" s="269"/>
      <c r="BF21" s="272"/>
      <c r="BG21" s="272"/>
      <c r="BH21" s="272"/>
      <c r="BI21" s="269"/>
      <c r="BJ21" s="269"/>
      <c r="BK21" s="269"/>
      <c r="BL21" s="272"/>
      <c r="BM21" s="272"/>
      <c r="BN21" s="272"/>
      <c r="BO21" s="273"/>
      <c r="BP21" s="273"/>
      <c r="BQ21" s="273"/>
    </row>
    <row r="22" spans="1:69" s="20" customFormat="1" ht="74.25" customHeight="1" x14ac:dyDescent="0.2">
      <c r="A22" s="94"/>
      <c r="B22" s="282" t="s">
        <v>114</v>
      </c>
      <c r="C22" s="86" t="s">
        <v>1592</v>
      </c>
      <c r="D22" s="75" t="s">
        <v>1592</v>
      </c>
      <c r="E22" s="93" t="s">
        <v>1592</v>
      </c>
      <c r="F22" s="76" t="s">
        <v>1592</v>
      </c>
      <c r="G22" s="267"/>
      <c r="H22" s="267"/>
      <c r="I22" s="267"/>
      <c r="J22" s="270"/>
      <c r="K22" s="271"/>
      <c r="L22" s="271"/>
      <c r="M22" s="267"/>
      <c r="N22" s="268"/>
      <c r="O22" s="267"/>
      <c r="P22" s="271"/>
      <c r="Q22" s="271"/>
      <c r="R22" s="271"/>
      <c r="S22" s="267"/>
      <c r="T22" s="267"/>
      <c r="U22" s="267"/>
      <c r="V22" s="271"/>
      <c r="W22" s="271"/>
      <c r="X22" s="271"/>
      <c r="Y22" s="267"/>
      <c r="Z22" s="267"/>
      <c r="AA22" s="267"/>
      <c r="AB22" s="271"/>
      <c r="AC22" s="271"/>
      <c r="AD22" s="271"/>
      <c r="AE22" s="267"/>
      <c r="AF22" s="267"/>
      <c r="AG22" s="267"/>
      <c r="AH22" s="271"/>
      <c r="AI22" s="271"/>
      <c r="AJ22" s="271"/>
      <c r="AK22" s="267"/>
      <c r="AL22" s="267"/>
      <c r="AM22" s="267"/>
      <c r="AN22" s="271"/>
      <c r="AO22" s="271"/>
      <c r="AP22" s="271"/>
      <c r="AQ22" s="267"/>
      <c r="AR22" s="267"/>
      <c r="AS22" s="267"/>
      <c r="AT22" s="271"/>
      <c r="AU22" s="272"/>
      <c r="AV22" s="272"/>
      <c r="AW22" s="269"/>
      <c r="AX22" s="269"/>
      <c r="AY22" s="269"/>
      <c r="AZ22" s="272"/>
      <c r="BA22" s="272"/>
      <c r="BB22" s="272"/>
      <c r="BC22" s="269"/>
      <c r="BD22" s="269"/>
      <c r="BE22" s="269"/>
      <c r="BF22" s="272"/>
      <c r="BG22" s="272"/>
      <c r="BH22" s="272"/>
      <c r="BI22" s="269"/>
      <c r="BJ22" s="269"/>
      <c r="BK22" s="269"/>
      <c r="BL22" s="272"/>
      <c r="BM22" s="272"/>
      <c r="BN22" s="272"/>
      <c r="BO22" s="273"/>
      <c r="BP22" s="273"/>
      <c r="BQ22" s="273"/>
    </row>
    <row r="23" spans="1:69" ht="9" customHeight="1" x14ac:dyDescent="0.2">
      <c r="E23" s="67"/>
    </row>
    <row r="24" spans="1:69" s="99" customFormat="1" ht="18" x14ac:dyDescent="0.25">
      <c r="A24" s="95" t="s">
        <v>25</v>
      </c>
      <c r="B24" s="95"/>
      <c r="C24" s="95"/>
      <c r="D24" s="96"/>
      <c r="E24" s="97"/>
      <c r="F24" s="98" t="s">
        <v>0</v>
      </c>
      <c r="J24" s="99" t="s">
        <v>1</v>
      </c>
      <c r="S24" s="99" t="s">
        <v>2</v>
      </c>
      <c r="AA24" s="99" t="s">
        <v>3</v>
      </c>
      <c r="AL24" s="99" t="s">
        <v>3</v>
      </c>
      <c r="BO24" s="100" t="s">
        <v>3</v>
      </c>
      <c r="BP24" s="98"/>
      <c r="BQ24" s="98"/>
    </row>
    <row r="25" spans="1:69" x14ac:dyDescent="0.2">
      <c r="E25" s="67"/>
    </row>
    <row r="26" spans="1:69" x14ac:dyDescent="0.2">
      <c r="E26" s="67"/>
    </row>
    <row r="27" spans="1:69" x14ac:dyDescent="0.2">
      <c r="E27" s="67"/>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sortState ref="A8:BO10">
    <sortCondition descending="1" ref="BO8:BO10"/>
  </sortState>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22">
    <cfRule type="duplicateValues" dxfId="12" priority="4"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7"/>
  <sheetViews>
    <sheetView view="pageBreakPreview" zoomScale="90" zoomScaleNormal="100" zoomScaleSheetLayoutView="90" workbookViewId="0">
      <selection sqref="A1:P1"/>
    </sheetView>
  </sheetViews>
  <sheetFormatPr defaultRowHeight="12.75" x14ac:dyDescent="0.2"/>
  <cols>
    <col min="1" max="1" width="4.85546875" style="33" customWidth="1"/>
    <col min="2" max="2" width="7.28515625" style="33" customWidth="1"/>
    <col min="3" max="3" width="13.28515625" style="22" bestFit="1" customWidth="1"/>
    <col min="4" max="4" width="20.85546875" style="62" customWidth="1"/>
    <col min="5" max="5" width="18.28515625" style="62" customWidth="1"/>
    <col min="6" max="6" width="13.85546875" style="22" customWidth="1"/>
    <col min="7" max="7" width="7.5703125" style="34" customWidth="1"/>
    <col min="8" max="8" width="2.140625" style="22" customWidth="1"/>
    <col min="9" max="9" width="4.42578125" style="33" customWidth="1"/>
    <col min="10" max="10" width="15.85546875" style="33" hidden="1" customWidth="1"/>
    <col min="11" max="11" width="6.5703125" style="33" customWidth="1"/>
    <col min="12" max="12" width="13.7109375" style="35" customWidth="1"/>
    <col min="13" max="13" width="23.7109375" style="66" customWidth="1"/>
    <col min="14" max="14" width="14.7109375" style="66" customWidth="1"/>
    <col min="15" max="15" width="14.28515625" style="22" customWidth="1"/>
    <col min="16" max="16" width="7.7109375" style="22" customWidth="1"/>
    <col min="17" max="17" width="5.7109375" style="22" customWidth="1"/>
    <col min="18" max="16384" width="9.140625" style="22"/>
  </cols>
  <sheetData>
    <row r="1" spans="1:16" s="10" customFormat="1" ht="48.75" customHeight="1" x14ac:dyDescent="0.2">
      <c r="A1" s="519" t="s">
        <v>247</v>
      </c>
      <c r="B1" s="519"/>
      <c r="C1" s="519"/>
      <c r="D1" s="519"/>
      <c r="E1" s="519"/>
      <c r="F1" s="519"/>
      <c r="G1" s="519"/>
      <c r="H1" s="519"/>
      <c r="I1" s="519"/>
      <c r="J1" s="519"/>
      <c r="K1" s="519"/>
      <c r="L1" s="519"/>
      <c r="M1" s="519"/>
      <c r="N1" s="519"/>
      <c r="O1" s="519"/>
      <c r="P1" s="519"/>
    </row>
    <row r="2" spans="1:16" s="10" customFormat="1" ht="24.75" customHeight="1" x14ac:dyDescent="0.2">
      <c r="A2" s="533" t="s">
        <v>626</v>
      </c>
      <c r="B2" s="533"/>
      <c r="C2" s="533"/>
      <c r="D2" s="533"/>
      <c r="E2" s="533"/>
      <c r="F2" s="533"/>
      <c r="G2" s="533"/>
      <c r="H2" s="533"/>
      <c r="I2" s="533"/>
      <c r="J2" s="533"/>
      <c r="K2" s="533"/>
      <c r="L2" s="533"/>
      <c r="M2" s="533"/>
      <c r="N2" s="533"/>
      <c r="O2" s="533"/>
      <c r="P2" s="533"/>
    </row>
    <row r="3" spans="1:16" s="13" customFormat="1" ht="23.25" customHeight="1" x14ac:dyDescent="0.2">
      <c r="A3" s="521" t="s">
        <v>328</v>
      </c>
      <c r="B3" s="521"/>
      <c r="C3" s="521"/>
      <c r="D3" s="522" t="s">
        <v>245</v>
      </c>
      <c r="E3" s="522"/>
      <c r="F3" s="538" t="s">
        <v>61</v>
      </c>
      <c r="G3" s="538"/>
      <c r="H3" s="11" t="s">
        <v>253</v>
      </c>
      <c r="I3" s="525" t="s">
        <v>623</v>
      </c>
      <c r="J3" s="525"/>
      <c r="K3" s="525"/>
      <c r="L3" s="525"/>
      <c r="M3" s="103" t="s">
        <v>326</v>
      </c>
      <c r="N3" s="524" t="s">
        <v>455</v>
      </c>
      <c r="O3" s="524"/>
      <c r="P3" s="524"/>
    </row>
    <row r="4" spans="1:16" s="13" customFormat="1" ht="17.25" customHeight="1" x14ac:dyDescent="0.2">
      <c r="A4" s="526" t="s">
        <v>258</v>
      </c>
      <c r="B4" s="526"/>
      <c r="C4" s="526"/>
      <c r="D4" s="518" t="s">
        <v>617</v>
      </c>
      <c r="E4" s="518"/>
      <c r="F4" s="40"/>
      <c r="G4" s="40"/>
      <c r="H4" s="40"/>
      <c r="I4" s="40"/>
      <c r="J4" s="40"/>
      <c r="K4" s="40"/>
      <c r="L4" s="41"/>
      <c r="M4" s="102" t="s">
        <v>325</v>
      </c>
      <c r="N4" s="257">
        <v>42032</v>
      </c>
      <c r="O4" s="258">
        <v>0.75069444444444444</v>
      </c>
      <c r="P4" s="256"/>
    </row>
    <row r="5" spans="1:16" s="10" customFormat="1" ht="15" customHeight="1" x14ac:dyDescent="0.2">
      <c r="A5" s="14"/>
      <c r="B5" s="14"/>
      <c r="C5" s="15"/>
      <c r="D5" s="16"/>
      <c r="E5" s="17"/>
      <c r="F5" s="17"/>
      <c r="G5" s="17"/>
      <c r="H5" s="17"/>
      <c r="I5" s="14"/>
      <c r="J5" s="14"/>
      <c r="K5" s="14"/>
      <c r="L5" s="18"/>
      <c r="M5" s="19"/>
      <c r="N5" s="512">
        <v>42032.760571527775</v>
      </c>
      <c r="O5" s="512"/>
      <c r="P5" s="512"/>
    </row>
    <row r="6" spans="1:16" s="20" customFormat="1" ht="24" customHeight="1" x14ac:dyDescent="0.2">
      <c r="A6" s="529" t="s">
        <v>12</v>
      </c>
      <c r="B6" s="530" t="s">
        <v>251</v>
      </c>
      <c r="C6" s="532" t="s">
        <v>276</v>
      </c>
      <c r="D6" s="527" t="s">
        <v>14</v>
      </c>
      <c r="E6" s="527" t="s">
        <v>59</v>
      </c>
      <c r="F6" s="527" t="s">
        <v>15</v>
      </c>
      <c r="G6" s="536" t="s">
        <v>30</v>
      </c>
      <c r="I6" s="513" t="s">
        <v>635</v>
      </c>
      <c r="J6" s="516"/>
      <c r="K6" s="516"/>
      <c r="L6" s="516"/>
      <c r="M6" s="516"/>
      <c r="N6" s="516"/>
      <c r="O6" s="516"/>
      <c r="P6" s="517"/>
    </row>
    <row r="7" spans="1:16" ht="24" customHeight="1" x14ac:dyDescent="0.2">
      <c r="A7" s="529"/>
      <c r="B7" s="531"/>
      <c r="C7" s="532"/>
      <c r="D7" s="527"/>
      <c r="E7" s="527"/>
      <c r="F7" s="527"/>
      <c r="G7" s="537"/>
      <c r="H7" s="21"/>
      <c r="I7" s="59" t="s">
        <v>12</v>
      </c>
      <c r="J7" s="56" t="s">
        <v>252</v>
      </c>
      <c r="K7" s="56" t="s">
        <v>251</v>
      </c>
      <c r="L7" s="57" t="s">
        <v>13</v>
      </c>
      <c r="M7" s="58" t="s">
        <v>14</v>
      </c>
      <c r="N7" s="58" t="s">
        <v>59</v>
      </c>
      <c r="O7" s="56" t="s">
        <v>15</v>
      </c>
      <c r="P7" s="56" t="s">
        <v>30</v>
      </c>
    </row>
    <row r="8" spans="1:16" s="20" customFormat="1" ht="27.75" customHeight="1" x14ac:dyDescent="0.2">
      <c r="A8" s="23">
        <v>1</v>
      </c>
      <c r="B8" s="23">
        <v>424</v>
      </c>
      <c r="C8" s="24">
        <v>36537</v>
      </c>
      <c r="D8" s="219" t="s">
        <v>909</v>
      </c>
      <c r="E8" s="220" t="s">
        <v>756</v>
      </c>
      <c r="F8" s="279">
        <v>868</v>
      </c>
      <c r="G8" s="26"/>
      <c r="H8" s="27"/>
      <c r="I8" s="28">
        <v>1</v>
      </c>
      <c r="J8" s="29" t="s">
        <v>391</v>
      </c>
      <c r="K8" s="30">
        <v>628</v>
      </c>
      <c r="L8" s="31">
        <v>36672</v>
      </c>
      <c r="M8" s="60" t="s">
        <v>1086</v>
      </c>
      <c r="N8" s="60" t="s">
        <v>773</v>
      </c>
      <c r="O8" s="279">
        <v>895</v>
      </c>
      <c r="P8" s="30">
        <v>3</v>
      </c>
    </row>
    <row r="9" spans="1:16" s="20" customFormat="1" ht="27.75" customHeight="1" x14ac:dyDescent="0.2">
      <c r="A9" s="23">
        <v>2</v>
      </c>
      <c r="B9" s="23">
        <v>732</v>
      </c>
      <c r="C9" s="24">
        <v>36721</v>
      </c>
      <c r="D9" s="219" t="s">
        <v>917</v>
      </c>
      <c r="E9" s="220" t="s">
        <v>782</v>
      </c>
      <c r="F9" s="279">
        <v>875</v>
      </c>
      <c r="G9" s="26"/>
      <c r="H9" s="27"/>
      <c r="I9" s="28">
        <v>2</v>
      </c>
      <c r="J9" s="29" t="s">
        <v>390</v>
      </c>
      <c r="K9" s="30">
        <v>1206</v>
      </c>
      <c r="L9" s="31">
        <v>36682</v>
      </c>
      <c r="M9" s="60" t="s">
        <v>1495</v>
      </c>
      <c r="N9" s="60" t="s">
        <v>756</v>
      </c>
      <c r="O9" s="279">
        <v>897</v>
      </c>
      <c r="P9" s="30">
        <v>4</v>
      </c>
    </row>
    <row r="10" spans="1:16" s="20" customFormat="1" ht="27.75" customHeight="1" x14ac:dyDescent="0.2">
      <c r="A10" s="23">
        <v>3</v>
      </c>
      <c r="B10" s="23">
        <v>628</v>
      </c>
      <c r="C10" s="24">
        <v>36672</v>
      </c>
      <c r="D10" s="219" t="s">
        <v>1086</v>
      </c>
      <c r="E10" s="220" t="s">
        <v>773</v>
      </c>
      <c r="F10" s="279">
        <v>895</v>
      </c>
      <c r="G10" s="26"/>
      <c r="H10" s="27"/>
      <c r="I10" s="28">
        <v>3</v>
      </c>
      <c r="J10" s="29" t="s">
        <v>386</v>
      </c>
      <c r="K10" s="30">
        <v>437</v>
      </c>
      <c r="L10" s="31">
        <v>36529</v>
      </c>
      <c r="M10" s="60" t="s">
        <v>910</v>
      </c>
      <c r="N10" s="60" t="s">
        <v>756</v>
      </c>
      <c r="O10" s="279">
        <v>903</v>
      </c>
      <c r="P10" s="30">
        <v>5</v>
      </c>
    </row>
    <row r="11" spans="1:16" s="20" customFormat="1" ht="27.75" customHeight="1" x14ac:dyDescent="0.2">
      <c r="A11" s="23">
        <v>4</v>
      </c>
      <c r="B11" s="23">
        <v>1206</v>
      </c>
      <c r="C11" s="24">
        <v>36682</v>
      </c>
      <c r="D11" s="219" t="s">
        <v>1495</v>
      </c>
      <c r="E11" s="220" t="s">
        <v>756</v>
      </c>
      <c r="F11" s="279">
        <v>897</v>
      </c>
      <c r="G11" s="26"/>
      <c r="H11" s="27"/>
      <c r="I11" s="28">
        <v>4</v>
      </c>
      <c r="J11" s="29" t="s">
        <v>384</v>
      </c>
      <c r="K11" s="30">
        <v>14</v>
      </c>
      <c r="L11" s="31">
        <v>36528</v>
      </c>
      <c r="M11" s="60" t="s">
        <v>904</v>
      </c>
      <c r="N11" s="60" t="s">
        <v>719</v>
      </c>
      <c r="O11" s="279" t="s">
        <v>1624</v>
      </c>
      <c r="P11" s="30" t="s">
        <v>1625</v>
      </c>
    </row>
    <row r="12" spans="1:16" s="20" customFormat="1" ht="27.75" customHeight="1" x14ac:dyDescent="0.2">
      <c r="A12" s="23">
        <v>5</v>
      </c>
      <c r="B12" s="23">
        <v>437</v>
      </c>
      <c r="C12" s="24">
        <v>36529</v>
      </c>
      <c r="D12" s="219" t="s">
        <v>910</v>
      </c>
      <c r="E12" s="220" t="s">
        <v>756</v>
      </c>
      <c r="F12" s="279">
        <v>903</v>
      </c>
      <c r="G12" s="26"/>
      <c r="H12" s="27"/>
      <c r="I12" s="28">
        <v>5</v>
      </c>
      <c r="J12" s="29" t="s">
        <v>385</v>
      </c>
      <c r="K12" s="30">
        <v>732</v>
      </c>
      <c r="L12" s="31">
        <v>36721</v>
      </c>
      <c r="M12" s="60" t="s">
        <v>917</v>
      </c>
      <c r="N12" s="60" t="s">
        <v>782</v>
      </c>
      <c r="O12" s="279">
        <v>875</v>
      </c>
      <c r="P12" s="30">
        <v>2</v>
      </c>
    </row>
    <row r="13" spans="1:16" s="20" customFormat="1" ht="27.75" customHeight="1" x14ac:dyDescent="0.2">
      <c r="A13" s="23">
        <v>6</v>
      </c>
      <c r="B13" s="23">
        <v>71</v>
      </c>
      <c r="C13" s="24">
        <v>36527</v>
      </c>
      <c r="D13" s="219" t="s">
        <v>905</v>
      </c>
      <c r="E13" s="220" t="s">
        <v>641</v>
      </c>
      <c r="F13" s="279">
        <v>905</v>
      </c>
      <c r="G13" s="26"/>
      <c r="H13" s="27"/>
      <c r="I13" s="28">
        <v>6</v>
      </c>
      <c r="J13" s="29" t="s">
        <v>387</v>
      </c>
      <c r="K13" s="30">
        <v>424</v>
      </c>
      <c r="L13" s="31">
        <v>36537</v>
      </c>
      <c r="M13" s="60" t="s">
        <v>909</v>
      </c>
      <c r="N13" s="60" t="s">
        <v>756</v>
      </c>
      <c r="O13" s="279">
        <v>868</v>
      </c>
      <c r="P13" s="30">
        <v>1</v>
      </c>
    </row>
    <row r="14" spans="1:16" s="20" customFormat="1" ht="27.75" customHeight="1" thickBot="1" x14ac:dyDescent="0.25">
      <c r="A14" s="314">
        <v>7</v>
      </c>
      <c r="B14" s="314">
        <v>94</v>
      </c>
      <c r="C14" s="315">
        <v>36954</v>
      </c>
      <c r="D14" s="316" t="s">
        <v>906</v>
      </c>
      <c r="E14" s="317" t="s">
        <v>801</v>
      </c>
      <c r="F14" s="318">
        <v>924</v>
      </c>
      <c r="G14" s="319"/>
      <c r="H14" s="27"/>
      <c r="I14" s="28">
        <v>7</v>
      </c>
      <c r="J14" s="29" t="s">
        <v>388</v>
      </c>
      <c r="K14" s="30">
        <v>71</v>
      </c>
      <c r="L14" s="31">
        <v>36527</v>
      </c>
      <c r="M14" s="60" t="s">
        <v>905</v>
      </c>
      <c r="N14" s="60" t="s">
        <v>641</v>
      </c>
      <c r="O14" s="279">
        <v>905</v>
      </c>
      <c r="P14" s="30">
        <v>6</v>
      </c>
    </row>
    <row r="15" spans="1:16" s="20" customFormat="1" ht="27.75" customHeight="1" thickTop="1" x14ac:dyDescent="0.2">
      <c r="A15" s="308" t="s">
        <v>455</v>
      </c>
      <c r="B15" s="308">
        <v>14</v>
      </c>
      <c r="C15" s="309">
        <v>36528</v>
      </c>
      <c r="D15" s="310" t="s">
        <v>904</v>
      </c>
      <c r="E15" s="311" t="s">
        <v>719</v>
      </c>
      <c r="F15" s="312" t="s">
        <v>1624</v>
      </c>
      <c r="G15" s="313"/>
      <c r="H15" s="27"/>
      <c r="I15" s="28">
        <v>8</v>
      </c>
      <c r="J15" s="29" t="s">
        <v>389</v>
      </c>
      <c r="K15" s="30">
        <v>94</v>
      </c>
      <c r="L15" s="31">
        <v>36954</v>
      </c>
      <c r="M15" s="60" t="s">
        <v>906</v>
      </c>
      <c r="N15" s="60" t="s">
        <v>801</v>
      </c>
      <c r="O15" s="279">
        <v>924</v>
      </c>
      <c r="P15" s="30">
        <v>7</v>
      </c>
    </row>
    <row r="16" spans="1:16" ht="7.5" customHeight="1" x14ac:dyDescent="0.2">
      <c r="A16" s="43"/>
      <c r="B16" s="43"/>
      <c r="C16" s="44"/>
      <c r="D16" s="67"/>
      <c r="E16" s="45"/>
      <c r="F16" s="46"/>
      <c r="G16" s="47"/>
      <c r="I16" s="48"/>
      <c r="J16" s="49"/>
      <c r="K16" s="50"/>
      <c r="L16" s="51"/>
      <c r="M16" s="63"/>
      <c r="N16" s="63"/>
      <c r="O16" s="53"/>
      <c r="P16" s="50"/>
    </row>
    <row r="17" spans="1:17" ht="14.25" customHeight="1" x14ac:dyDescent="0.2">
      <c r="A17" s="37" t="s">
        <v>20</v>
      </c>
      <c r="B17" s="37"/>
      <c r="C17" s="37"/>
      <c r="D17" s="68"/>
      <c r="E17" s="61" t="s">
        <v>0</v>
      </c>
      <c r="F17" s="55" t="s">
        <v>1</v>
      </c>
      <c r="G17" s="33"/>
      <c r="H17" s="38" t="s">
        <v>2</v>
      </c>
      <c r="I17" s="38"/>
      <c r="J17" s="38"/>
      <c r="K17" s="38"/>
      <c r="M17" s="64" t="s">
        <v>3</v>
      </c>
      <c r="N17" s="65" t="s">
        <v>3</v>
      </c>
      <c r="O17" s="33" t="s">
        <v>3</v>
      </c>
      <c r="P17" s="37"/>
      <c r="Q17" s="39"/>
    </row>
  </sheetData>
  <autoFilter ref="B6:G7">
    <sortState ref="B9:G15">
      <sortCondition ref="F6:F7"/>
    </sortState>
  </autoFilter>
  <sortState ref="I8:N15">
    <sortCondition ref="I8:I15"/>
  </sortState>
  <mergeCells count="18">
    <mergeCell ref="A1:P1"/>
    <mergeCell ref="A2:P2"/>
    <mergeCell ref="A3:C3"/>
    <mergeCell ref="D3:E3"/>
    <mergeCell ref="F3:G3"/>
    <mergeCell ref="C6:C7"/>
    <mergeCell ref="A4:C4"/>
    <mergeCell ref="D4:E4"/>
    <mergeCell ref="A6:A7"/>
    <mergeCell ref="N3:P3"/>
    <mergeCell ref="I6:P6"/>
    <mergeCell ref="I3:L3"/>
    <mergeCell ref="F6:F7"/>
    <mergeCell ref="D6:D7"/>
    <mergeCell ref="E6:E7"/>
    <mergeCell ref="N5:P5"/>
    <mergeCell ref="G6:G7"/>
    <mergeCell ref="B6:B7"/>
  </mergeCells>
  <conditionalFormatting sqref="F8:F15">
    <cfRule type="duplicateValues" dxfId="11" priority="3"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8"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M33"/>
  <sheetViews>
    <sheetView view="pageBreakPreview" zoomScale="90" zoomScaleNormal="100" zoomScaleSheetLayoutView="90" workbookViewId="0">
      <selection sqref="A1:L1"/>
    </sheetView>
  </sheetViews>
  <sheetFormatPr defaultRowHeight="12.75" x14ac:dyDescent="0.2"/>
  <cols>
    <col min="1" max="1" width="6" style="114" customWidth="1"/>
    <col min="2" max="2" width="16.42578125" style="114" hidden="1" customWidth="1"/>
    <col min="3" max="3" width="7" style="114" customWidth="1"/>
    <col min="4" max="4" width="13.5703125" style="115" customWidth="1"/>
    <col min="5" max="5" width="32.42578125" style="114" bestFit="1" customWidth="1"/>
    <col min="6" max="6" width="18.42578125" style="3" customWidth="1"/>
    <col min="7" max="10" width="11.85546875" style="3" customWidth="1"/>
    <col min="11" max="11" width="15.28515625" style="116" customWidth="1"/>
    <col min="12" max="12" width="11.85546875" style="114" customWidth="1"/>
    <col min="13" max="13" width="9.140625" style="3" customWidth="1"/>
    <col min="14" max="16384" width="9.140625" style="3"/>
  </cols>
  <sheetData>
    <row r="1" spans="1:13" ht="48.75" customHeight="1" x14ac:dyDescent="0.2">
      <c r="A1" s="501" t="s">
        <v>247</v>
      </c>
      <c r="B1" s="501"/>
      <c r="C1" s="501"/>
      <c r="D1" s="501"/>
      <c r="E1" s="501"/>
      <c r="F1" s="501"/>
      <c r="G1" s="501"/>
      <c r="H1" s="501"/>
      <c r="I1" s="501"/>
      <c r="J1" s="501"/>
      <c r="K1" s="501"/>
      <c r="L1" s="501"/>
    </row>
    <row r="2" spans="1:13" ht="25.5" customHeight="1" x14ac:dyDescent="0.2">
      <c r="A2" s="502" t="s">
        <v>626</v>
      </c>
      <c r="B2" s="502"/>
      <c r="C2" s="502"/>
      <c r="D2" s="502"/>
      <c r="E2" s="502"/>
      <c r="F2" s="502"/>
      <c r="G2" s="502"/>
      <c r="H2" s="502"/>
      <c r="I2" s="502"/>
      <c r="J2" s="502"/>
      <c r="K2" s="502"/>
      <c r="L2" s="502"/>
    </row>
    <row r="3" spans="1:13" s="4" customFormat="1" ht="20.25" customHeight="1" x14ac:dyDescent="0.2">
      <c r="A3" s="503" t="s">
        <v>328</v>
      </c>
      <c r="B3" s="503"/>
      <c r="C3" s="503"/>
      <c r="D3" s="566" t="s">
        <v>1544</v>
      </c>
      <c r="E3" s="566"/>
      <c r="F3" s="117" t="s">
        <v>324</v>
      </c>
      <c r="G3" s="506" t="s">
        <v>634</v>
      </c>
      <c r="H3" s="506"/>
      <c r="I3" s="506"/>
      <c r="J3" s="259"/>
      <c r="K3" s="506"/>
      <c r="L3" s="506"/>
    </row>
    <row r="4" spans="1:13" s="4" customFormat="1" ht="17.25" customHeight="1" x14ac:dyDescent="0.2">
      <c r="A4" s="509" t="s">
        <v>329</v>
      </c>
      <c r="B4" s="509"/>
      <c r="C4" s="509"/>
      <c r="D4" s="510" t="s">
        <v>617</v>
      </c>
      <c r="E4" s="510"/>
      <c r="F4" s="191" t="s">
        <v>448</v>
      </c>
      <c r="G4" s="192" t="s">
        <v>618</v>
      </c>
      <c r="H4" s="507" t="s">
        <v>327</v>
      </c>
      <c r="I4" s="507"/>
      <c r="J4" s="508">
        <v>42032</v>
      </c>
      <c r="K4" s="508"/>
      <c r="L4" s="260">
        <v>0.48958333333333331</v>
      </c>
    </row>
    <row r="5" spans="1:13" ht="13.5" customHeight="1" x14ac:dyDescent="0.2">
      <c r="A5" s="5"/>
      <c r="B5" s="5"/>
      <c r="C5" s="5"/>
      <c r="D5" s="9"/>
      <c r="E5" s="6"/>
      <c r="F5" s="7"/>
      <c r="G5" s="8"/>
      <c r="H5" s="8"/>
      <c r="I5" s="8"/>
      <c r="J5" s="8"/>
      <c r="K5" s="274">
        <v>42032.532834606478</v>
      </c>
      <c r="L5" s="274"/>
    </row>
    <row r="6" spans="1:13" ht="15.75" x14ac:dyDescent="0.2">
      <c r="A6" s="499" t="s">
        <v>6</v>
      </c>
      <c r="B6" s="499"/>
      <c r="C6" s="500" t="s">
        <v>250</v>
      </c>
      <c r="D6" s="500" t="s">
        <v>331</v>
      </c>
      <c r="E6" s="499" t="s">
        <v>7</v>
      </c>
      <c r="F6" s="499" t="s">
        <v>59</v>
      </c>
      <c r="G6" s="511" t="s">
        <v>46</v>
      </c>
      <c r="H6" s="511"/>
      <c r="I6" s="511"/>
      <c r="J6" s="511"/>
      <c r="K6" s="495" t="s">
        <v>8</v>
      </c>
      <c r="L6" s="495" t="s">
        <v>625</v>
      </c>
    </row>
    <row r="7" spans="1:13" ht="21.75" customHeight="1" x14ac:dyDescent="0.2">
      <c r="A7" s="499"/>
      <c r="B7" s="499"/>
      <c r="C7" s="500"/>
      <c r="D7" s="500"/>
      <c r="E7" s="499"/>
      <c r="F7" s="499"/>
      <c r="G7" s="121">
        <v>1</v>
      </c>
      <c r="H7" s="121">
        <v>2</v>
      </c>
      <c r="I7" s="121">
        <v>3</v>
      </c>
      <c r="J7" s="121">
        <v>4</v>
      </c>
      <c r="K7" s="496"/>
      <c r="L7" s="496"/>
    </row>
    <row r="8" spans="1:13" s="107" customFormat="1" ht="34.5" customHeight="1" x14ac:dyDescent="0.2">
      <c r="A8" s="122">
        <v>1</v>
      </c>
      <c r="B8" s="123" t="s">
        <v>1513</v>
      </c>
      <c r="C8" s="124">
        <v>726</v>
      </c>
      <c r="D8" s="125">
        <v>36610</v>
      </c>
      <c r="E8" s="236" t="s">
        <v>1061</v>
      </c>
      <c r="F8" s="236" t="s">
        <v>782</v>
      </c>
      <c r="G8" s="371">
        <v>1423</v>
      </c>
      <c r="H8" s="371">
        <v>1353</v>
      </c>
      <c r="I8" s="371">
        <v>1452</v>
      </c>
      <c r="J8" s="299">
        <v>1344</v>
      </c>
      <c r="K8" s="278">
        <v>1452</v>
      </c>
      <c r="L8" s="126"/>
    </row>
    <row r="9" spans="1:13" s="107" customFormat="1" ht="34.5" customHeight="1" x14ac:dyDescent="0.2">
      <c r="A9" s="122">
        <v>2</v>
      </c>
      <c r="B9" s="123" t="s">
        <v>1510</v>
      </c>
      <c r="C9" s="124">
        <v>596</v>
      </c>
      <c r="D9" s="125">
        <v>36617</v>
      </c>
      <c r="E9" s="236" t="s">
        <v>1050</v>
      </c>
      <c r="F9" s="236" t="s">
        <v>1005</v>
      </c>
      <c r="G9" s="371">
        <v>1280</v>
      </c>
      <c r="H9" s="371">
        <v>1341</v>
      </c>
      <c r="I9" s="371">
        <v>1316</v>
      </c>
      <c r="J9" s="299">
        <v>1370</v>
      </c>
      <c r="K9" s="278">
        <v>1370</v>
      </c>
      <c r="L9" s="126"/>
    </row>
    <row r="10" spans="1:13" s="107" customFormat="1" ht="34.5" customHeight="1" x14ac:dyDescent="0.2">
      <c r="A10" s="122">
        <v>3</v>
      </c>
      <c r="B10" s="123" t="s">
        <v>1509</v>
      </c>
      <c r="C10" s="124">
        <v>255</v>
      </c>
      <c r="D10" s="125">
        <v>36605</v>
      </c>
      <c r="E10" s="236" t="s">
        <v>1043</v>
      </c>
      <c r="F10" s="236" t="s">
        <v>743</v>
      </c>
      <c r="G10" s="371">
        <v>1249</v>
      </c>
      <c r="H10" s="371">
        <v>1243</v>
      </c>
      <c r="I10" s="371">
        <v>1233</v>
      </c>
      <c r="J10" s="299">
        <v>1276</v>
      </c>
      <c r="K10" s="278">
        <v>1276</v>
      </c>
      <c r="L10" s="126"/>
    </row>
    <row r="11" spans="1:13" s="107" customFormat="1" ht="34.5" customHeight="1" x14ac:dyDescent="0.2">
      <c r="A11" s="122">
        <v>4</v>
      </c>
      <c r="B11" s="123" t="s">
        <v>1511</v>
      </c>
      <c r="C11" s="124">
        <v>614</v>
      </c>
      <c r="D11" s="125">
        <v>37026</v>
      </c>
      <c r="E11" s="236" t="s">
        <v>1051</v>
      </c>
      <c r="F11" s="236" t="s">
        <v>701</v>
      </c>
      <c r="G11" s="371">
        <v>1172</v>
      </c>
      <c r="H11" s="371">
        <v>1189</v>
      </c>
      <c r="I11" s="371">
        <v>1253</v>
      </c>
      <c r="J11" s="299">
        <v>1241</v>
      </c>
      <c r="K11" s="278">
        <v>1253</v>
      </c>
      <c r="L11" s="126"/>
    </row>
    <row r="12" spans="1:13" s="107" customFormat="1" ht="34.5" customHeight="1" x14ac:dyDescent="0.2">
      <c r="A12" s="122">
        <v>5</v>
      </c>
      <c r="B12" s="123" t="s">
        <v>1512</v>
      </c>
      <c r="C12" s="124">
        <v>723</v>
      </c>
      <c r="D12" s="125">
        <v>36894</v>
      </c>
      <c r="E12" s="236" t="s">
        <v>1060</v>
      </c>
      <c r="F12" s="236" t="s">
        <v>782</v>
      </c>
      <c r="G12" s="371">
        <v>1251</v>
      </c>
      <c r="H12" s="371">
        <v>1146</v>
      </c>
      <c r="I12" s="371">
        <v>1111</v>
      </c>
      <c r="J12" s="299">
        <v>1196</v>
      </c>
      <c r="K12" s="278">
        <v>1251</v>
      </c>
      <c r="L12" s="126"/>
      <c r="M12" s="108"/>
    </row>
    <row r="13" spans="1:13" s="107" customFormat="1" ht="34.5" customHeight="1" x14ac:dyDescent="0.2">
      <c r="A13" s="122">
        <v>6</v>
      </c>
      <c r="B13" s="123" t="s">
        <v>1508</v>
      </c>
      <c r="C13" s="124">
        <v>1</v>
      </c>
      <c r="D13" s="125">
        <v>36541</v>
      </c>
      <c r="E13" s="236" t="s">
        <v>1036</v>
      </c>
      <c r="F13" s="236" t="s">
        <v>719</v>
      </c>
      <c r="G13" s="371">
        <v>1133</v>
      </c>
      <c r="H13" s="371">
        <v>1109</v>
      </c>
      <c r="I13" s="371">
        <v>1232</v>
      </c>
      <c r="J13" s="299">
        <v>1250</v>
      </c>
      <c r="K13" s="278">
        <v>1250</v>
      </c>
      <c r="L13" s="126"/>
    </row>
    <row r="14" spans="1:13" s="107" customFormat="1" ht="34.5" customHeight="1" x14ac:dyDescent="0.2">
      <c r="A14" s="122">
        <v>7</v>
      </c>
      <c r="B14" s="123" t="s">
        <v>1499</v>
      </c>
      <c r="C14" s="124">
        <v>571</v>
      </c>
      <c r="D14" s="125">
        <v>36616</v>
      </c>
      <c r="E14" s="236" t="s">
        <v>1049</v>
      </c>
      <c r="F14" s="236" t="s">
        <v>767</v>
      </c>
      <c r="G14" s="371">
        <v>1132</v>
      </c>
      <c r="H14" s="371">
        <v>1187</v>
      </c>
      <c r="I14" s="371">
        <v>1149</v>
      </c>
      <c r="J14" s="299">
        <v>1217</v>
      </c>
      <c r="K14" s="278">
        <v>1217</v>
      </c>
      <c r="L14" s="126"/>
    </row>
    <row r="15" spans="1:13" s="107" customFormat="1" ht="34.5" customHeight="1" x14ac:dyDescent="0.2">
      <c r="A15" s="122">
        <v>8</v>
      </c>
      <c r="B15" s="123" t="s">
        <v>1500</v>
      </c>
      <c r="C15" s="124">
        <v>714</v>
      </c>
      <c r="D15" s="125">
        <v>36826</v>
      </c>
      <c r="E15" s="236" t="s">
        <v>1059</v>
      </c>
      <c r="F15" s="236" t="s">
        <v>710</v>
      </c>
      <c r="G15" s="371">
        <v>1158</v>
      </c>
      <c r="H15" s="371">
        <v>1200</v>
      </c>
      <c r="I15" s="371">
        <v>1142</v>
      </c>
      <c r="J15" s="299">
        <v>1122</v>
      </c>
      <c r="K15" s="278">
        <v>1200</v>
      </c>
      <c r="L15" s="126"/>
    </row>
    <row r="16" spans="1:13" s="107" customFormat="1" ht="34.5" customHeight="1" thickBot="1" x14ac:dyDescent="0.25">
      <c r="A16" s="358">
        <v>9</v>
      </c>
      <c r="B16" s="359" t="s">
        <v>1507</v>
      </c>
      <c r="C16" s="360">
        <v>733</v>
      </c>
      <c r="D16" s="361">
        <v>36892</v>
      </c>
      <c r="E16" s="362" t="s">
        <v>1062</v>
      </c>
      <c r="F16" s="362" t="s">
        <v>782</v>
      </c>
      <c r="G16" s="396">
        <v>1139</v>
      </c>
      <c r="H16" s="396">
        <v>1104</v>
      </c>
      <c r="I16" s="396">
        <v>1155</v>
      </c>
      <c r="J16" s="364">
        <v>1152</v>
      </c>
      <c r="K16" s="365">
        <v>1155</v>
      </c>
      <c r="L16" s="366"/>
    </row>
    <row r="17" spans="1:13" s="107" customFormat="1" ht="34.5" customHeight="1" thickTop="1" x14ac:dyDescent="0.2">
      <c r="A17" s="349">
        <v>10</v>
      </c>
      <c r="B17" s="350" t="s">
        <v>1506</v>
      </c>
      <c r="C17" s="351">
        <v>625</v>
      </c>
      <c r="D17" s="352">
        <v>36954</v>
      </c>
      <c r="E17" s="353" t="s">
        <v>1053</v>
      </c>
      <c r="F17" s="353" t="s">
        <v>773</v>
      </c>
      <c r="G17" s="391" t="s">
        <v>1583</v>
      </c>
      <c r="H17" s="391" t="s">
        <v>1583</v>
      </c>
      <c r="I17" s="391">
        <v>1148</v>
      </c>
      <c r="J17" s="355">
        <v>1086</v>
      </c>
      <c r="K17" s="356">
        <v>1148</v>
      </c>
      <c r="L17" s="357"/>
    </row>
    <row r="18" spans="1:13" s="107" customFormat="1" ht="34.5" customHeight="1" x14ac:dyDescent="0.2">
      <c r="A18" s="122">
        <v>11</v>
      </c>
      <c r="B18" s="123" t="s">
        <v>1505</v>
      </c>
      <c r="C18" s="124">
        <v>549</v>
      </c>
      <c r="D18" s="125">
        <v>37261</v>
      </c>
      <c r="E18" s="236" t="s">
        <v>1048</v>
      </c>
      <c r="F18" s="236" t="s">
        <v>865</v>
      </c>
      <c r="G18" s="371">
        <v>1102</v>
      </c>
      <c r="H18" s="371">
        <v>1012</v>
      </c>
      <c r="I18" s="371">
        <v>1059</v>
      </c>
      <c r="J18" s="299">
        <v>1035</v>
      </c>
      <c r="K18" s="278">
        <v>1102</v>
      </c>
      <c r="L18" s="126"/>
    </row>
    <row r="19" spans="1:13" s="107" customFormat="1" ht="34.5" customHeight="1" x14ac:dyDescent="0.2">
      <c r="A19" s="122">
        <v>12</v>
      </c>
      <c r="B19" s="123" t="s">
        <v>1501</v>
      </c>
      <c r="C19" s="124">
        <v>618</v>
      </c>
      <c r="D19" s="125">
        <v>37210</v>
      </c>
      <c r="E19" s="236" t="s">
        <v>1052</v>
      </c>
      <c r="F19" s="236" t="s">
        <v>701</v>
      </c>
      <c r="G19" s="371">
        <v>1016</v>
      </c>
      <c r="H19" s="371">
        <v>1012</v>
      </c>
      <c r="I19" s="371">
        <v>989</v>
      </c>
      <c r="J19" s="299">
        <v>1034</v>
      </c>
      <c r="K19" s="278">
        <v>1034</v>
      </c>
      <c r="L19" s="126"/>
      <c r="M19" s="108"/>
    </row>
    <row r="20" spans="1:13" s="107" customFormat="1" ht="34.5" customHeight="1" x14ac:dyDescent="0.2">
      <c r="A20" s="122">
        <v>13</v>
      </c>
      <c r="B20" s="123" t="s">
        <v>1502</v>
      </c>
      <c r="C20" s="124">
        <v>136</v>
      </c>
      <c r="D20" s="125">
        <v>36728</v>
      </c>
      <c r="E20" s="236" t="s">
        <v>1039</v>
      </c>
      <c r="F20" s="236" t="s">
        <v>944</v>
      </c>
      <c r="G20" s="371" t="s">
        <v>1583</v>
      </c>
      <c r="H20" s="371" t="s">
        <v>1583</v>
      </c>
      <c r="I20" s="371" t="s">
        <v>1583</v>
      </c>
      <c r="J20" s="299">
        <v>949</v>
      </c>
      <c r="K20" s="278">
        <v>949</v>
      </c>
      <c r="L20" s="126"/>
    </row>
    <row r="21" spans="1:13" s="107" customFormat="1" ht="34.5" customHeight="1" x14ac:dyDescent="0.2">
      <c r="A21" s="122" t="s">
        <v>455</v>
      </c>
      <c r="B21" s="123" t="s">
        <v>1503</v>
      </c>
      <c r="C21" s="124">
        <v>385</v>
      </c>
      <c r="D21" s="125">
        <v>36783</v>
      </c>
      <c r="E21" s="236" t="s">
        <v>1046</v>
      </c>
      <c r="F21" s="236" t="s">
        <v>262</v>
      </c>
      <c r="G21" s="371"/>
      <c r="H21" s="371"/>
      <c r="I21" s="371"/>
      <c r="J21" s="299"/>
      <c r="K21" s="278" t="s">
        <v>1584</v>
      </c>
      <c r="L21" s="126"/>
    </row>
    <row r="22" spans="1:13" s="107" customFormat="1" ht="34.5" customHeight="1" x14ac:dyDescent="0.2">
      <c r="A22" s="122" t="s">
        <v>455</v>
      </c>
      <c r="B22" s="123" t="s">
        <v>1504</v>
      </c>
      <c r="C22" s="124">
        <v>387</v>
      </c>
      <c r="D22" s="125">
        <v>36748</v>
      </c>
      <c r="E22" s="236" t="s">
        <v>1047</v>
      </c>
      <c r="F22" s="236" t="s">
        <v>262</v>
      </c>
      <c r="G22" s="371"/>
      <c r="H22" s="371"/>
      <c r="I22" s="371"/>
      <c r="J22" s="299"/>
      <c r="K22" s="278" t="s">
        <v>1584</v>
      </c>
      <c r="L22" s="126"/>
    </row>
    <row r="23" spans="1:13" s="107" customFormat="1" ht="34.5" customHeight="1" x14ac:dyDescent="0.2">
      <c r="A23" s="122"/>
      <c r="B23" s="123" t="s">
        <v>1514</v>
      </c>
      <c r="C23" s="124" t="s">
        <v>1592</v>
      </c>
      <c r="D23" s="125" t="s">
        <v>1592</v>
      </c>
      <c r="E23" s="236" t="s">
        <v>1592</v>
      </c>
      <c r="F23" s="236" t="s">
        <v>1592</v>
      </c>
      <c r="G23" s="371"/>
      <c r="H23" s="371"/>
      <c r="I23" s="371"/>
      <c r="J23" s="299"/>
      <c r="K23" s="278">
        <v>0</v>
      </c>
      <c r="L23" s="126"/>
    </row>
    <row r="24" spans="1:13" s="107" customFormat="1" ht="34.5" customHeight="1" x14ac:dyDescent="0.2">
      <c r="A24" s="122"/>
      <c r="B24" s="123" t="s">
        <v>1515</v>
      </c>
      <c r="C24" s="124" t="s">
        <v>1592</v>
      </c>
      <c r="D24" s="125" t="s">
        <v>1592</v>
      </c>
      <c r="E24" s="236" t="s">
        <v>1592</v>
      </c>
      <c r="F24" s="236" t="s">
        <v>1592</v>
      </c>
      <c r="G24" s="371"/>
      <c r="H24" s="371"/>
      <c r="I24" s="371"/>
      <c r="J24" s="299"/>
      <c r="K24" s="278">
        <v>0</v>
      </c>
      <c r="L24" s="126"/>
    </row>
    <row r="25" spans="1:13" s="107" customFormat="1" ht="34.5" customHeight="1" x14ac:dyDescent="0.2">
      <c r="A25" s="122"/>
      <c r="B25" s="123" t="s">
        <v>1516</v>
      </c>
      <c r="C25" s="124" t="s">
        <v>1592</v>
      </c>
      <c r="D25" s="125" t="s">
        <v>1592</v>
      </c>
      <c r="E25" s="236" t="s">
        <v>1592</v>
      </c>
      <c r="F25" s="236" t="s">
        <v>1592</v>
      </c>
      <c r="G25" s="371"/>
      <c r="H25" s="371"/>
      <c r="I25" s="371"/>
      <c r="J25" s="299"/>
      <c r="K25" s="278">
        <v>0</v>
      </c>
      <c r="L25" s="126"/>
    </row>
    <row r="26" spans="1:13" s="107" customFormat="1" ht="34.5" customHeight="1" x14ac:dyDescent="0.2">
      <c r="A26" s="122"/>
      <c r="B26" s="123" t="s">
        <v>1517</v>
      </c>
      <c r="C26" s="124" t="s">
        <v>1592</v>
      </c>
      <c r="D26" s="125" t="s">
        <v>1592</v>
      </c>
      <c r="E26" s="236" t="s">
        <v>1592</v>
      </c>
      <c r="F26" s="236" t="s">
        <v>1592</v>
      </c>
      <c r="G26" s="371"/>
      <c r="H26" s="371"/>
      <c r="I26" s="371"/>
      <c r="J26" s="299"/>
      <c r="K26" s="278">
        <v>0</v>
      </c>
      <c r="L26" s="126"/>
      <c r="M26" s="108"/>
    </row>
    <row r="27" spans="1:13" s="107" customFormat="1" ht="34.5" customHeight="1" x14ac:dyDescent="0.2">
      <c r="A27" s="122"/>
      <c r="B27" s="123" t="s">
        <v>1518</v>
      </c>
      <c r="C27" s="124" t="s">
        <v>1592</v>
      </c>
      <c r="D27" s="125" t="s">
        <v>1592</v>
      </c>
      <c r="E27" s="236" t="s">
        <v>1592</v>
      </c>
      <c r="F27" s="236" t="s">
        <v>1592</v>
      </c>
      <c r="G27" s="371"/>
      <c r="H27" s="371"/>
      <c r="I27" s="371"/>
      <c r="J27" s="299"/>
      <c r="K27" s="278">
        <v>0</v>
      </c>
      <c r="L27" s="126"/>
    </row>
    <row r="28" spans="1:13" s="107" customFormat="1" ht="34.5" customHeight="1" x14ac:dyDescent="0.2">
      <c r="A28" s="122"/>
      <c r="B28" s="123" t="s">
        <v>1519</v>
      </c>
      <c r="C28" s="124" t="s">
        <v>1592</v>
      </c>
      <c r="D28" s="125" t="s">
        <v>1592</v>
      </c>
      <c r="E28" s="236" t="s">
        <v>1592</v>
      </c>
      <c r="F28" s="236" t="s">
        <v>1592</v>
      </c>
      <c r="G28" s="371"/>
      <c r="H28" s="371"/>
      <c r="I28" s="371"/>
      <c r="J28" s="299"/>
      <c r="K28" s="278">
        <v>0</v>
      </c>
      <c r="L28" s="126"/>
    </row>
    <row r="29" spans="1:13" s="107" customFormat="1" ht="34.5" customHeight="1" x14ac:dyDescent="0.2">
      <c r="A29" s="122"/>
      <c r="B29" s="123" t="s">
        <v>1520</v>
      </c>
      <c r="C29" s="124" t="s">
        <v>1592</v>
      </c>
      <c r="D29" s="125" t="s">
        <v>1592</v>
      </c>
      <c r="E29" s="236" t="s">
        <v>1592</v>
      </c>
      <c r="F29" s="236" t="s">
        <v>1592</v>
      </c>
      <c r="G29" s="371"/>
      <c r="H29" s="371"/>
      <c r="I29" s="371"/>
      <c r="J29" s="299"/>
      <c r="K29" s="278">
        <v>0</v>
      </c>
      <c r="L29" s="126"/>
    </row>
    <row r="30" spans="1:13" s="107" customFormat="1" ht="34.5" customHeight="1" x14ac:dyDescent="0.2">
      <c r="A30" s="122"/>
      <c r="B30" s="123" t="s">
        <v>1521</v>
      </c>
      <c r="C30" s="124" t="s">
        <v>1592</v>
      </c>
      <c r="D30" s="125" t="s">
        <v>1592</v>
      </c>
      <c r="E30" s="236" t="s">
        <v>1592</v>
      </c>
      <c r="F30" s="236" t="s">
        <v>1592</v>
      </c>
      <c r="G30" s="371"/>
      <c r="H30" s="371"/>
      <c r="I30" s="371"/>
      <c r="J30" s="299"/>
      <c r="K30" s="278">
        <v>0</v>
      </c>
      <c r="L30" s="126"/>
    </row>
    <row r="31" spans="1:13" s="107" customFormat="1" ht="34.5" customHeight="1" x14ac:dyDescent="0.2">
      <c r="A31" s="122"/>
      <c r="B31" s="123" t="s">
        <v>1522</v>
      </c>
      <c r="C31" s="124" t="s">
        <v>1592</v>
      </c>
      <c r="D31" s="125" t="s">
        <v>1592</v>
      </c>
      <c r="E31" s="236" t="s">
        <v>1592</v>
      </c>
      <c r="F31" s="236" t="s">
        <v>1592</v>
      </c>
      <c r="G31" s="371"/>
      <c r="H31" s="371"/>
      <c r="I31" s="371"/>
      <c r="J31" s="299"/>
      <c r="K31" s="278">
        <v>0</v>
      </c>
      <c r="L31" s="126"/>
    </row>
    <row r="32" spans="1:13" s="111" customFormat="1" ht="9" customHeight="1" x14ac:dyDescent="0.2">
      <c r="A32" s="109"/>
      <c r="B32" s="109"/>
      <c r="C32" s="109"/>
      <c r="D32" s="110"/>
      <c r="E32" s="109"/>
      <c r="K32" s="112"/>
      <c r="L32" s="109"/>
    </row>
    <row r="33" spans="1:12" s="111" customFormat="1" ht="25.5" customHeight="1" x14ac:dyDescent="0.2">
      <c r="A33" s="497" t="s">
        <v>4</v>
      </c>
      <c r="B33" s="497"/>
      <c r="C33" s="497"/>
      <c r="D33" s="497"/>
      <c r="E33" s="113" t="s">
        <v>0</v>
      </c>
      <c r="F33" s="113" t="s">
        <v>1</v>
      </c>
      <c r="G33" s="498" t="s">
        <v>2</v>
      </c>
      <c r="H33" s="498"/>
      <c r="I33" s="498"/>
      <c r="J33" s="498"/>
      <c r="K33" s="498" t="s">
        <v>3</v>
      </c>
      <c r="L33" s="498"/>
    </row>
  </sheetData>
  <autoFilter ref="B6:L7">
    <filterColumn colId="5" showButton="0"/>
    <filterColumn colId="6" showButton="0"/>
    <filterColumn colId="7" showButton="0"/>
  </autoFilter>
  <sortState ref="A8:K20">
    <sortCondition descending="1" ref="K8:K20"/>
  </sortState>
  <mergeCells count="22">
    <mergeCell ref="A33:D33"/>
    <mergeCell ref="G33:J33"/>
    <mergeCell ref="K33:L33"/>
    <mergeCell ref="A6:A7"/>
    <mergeCell ref="K6:K7"/>
    <mergeCell ref="L6:L7"/>
    <mergeCell ref="D6:D7"/>
    <mergeCell ref="C6:C7"/>
    <mergeCell ref="B6:B7"/>
    <mergeCell ref="E6:E7"/>
    <mergeCell ref="F6:F7"/>
    <mergeCell ref="G6:J6"/>
    <mergeCell ref="H4:I4"/>
    <mergeCell ref="A1:L1"/>
    <mergeCell ref="A2:L2"/>
    <mergeCell ref="A3:C3"/>
    <mergeCell ref="D3:E3"/>
    <mergeCell ref="J4:K4"/>
    <mergeCell ref="K3:L3"/>
    <mergeCell ref="G3:I3"/>
    <mergeCell ref="A4:C4"/>
    <mergeCell ref="D4:E4"/>
  </mergeCells>
  <conditionalFormatting sqref="K8:K31">
    <cfRule type="cellIs" dxfId="10" priority="2" operator="equal">
      <formula>0</formula>
    </cfRule>
  </conditionalFormatting>
  <conditionalFormatting sqref="K8:K19">
    <cfRule type="duplicateValues" dxfId="9" priority="1"/>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106" zoomScaleNormal="100" zoomScaleSheetLayoutView="106" workbookViewId="0">
      <selection activeCell="D10" sqref="D10"/>
    </sheetView>
  </sheetViews>
  <sheetFormatPr defaultRowHeight="12.75" x14ac:dyDescent="0.2"/>
  <cols>
    <col min="1" max="2" width="4.85546875" style="33" customWidth="1"/>
    <col min="3" max="3" width="13.28515625" style="22" bestFit="1" customWidth="1"/>
    <col min="4" max="4" width="20.85546875" style="62" customWidth="1"/>
    <col min="5" max="5" width="18.28515625" style="62" customWidth="1"/>
    <col min="6" max="6" width="9.28515625" style="22" customWidth="1"/>
    <col min="7" max="7" width="7.5703125" style="34" customWidth="1"/>
    <col min="8" max="8" width="2.140625" style="22" customWidth="1"/>
    <col min="9" max="9" width="4.42578125" style="33" customWidth="1"/>
    <col min="10" max="10" width="15.85546875" style="33" hidden="1" customWidth="1"/>
    <col min="11" max="11" width="6.5703125" style="33" customWidth="1"/>
    <col min="12" max="12" width="14.140625" style="35" customWidth="1"/>
    <col min="13" max="13" width="23.7109375" style="66" customWidth="1"/>
    <col min="14" max="14" width="14.7109375" style="66" customWidth="1"/>
    <col min="15" max="15" width="9.5703125" style="22" customWidth="1"/>
    <col min="16" max="16" width="7.7109375" style="22" customWidth="1"/>
    <col min="17" max="17" width="5.7109375" style="22" customWidth="1"/>
    <col min="18" max="16384" width="9.140625" style="22"/>
  </cols>
  <sheetData>
    <row r="1" spans="1:16" s="10" customFormat="1" ht="48.75" customHeight="1" x14ac:dyDescent="0.2">
      <c r="A1" s="519" t="str">
        <f>('YARIŞMA BİLGİLERİ'!A2)</f>
        <v>Türkiye Atletizm Federasyonu
İstanbul Atletizm İl Temsilciliği</v>
      </c>
      <c r="B1" s="519"/>
      <c r="C1" s="519"/>
      <c r="D1" s="519"/>
      <c r="E1" s="519"/>
      <c r="F1" s="519"/>
      <c r="G1" s="519"/>
      <c r="H1" s="519"/>
      <c r="I1" s="519"/>
      <c r="J1" s="519"/>
      <c r="K1" s="519"/>
      <c r="L1" s="519"/>
      <c r="M1" s="519"/>
      <c r="N1" s="519"/>
      <c r="O1" s="519"/>
      <c r="P1" s="519"/>
    </row>
    <row r="2" spans="1:16" s="10" customFormat="1" ht="24.75" customHeight="1" x14ac:dyDescent="0.2">
      <c r="A2" s="533" t="str">
        <f>'YARIŞMA BİLGİLERİ'!F19</f>
        <v>Türkcell 16 Yaşaltı-A Kategorisi Türkiye  Salon Şampiyonası</v>
      </c>
      <c r="B2" s="533"/>
      <c r="C2" s="533"/>
      <c r="D2" s="533"/>
      <c r="E2" s="533"/>
      <c r="F2" s="533"/>
      <c r="G2" s="533"/>
      <c r="H2" s="533"/>
      <c r="I2" s="533"/>
      <c r="J2" s="533"/>
      <c r="K2" s="533"/>
      <c r="L2" s="533"/>
      <c r="M2" s="533"/>
      <c r="N2" s="533"/>
      <c r="O2" s="533"/>
      <c r="P2" s="533"/>
    </row>
    <row r="3" spans="1:16" s="13" customFormat="1" ht="21.75" customHeight="1" x14ac:dyDescent="0.2">
      <c r="A3" s="521" t="s">
        <v>328</v>
      </c>
      <c r="B3" s="521"/>
      <c r="C3" s="521"/>
      <c r="D3" s="522" t="str">
        <f>'YARIŞMA PROGRAMI'!D20</f>
        <v xml:space="preserve">60 Metre Engelli Seçme </v>
      </c>
      <c r="E3" s="522"/>
      <c r="F3" s="538" t="s">
        <v>61</v>
      </c>
      <c r="G3" s="538"/>
      <c r="H3" s="11" t="s">
        <v>253</v>
      </c>
      <c r="I3" s="525" t="str">
        <f>'YARIŞMA PROGRAMI'!E20</f>
        <v>9.84 veya ilk üç</v>
      </c>
      <c r="J3" s="525"/>
      <c r="K3" s="525"/>
      <c r="L3" s="12"/>
      <c r="M3" s="103" t="s">
        <v>326</v>
      </c>
      <c r="N3" s="524" t="str">
        <f>'YARIŞMA PROGRAMI'!F20</f>
        <v>-</v>
      </c>
      <c r="O3" s="524"/>
      <c r="P3" s="524"/>
    </row>
    <row r="4" spans="1:16" s="13" customFormat="1" ht="17.25" customHeight="1" x14ac:dyDescent="0.2">
      <c r="A4" s="526" t="s">
        <v>258</v>
      </c>
      <c r="B4" s="526"/>
      <c r="C4" s="526"/>
      <c r="D4" s="518" t="str">
        <f>'YARIŞMA BİLGİLERİ'!F21</f>
        <v>16 Yaş Altı Erkekler A</v>
      </c>
      <c r="E4" s="518"/>
      <c r="F4" s="40"/>
      <c r="G4" s="40"/>
      <c r="H4" s="40"/>
      <c r="I4" s="40"/>
      <c r="J4" s="40"/>
      <c r="K4" s="40"/>
      <c r="L4" s="41"/>
      <c r="M4" s="102" t="s">
        <v>325</v>
      </c>
      <c r="N4" s="567">
        <f>'YARIŞMA PROGRAMI'!B20</f>
        <v>42032</v>
      </c>
      <c r="O4" s="567"/>
      <c r="P4" s="567"/>
    </row>
    <row r="5" spans="1:16" s="10" customFormat="1" ht="15.75" customHeight="1" x14ac:dyDescent="0.2">
      <c r="A5" s="14"/>
      <c r="B5" s="14"/>
      <c r="C5" s="15"/>
      <c r="D5" s="16"/>
      <c r="E5" s="17"/>
      <c r="F5" s="17"/>
      <c r="G5" s="17"/>
      <c r="H5" s="17"/>
      <c r="I5" s="14"/>
      <c r="J5" s="14"/>
      <c r="K5" s="14"/>
      <c r="L5" s="18"/>
      <c r="M5" s="19"/>
      <c r="N5" s="512">
        <f ca="1">NOW()</f>
        <v>42032.782368287037</v>
      </c>
      <c r="O5" s="512"/>
      <c r="P5" s="512"/>
    </row>
    <row r="6" spans="1:16" s="20" customFormat="1" ht="24" customHeight="1" x14ac:dyDescent="0.2">
      <c r="A6" s="529" t="s">
        <v>12</v>
      </c>
      <c r="B6" s="530" t="s">
        <v>251</v>
      </c>
      <c r="C6" s="532" t="s">
        <v>276</v>
      </c>
      <c r="D6" s="527" t="s">
        <v>14</v>
      </c>
      <c r="E6" s="527" t="s">
        <v>59</v>
      </c>
      <c r="F6" s="527" t="s">
        <v>15</v>
      </c>
      <c r="G6" s="536" t="s">
        <v>30</v>
      </c>
      <c r="I6" s="513" t="s">
        <v>17</v>
      </c>
      <c r="J6" s="516"/>
      <c r="K6" s="516"/>
      <c r="L6" s="516"/>
      <c r="M6" s="516"/>
      <c r="N6" s="516"/>
      <c r="O6" s="516"/>
      <c r="P6" s="517"/>
    </row>
    <row r="7" spans="1:16" ht="24" customHeight="1" x14ac:dyDescent="0.2">
      <c r="A7" s="529"/>
      <c r="B7" s="531"/>
      <c r="C7" s="532"/>
      <c r="D7" s="527"/>
      <c r="E7" s="527"/>
      <c r="F7" s="527"/>
      <c r="G7" s="537"/>
      <c r="H7" s="21"/>
      <c r="I7" s="59" t="s">
        <v>12</v>
      </c>
      <c r="J7" s="56" t="s">
        <v>252</v>
      </c>
      <c r="K7" s="56" t="s">
        <v>251</v>
      </c>
      <c r="L7" s="57" t="s">
        <v>13</v>
      </c>
      <c r="M7" s="58" t="s">
        <v>14</v>
      </c>
      <c r="N7" s="58" t="s">
        <v>59</v>
      </c>
      <c r="O7" s="56" t="s">
        <v>15</v>
      </c>
      <c r="P7" s="56" t="s">
        <v>30</v>
      </c>
    </row>
    <row r="8" spans="1:16" s="20" customFormat="1" ht="27.75" customHeight="1" x14ac:dyDescent="0.2">
      <c r="A8" s="23">
        <v>1</v>
      </c>
      <c r="B8" s="23"/>
      <c r="C8" s="24"/>
      <c r="D8" s="219"/>
      <c r="E8" s="220"/>
      <c r="F8" s="25"/>
      <c r="G8" s="26"/>
      <c r="H8" s="27"/>
      <c r="I8" s="28">
        <v>1</v>
      </c>
      <c r="J8" s="29" t="s">
        <v>384</v>
      </c>
      <c r="K8" s="30"/>
      <c r="L8" s="31"/>
      <c r="M8" s="60"/>
      <c r="N8" s="60"/>
      <c r="O8" s="32"/>
      <c r="P8" s="30"/>
    </row>
    <row r="9" spans="1:16" s="20" customFormat="1" ht="27.75" customHeight="1" x14ac:dyDescent="0.2">
      <c r="A9" s="23">
        <v>2</v>
      </c>
      <c r="B9" s="23"/>
      <c r="C9" s="24"/>
      <c r="D9" s="219"/>
      <c r="E9" s="220"/>
      <c r="F9" s="25"/>
      <c r="G9" s="26"/>
      <c r="H9" s="27"/>
      <c r="I9" s="28">
        <v>2</v>
      </c>
      <c r="J9" s="29" t="s">
        <v>385</v>
      </c>
      <c r="K9" s="30"/>
      <c r="L9" s="31"/>
      <c r="M9" s="60"/>
      <c r="N9" s="60"/>
      <c r="O9" s="32"/>
      <c r="P9" s="30"/>
    </row>
    <row r="10" spans="1:16" s="20" customFormat="1" ht="27.75" customHeight="1" x14ac:dyDescent="0.2">
      <c r="A10" s="23">
        <v>3</v>
      </c>
      <c r="B10" s="23"/>
      <c r="C10" s="24"/>
      <c r="D10" s="219"/>
      <c r="E10" s="220"/>
      <c r="F10" s="25"/>
      <c r="G10" s="26"/>
      <c r="H10" s="27"/>
      <c r="I10" s="28">
        <v>3</v>
      </c>
      <c r="J10" s="29" t="s">
        <v>386</v>
      </c>
      <c r="K10" s="30"/>
      <c r="L10" s="31"/>
      <c r="M10" s="60"/>
      <c r="N10" s="60"/>
      <c r="O10" s="32"/>
      <c r="P10" s="30"/>
    </row>
    <row r="11" spans="1:16" s="20" customFormat="1" ht="27.75" customHeight="1" x14ac:dyDescent="0.2">
      <c r="A11" s="23">
        <v>4</v>
      </c>
      <c r="B11" s="23"/>
      <c r="C11" s="24"/>
      <c r="D11" s="219"/>
      <c r="E11" s="220"/>
      <c r="F11" s="25"/>
      <c r="G11" s="26"/>
      <c r="H11" s="27"/>
      <c r="I11" s="28">
        <v>4</v>
      </c>
      <c r="J11" s="29" t="s">
        <v>387</v>
      </c>
      <c r="K11" s="30"/>
      <c r="L11" s="31"/>
      <c r="M11" s="60"/>
      <c r="N11" s="60"/>
      <c r="O11" s="32"/>
      <c r="P11" s="30"/>
    </row>
    <row r="12" spans="1:16" s="20" customFormat="1" ht="27.75" customHeight="1" x14ac:dyDescent="0.2">
      <c r="A12" s="23">
        <v>5</v>
      </c>
      <c r="B12" s="23"/>
      <c r="C12" s="24"/>
      <c r="D12" s="219"/>
      <c r="E12" s="220"/>
      <c r="F12" s="25"/>
      <c r="G12" s="26"/>
      <c r="H12" s="27"/>
      <c r="I12" s="28">
        <v>5</v>
      </c>
      <c r="J12" s="29" t="s">
        <v>388</v>
      </c>
      <c r="K12" s="30"/>
      <c r="L12" s="31"/>
      <c r="M12" s="60"/>
      <c r="N12" s="60"/>
      <c r="O12" s="32"/>
      <c r="P12" s="30"/>
    </row>
    <row r="13" spans="1:16" s="20" customFormat="1" ht="27.75" customHeight="1" x14ac:dyDescent="0.2">
      <c r="A13" s="23">
        <v>6</v>
      </c>
      <c r="B13" s="23"/>
      <c r="C13" s="24"/>
      <c r="D13" s="219"/>
      <c r="E13" s="220"/>
      <c r="F13" s="25"/>
      <c r="G13" s="26"/>
      <c r="H13" s="27"/>
      <c r="I13" s="28">
        <v>6</v>
      </c>
      <c r="J13" s="29" t="s">
        <v>389</v>
      </c>
      <c r="K13" s="30"/>
      <c r="L13" s="31"/>
      <c r="M13" s="60"/>
      <c r="N13" s="60"/>
      <c r="O13" s="32"/>
      <c r="P13" s="30"/>
    </row>
    <row r="14" spans="1:16" s="20" customFormat="1" ht="27.75" customHeight="1" x14ac:dyDescent="0.2">
      <c r="A14" s="23">
        <v>7</v>
      </c>
      <c r="B14" s="23"/>
      <c r="C14" s="24"/>
      <c r="D14" s="219"/>
      <c r="E14" s="220"/>
      <c r="F14" s="25"/>
      <c r="G14" s="26"/>
      <c r="H14" s="27"/>
      <c r="I14" s="28">
        <v>7</v>
      </c>
      <c r="J14" s="29" t="s">
        <v>390</v>
      </c>
      <c r="K14" s="30"/>
      <c r="L14" s="31"/>
      <c r="M14" s="60"/>
      <c r="N14" s="60"/>
      <c r="O14" s="32"/>
      <c r="P14" s="30"/>
    </row>
    <row r="15" spans="1:16" s="20" customFormat="1" ht="27.75" customHeight="1" x14ac:dyDescent="0.2">
      <c r="A15" s="23">
        <v>8</v>
      </c>
      <c r="B15" s="23"/>
      <c r="C15" s="24"/>
      <c r="D15" s="219"/>
      <c r="E15" s="220"/>
      <c r="F15" s="25"/>
      <c r="G15" s="26"/>
      <c r="H15" s="27"/>
      <c r="I15" s="28">
        <v>8</v>
      </c>
      <c r="J15" s="29" t="s">
        <v>391</v>
      </c>
      <c r="K15" s="30"/>
      <c r="L15" s="31"/>
      <c r="M15" s="60"/>
      <c r="N15" s="60"/>
      <c r="O15" s="32"/>
      <c r="P15" s="30"/>
    </row>
    <row r="16" spans="1:16" s="20" customFormat="1" ht="27.75" customHeight="1" x14ac:dyDescent="0.2">
      <c r="A16" s="23">
        <v>9</v>
      </c>
      <c r="B16" s="23"/>
      <c r="C16" s="24"/>
      <c r="D16" s="219"/>
      <c r="E16" s="220"/>
      <c r="F16" s="25"/>
      <c r="G16" s="26"/>
      <c r="H16" s="27"/>
      <c r="I16" s="513" t="s">
        <v>18</v>
      </c>
      <c r="J16" s="516"/>
      <c r="K16" s="516"/>
      <c r="L16" s="516"/>
      <c r="M16" s="516"/>
      <c r="N16" s="516"/>
      <c r="O16" s="516"/>
      <c r="P16" s="517"/>
    </row>
    <row r="17" spans="1:16" s="20" customFormat="1" ht="27.75" customHeight="1" x14ac:dyDescent="0.2">
      <c r="A17" s="23">
        <v>10</v>
      </c>
      <c r="B17" s="23"/>
      <c r="C17" s="24"/>
      <c r="D17" s="219"/>
      <c r="E17" s="220"/>
      <c r="F17" s="25"/>
      <c r="G17" s="26"/>
      <c r="H17" s="27"/>
      <c r="I17" s="59" t="s">
        <v>12</v>
      </c>
      <c r="J17" s="56" t="s">
        <v>252</v>
      </c>
      <c r="K17" s="56" t="s">
        <v>251</v>
      </c>
      <c r="L17" s="57" t="s">
        <v>13</v>
      </c>
      <c r="M17" s="58" t="s">
        <v>14</v>
      </c>
      <c r="N17" s="58" t="s">
        <v>59</v>
      </c>
      <c r="O17" s="56" t="s">
        <v>15</v>
      </c>
      <c r="P17" s="56" t="s">
        <v>30</v>
      </c>
    </row>
    <row r="18" spans="1:16" s="20" customFormat="1" ht="27.75" customHeight="1" x14ac:dyDescent="0.2">
      <c r="A18" s="23">
        <v>11</v>
      </c>
      <c r="B18" s="23"/>
      <c r="C18" s="24"/>
      <c r="D18" s="219"/>
      <c r="E18" s="220"/>
      <c r="F18" s="25"/>
      <c r="G18" s="26"/>
      <c r="H18" s="27"/>
      <c r="I18" s="28">
        <v>1</v>
      </c>
      <c r="J18" s="29" t="s">
        <v>392</v>
      </c>
      <c r="K18" s="30"/>
      <c r="L18" s="31"/>
      <c r="M18" s="60"/>
      <c r="N18" s="60"/>
      <c r="O18" s="32"/>
      <c r="P18" s="30"/>
    </row>
    <row r="19" spans="1:16" s="20" customFormat="1" ht="27.75" customHeight="1" x14ac:dyDescent="0.2">
      <c r="A19" s="23">
        <v>12</v>
      </c>
      <c r="B19" s="23"/>
      <c r="C19" s="24"/>
      <c r="D19" s="219"/>
      <c r="E19" s="220"/>
      <c r="F19" s="25"/>
      <c r="G19" s="26"/>
      <c r="H19" s="27"/>
      <c r="I19" s="28">
        <v>2</v>
      </c>
      <c r="J19" s="29" t="s">
        <v>393</v>
      </c>
      <c r="K19" s="30"/>
      <c r="L19" s="31"/>
      <c r="M19" s="60"/>
      <c r="N19" s="60"/>
      <c r="O19" s="32"/>
      <c r="P19" s="30"/>
    </row>
    <row r="20" spans="1:16" s="20" customFormat="1" ht="27.75" customHeight="1" x14ac:dyDescent="0.2">
      <c r="A20" s="23">
        <v>13</v>
      </c>
      <c r="B20" s="23"/>
      <c r="C20" s="24"/>
      <c r="D20" s="219"/>
      <c r="E20" s="220"/>
      <c r="F20" s="25"/>
      <c r="G20" s="26"/>
      <c r="H20" s="27"/>
      <c r="I20" s="28">
        <v>3</v>
      </c>
      <c r="J20" s="29" t="s">
        <v>394</v>
      </c>
      <c r="K20" s="30"/>
      <c r="L20" s="31"/>
      <c r="M20" s="60"/>
      <c r="N20" s="60"/>
      <c r="O20" s="32"/>
      <c r="P20" s="30"/>
    </row>
    <row r="21" spans="1:16" s="20" customFormat="1" ht="27.75" customHeight="1" x14ac:dyDescent="0.2">
      <c r="A21" s="23">
        <v>14</v>
      </c>
      <c r="B21" s="23"/>
      <c r="C21" s="24"/>
      <c r="D21" s="219"/>
      <c r="E21" s="220"/>
      <c r="F21" s="25"/>
      <c r="G21" s="26"/>
      <c r="H21" s="27"/>
      <c r="I21" s="28">
        <v>4</v>
      </c>
      <c r="J21" s="29" t="s">
        <v>395</v>
      </c>
      <c r="K21" s="30"/>
      <c r="L21" s="31"/>
      <c r="M21" s="60"/>
      <c r="N21" s="60"/>
      <c r="O21" s="32"/>
      <c r="P21" s="30"/>
    </row>
    <row r="22" spans="1:16" s="20" customFormat="1" ht="27.75" customHeight="1" x14ac:dyDescent="0.2">
      <c r="A22" s="23">
        <v>15</v>
      </c>
      <c r="B22" s="23"/>
      <c r="C22" s="24"/>
      <c r="D22" s="219"/>
      <c r="E22" s="220"/>
      <c r="F22" s="25"/>
      <c r="G22" s="26"/>
      <c r="H22" s="27"/>
      <c r="I22" s="28">
        <v>5</v>
      </c>
      <c r="J22" s="29" t="s">
        <v>396</v>
      </c>
      <c r="K22" s="30"/>
      <c r="L22" s="31"/>
      <c r="M22" s="60"/>
      <c r="N22" s="60"/>
      <c r="O22" s="32"/>
      <c r="P22" s="30"/>
    </row>
    <row r="23" spans="1:16" s="20" customFormat="1" ht="27.75" customHeight="1" x14ac:dyDescent="0.2">
      <c r="A23" s="23">
        <v>16</v>
      </c>
      <c r="B23" s="23"/>
      <c r="C23" s="24"/>
      <c r="D23" s="219"/>
      <c r="E23" s="220"/>
      <c r="F23" s="25"/>
      <c r="G23" s="26"/>
      <c r="H23" s="27"/>
      <c r="I23" s="28">
        <v>6</v>
      </c>
      <c r="J23" s="29" t="s">
        <v>397</v>
      </c>
      <c r="K23" s="30"/>
      <c r="L23" s="31"/>
      <c r="M23" s="60"/>
      <c r="N23" s="60"/>
      <c r="O23" s="32"/>
      <c r="P23" s="30"/>
    </row>
    <row r="24" spans="1:16" s="20" customFormat="1" ht="27.75" customHeight="1" x14ac:dyDescent="0.2">
      <c r="A24" s="23">
        <v>17</v>
      </c>
      <c r="B24" s="23"/>
      <c r="C24" s="24"/>
      <c r="D24" s="219"/>
      <c r="E24" s="220"/>
      <c r="F24" s="25"/>
      <c r="G24" s="26"/>
      <c r="H24" s="27"/>
      <c r="I24" s="28">
        <v>7</v>
      </c>
      <c r="J24" s="29" t="s">
        <v>398</v>
      </c>
      <c r="K24" s="30"/>
      <c r="L24" s="31"/>
      <c r="M24" s="60"/>
      <c r="N24" s="60"/>
      <c r="O24" s="32"/>
      <c r="P24" s="30"/>
    </row>
    <row r="25" spans="1:16" s="20" customFormat="1" ht="27.75" customHeight="1" x14ac:dyDescent="0.2">
      <c r="A25" s="23">
        <v>18</v>
      </c>
      <c r="B25" s="23"/>
      <c r="C25" s="24"/>
      <c r="D25" s="219"/>
      <c r="E25" s="220"/>
      <c r="F25" s="25"/>
      <c r="G25" s="26"/>
      <c r="H25" s="27"/>
      <c r="I25" s="28">
        <v>8</v>
      </c>
      <c r="J25" s="29" t="s">
        <v>399</v>
      </c>
      <c r="K25" s="30"/>
      <c r="L25" s="31"/>
      <c r="M25" s="60"/>
      <c r="N25" s="60"/>
      <c r="O25" s="32"/>
      <c r="P25" s="30"/>
    </row>
    <row r="26" spans="1:16" s="20" customFormat="1" ht="27.75" customHeight="1" x14ac:dyDescent="0.2">
      <c r="A26" s="23">
        <v>19</v>
      </c>
      <c r="B26" s="23"/>
      <c r="C26" s="24"/>
      <c r="D26" s="219"/>
      <c r="E26" s="220"/>
      <c r="F26" s="25"/>
      <c r="G26" s="26"/>
      <c r="H26" s="27"/>
      <c r="I26" s="513" t="s">
        <v>19</v>
      </c>
      <c r="J26" s="516"/>
      <c r="K26" s="516"/>
      <c r="L26" s="516"/>
      <c r="M26" s="516"/>
      <c r="N26" s="516"/>
      <c r="O26" s="516"/>
      <c r="P26" s="517"/>
    </row>
    <row r="27" spans="1:16" s="20" customFormat="1" ht="27.75" customHeight="1" x14ac:dyDescent="0.2">
      <c r="A27" s="23">
        <v>20</v>
      </c>
      <c r="B27" s="23"/>
      <c r="C27" s="24"/>
      <c r="D27" s="219"/>
      <c r="E27" s="220"/>
      <c r="F27" s="25"/>
      <c r="G27" s="26"/>
      <c r="H27" s="27"/>
      <c r="I27" s="59" t="s">
        <v>12</v>
      </c>
      <c r="J27" s="56" t="s">
        <v>252</v>
      </c>
      <c r="K27" s="56" t="s">
        <v>251</v>
      </c>
      <c r="L27" s="57" t="s">
        <v>13</v>
      </c>
      <c r="M27" s="58" t="s">
        <v>14</v>
      </c>
      <c r="N27" s="58" t="s">
        <v>59</v>
      </c>
      <c r="O27" s="56" t="s">
        <v>15</v>
      </c>
      <c r="P27" s="56" t="s">
        <v>30</v>
      </c>
    </row>
    <row r="28" spans="1:16" s="20" customFormat="1" ht="27.75" customHeight="1" x14ac:dyDescent="0.2">
      <c r="A28" s="23">
        <v>21</v>
      </c>
      <c r="B28" s="23"/>
      <c r="C28" s="24"/>
      <c r="D28" s="219"/>
      <c r="E28" s="220"/>
      <c r="F28" s="25"/>
      <c r="G28" s="26"/>
      <c r="H28" s="27"/>
      <c r="I28" s="28">
        <v>1</v>
      </c>
      <c r="J28" s="29" t="s">
        <v>400</v>
      </c>
      <c r="K28" s="30"/>
      <c r="L28" s="31"/>
      <c r="M28" s="60"/>
      <c r="N28" s="60"/>
      <c r="O28" s="32"/>
      <c r="P28" s="30"/>
    </row>
    <row r="29" spans="1:16" s="20" customFormat="1" ht="27.75" customHeight="1" x14ac:dyDescent="0.2">
      <c r="A29" s="23">
        <v>22</v>
      </c>
      <c r="B29" s="23"/>
      <c r="C29" s="24"/>
      <c r="D29" s="219"/>
      <c r="E29" s="220"/>
      <c r="F29" s="25"/>
      <c r="G29" s="26"/>
      <c r="H29" s="27"/>
      <c r="I29" s="28">
        <v>2</v>
      </c>
      <c r="J29" s="29" t="s">
        <v>401</v>
      </c>
      <c r="K29" s="30"/>
      <c r="L29" s="31"/>
      <c r="M29" s="60"/>
      <c r="N29" s="60"/>
      <c r="O29" s="32"/>
      <c r="P29" s="30"/>
    </row>
    <row r="30" spans="1:16" s="20" customFormat="1" ht="27.75" customHeight="1" x14ac:dyDescent="0.2">
      <c r="A30" s="23">
        <v>23</v>
      </c>
      <c r="B30" s="23"/>
      <c r="C30" s="24"/>
      <c r="D30" s="219"/>
      <c r="E30" s="220"/>
      <c r="F30" s="25"/>
      <c r="G30" s="26"/>
      <c r="H30" s="27"/>
      <c r="I30" s="28">
        <v>3</v>
      </c>
      <c r="J30" s="29" t="s">
        <v>402</v>
      </c>
      <c r="K30" s="30"/>
      <c r="L30" s="31"/>
      <c r="M30" s="60"/>
      <c r="N30" s="60"/>
      <c r="O30" s="32"/>
      <c r="P30" s="30"/>
    </row>
    <row r="31" spans="1:16" s="20" customFormat="1" ht="27.75" customHeight="1" x14ac:dyDescent="0.2">
      <c r="A31" s="23">
        <v>24</v>
      </c>
      <c r="B31" s="23"/>
      <c r="C31" s="24"/>
      <c r="D31" s="219"/>
      <c r="E31" s="220"/>
      <c r="F31" s="25"/>
      <c r="G31" s="26"/>
      <c r="H31" s="27"/>
      <c r="I31" s="28">
        <v>4</v>
      </c>
      <c r="J31" s="29" t="s">
        <v>403</v>
      </c>
      <c r="K31" s="30"/>
      <c r="L31" s="31"/>
      <c r="M31" s="60"/>
      <c r="N31" s="60"/>
      <c r="O31" s="32"/>
      <c r="P31" s="30"/>
    </row>
    <row r="32" spans="1:16" s="20" customFormat="1" ht="27.75" customHeight="1" x14ac:dyDescent="0.2">
      <c r="A32" s="23">
        <v>25</v>
      </c>
      <c r="B32" s="23"/>
      <c r="C32" s="24"/>
      <c r="D32" s="219"/>
      <c r="E32" s="220"/>
      <c r="F32" s="25"/>
      <c r="G32" s="26"/>
      <c r="H32" s="27"/>
      <c r="I32" s="28">
        <v>5</v>
      </c>
      <c r="J32" s="29" t="s">
        <v>404</v>
      </c>
      <c r="K32" s="30"/>
      <c r="L32" s="31"/>
      <c r="M32" s="60"/>
      <c r="N32" s="60"/>
      <c r="O32" s="32"/>
      <c r="P32" s="30"/>
    </row>
    <row r="33" spans="1:17" s="20" customFormat="1" ht="27.75" customHeight="1" x14ac:dyDescent="0.2">
      <c r="A33" s="23">
        <v>26</v>
      </c>
      <c r="B33" s="23"/>
      <c r="C33" s="24"/>
      <c r="D33" s="219"/>
      <c r="E33" s="220"/>
      <c r="F33" s="25"/>
      <c r="G33" s="26"/>
      <c r="H33" s="27"/>
      <c r="I33" s="28">
        <v>6</v>
      </c>
      <c r="J33" s="29" t="s">
        <v>405</v>
      </c>
      <c r="K33" s="30"/>
      <c r="L33" s="31"/>
      <c r="M33" s="60"/>
      <c r="N33" s="60"/>
      <c r="O33" s="32"/>
      <c r="P33" s="30"/>
    </row>
    <row r="34" spans="1:17" s="20" customFormat="1" ht="27.75" customHeight="1" x14ac:dyDescent="0.2">
      <c r="A34" s="23">
        <v>27</v>
      </c>
      <c r="B34" s="23"/>
      <c r="C34" s="24"/>
      <c r="D34" s="219"/>
      <c r="E34" s="220"/>
      <c r="F34" s="25"/>
      <c r="G34" s="26"/>
      <c r="H34" s="27"/>
      <c r="I34" s="28">
        <v>7</v>
      </c>
      <c r="J34" s="29" t="s">
        <v>406</v>
      </c>
      <c r="K34" s="30"/>
      <c r="L34" s="31"/>
      <c r="M34" s="60"/>
      <c r="N34" s="60"/>
      <c r="O34" s="32"/>
      <c r="P34" s="30"/>
    </row>
    <row r="35" spans="1:17" s="20" customFormat="1" ht="27.75" customHeight="1" x14ac:dyDescent="0.2">
      <c r="A35" s="23">
        <v>28</v>
      </c>
      <c r="B35" s="23"/>
      <c r="C35" s="24"/>
      <c r="D35" s="219"/>
      <c r="E35" s="220"/>
      <c r="F35" s="25"/>
      <c r="G35" s="26"/>
      <c r="H35" s="27"/>
      <c r="I35" s="28">
        <v>8</v>
      </c>
      <c r="J35" s="29" t="s">
        <v>407</v>
      </c>
      <c r="K35" s="30"/>
      <c r="L35" s="31"/>
      <c r="M35" s="60"/>
      <c r="N35" s="60"/>
      <c r="O35" s="32"/>
      <c r="P35" s="30"/>
    </row>
    <row r="36" spans="1:17" s="20" customFormat="1" ht="27.75" customHeight="1" x14ac:dyDescent="0.2">
      <c r="A36" s="23">
        <v>29</v>
      </c>
      <c r="B36" s="23"/>
      <c r="C36" s="24"/>
      <c r="D36" s="219"/>
      <c r="E36" s="220"/>
      <c r="F36" s="25"/>
      <c r="G36" s="26"/>
      <c r="H36" s="27"/>
      <c r="I36" s="513" t="s">
        <v>56</v>
      </c>
      <c r="J36" s="516"/>
      <c r="K36" s="516"/>
      <c r="L36" s="516"/>
      <c r="M36" s="516"/>
      <c r="N36" s="516"/>
      <c r="O36" s="516"/>
      <c r="P36" s="517"/>
    </row>
    <row r="37" spans="1:17" s="20" customFormat="1" ht="27.75" customHeight="1" x14ac:dyDescent="0.2">
      <c r="A37" s="23">
        <v>30</v>
      </c>
      <c r="B37" s="23"/>
      <c r="C37" s="24"/>
      <c r="D37" s="219"/>
      <c r="E37" s="220"/>
      <c r="F37" s="25"/>
      <c r="G37" s="26"/>
      <c r="H37" s="27"/>
      <c r="I37" s="59" t="s">
        <v>12</v>
      </c>
      <c r="J37" s="56" t="s">
        <v>252</v>
      </c>
      <c r="K37" s="56" t="s">
        <v>251</v>
      </c>
      <c r="L37" s="57" t="s">
        <v>13</v>
      </c>
      <c r="M37" s="58" t="s">
        <v>14</v>
      </c>
      <c r="N37" s="58" t="s">
        <v>59</v>
      </c>
      <c r="O37" s="56" t="s">
        <v>15</v>
      </c>
      <c r="P37" s="56" t="s">
        <v>30</v>
      </c>
    </row>
    <row r="38" spans="1:17" s="20" customFormat="1" ht="27.75" customHeight="1" x14ac:dyDescent="0.2">
      <c r="A38" s="23">
        <v>31</v>
      </c>
      <c r="B38" s="23"/>
      <c r="C38" s="24"/>
      <c r="D38" s="219"/>
      <c r="E38" s="220"/>
      <c r="F38" s="25"/>
      <c r="G38" s="26"/>
      <c r="H38" s="27"/>
      <c r="I38" s="28">
        <v>1</v>
      </c>
      <c r="J38" s="29" t="s">
        <v>408</v>
      </c>
      <c r="K38" s="30"/>
      <c r="L38" s="31"/>
      <c r="M38" s="60"/>
      <c r="N38" s="60"/>
      <c r="O38" s="32"/>
      <c r="P38" s="30"/>
    </row>
    <row r="39" spans="1:17" s="20" customFormat="1" ht="27.75" customHeight="1" x14ac:dyDescent="0.2">
      <c r="A39" s="23">
        <v>32</v>
      </c>
      <c r="B39" s="23"/>
      <c r="C39" s="24"/>
      <c r="D39" s="219"/>
      <c r="E39" s="220"/>
      <c r="F39" s="25"/>
      <c r="G39" s="26"/>
      <c r="H39" s="27"/>
      <c r="I39" s="28">
        <v>2</v>
      </c>
      <c r="J39" s="29" t="s">
        <v>409</v>
      </c>
      <c r="K39" s="30"/>
      <c r="L39" s="31"/>
      <c r="M39" s="60"/>
      <c r="N39" s="60"/>
      <c r="O39" s="32"/>
      <c r="P39" s="30"/>
    </row>
    <row r="40" spans="1:17" s="20" customFormat="1" ht="27.75" customHeight="1" x14ac:dyDescent="0.2">
      <c r="A40" s="23">
        <v>33</v>
      </c>
      <c r="B40" s="23"/>
      <c r="C40" s="24"/>
      <c r="D40" s="219"/>
      <c r="E40" s="220"/>
      <c r="F40" s="25"/>
      <c r="G40" s="26"/>
      <c r="H40" s="27"/>
      <c r="I40" s="28">
        <v>3</v>
      </c>
      <c r="J40" s="29" t="s">
        <v>410</v>
      </c>
      <c r="K40" s="30"/>
      <c r="L40" s="31"/>
      <c r="M40" s="60"/>
      <c r="N40" s="60"/>
      <c r="O40" s="32"/>
      <c r="P40" s="30"/>
    </row>
    <row r="41" spans="1:17" s="20" customFormat="1" ht="27.75" customHeight="1" x14ac:dyDescent="0.2">
      <c r="A41" s="23">
        <v>34</v>
      </c>
      <c r="B41" s="23"/>
      <c r="C41" s="24"/>
      <c r="D41" s="219"/>
      <c r="E41" s="220"/>
      <c r="F41" s="25"/>
      <c r="G41" s="26"/>
      <c r="H41" s="27"/>
      <c r="I41" s="28">
        <v>4</v>
      </c>
      <c r="J41" s="29" t="s">
        <v>411</v>
      </c>
      <c r="K41" s="30"/>
      <c r="L41" s="31"/>
      <c r="M41" s="60"/>
      <c r="N41" s="60"/>
      <c r="O41" s="32"/>
      <c r="P41" s="30"/>
    </row>
    <row r="42" spans="1:17" s="20" customFormat="1" ht="27.75" customHeight="1" x14ac:dyDescent="0.2">
      <c r="A42" s="23">
        <v>35</v>
      </c>
      <c r="B42" s="23"/>
      <c r="C42" s="24"/>
      <c r="D42" s="219"/>
      <c r="E42" s="220"/>
      <c r="F42" s="25"/>
      <c r="G42" s="26"/>
      <c r="H42" s="27"/>
      <c r="I42" s="28">
        <v>5</v>
      </c>
      <c r="J42" s="29" t="s">
        <v>412</v>
      </c>
      <c r="K42" s="30"/>
      <c r="L42" s="31"/>
      <c r="M42" s="60"/>
      <c r="N42" s="60"/>
      <c r="O42" s="32"/>
      <c r="P42" s="30"/>
    </row>
    <row r="43" spans="1:17" s="20" customFormat="1" ht="27.75" customHeight="1" x14ac:dyDescent="0.2">
      <c r="A43" s="23">
        <v>36</v>
      </c>
      <c r="B43" s="23"/>
      <c r="C43" s="24"/>
      <c r="D43" s="219"/>
      <c r="E43" s="220"/>
      <c r="F43" s="25"/>
      <c r="G43" s="26"/>
      <c r="H43" s="27"/>
      <c r="I43" s="28">
        <v>6</v>
      </c>
      <c r="J43" s="29" t="s">
        <v>413</v>
      </c>
      <c r="K43" s="30"/>
      <c r="L43" s="31"/>
      <c r="M43" s="60"/>
      <c r="N43" s="60"/>
      <c r="O43" s="32"/>
      <c r="P43" s="30"/>
    </row>
    <row r="44" spans="1:17" s="20" customFormat="1" ht="27.75" customHeight="1" x14ac:dyDescent="0.2">
      <c r="A44" s="23">
        <v>37</v>
      </c>
      <c r="B44" s="23"/>
      <c r="C44" s="24"/>
      <c r="D44" s="219"/>
      <c r="E44" s="220"/>
      <c r="F44" s="25"/>
      <c r="G44" s="26"/>
      <c r="H44" s="27"/>
      <c r="I44" s="28">
        <v>7</v>
      </c>
      <c r="J44" s="29" t="s">
        <v>414</v>
      </c>
      <c r="K44" s="30"/>
      <c r="L44" s="31"/>
      <c r="M44" s="60"/>
      <c r="N44" s="60"/>
      <c r="O44" s="32"/>
      <c r="P44" s="30"/>
    </row>
    <row r="45" spans="1:17" s="20" customFormat="1" ht="27.75" customHeight="1" x14ac:dyDescent="0.2">
      <c r="A45" s="23">
        <v>38</v>
      </c>
      <c r="B45" s="23"/>
      <c r="C45" s="24"/>
      <c r="D45" s="219"/>
      <c r="E45" s="220"/>
      <c r="F45" s="25"/>
      <c r="G45" s="26"/>
      <c r="H45" s="27"/>
      <c r="I45" s="28">
        <v>8</v>
      </c>
      <c r="J45" s="29" t="s">
        <v>415</v>
      </c>
      <c r="K45" s="30"/>
      <c r="L45" s="31"/>
      <c r="M45" s="60"/>
      <c r="N45" s="60"/>
      <c r="O45" s="32"/>
      <c r="P45" s="30"/>
    </row>
    <row r="46" spans="1:17" ht="7.5" customHeight="1" x14ac:dyDescent="0.2">
      <c r="A46" s="43"/>
      <c r="B46" s="43"/>
      <c r="C46" s="44"/>
      <c r="D46" s="67"/>
      <c r="E46" s="45"/>
      <c r="F46" s="46"/>
      <c r="G46" s="47"/>
      <c r="I46" s="48"/>
      <c r="J46" s="49"/>
      <c r="K46" s="50"/>
      <c r="L46" s="51"/>
      <c r="M46" s="63"/>
      <c r="N46" s="63"/>
      <c r="O46" s="53"/>
      <c r="P46" s="50"/>
    </row>
    <row r="47" spans="1:17" ht="14.25" customHeight="1" x14ac:dyDescent="0.2">
      <c r="A47" s="37" t="s">
        <v>20</v>
      </c>
      <c r="B47" s="37"/>
      <c r="C47" s="37"/>
      <c r="D47" s="68"/>
      <c r="E47" s="61" t="s">
        <v>0</v>
      </c>
      <c r="F47" s="55" t="s">
        <v>1</v>
      </c>
      <c r="G47" s="33"/>
      <c r="H47" s="38" t="s">
        <v>2</v>
      </c>
      <c r="I47" s="38"/>
      <c r="J47" s="38"/>
      <c r="K47" s="38"/>
      <c r="M47" s="64" t="s">
        <v>3</v>
      </c>
      <c r="N47" s="65" t="s">
        <v>3</v>
      </c>
      <c r="O47" s="33" t="s">
        <v>3</v>
      </c>
      <c r="P47" s="37"/>
      <c r="Q47" s="39"/>
    </row>
  </sheetData>
  <mergeCells count="22">
    <mergeCell ref="A4:C4"/>
    <mergeCell ref="D4:E4"/>
    <mergeCell ref="A6:A7"/>
    <mergeCell ref="E6:E7"/>
    <mergeCell ref="A1:P1"/>
    <mergeCell ref="A2:P2"/>
    <mergeCell ref="A3:C3"/>
    <mergeCell ref="D3:E3"/>
    <mergeCell ref="F3:G3"/>
    <mergeCell ref="F6:F7"/>
    <mergeCell ref="B6:B7"/>
    <mergeCell ref="C6:C7"/>
    <mergeCell ref="D6:D7"/>
    <mergeCell ref="G6:G7"/>
    <mergeCell ref="I26:P26"/>
    <mergeCell ref="N5:P5"/>
    <mergeCell ref="I36:P36"/>
    <mergeCell ref="N3:P3"/>
    <mergeCell ref="I6:P6"/>
    <mergeCell ref="N4:P4"/>
    <mergeCell ref="I3:K3"/>
    <mergeCell ref="I16:P16"/>
  </mergeCells>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2" orientation="portrait" r:id="rId1"/>
  <headerFooter alignWithMargins="0"/>
  <ignoredErrors>
    <ignoredError sqref="D3:D4 I3 N3:N5" unlockedFormula="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106" zoomScaleNormal="100" zoomScaleSheetLayoutView="106" workbookViewId="0">
      <selection activeCell="D21" sqref="D21"/>
    </sheetView>
  </sheetViews>
  <sheetFormatPr defaultRowHeight="12.75" x14ac:dyDescent="0.2"/>
  <cols>
    <col min="1" max="2" width="4.85546875" style="33" customWidth="1"/>
    <col min="3" max="3" width="14.5703125" style="22" customWidth="1"/>
    <col min="4" max="4" width="22.140625" style="62" customWidth="1"/>
    <col min="5" max="5" width="17.140625" style="62" customWidth="1"/>
    <col min="6" max="6" width="9.28515625" style="229" customWidth="1"/>
    <col min="7" max="7" width="7.5703125" style="34" customWidth="1"/>
    <col min="8" max="8" width="2.140625" style="22" customWidth="1"/>
    <col min="9" max="9" width="4.42578125" style="33" customWidth="1"/>
    <col min="10" max="10" width="12.85546875" style="33" hidden="1" customWidth="1"/>
    <col min="11" max="11" width="6.5703125" style="33" customWidth="1"/>
    <col min="12" max="12" width="13" style="35" customWidth="1"/>
    <col min="13" max="13" width="23.7109375" style="66" customWidth="1"/>
    <col min="14" max="14" width="14.7109375" style="66" customWidth="1"/>
    <col min="15" max="15" width="9.5703125" style="229" customWidth="1"/>
    <col min="16" max="16" width="7.7109375" style="22" customWidth="1"/>
    <col min="17" max="17" width="5.7109375" style="22" customWidth="1"/>
    <col min="18" max="16384" width="9.140625" style="22"/>
  </cols>
  <sheetData>
    <row r="1" spans="1:16" s="10" customFormat="1" ht="39" customHeight="1" x14ac:dyDescent="0.2">
      <c r="A1" s="519" t="str">
        <f>('YARIŞMA BİLGİLERİ'!A2)</f>
        <v>Türkiye Atletizm Federasyonu
İstanbul Atletizm İl Temsilciliği</v>
      </c>
      <c r="B1" s="519"/>
      <c r="C1" s="519"/>
      <c r="D1" s="519"/>
      <c r="E1" s="519"/>
      <c r="F1" s="519"/>
      <c r="G1" s="519"/>
      <c r="H1" s="519"/>
      <c r="I1" s="519"/>
      <c r="J1" s="519"/>
      <c r="K1" s="519"/>
      <c r="L1" s="519"/>
      <c r="M1" s="519"/>
      <c r="N1" s="519"/>
      <c r="O1" s="519"/>
      <c r="P1" s="519"/>
    </row>
    <row r="2" spans="1:16" s="10" customFormat="1" ht="24.75" customHeight="1" x14ac:dyDescent="0.2">
      <c r="A2" s="533" t="str">
        <f>'YARIŞMA BİLGİLERİ'!F19</f>
        <v>Türkcell 16 Yaşaltı-A Kategorisi Türkiye  Salon Şampiyonası</v>
      </c>
      <c r="B2" s="533"/>
      <c r="C2" s="533"/>
      <c r="D2" s="533"/>
      <c r="E2" s="533"/>
      <c r="F2" s="533"/>
      <c r="G2" s="533"/>
      <c r="H2" s="533"/>
      <c r="I2" s="533"/>
      <c r="J2" s="533"/>
      <c r="K2" s="533"/>
      <c r="L2" s="533"/>
      <c r="M2" s="533"/>
      <c r="N2" s="533"/>
      <c r="O2" s="533"/>
      <c r="P2" s="533"/>
    </row>
    <row r="3" spans="1:16" s="13" customFormat="1" ht="21.75" customHeight="1" x14ac:dyDescent="0.2">
      <c r="A3" s="521" t="s">
        <v>328</v>
      </c>
      <c r="B3" s="521"/>
      <c r="C3" s="521"/>
      <c r="D3" s="522" t="str">
        <f>'YARIŞMA PROGRAMI'!D26</f>
        <v>800 Metre</v>
      </c>
      <c r="E3" s="522"/>
      <c r="F3" s="538" t="s">
        <v>61</v>
      </c>
      <c r="G3" s="538"/>
      <c r="H3" s="11" t="s">
        <v>253</v>
      </c>
      <c r="I3" s="525" t="str">
        <f>'YARIŞMA PROGRAMI'!E26</f>
        <v>2:07.14 veya ilk üç</v>
      </c>
      <c r="J3" s="525"/>
      <c r="K3" s="525"/>
      <c r="L3" s="525"/>
      <c r="M3" s="103" t="s">
        <v>254</v>
      </c>
      <c r="N3" s="524" t="e">
        <f>('YARIŞMA PROGRAMI'!#REF!)</f>
        <v>#REF!</v>
      </c>
      <c r="O3" s="524"/>
      <c r="P3" s="524"/>
    </row>
    <row r="4" spans="1:16" s="13" customFormat="1" ht="17.25" customHeight="1" x14ac:dyDescent="0.2">
      <c r="A4" s="526" t="s">
        <v>258</v>
      </c>
      <c r="B4" s="526"/>
      <c r="C4" s="526"/>
      <c r="D4" s="518" t="str">
        <f>'YARIŞMA BİLGİLERİ'!F21</f>
        <v>16 Yaş Altı Erkekler A</v>
      </c>
      <c r="E4" s="518"/>
      <c r="F4" s="230"/>
      <c r="G4" s="40"/>
      <c r="H4" s="40"/>
      <c r="I4" s="40"/>
      <c r="J4" s="40"/>
      <c r="K4" s="40"/>
      <c r="L4" s="41"/>
      <c r="M4" s="102" t="s">
        <v>5</v>
      </c>
      <c r="N4" s="567">
        <f>'YARIŞMA PROGRAMI'!B26</f>
        <v>42032</v>
      </c>
      <c r="O4" s="567"/>
      <c r="P4" s="567"/>
    </row>
    <row r="5" spans="1:16" s="10" customFormat="1" ht="15.75" customHeight="1" x14ac:dyDescent="0.2">
      <c r="A5" s="14"/>
      <c r="B5" s="14"/>
      <c r="C5" s="15"/>
      <c r="D5" s="16"/>
      <c r="E5" s="17"/>
      <c r="F5" s="231"/>
      <c r="G5" s="17"/>
      <c r="H5" s="17"/>
      <c r="I5" s="14"/>
      <c r="J5" s="14"/>
      <c r="K5" s="14"/>
      <c r="L5" s="18"/>
      <c r="M5" s="19"/>
      <c r="N5" s="512">
        <f ca="1">NOW()</f>
        <v>42032.782368287037</v>
      </c>
      <c r="O5" s="512"/>
      <c r="P5" s="512"/>
    </row>
    <row r="6" spans="1:16" s="20" customFormat="1" ht="18.75" customHeight="1" x14ac:dyDescent="0.2">
      <c r="A6" s="529" t="s">
        <v>12</v>
      </c>
      <c r="B6" s="530" t="s">
        <v>251</v>
      </c>
      <c r="C6" s="532" t="s">
        <v>276</v>
      </c>
      <c r="D6" s="527" t="s">
        <v>14</v>
      </c>
      <c r="E6" s="527" t="s">
        <v>59</v>
      </c>
      <c r="F6" s="535" t="s">
        <v>15</v>
      </c>
      <c r="G6" s="536" t="s">
        <v>30</v>
      </c>
      <c r="I6" s="513" t="s">
        <v>17</v>
      </c>
      <c r="J6" s="516"/>
      <c r="K6" s="516"/>
      <c r="L6" s="516"/>
      <c r="M6" s="516"/>
      <c r="N6" s="516"/>
      <c r="O6" s="516"/>
      <c r="P6" s="517"/>
    </row>
    <row r="7" spans="1:16" ht="26.25" customHeight="1" x14ac:dyDescent="0.2">
      <c r="A7" s="529"/>
      <c r="B7" s="531"/>
      <c r="C7" s="532"/>
      <c r="D7" s="527"/>
      <c r="E7" s="527"/>
      <c r="F7" s="535"/>
      <c r="G7" s="537"/>
      <c r="H7" s="21"/>
      <c r="I7" s="59" t="s">
        <v>12</v>
      </c>
      <c r="J7" s="59" t="s">
        <v>252</v>
      </c>
      <c r="K7" s="59" t="s">
        <v>251</v>
      </c>
      <c r="L7" s="152" t="s">
        <v>13</v>
      </c>
      <c r="M7" s="153" t="s">
        <v>14</v>
      </c>
      <c r="N7" s="153" t="s">
        <v>59</v>
      </c>
      <c r="O7" s="225" t="s">
        <v>15</v>
      </c>
      <c r="P7" s="59" t="s">
        <v>30</v>
      </c>
    </row>
    <row r="8" spans="1:16" s="20" customFormat="1" ht="18.75" customHeight="1" x14ac:dyDescent="0.2">
      <c r="A8" s="23">
        <v>1</v>
      </c>
      <c r="B8" s="91"/>
      <c r="C8" s="150"/>
      <c r="D8" s="217"/>
      <c r="E8" s="218"/>
      <c r="F8" s="232"/>
      <c r="G8" s="92"/>
      <c r="H8" s="27"/>
      <c r="I8" s="28">
        <v>1</v>
      </c>
      <c r="J8" s="29" t="s">
        <v>207</v>
      </c>
      <c r="K8" s="30">
        <f>IF(ISERROR(VLOOKUP(J8,'KAYIT LİSTESİ'!$B$4:$I$1103,2,0)),"",(VLOOKUP(J8,'KAYIT LİSTESİ'!$B$4:$I$1103,2,0)))</f>
        <v>643</v>
      </c>
      <c r="L8" s="31">
        <f>IF(ISERROR(VLOOKUP(J8,'KAYIT LİSTESİ'!$B$4:$I$1103,4,0)),"",(VLOOKUP(J8,'KAYIT LİSTESİ'!$B$4:$I$1103,4,0)))</f>
        <v>36714</v>
      </c>
      <c r="M8" s="60" t="str">
        <f>IF(ISERROR(VLOOKUP(J8,'KAYIT LİSTESİ'!$B$4:$I$1103,5,0)),"",(VLOOKUP(J8,'KAYIT LİSTESİ'!$B$4:$I$1103,5,0)))</f>
        <v>BURAK YALÇIN</v>
      </c>
      <c r="N8" s="60" t="str">
        <f>IF(ISERROR(VLOOKUP(J8,'KAYIT LİSTESİ'!$B$4:$I$1103,6,0)),"",(VLOOKUP(J8,'KAYIT LİSTESİ'!$B$4:$I$1103,6,0)))</f>
        <v>SAMSUN</v>
      </c>
      <c r="O8" s="226"/>
      <c r="P8" s="30"/>
    </row>
    <row r="9" spans="1:16" s="20" customFormat="1" ht="18.75" customHeight="1" x14ac:dyDescent="0.2">
      <c r="A9" s="23">
        <v>2</v>
      </c>
      <c r="B9" s="91"/>
      <c r="C9" s="150"/>
      <c r="D9" s="217"/>
      <c r="E9" s="218"/>
      <c r="F9" s="232"/>
      <c r="G9" s="92"/>
      <c r="H9" s="27"/>
      <c r="I9" s="28">
        <v>2</v>
      </c>
      <c r="J9" s="29" t="s">
        <v>208</v>
      </c>
      <c r="K9" s="30">
        <f>IF(ISERROR(VLOOKUP(J9,'KAYIT LİSTESİ'!$B$4:$I$1103,2,0)),"",(VLOOKUP(J9,'KAYIT LİSTESİ'!$B$4:$I$1103,2,0)))</f>
        <v>1200</v>
      </c>
      <c r="L9" s="31">
        <f>IF(ISERROR(VLOOKUP(J9,'KAYIT LİSTESİ'!$B$4:$I$1103,4,0)),"",(VLOOKUP(J9,'KAYIT LİSTESİ'!$B$4:$I$1103,4,0)))</f>
        <v>37521</v>
      </c>
      <c r="M9" s="60" t="str">
        <f>IF(ISERROR(VLOOKUP(J9,'KAYIT LİSTESİ'!$B$4:$I$1103,5,0)),"",(VLOOKUP(J9,'KAYIT LİSTESİ'!$B$4:$I$1103,5,0)))</f>
        <v>AZAT KARASU</v>
      </c>
      <c r="N9" s="60" t="str">
        <f>IF(ISERROR(VLOOKUP(J9,'KAYIT LİSTESİ'!$B$4:$I$1103,6,0)),"",(VLOOKUP(J9,'KAYIT LİSTESİ'!$B$4:$I$1103,6,0)))</f>
        <v>BURSA</v>
      </c>
      <c r="O9" s="226"/>
      <c r="P9" s="30"/>
    </row>
    <row r="10" spans="1:16" s="20" customFormat="1" ht="18.75" customHeight="1" x14ac:dyDescent="0.2">
      <c r="A10" s="23">
        <v>3</v>
      </c>
      <c r="B10" s="91"/>
      <c r="C10" s="150"/>
      <c r="D10" s="217"/>
      <c r="E10" s="218"/>
      <c r="F10" s="232"/>
      <c r="G10" s="92"/>
      <c r="H10" s="27"/>
      <c r="I10" s="28">
        <v>3</v>
      </c>
      <c r="J10" s="29" t="s">
        <v>209</v>
      </c>
      <c r="K10" s="30">
        <f>IF(ISERROR(VLOOKUP(J10,'KAYIT LİSTESİ'!$B$4:$I$1103,2,0)),"",(VLOOKUP(J10,'KAYIT LİSTESİ'!$B$4:$I$1103,2,0)))</f>
        <v>184</v>
      </c>
      <c r="L10" s="31">
        <f>IF(ISERROR(VLOOKUP(J10,'KAYIT LİSTESİ'!$B$4:$I$1103,4,0)),"",(VLOOKUP(J10,'KAYIT LİSTESİ'!$B$4:$I$1103,4,0)))</f>
        <v>36537</v>
      </c>
      <c r="M10" s="60" t="str">
        <f>IF(ISERROR(VLOOKUP(J10,'KAYIT LİSTESİ'!$B$4:$I$1103,5,0)),"",(VLOOKUP(J10,'KAYIT LİSTESİ'!$B$4:$I$1103,5,0)))</f>
        <v>OĞUZ KOÇ</v>
      </c>
      <c r="N10" s="60" t="str">
        <f>IF(ISERROR(VLOOKUP(J10,'KAYIT LİSTESİ'!$B$4:$I$1103,6,0)),"",(VLOOKUP(J10,'KAYIT LİSTESİ'!$B$4:$I$1103,6,0)))</f>
        <v>ÇANKIRI</v>
      </c>
      <c r="O10" s="226"/>
      <c r="P10" s="30"/>
    </row>
    <row r="11" spans="1:16" s="20" customFormat="1" ht="18.75" customHeight="1" x14ac:dyDescent="0.2">
      <c r="A11" s="23">
        <v>4</v>
      </c>
      <c r="B11" s="91"/>
      <c r="C11" s="150"/>
      <c r="D11" s="217"/>
      <c r="E11" s="218"/>
      <c r="F11" s="232"/>
      <c r="G11" s="92"/>
      <c r="H11" s="27"/>
      <c r="I11" s="28">
        <v>4</v>
      </c>
      <c r="J11" s="29" t="s">
        <v>210</v>
      </c>
      <c r="K11" s="30">
        <f>IF(ISERROR(VLOOKUP(J11,'KAYIT LİSTESİ'!$B$4:$I$1103,2,0)),"",(VLOOKUP(J11,'KAYIT LİSTESİ'!$B$4:$I$1103,2,0)))</f>
        <v>744</v>
      </c>
      <c r="L11" s="31">
        <f>IF(ISERROR(VLOOKUP(J11,'KAYIT LİSTESİ'!$B$4:$I$1103,4,0)),"",(VLOOKUP(J11,'KAYIT LİSTESİ'!$B$4:$I$1103,4,0)))</f>
        <v>36569</v>
      </c>
      <c r="M11" s="60" t="str">
        <f>IF(ISERROR(VLOOKUP(J11,'KAYIT LİSTESİ'!$B$4:$I$1103,5,0)),"",(VLOOKUP(J11,'KAYIT LİSTESİ'!$B$4:$I$1103,5,0)))</f>
        <v>YASİN ÖMER BİNGÖL</v>
      </c>
      <c r="N11" s="60" t="str">
        <f>IF(ISERROR(VLOOKUP(J11,'KAYIT LİSTESİ'!$B$4:$I$1103,6,0)),"",(VLOOKUP(J11,'KAYIT LİSTESİ'!$B$4:$I$1103,6,0)))</f>
        <v>VAN</v>
      </c>
      <c r="O11" s="226"/>
      <c r="P11" s="30"/>
    </row>
    <row r="12" spans="1:16" s="20" customFormat="1" ht="18.75" customHeight="1" x14ac:dyDescent="0.2">
      <c r="A12" s="23">
        <v>5</v>
      </c>
      <c r="B12" s="91"/>
      <c r="C12" s="150"/>
      <c r="D12" s="217"/>
      <c r="E12" s="218"/>
      <c r="F12" s="232"/>
      <c r="G12" s="92"/>
      <c r="H12" s="27"/>
      <c r="I12" s="28">
        <v>5</v>
      </c>
      <c r="J12" s="29" t="s">
        <v>211</v>
      </c>
      <c r="K12" s="30">
        <f>IF(ISERROR(VLOOKUP(J12,'KAYIT LİSTESİ'!$B$4:$I$1103,2,0)),"",(VLOOKUP(J12,'KAYIT LİSTESİ'!$B$4:$I$1103,2,0)))</f>
        <v>741</v>
      </c>
      <c r="L12" s="31">
        <f>IF(ISERROR(VLOOKUP(J12,'KAYIT LİSTESİ'!$B$4:$I$1103,4,0)),"",(VLOOKUP(J12,'KAYIT LİSTESİ'!$B$4:$I$1103,4,0)))</f>
        <v>37016</v>
      </c>
      <c r="M12" s="60" t="str">
        <f>IF(ISERROR(VLOOKUP(J12,'KAYIT LİSTESİ'!$B$4:$I$1103,5,0)),"",(VLOOKUP(J12,'KAYIT LİSTESİ'!$B$4:$I$1103,5,0)))</f>
        <v>ÖMER AMAÇTAN</v>
      </c>
      <c r="N12" s="60" t="str">
        <f>IF(ISERROR(VLOOKUP(J12,'KAYIT LİSTESİ'!$B$4:$I$1103,6,0)),"",(VLOOKUP(J12,'KAYIT LİSTESİ'!$B$4:$I$1103,6,0)))</f>
        <v>VAN</v>
      </c>
      <c r="O12" s="226"/>
      <c r="P12" s="30"/>
    </row>
    <row r="13" spans="1:16" s="20" customFormat="1" ht="18.75" customHeight="1" x14ac:dyDescent="0.2">
      <c r="A13" s="23">
        <v>6</v>
      </c>
      <c r="B13" s="91"/>
      <c r="C13" s="150"/>
      <c r="D13" s="217"/>
      <c r="E13" s="218"/>
      <c r="F13" s="232"/>
      <c r="G13" s="92"/>
      <c r="H13" s="27"/>
      <c r="I13" s="28">
        <v>6</v>
      </c>
      <c r="J13" s="29" t="s">
        <v>212</v>
      </c>
      <c r="K13" s="30">
        <f>IF(ISERROR(VLOOKUP(J13,'KAYIT LİSTESİ'!$B$4:$I$1103,2,0)),"",(VLOOKUP(J13,'KAYIT LİSTESİ'!$B$4:$I$1103,2,0)))</f>
        <v>740</v>
      </c>
      <c r="L13" s="31">
        <f>IF(ISERROR(VLOOKUP(J13,'KAYIT LİSTESİ'!$B$4:$I$1103,4,0)),"",(VLOOKUP(J13,'KAYIT LİSTESİ'!$B$4:$I$1103,4,0)))</f>
        <v>37906</v>
      </c>
      <c r="M13" s="60" t="str">
        <f>IF(ISERROR(VLOOKUP(J13,'KAYIT LİSTESİ'!$B$4:$I$1103,5,0)),"",(VLOOKUP(J13,'KAYIT LİSTESİ'!$B$4:$I$1103,5,0)))</f>
        <v>BERAT SAMET ENTERİLİ</v>
      </c>
      <c r="N13" s="60" t="str">
        <f>IF(ISERROR(VLOOKUP(J13,'KAYIT LİSTESİ'!$B$4:$I$1103,6,0)),"",(VLOOKUP(J13,'KAYIT LİSTESİ'!$B$4:$I$1103,6,0)))</f>
        <v>VAN</v>
      </c>
      <c r="O13" s="226"/>
      <c r="P13" s="30"/>
    </row>
    <row r="14" spans="1:16" s="20" customFormat="1" ht="18.75" customHeight="1" x14ac:dyDescent="0.2">
      <c r="A14" s="23">
        <v>7</v>
      </c>
      <c r="B14" s="91"/>
      <c r="C14" s="150"/>
      <c r="D14" s="217"/>
      <c r="E14" s="218"/>
      <c r="F14" s="232"/>
      <c r="G14" s="92"/>
      <c r="H14" s="27"/>
      <c r="I14" s="513" t="s">
        <v>18</v>
      </c>
      <c r="J14" s="516"/>
      <c r="K14" s="516"/>
      <c r="L14" s="516"/>
      <c r="M14" s="516"/>
      <c r="N14" s="516"/>
      <c r="O14" s="516"/>
      <c r="P14" s="517"/>
    </row>
    <row r="15" spans="1:16" s="20" customFormat="1" ht="24.75" customHeight="1" x14ac:dyDescent="0.2">
      <c r="A15" s="23">
        <v>8</v>
      </c>
      <c r="B15" s="91"/>
      <c r="C15" s="150"/>
      <c r="D15" s="217"/>
      <c r="E15" s="218"/>
      <c r="F15" s="232"/>
      <c r="G15" s="92"/>
      <c r="H15" s="27"/>
      <c r="I15" s="59" t="s">
        <v>12</v>
      </c>
      <c r="J15" s="59" t="s">
        <v>252</v>
      </c>
      <c r="K15" s="59" t="s">
        <v>251</v>
      </c>
      <c r="L15" s="152" t="s">
        <v>13</v>
      </c>
      <c r="M15" s="153" t="s">
        <v>14</v>
      </c>
      <c r="N15" s="153" t="s">
        <v>59</v>
      </c>
      <c r="O15" s="225" t="s">
        <v>15</v>
      </c>
      <c r="P15" s="59" t="s">
        <v>30</v>
      </c>
    </row>
    <row r="16" spans="1:16" s="20" customFormat="1" ht="18.75" customHeight="1" x14ac:dyDescent="0.2">
      <c r="A16" s="23">
        <v>9</v>
      </c>
      <c r="B16" s="91"/>
      <c r="C16" s="150"/>
      <c r="D16" s="217"/>
      <c r="E16" s="218"/>
      <c r="F16" s="232"/>
      <c r="G16" s="92"/>
      <c r="H16" s="27"/>
      <c r="I16" s="28">
        <v>1</v>
      </c>
      <c r="J16" s="29" t="s">
        <v>213</v>
      </c>
      <c r="K16" s="30">
        <f>IF(ISERROR(VLOOKUP(J16,'KAYIT LİSTESİ'!$B$4:$I$1103,2,0)),"",(VLOOKUP(J16,'KAYIT LİSTESİ'!$B$4:$I$1103,2,0)))</f>
        <v>616</v>
      </c>
      <c r="L16" s="31">
        <f>IF(ISERROR(VLOOKUP(J16,'KAYIT LİSTESİ'!$B$4:$I$1103,4,0)),"",(VLOOKUP(J16,'KAYIT LİSTESİ'!$B$4:$I$1103,4,0)))</f>
        <v>37977</v>
      </c>
      <c r="M16" s="60" t="str">
        <f>IF(ISERROR(VLOOKUP(J16,'KAYIT LİSTESİ'!$B$4:$I$1103,5,0)),"",(VLOOKUP(J16,'KAYIT LİSTESİ'!$B$4:$I$1103,5,0)))</f>
        <v>OSMAN MERT</v>
      </c>
      <c r="N16" s="60" t="str">
        <f>IF(ISERROR(VLOOKUP(J16,'KAYIT LİSTESİ'!$B$4:$I$1103,6,0)),"",(VLOOKUP(J16,'KAYIT LİSTESİ'!$B$4:$I$1103,6,0)))</f>
        <v>OSMANİYE</v>
      </c>
      <c r="O16" s="226"/>
      <c r="P16" s="30"/>
    </row>
    <row r="17" spans="1:16" s="20" customFormat="1" ht="18.75" customHeight="1" x14ac:dyDescent="0.2">
      <c r="A17" s="23">
        <v>10</v>
      </c>
      <c r="B17" s="91"/>
      <c r="C17" s="150"/>
      <c r="D17" s="217"/>
      <c r="E17" s="218"/>
      <c r="F17" s="232"/>
      <c r="G17" s="92"/>
      <c r="H17" s="27"/>
      <c r="I17" s="28">
        <v>2</v>
      </c>
      <c r="J17" s="29" t="s">
        <v>214</v>
      </c>
      <c r="K17" s="30">
        <f>IF(ISERROR(VLOOKUP(J17,'KAYIT LİSTESİ'!$B$4:$I$1103,2,0)),"",(VLOOKUP(J17,'KAYIT LİSTESİ'!$B$4:$I$1103,2,0)))</f>
        <v>613</v>
      </c>
      <c r="L17" s="31">
        <f>IF(ISERROR(VLOOKUP(J17,'KAYIT LİSTESİ'!$B$4:$I$1103,4,0)),"",(VLOOKUP(J17,'KAYIT LİSTESİ'!$B$4:$I$1103,4,0)))</f>
        <v>37751</v>
      </c>
      <c r="M17" s="60" t="str">
        <f>IF(ISERROR(VLOOKUP(J17,'KAYIT LİSTESİ'!$B$4:$I$1103,5,0)),"",(VLOOKUP(J17,'KAYIT LİSTESİ'!$B$4:$I$1103,5,0)))</f>
        <v>MUHAMMED FURKAN AKKOÇ</v>
      </c>
      <c r="N17" s="60" t="str">
        <f>IF(ISERROR(VLOOKUP(J17,'KAYIT LİSTESİ'!$B$4:$I$1103,6,0)),"",(VLOOKUP(J17,'KAYIT LİSTESİ'!$B$4:$I$1103,6,0)))</f>
        <v>OSMANİYE</v>
      </c>
      <c r="O17" s="226"/>
      <c r="P17" s="30"/>
    </row>
    <row r="18" spans="1:16" s="20" customFormat="1" ht="18.75" customHeight="1" x14ac:dyDescent="0.2">
      <c r="A18" s="23">
        <v>11</v>
      </c>
      <c r="B18" s="91"/>
      <c r="C18" s="150"/>
      <c r="D18" s="217"/>
      <c r="E18" s="218"/>
      <c r="F18" s="232"/>
      <c r="G18" s="92"/>
      <c r="H18" s="27"/>
      <c r="I18" s="28">
        <v>3</v>
      </c>
      <c r="J18" s="29" t="s">
        <v>215</v>
      </c>
      <c r="K18" s="30">
        <f>IF(ISERROR(VLOOKUP(J18,'KAYIT LİSTESİ'!$B$4:$I$1103,2,0)),"",(VLOOKUP(J18,'KAYIT LİSTESİ'!$B$4:$I$1103,2,0)))</f>
        <v>611</v>
      </c>
      <c r="L18" s="31">
        <f>IF(ISERROR(VLOOKUP(J18,'KAYIT LİSTESİ'!$B$4:$I$1103,4,0)),"",(VLOOKUP(J18,'KAYIT LİSTESİ'!$B$4:$I$1103,4,0)))</f>
        <v>37729</v>
      </c>
      <c r="M18" s="60" t="str">
        <f>IF(ISERROR(VLOOKUP(J18,'KAYIT LİSTESİ'!$B$4:$I$1103,5,0)),"",(VLOOKUP(J18,'KAYIT LİSTESİ'!$B$4:$I$1103,5,0)))</f>
        <v>MEHMET FIRAT İNCİMET</v>
      </c>
      <c r="N18" s="60" t="str">
        <f>IF(ISERROR(VLOOKUP(J18,'KAYIT LİSTESİ'!$B$4:$I$1103,6,0)),"",(VLOOKUP(J18,'KAYIT LİSTESİ'!$B$4:$I$1103,6,0)))</f>
        <v>OSMANİYE</v>
      </c>
      <c r="O18" s="226"/>
      <c r="P18" s="30"/>
    </row>
    <row r="19" spans="1:16" s="20" customFormat="1" ht="18.75" customHeight="1" x14ac:dyDescent="0.2">
      <c r="A19" s="23">
        <v>12</v>
      </c>
      <c r="B19" s="91"/>
      <c r="C19" s="150"/>
      <c r="D19" s="217"/>
      <c r="E19" s="218"/>
      <c r="F19" s="232"/>
      <c r="G19" s="92"/>
      <c r="H19" s="27"/>
      <c r="I19" s="28">
        <v>4</v>
      </c>
      <c r="J19" s="29" t="s">
        <v>216</v>
      </c>
      <c r="K19" s="30">
        <f>IF(ISERROR(VLOOKUP(J19,'KAYIT LİSTESİ'!$B$4:$I$1103,2,0)),"",(VLOOKUP(J19,'KAYIT LİSTESİ'!$B$4:$I$1103,2,0)))</f>
        <v>610</v>
      </c>
      <c r="L19" s="31">
        <f>IF(ISERROR(VLOOKUP(J19,'KAYIT LİSTESİ'!$B$4:$I$1103,4,0)),"",(VLOOKUP(J19,'KAYIT LİSTESİ'!$B$4:$I$1103,4,0)))</f>
        <v>37504</v>
      </c>
      <c r="M19" s="60" t="str">
        <f>IF(ISERROR(VLOOKUP(J19,'KAYIT LİSTESİ'!$B$4:$I$1103,5,0)),"",(VLOOKUP(J19,'KAYIT LİSTESİ'!$B$4:$I$1103,5,0)))</f>
        <v>MEHMET ALİ GÜNEŞ</v>
      </c>
      <c r="N19" s="60" t="str">
        <f>IF(ISERROR(VLOOKUP(J19,'KAYIT LİSTESİ'!$B$4:$I$1103,6,0)),"",(VLOOKUP(J19,'KAYIT LİSTESİ'!$B$4:$I$1103,6,0)))</f>
        <v>OSMANİYE</v>
      </c>
      <c r="O19" s="226"/>
      <c r="P19" s="30"/>
    </row>
    <row r="20" spans="1:16" s="20" customFormat="1" ht="18.75" customHeight="1" x14ac:dyDescent="0.2">
      <c r="A20" s="23">
        <v>13</v>
      </c>
      <c r="B20" s="91"/>
      <c r="C20" s="150"/>
      <c r="D20" s="217"/>
      <c r="E20" s="218"/>
      <c r="F20" s="232"/>
      <c r="G20" s="92"/>
      <c r="H20" s="27"/>
      <c r="I20" s="28">
        <v>5</v>
      </c>
      <c r="J20" s="29" t="s">
        <v>217</v>
      </c>
      <c r="K20" s="30">
        <f>IF(ISERROR(VLOOKUP(J20,'KAYIT LİSTESİ'!$B$4:$I$1103,2,0)),"",(VLOOKUP(J20,'KAYIT LİSTESİ'!$B$4:$I$1103,2,0)))</f>
        <v>609</v>
      </c>
      <c r="L20" s="31">
        <f>IF(ISERROR(VLOOKUP(J20,'KAYIT LİSTESİ'!$B$4:$I$1103,4,0)),"",(VLOOKUP(J20,'KAYIT LİSTESİ'!$B$4:$I$1103,4,0)))</f>
        <v>37266</v>
      </c>
      <c r="M20" s="60" t="str">
        <f>IF(ISERROR(VLOOKUP(J20,'KAYIT LİSTESİ'!$B$4:$I$1103,5,0)),"",(VLOOKUP(J20,'KAYIT LİSTESİ'!$B$4:$I$1103,5,0)))</f>
        <v>BURAK YILDIZ</v>
      </c>
      <c r="N20" s="60" t="str">
        <f>IF(ISERROR(VLOOKUP(J20,'KAYIT LİSTESİ'!$B$4:$I$1103,6,0)),"",(VLOOKUP(J20,'KAYIT LİSTESİ'!$B$4:$I$1103,6,0)))</f>
        <v>OSMANİYE</v>
      </c>
      <c r="O20" s="226"/>
      <c r="P20" s="30"/>
    </row>
    <row r="21" spans="1:16" s="20" customFormat="1" ht="18.75" customHeight="1" x14ac:dyDescent="0.2">
      <c r="A21" s="23">
        <v>14</v>
      </c>
      <c r="B21" s="91"/>
      <c r="C21" s="150"/>
      <c r="D21" s="217"/>
      <c r="E21" s="218"/>
      <c r="F21" s="232"/>
      <c r="G21" s="92"/>
      <c r="H21" s="27"/>
      <c r="I21" s="28">
        <v>6</v>
      </c>
      <c r="J21" s="29" t="s">
        <v>218</v>
      </c>
      <c r="K21" s="30">
        <f>IF(ISERROR(VLOOKUP(J21,'KAYIT LİSTESİ'!$B$4:$I$1103,2,0)),"",(VLOOKUP(J21,'KAYIT LİSTESİ'!$B$4:$I$1103,2,0)))</f>
        <v>608</v>
      </c>
      <c r="L21" s="31">
        <f>IF(ISERROR(VLOOKUP(J21,'KAYIT LİSTESİ'!$B$4:$I$1103,4,0)),"",(VLOOKUP(J21,'KAYIT LİSTESİ'!$B$4:$I$1103,4,0)))</f>
        <v>37321</v>
      </c>
      <c r="M21" s="60" t="str">
        <f>IF(ISERROR(VLOOKUP(J21,'KAYIT LİSTESİ'!$B$4:$I$1103,5,0)),"",(VLOOKUP(J21,'KAYIT LİSTESİ'!$B$4:$I$1103,5,0)))</f>
        <v>AKİF HANİFİOĞLU</v>
      </c>
      <c r="N21" s="60" t="str">
        <f>IF(ISERROR(VLOOKUP(J21,'KAYIT LİSTESİ'!$B$4:$I$1103,6,0)),"",(VLOOKUP(J21,'KAYIT LİSTESİ'!$B$4:$I$1103,6,0)))</f>
        <v>OSMANİYE</v>
      </c>
      <c r="O21" s="226"/>
      <c r="P21" s="30"/>
    </row>
    <row r="22" spans="1:16" s="20" customFormat="1" ht="18.75" customHeight="1" x14ac:dyDescent="0.2">
      <c r="A22" s="23">
        <v>15</v>
      </c>
      <c r="B22" s="91"/>
      <c r="C22" s="150"/>
      <c r="D22" s="217"/>
      <c r="E22" s="218"/>
      <c r="F22" s="232"/>
      <c r="G22" s="92"/>
      <c r="H22" s="27"/>
      <c r="I22" s="513" t="s">
        <v>19</v>
      </c>
      <c r="J22" s="516"/>
      <c r="K22" s="516"/>
      <c r="L22" s="516"/>
      <c r="M22" s="516"/>
      <c r="N22" s="516"/>
      <c r="O22" s="516"/>
      <c r="P22" s="517"/>
    </row>
    <row r="23" spans="1:16" s="20" customFormat="1" ht="26.25" customHeight="1" x14ac:dyDescent="0.2">
      <c r="A23" s="23">
        <v>16</v>
      </c>
      <c r="B23" s="91"/>
      <c r="C23" s="150"/>
      <c r="D23" s="217"/>
      <c r="E23" s="218"/>
      <c r="F23" s="232"/>
      <c r="G23" s="92"/>
      <c r="H23" s="27"/>
      <c r="I23" s="59" t="s">
        <v>12</v>
      </c>
      <c r="J23" s="59" t="s">
        <v>252</v>
      </c>
      <c r="K23" s="59" t="s">
        <v>251</v>
      </c>
      <c r="L23" s="152" t="s">
        <v>13</v>
      </c>
      <c r="M23" s="153" t="s">
        <v>14</v>
      </c>
      <c r="N23" s="153" t="s">
        <v>59</v>
      </c>
      <c r="O23" s="225" t="s">
        <v>15</v>
      </c>
      <c r="P23" s="59" t="s">
        <v>30</v>
      </c>
    </row>
    <row r="24" spans="1:16" s="20" customFormat="1" ht="18.75" customHeight="1" x14ac:dyDescent="0.2">
      <c r="A24" s="23">
        <v>17</v>
      </c>
      <c r="B24" s="91"/>
      <c r="C24" s="150"/>
      <c r="D24" s="217"/>
      <c r="E24" s="218"/>
      <c r="F24" s="232"/>
      <c r="G24" s="92"/>
      <c r="H24" s="27"/>
      <c r="I24" s="28">
        <v>1</v>
      </c>
      <c r="J24" s="29" t="s">
        <v>219</v>
      </c>
      <c r="K24" s="30">
        <f>IF(ISERROR(VLOOKUP(J24,'KAYIT LİSTESİ'!$B$4:$I$1103,2,0)),"",(VLOOKUP(J24,'KAYIT LİSTESİ'!$B$4:$I$1103,2,0)))</f>
        <v>312</v>
      </c>
      <c r="L24" s="31">
        <f>IF(ISERROR(VLOOKUP(J24,'KAYIT LİSTESİ'!$B$4:$I$1103,4,0)),"",(VLOOKUP(J24,'KAYIT LİSTESİ'!$B$4:$I$1103,4,0)))</f>
        <v>36571</v>
      </c>
      <c r="M24" s="60" t="str">
        <f>IF(ISERROR(VLOOKUP(J24,'KAYIT LİSTESİ'!$B$4:$I$1103,5,0)),"",(VLOOKUP(J24,'KAYIT LİSTESİ'!$B$4:$I$1103,5,0)))</f>
        <v>ŞERİF DOĞAN</v>
      </c>
      <c r="N24" s="60" t="str">
        <f>IF(ISERROR(VLOOKUP(J24,'KAYIT LİSTESİ'!$B$4:$I$1103,6,0)),"",(VLOOKUP(J24,'KAYIT LİSTESİ'!$B$4:$I$1103,6,0)))</f>
        <v>ISPARTA</v>
      </c>
      <c r="O24" s="226"/>
      <c r="P24" s="30"/>
    </row>
    <row r="25" spans="1:16" s="20" customFormat="1" ht="18.75" customHeight="1" x14ac:dyDescent="0.2">
      <c r="A25" s="23">
        <v>18</v>
      </c>
      <c r="B25" s="91"/>
      <c r="C25" s="150"/>
      <c r="D25" s="217"/>
      <c r="E25" s="218"/>
      <c r="F25" s="232"/>
      <c r="G25" s="92"/>
      <c r="H25" s="27"/>
      <c r="I25" s="28">
        <v>2</v>
      </c>
      <c r="J25" s="29" t="s">
        <v>220</v>
      </c>
      <c r="K25" s="30">
        <f>IF(ISERROR(VLOOKUP(J25,'KAYIT LİSTESİ'!$B$4:$I$1103,2,0)),"",(VLOOKUP(J25,'KAYIT LİSTESİ'!$B$4:$I$1103,2,0)))</f>
        <v>303</v>
      </c>
      <c r="L25" s="31">
        <f>IF(ISERROR(VLOOKUP(J25,'KAYIT LİSTESİ'!$B$4:$I$1103,4,0)),"",(VLOOKUP(J25,'KAYIT LİSTESİ'!$B$4:$I$1103,4,0)))</f>
        <v>36942</v>
      </c>
      <c r="M25" s="60" t="str">
        <f>IF(ISERROR(VLOOKUP(J25,'KAYIT LİSTESİ'!$B$4:$I$1103,5,0)),"",(VLOOKUP(J25,'KAYIT LİSTESİ'!$B$4:$I$1103,5,0)))</f>
        <v>METİN GÜRDAL</v>
      </c>
      <c r="N25" s="60" t="str">
        <f>IF(ISERROR(VLOOKUP(J25,'KAYIT LİSTESİ'!$B$4:$I$1103,6,0)),"",(VLOOKUP(J25,'KAYIT LİSTESİ'!$B$4:$I$1103,6,0)))</f>
        <v>ISPARTA</v>
      </c>
      <c r="O25" s="226"/>
      <c r="P25" s="30"/>
    </row>
    <row r="26" spans="1:16" s="20" customFormat="1" ht="18.75" customHeight="1" x14ac:dyDescent="0.2">
      <c r="A26" s="23">
        <v>19</v>
      </c>
      <c r="B26" s="91"/>
      <c r="C26" s="150"/>
      <c r="D26" s="217"/>
      <c r="E26" s="218"/>
      <c r="F26" s="232"/>
      <c r="G26" s="92"/>
      <c r="H26" s="27"/>
      <c r="I26" s="28">
        <v>3</v>
      </c>
      <c r="J26" s="29" t="s">
        <v>221</v>
      </c>
      <c r="K26" s="30">
        <f>IF(ISERROR(VLOOKUP(J26,'KAYIT LİSTESİ'!$B$4:$I$1103,2,0)),"",(VLOOKUP(J26,'KAYIT LİSTESİ'!$B$4:$I$1103,2,0)))</f>
        <v>282</v>
      </c>
      <c r="L26" s="31">
        <f>IF(ISERROR(VLOOKUP(J26,'KAYIT LİSTESİ'!$B$4:$I$1103,4,0)),"",(VLOOKUP(J26,'KAYIT LİSTESİ'!$B$4:$I$1103,4,0)))</f>
        <v>36618</v>
      </c>
      <c r="M26" s="60" t="str">
        <f>IF(ISERROR(VLOOKUP(J26,'KAYIT LİSTESİ'!$B$4:$I$1103,5,0)),"",(VLOOKUP(J26,'KAYIT LİSTESİ'!$B$4:$I$1103,5,0)))</f>
        <v>AHMET ŞAHİN</v>
      </c>
      <c r="N26" s="60" t="str">
        <f>IF(ISERROR(VLOOKUP(J26,'KAYIT LİSTESİ'!$B$4:$I$1103,6,0)),"",(VLOOKUP(J26,'KAYIT LİSTESİ'!$B$4:$I$1103,6,0)))</f>
        <v>IĞDIR</v>
      </c>
      <c r="O26" s="226"/>
      <c r="P26" s="30"/>
    </row>
    <row r="27" spans="1:16" s="20" customFormat="1" ht="18.75" customHeight="1" x14ac:dyDescent="0.2">
      <c r="A27" s="23">
        <v>20</v>
      </c>
      <c r="B27" s="91"/>
      <c r="C27" s="150"/>
      <c r="D27" s="217"/>
      <c r="E27" s="218"/>
      <c r="F27" s="232"/>
      <c r="G27" s="92"/>
      <c r="H27" s="27"/>
      <c r="I27" s="28">
        <v>4</v>
      </c>
      <c r="J27" s="29" t="s">
        <v>222</v>
      </c>
      <c r="K27" s="30">
        <f>IF(ISERROR(VLOOKUP(J27,'KAYIT LİSTESİ'!$B$4:$I$1103,2,0)),"",(VLOOKUP(J27,'KAYIT LİSTESİ'!$B$4:$I$1103,2,0)))</f>
        <v>257</v>
      </c>
      <c r="L27" s="31">
        <f>IF(ISERROR(VLOOKUP(J27,'KAYIT LİSTESİ'!$B$4:$I$1103,4,0)),"",(VLOOKUP(J27,'KAYIT LİSTESİ'!$B$4:$I$1103,4,0)))</f>
        <v>36769</v>
      </c>
      <c r="M27" s="60" t="str">
        <f>IF(ISERROR(VLOOKUP(J27,'KAYIT LİSTESİ'!$B$4:$I$1103,5,0)),"",(VLOOKUP(J27,'KAYIT LİSTESİ'!$B$4:$I$1103,5,0)))</f>
        <v>BATUHAN GEDİK</v>
      </c>
      <c r="N27" s="60" t="str">
        <f>IF(ISERROR(VLOOKUP(J27,'KAYIT LİSTESİ'!$B$4:$I$1103,6,0)),"",(VLOOKUP(J27,'KAYIT LİSTESİ'!$B$4:$I$1103,6,0)))</f>
        <v>GİRESUN</v>
      </c>
      <c r="O27" s="226"/>
      <c r="P27" s="30"/>
    </row>
    <row r="28" spans="1:16" s="20" customFormat="1" ht="18.75" customHeight="1" x14ac:dyDescent="0.2">
      <c r="A28" s="23">
        <v>21</v>
      </c>
      <c r="B28" s="91"/>
      <c r="C28" s="150"/>
      <c r="D28" s="217"/>
      <c r="E28" s="218"/>
      <c r="F28" s="232"/>
      <c r="G28" s="92"/>
      <c r="H28" s="27"/>
      <c r="I28" s="28">
        <v>5</v>
      </c>
      <c r="J28" s="29" t="s">
        <v>223</v>
      </c>
      <c r="K28" s="30">
        <f>IF(ISERROR(VLOOKUP(J28,'KAYIT LİSTESİ'!$B$4:$I$1103,2,0)),"",(VLOOKUP(J28,'KAYIT LİSTESİ'!$B$4:$I$1103,2,0)))</f>
        <v>240</v>
      </c>
      <c r="L28" s="31">
        <f>IF(ISERROR(VLOOKUP(J28,'KAYIT LİSTESİ'!$B$4:$I$1103,4,0)),"",(VLOOKUP(J28,'KAYIT LİSTESİ'!$B$4:$I$1103,4,0)))</f>
        <v>36526</v>
      </c>
      <c r="M28" s="60" t="str">
        <f>IF(ISERROR(VLOOKUP(J28,'KAYIT LİSTESİ'!$B$4:$I$1103,5,0)),"",(VLOOKUP(J28,'KAYIT LİSTESİ'!$B$4:$I$1103,5,0)))</f>
        <v>HÜSEYİN AKTAŞ</v>
      </c>
      <c r="N28" s="60" t="str">
        <f>IF(ISERROR(VLOOKUP(J28,'KAYIT LİSTESİ'!$B$4:$I$1103,6,0)),"",(VLOOKUP(J28,'KAYIT LİSTESİ'!$B$4:$I$1103,6,0)))</f>
        <v>ESKİŞEHİR</v>
      </c>
      <c r="O28" s="226"/>
      <c r="P28" s="30"/>
    </row>
    <row r="29" spans="1:16" s="20" customFormat="1" ht="18.75" customHeight="1" x14ac:dyDescent="0.2">
      <c r="A29" s="23">
        <v>22</v>
      </c>
      <c r="B29" s="91"/>
      <c r="C29" s="150"/>
      <c r="D29" s="217"/>
      <c r="E29" s="218"/>
      <c r="F29" s="232"/>
      <c r="G29" s="92"/>
      <c r="H29" s="27"/>
      <c r="I29" s="28">
        <v>6</v>
      </c>
      <c r="J29" s="29" t="s">
        <v>224</v>
      </c>
      <c r="K29" s="30">
        <f>IF(ISERROR(VLOOKUP(J29,'KAYIT LİSTESİ'!$B$4:$I$1103,2,0)),"",(VLOOKUP(J29,'KAYIT LİSTESİ'!$B$4:$I$1103,2,0)))</f>
        <v>181</v>
      </c>
      <c r="L29" s="31">
        <f>IF(ISERROR(VLOOKUP(J29,'KAYIT LİSTESİ'!$B$4:$I$1103,4,0)),"",(VLOOKUP(J29,'KAYIT LİSTESİ'!$B$4:$I$1103,4,0)))</f>
        <v>37190</v>
      </c>
      <c r="M29" s="60" t="str">
        <f>IF(ISERROR(VLOOKUP(J29,'KAYIT LİSTESİ'!$B$4:$I$1103,5,0)),"",(VLOOKUP(J29,'KAYIT LİSTESİ'!$B$4:$I$1103,5,0)))</f>
        <v>İBRAHİM IŞIK</v>
      </c>
      <c r="N29" s="60" t="str">
        <f>IF(ISERROR(VLOOKUP(J29,'KAYIT LİSTESİ'!$B$4:$I$1103,6,0)),"",(VLOOKUP(J29,'KAYIT LİSTESİ'!$B$4:$I$1103,6,0)))</f>
        <v>ÇANAKKALE</v>
      </c>
      <c r="O29" s="226"/>
      <c r="P29" s="30"/>
    </row>
    <row r="30" spans="1:16" s="20" customFormat="1" ht="18.75" customHeight="1" x14ac:dyDescent="0.2">
      <c r="A30" s="23">
        <v>23</v>
      </c>
      <c r="B30" s="91"/>
      <c r="C30" s="150"/>
      <c r="D30" s="217"/>
      <c r="E30" s="218"/>
      <c r="F30" s="232"/>
      <c r="G30" s="92"/>
      <c r="H30" s="27"/>
      <c r="I30" s="513" t="s">
        <v>56</v>
      </c>
      <c r="J30" s="516"/>
      <c r="K30" s="516"/>
      <c r="L30" s="516"/>
      <c r="M30" s="516"/>
      <c r="N30" s="516"/>
      <c r="O30" s="516"/>
      <c r="P30" s="517"/>
    </row>
    <row r="31" spans="1:16" s="20" customFormat="1" ht="24" customHeight="1" x14ac:dyDescent="0.2">
      <c r="A31" s="23">
        <v>24</v>
      </c>
      <c r="B31" s="91"/>
      <c r="C31" s="150"/>
      <c r="D31" s="217"/>
      <c r="E31" s="218"/>
      <c r="F31" s="232"/>
      <c r="G31" s="92"/>
      <c r="H31" s="27"/>
      <c r="I31" s="59" t="s">
        <v>12</v>
      </c>
      <c r="J31" s="59" t="s">
        <v>252</v>
      </c>
      <c r="K31" s="59" t="s">
        <v>251</v>
      </c>
      <c r="L31" s="152" t="s">
        <v>13</v>
      </c>
      <c r="M31" s="153" t="s">
        <v>14</v>
      </c>
      <c r="N31" s="153" t="s">
        <v>59</v>
      </c>
      <c r="O31" s="225" t="s">
        <v>15</v>
      </c>
      <c r="P31" s="59" t="s">
        <v>30</v>
      </c>
    </row>
    <row r="32" spans="1:16" s="20" customFormat="1" ht="18.75" customHeight="1" x14ac:dyDescent="0.2">
      <c r="A32" s="23">
        <v>25</v>
      </c>
      <c r="B32" s="91"/>
      <c r="C32" s="150"/>
      <c r="D32" s="217"/>
      <c r="E32" s="218"/>
      <c r="F32" s="232"/>
      <c r="G32" s="92"/>
      <c r="H32" s="27"/>
      <c r="I32" s="28">
        <v>1</v>
      </c>
      <c r="J32" s="29" t="s">
        <v>225</v>
      </c>
      <c r="K32" s="30">
        <f>IF(ISERROR(VLOOKUP(J32,'KAYIT LİSTESİ'!$B$4:$I$1103,2,0)),"",(VLOOKUP(J32,'KAYIT LİSTESİ'!$B$4:$I$1103,2,0)))</f>
        <v>114</v>
      </c>
      <c r="L32" s="31">
        <f>IF(ISERROR(VLOOKUP(J32,'KAYIT LİSTESİ'!$B$4:$I$1103,4,0)),"",(VLOOKUP(J32,'KAYIT LİSTESİ'!$B$4:$I$1103,4,0)))</f>
        <v>36529</v>
      </c>
      <c r="M32" s="60" t="str">
        <f>IF(ISERROR(VLOOKUP(J32,'KAYIT LİSTESİ'!$B$4:$I$1103,5,0)),"",(VLOOKUP(J32,'KAYIT LİSTESİ'!$B$4:$I$1103,5,0)))</f>
        <v>SERKAN DALDAGÜL</v>
      </c>
      <c r="N32" s="60" t="str">
        <f>IF(ISERROR(VLOOKUP(J32,'KAYIT LİSTESİ'!$B$4:$I$1103,6,0)),"",(VLOOKUP(J32,'KAYIT LİSTESİ'!$B$4:$I$1103,6,0)))</f>
        <v>BİTLİS</v>
      </c>
      <c r="O32" s="226"/>
      <c r="P32" s="30"/>
    </row>
    <row r="33" spans="1:16" s="20" customFormat="1" ht="18.75" customHeight="1" x14ac:dyDescent="0.2">
      <c r="A33" s="23">
        <v>26</v>
      </c>
      <c r="B33" s="91"/>
      <c r="C33" s="150"/>
      <c r="D33" s="217"/>
      <c r="E33" s="218"/>
      <c r="F33" s="232"/>
      <c r="G33" s="92"/>
      <c r="H33" s="27"/>
      <c r="I33" s="28">
        <v>2</v>
      </c>
      <c r="J33" s="29" t="s">
        <v>226</v>
      </c>
      <c r="K33" s="30">
        <f>IF(ISERROR(VLOOKUP(J33,'KAYIT LİSTESİ'!$B$4:$I$1103,2,0)),"",(VLOOKUP(J33,'KAYIT LİSTESİ'!$B$4:$I$1103,2,0)))</f>
        <v>110</v>
      </c>
      <c r="L33" s="31">
        <f>IF(ISERROR(VLOOKUP(J33,'KAYIT LİSTESİ'!$B$4:$I$1103,4,0)),"",(VLOOKUP(J33,'KAYIT LİSTESİ'!$B$4:$I$1103,4,0)))</f>
        <v>36955</v>
      </c>
      <c r="M33" s="60" t="str">
        <f>IF(ISERROR(VLOOKUP(J33,'KAYIT LİSTESİ'!$B$4:$I$1103,5,0)),"",(VLOOKUP(J33,'KAYIT LİSTESİ'!$B$4:$I$1103,5,0)))</f>
        <v>İDRİS DEMİR</v>
      </c>
      <c r="N33" s="60" t="str">
        <f>IF(ISERROR(VLOOKUP(J33,'KAYIT LİSTESİ'!$B$4:$I$1103,6,0)),"",(VLOOKUP(J33,'KAYIT LİSTESİ'!$B$4:$I$1103,6,0)))</f>
        <v>BİTLİS</v>
      </c>
      <c r="O33" s="226"/>
      <c r="P33" s="30"/>
    </row>
    <row r="34" spans="1:16" s="20" customFormat="1" ht="18.75" customHeight="1" x14ac:dyDescent="0.2">
      <c r="A34" s="23">
        <v>27</v>
      </c>
      <c r="B34" s="91"/>
      <c r="C34" s="150"/>
      <c r="D34" s="217"/>
      <c r="E34" s="218"/>
      <c r="F34" s="232"/>
      <c r="G34" s="92"/>
      <c r="H34" s="27"/>
      <c r="I34" s="28">
        <v>3</v>
      </c>
      <c r="J34" s="29" t="s">
        <v>227</v>
      </c>
      <c r="K34" s="30">
        <f>IF(ISERROR(VLOOKUP(J34,'KAYIT LİSTESİ'!$B$4:$I$1103,2,0)),"",(VLOOKUP(J34,'KAYIT LİSTESİ'!$B$4:$I$1103,2,0)))</f>
        <v>109</v>
      </c>
      <c r="L34" s="31">
        <f>IF(ISERROR(VLOOKUP(J34,'KAYIT LİSTESİ'!$B$4:$I$1103,4,0)),"",(VLOOKUP(J34,'KAYIT LİSTESİ'!$B$4:$I$1103,4,0)))</f>
        <v>37539</v>
      </c>
      <c r="M34" s="60" t="str">
        <f>IF(ISERROR(VLOOKUP(J34,'KAYIT LİSTESİ'!$B$4:$I$1103,5,0)),"",(VLOOKUP(J34,'KAYIT LİSTESİ'!$B$4:$I$1103,5,0)))</f>
        <v>FERHAT ÖZDEMİR</v>
      </c>
      <c r="N34" s="60" t="str">
        <f>IF(ISERROR(VLOOKUP(J34,'KAYIT LİSTESİ'!$B$4:$I$1103,6,0)),"",(VLOOKUP(J34,'KAYIT LİSTESİ'!$B$4:$I$1103,6,0)))</f>
        <v>BİTLİS</v>
      </c>
      <c r="O34" s="226"/>
      <c r="P34" s="30"/>
    </row>
    <row r="35" spans="1:16" s="20" customFormat="1" ht="18.75" customHeight="1" x14ac:dyDescent="0.2">
      <c r="A35" s="23">
        <v>28</v>
      </c>
      <c r="B35" s="91"/>
      <c r="C35" s="150"/>
      <c r="D35" s="217"/>
      <c r="E35" s="218"/>
      <c r="F35" s="232"/>
      <c r="G35" s="92"/>
      <c r="H35" s="27"/>
      <c r="I35" s="28">
        <v>4</v>
      </c>
      <c r="J35" s="29" t="s">
        <v>228</v>
      </c>
      <c r="K35" s="30">
        <f>IF(ISERROR(VLOOKUP(J35,'KAYIT LİSTESİ'!$B$4:$I$1103,2,0)),"",(VLOOKUP(J35,'KAYIT LİSTESİ'!$B$4:$I$1103,2,0)))</f>
        <v>108</v>
      </c>
      <c r="L35" s="31">
        <f>IF(ISERROR(VLOOKUP(J35,'KAYIT LİSTESİ'!$B$4:$I$1103,4,0)),"",(VLOOKUP(J35,'KAYIT LİSTESİ'!$B$4:$I$1103,4,0)))</f>
        <v>36557</v>
      </c>
      <c r="M35" s="60" t="str">
        <f>IF(ISERROR(VLOOKUP(J35,'KAYIT LİSTESİ'!$B$4:$I$1103,5,0)),"",(VLOOKUP(J35,'KAYIT LİSTESİ'!$B$4:$I$1103,5,0)))</f>
        <v>DENİZ MİŞE</v>
      </c>
      <c r="N35" s="60" t="str">
        <f>IF(ISERROR(VLOOKUP(J35,'KAYIT LİSTESİ'!$B$4:$I$1103,6,0)),"",(VLOOKUP(J35,'KAYIT LİSTESİ'!$B$4:$I$1103,6,0)))</f>
        <v>BİTLİS</v>
      </c>
      <c r="O35" s="226"/>
      <c r="P35" s="30"/>
    </row>
    <row r="36" spans="1:16" s="20" customFormat="1" ht="18.75" customHeight="1" x14ac:dyDescent="0.2">
      <c r="A36" s="23">
        <v>29</v>
      </c>
      <c r="B36" s="91"/>
      <c r="C36" s="150"/>
      <c r="D36" s="217"/>
      <c r="E36" s="218"/>
      <c r="F36" s="232"/>
      <c r="G36" s="92"/>
      <c r="H36" s="27"/>
      <c r="I36" s="28">
        <v>5</v>
      </c>
      <c r="J36" s="29" t="s">
        <v>229</v>
      </c>
      <c r="K36" s="30">
        <f>IF(ISERROR(VLOOKUP(J36,'KAYIT LİSTESİ'!$B$4:$I$1103,2,0)),"",(VLOOKUP(J36,'KAYIT LİSTESİ'!$B$4:$I$1103,2,0)))</f>
        <v>106</v>
      </c>
      <c r="L36" s="31">
        <f>IF(ISERROR(VLOOKUP(J36,'KAYIT LİSTESİ'!$B$4:$I$1103,4,0)),"",(VLOOKUP(J36,'KAYIT LİSTESİ'!$B$4:$I$1103,4,0)))</f>
        <v>36927</v>
      </c>
      <c r="M36" s="60" t="str">
        <f>IF(ISERROR(VLOOKUP(J36,'KAYIT LİSTESİ'!$B$4:$I$1103,5,0)),"",(VLOOKUP(J36,'KAYIT LİSTESİ'!$B$4:$I$1103,5,0)))</f>
        <v>SERDAL ELELÇİ</v>
      </c>
      <c r="N36" s="60" t="str">
        <f>IF(ISERROR(VLOOKUP(J36,'KAYIT LİSTESİ'!$B$4:$I$1103,6,0)),"",(VLOOKUP(J36,'KAYIT LİSTESİ'!$B$4:$I$1103,6,0)))</f>
        <v>BİNGÖL</v>
      </c>
      <c r="O36" s="226"/>
      <c r="P36" s="30"/>
    </row>
    <row r="37" spans="1:16" s="20" customFormat="1" ht="18.75" customHeight="1" x14ac:dyDescent="0.2">
      <c r="A37" s="23">
        <v>30</v>
      </c>
      <c r="B37" s="91"/>
      <c r="C37" s="150"/>
      <c r="D37" s="217"/>
      <c r="E37" s="218"/>
      <c r="F37" s="232"/>
      <c r="G37" s="92"/>
      <c r="H37" s="27"/>
      <c r="I37" s="28">
        <v>6</v>
      </c>
      <c r="J37" s="29" t="s">
        <v>230</v>
      </c>
      <c r="K37" s="30">
        <f>IF(ISERROR(VLOOKUP(J37,'KAYIT LİSTESİ'!$B$4:$I$1103,2,0)),"",(VLOOKUP(J37,'KAYIT LİSTESİ'!$B$4:$I$1103,2,0)))</f>
        <v>42</v>
      </c>
      <c r="L37" s="31">
        <f>IF(ISERROR(VLOOKUP(J37,'KAYIT LİSTESİ'!$B$4:$I$1103,4,0)),"",(VLOOKUP(J37,'KAYIT LİSTESİ'!$B$4:$I$1103,4,0)))</f>
        <v>36996</v>
      </c>
      <c r="M37" s="60" t="str">
        <f>IF(ISERROR(VLOOKUP(J37,'KAYIT LİSTESİ'!$B$4:$I$1103,5,0)),"",(VLOOKUP(J37,'KAYIT LİSTESİ'!$B$4:$I$1103,5,0)))</f>
        <v>AVNİ KAYA</v>
      </c>
      <c r="N37" s="60" t="str">
        <f>IF(ISERROR(VLOOKUP(J37,'KAYIT LİSTESİ'!$B$4:$I$1103,6,0)),"",(VLOOKUP(J37,'KAYIT LİSTESİ'!$B$4:$I$1103,6,0)))</f>
        <v>AMASYA</v>
      </c>
      <c r="O37" s="226"/>
      <c r="P37" s="30"/>
    </row>
    <row r="38" spans="1:16" s="20" customFormat="1" ht="18.75" customHeight="1" x14ac:dyDescent="0.2">
      <c r="A38" s="23">
        <v>31</v>
      </c>
      <c r="B38" s="91"/>
      <c r="C38" s="150"/>
      <c r="D38" s="217"/>
      <c r="E38" s="218"/>
      <c r="F38" s="232"/>
      <c r="G38" s="92"/>
      <c r="H38" s="27"/>
      <c r="I38" s="513" t="s">
        <v>57</v>
      </c>
      <c r="J38" s="516"/>
      <c r="K38" s="516"/>
      <c r="L38" s="516"/>
      <c r="M38" s="516"/>
      <c r="N38" s="516"/>
      <c r="O38" s="516"/>
      <c r="P38" s="517"/>
    </row>
    <row r="39" spans="1:16" s="20" customFormat="1" ht="24" customHeight="1" x14ac:dyDescent="0.2">
      <c r="A39" s="23">
        <v>32</v>
      </c>
      <c r="B39" s="91"/>
      <c r="C39" s="150"/>
      <c r="D39" s="217"/>
      <c r="E39" s="218"/>
      <c r="F39" s="232"/>
      <c r="G39" s="92"/>
      <c r="H39" s="27"/>
      <c r="I39" s="59" t="s">
        <v>12</v>
      </c>
      <c r="J39" s="59" t="s">
        <v>252</v>
      </c>
      <c r="K39" s="59" t="s">
        <v>251</v>
      </c>
      <c r="L39" s="152" t="s">
        <v>13</v>
      </c>
      <c r="M39" s="153" t="s">
        <v>14</v>
      </c>
      <c r="N39" s="153" t="s">
        <v>59</v>
      </c>
      <c r="O39" s="225" t="s">
        <v>15</v>
      </c>
      <c r="P39" s="59" t="s">
        <v>30</v>
      </c>
    </row>
    <row r="40" spans="1:16" s="20" customFormat="1" ht="18.75" customHeight="1" x14ac:dyDescent="0.2">
      <c r="A40" s="23">
        <v>33</v>
      </c>
      <c r="B40" s="91"/>
      <c r="C40" s="150"/>
      <c r="D40" s="217"/>
      <c r="E40" s="218"/>
      <c r="F40" s="232"/>
      <c r="G40" s="92"/>
      <c r="H40" s="27"/>
      <c r="I40" s="28">
        <v>1</v>
      </c>
      <c r="J40" s="29" t="s">
        <v>231</v>
      </c>
      <c r="K40" s="30">
        <f>IF(ISERROR(VLOOKUP(J40,'KAYIT LİSTESİ'!$B$4:$I$1103,2,0)),"",(VLOOKUP(J40,'KAYIT LİSTESİ'!$B$4:$I$1103,2,0)))</f>
        <v>551</v>
      </c>
      <c r="L40" s="31">
        <f>IF(ISERROR(VLOOKUP(J40,'KAYIT LİSTESİ'!$B$4:$I$1103,4,0)),"",(VLOOKUP(J40,'KAYIT LİSTESİ'!$B$4:$I$1103,4,0)))</f>
        <v>37817</v>
      </c>
      <c r="M40" s="60" t="str">
        <f>IF(ISERROR(VLOOKUP(J40,'KAYIT LİSTESİ'!$B$4:$I$1103,5,0)),"",(VLOOKUP(J40,'KAYIT LİSTESİ'!$B$4:$I$1103,5,0)))</f>
        <v>MURAT KÖSE</v>
      </c>
      <c r="N40" s="60" t="str">
        <f>IF(ISERROR(VLOOKUP(J40,'KAYIT LİSTESİ'!$B$4:$I$1103,6,0)),"",(VLOOKUP(J40,'KAYIT LİSTESİ'!$B$4:$I$1103,6,0)))</f>
        <v>KÜTAHYA</v>
      </c>
      <c r="O40" s="226"/>
      <c r="P40" s="30"/>
    </row>
    <row r="41" spans="1:16" s="20" customFormat="1" ht="18.75" customHeight="1" x14ac:dyDescent="0.2">
      <c r="A41" s="23">
        <v>34</v>
      </c>
      <c r="B41" s="91"/>
      <c r="C41" s="150"/>
      <c r="D41" s="217"/>
      <c r="E41" s="218"/>
      <c r="F41" s="232"/>
      <c r="G41" s="92"/>
      <c r="H41" s="27"/>
      <c r="I41" s="28">
        <v>2</v>
      </c>
      <c r="J41" s="29" t="s">
        <v>232</v>
      </c>
      <c r="K41" s="30">
        <f>IF(ISERROR(VLOOKUP(J41,'KAYIT LİSTESİ'!$B$4:$I$1103,2,0)),"",(VLOOKUP(J41,'KAYIT LİSTESİ'!$B$4:$I$1103,2,0)))</f>
        <v>504</v>
      </c>
      <c r="L41" s="31">
        <f>IF(ISERROR(VLOOKUP(J41,'KAYIT LİSTESİ'!$B$4:$I$1103,4,0)),"",(VLOOKUP(J41,'KAYIT LİSTESİ'!$B$4:$I$1103,4,0)))</f>
        <v>37012</v>
      </c>
      <c r="M41" s="60" t="str">
        <f>IF(ISERROR(VLOOKUP(J41,'KAYIT LİSTESİ'!$B$4:$I$1103,5,0)),"",(VLOOKUP(J41,'KAYIT LİSTESİ'!$B$4:$I$1103,5,0)))</f>
        <v>DOĞAN ÇİFTÇİ</v>
      </c>
      <c r="N41" s="60" t="str">
        <f>IF(ISERROR(VLOOKUP(J41,'KAYIT LİSTESİ'!$B$4:$I$1103,6,0)),"",(VLOOKUP(J41,'KAYIT LİSTESİ'!$B$4:$I$1103,6,0)))</f>
        <v>KOCAELİ</v>
      </c>
      <c r="O41" s="226"/>
      <c r="P41" s="30"/>
    </row>
    <row r="42" spans="1:16" s="20" customFormat="1" ht="18.75" customHeight="1" x14ac:dyDescent="0.2">
      <c r="A42" s="23">
        <v>35</v>
      </c>
      <c r="B42" s="91"/>
      <c r="C42" s="150"/>
      <c r="D42" s="217"/>
      <c r="E42" s="218"/>
      <c r="F42" s="232"/>
      <c r="G42" s="92"/>
      <c r="H42" s="27"/>
      <c r="I42" s="28">
        <v>3</v>
      </c>
      <c r="J42" s="29" t="s">
        <v>233</v>
      </c>
      <c r="K42" s="30">
        <f>IF(ISERROR(VLOOKUP(J42,'KAYIT LİSTESİ'!$B$4:$I$1103,2,0)),"",(VLOOKUP(J42,'KAYIT LİSTESİ'!$B$4:$I$1103,2,0)))</f>
        <v>463</v>
      </c>
      <c r="L42" s="31">
        <f>IF(ISERROR(VLOOKUP(J42,'KAYIT LİSTESİ'!$B$4:$I$1103,4,0)),"",(VLOOKUP(J42,'KAYIT LİSTESİ'!$B$4:$I$1103,4,0)))</f>
        <v>37493</v>
      </c>
      <c r="M42" s="60" t="str">
        <f>IF(ISERROR(VLOOKUP(J42,'KAYIT LİSTESİ'!$B$4:$I$1103,5,0)),"",(VLOOKUP(J42,'KAYIT LİSTESİ'!$B$4:$I$1103,5,0)))</f>
        <v>BARIŞ ÖZBEK</v>
      </c>
      <c r="N42" s="60" t="str">
        <f>IF(ISERROR(VLOOKUP(J42,'KAYIT LİSTESİ'!$B$4:$I$1103,6,0)),"",(VLOOKUP(J42,'KAYIT LİSTESİ'!$B$4:$I$1103,6,0)))</f>
        <v>KARS</v>
      </c>
      <c r="O42" s="226"/>
      <c r="P42" s="30"/>
    </row>
    <row r="43" spans="1:16" s="20" customFormat="1" ht="18.75" customHeight="1" x14ac:dyDescent="0.2">
      <c r="A43" s="23">
        <v>36</v>
      </c>
      <c r="B43" s="91"/>
      <c r="C43" s="150"/>
      <c r="D43" s="217"/>
      <c r="E43" s="218"/>
      <c r="F43" s="232"/>
      <c r="G43" s="92"/>
      <c r="H43" s="27"/>
      <c r="I43" s="28">
        <v>4</v>
      </c>
      <c r="J43" s="29" t="s">
        <v>234</v>
      </c>
      <c r="K43" s="30">
        <f>IF(ISERROR(VLOOKUP(J43,'KAYIT LİSTESİ'!$B$4:$I$1103,2,0)),"",(VLOOKUP(J43,'KAYIT LİSTESİ'!$B$4:$I$1103,2,0)))</f>
        <v>443</v>
      </c>
      <c r="L43" s="31">
        <f>IF(ISERROR(VLOOKUP(J43,'KAYIT LİSTESİ'!$B$4:$I$1103,4,0)),"",(VLOOKUP(J43,'KAYIT LİSTESİ'!$B$4:$I$1103,4,0)))</f>
        <v>36892</v>
      </c>
      <c r="M43" s="60" t="str">
        <f>IF(ISERROR(VLOOKUP(J43,'KAYIT LİSTESİ'!$B$4:$I$1103,5,0)),"",(VLOOKUP(J43,'KAYIT LİSTESİ'!$B$4:$I$1103,5,0)))</f>
        <v>KÜRŞAT TOPAL</v>
      </c>
      <c r="N43" s="60" t="str">
        <f>IF(ISERROR(VLOOKUP(J43,'KAYIT LİSTESİ'!$B$4:$I$1103,6,0)),"",(VLOOKUP(J43,'KAYIT LİSTESİ'!$B$4:$I$1103,6,0)))</f>
        <v>KARABÜK</v>
      </c>
      <c r="O43" s="226"/>
      <c r="P43" s="30"/>
    </row>
    <row r="44" spans="1:16" s="20" customFormat="1" ht="18.75" customHeight="1" x14ac:dyDescent="0.2">
      <c r="A44" s="23">
        <v>37</v>
      </c>
      <c r="B44" s="91"/>
      <c r="C44" s="150"/>
      <c r="D44" s="217"/>
      <c r="E44" s="218"/>
      <c r="F44" s="232"/>
      <c r="G44" s="92"/>
      <c r="H44" s="27"/>
      <c r="I44" s="28">
        <v>5</v>
      </c>
      <c r="J44" s="29" t="s">
        <v>235</v>
      </c>
      <c r="K44" s="30">
        <f>IF(ISERROR(VLOOKUP(J44,'KAYIT LİSTESİ'!$B$4:$I$1103,2,0)),"",(VLOOKUP(J44,'KAYIT LİSTESİ'!$B$4:$I$1103,2,0)))</f>
        <v>395</v>
      </c>
      <c r="L44" s="31">
        <f>IF(ISERROR(VLOOKUP(J44,'KAYIT LİSTESİ'!$B$4:$I$1103,4,0)),"",(VLOOKUP(J44,'KAYIT LİSTESİ'!$B$4:$I$1103,4,0)))</f>
        <v>36901</v>
      </c>
      <c r="M44" s="60" t="str">
        <f>IF(ISERROR(VLOOKUP(J44,'KAYIT LİSTESİ'!$B$4:$I$1103,5,0)),"",(VLOOKUP(J44,'KAYIT LİSTESİ'!$B$4:$I$1103,5,0)))</f>
        <v>ONUR ANBARCI</v>
      </c>
      <c r="N44" s="60" t="str">
        <f>IF(ISERROR(VLOOKUP(J44,'KAYIT LİSTESİ'!$B$4:$I$1103,6,0)),"",(VLOOKUP(J44,'KAYIT LİSTESİ'!$B$4:$I$1103,6,0)))</f>
        <v>İSTANBUL</v>
      </c>
      <c r="O44" s="226"/>
      <c r="P44" s="30"/>
    </row>
    <row r="45" spans="1:16" s="20" customFormat="1" ht="18.75" customHeight="1" x14ac:dyDescent="0.2">
      <c r="A45" s="23">
        <v>38</v>
      </c>
      <c r="B45" s="91"/>
      <c r="C45" s="150"/>
      <c r="D45" s="217"/>
      <c r="E45" s="218"/>
      <c r="F45" s="232"/>
      <c r="G45" s="92"/>
      <c r="H45" s="27"/>
      <c r="I45" s="28">
        <v>6</v>
      </c>
      <c r="J45" s="29" t="s">
        <v>236</v>
      </c>
      <c r="K45" s="30">
        <f>IF(ISERROR(VLOOKUP(J45,'KAYIT LİSTESİ'!$B$4:$I$1103,2,0)),"",(VLOOKUP(J45,'KAYIT LİSTESİ'!$B$4:$I$1103,2,0)))</f>
        <v>379</v>
      </c>
      <c r="L45" s="31">
        <f>IF(ISERROR(VLOOKUP(J45,'KAYIT LİSTESİ'!$B$4:$I$1103,4,0)),"",(VLOOKUP(J45,'KAYIT LİSTESİ'!$B$4:$I$1103,4,0)))</f>
        <v>36526</v>
      </c>
      <c r="M45" s="60" t="str">
        <f>IF(ISERROR(VLOOKUP(J45,'KAYIT LİSTESİ'!$B$4:$I$1103,5,0)),"",(VLOOKUP(J45,'KAYIT LİSTESİ'!$B$4:$I$1103,5,0)))</f>
        <v>KEREM EREN GÜNDÜZ</v>
      </c>
      <c r="N45" s="60" t="str">
        <f>IF(ISERROR(VLOOKUP(J45,'KAYIT LİSTESİ'!$B$4:$I$1103,6,0)),"",(VLOOKUP(J45,'KAYIT LİSTESİ'!$B$4:$I$1103,6,0)))</f>
        <v>İSTANBUL</v>
      </c>
      <c r="O45" s="226"/>
      <c r="P45" s="30"/>
    </row>
    <row r="46" spans="1:16" s="20" customFormat="1" ht="18.75" customHeight="1" x14ac:dyDescent="0.2">
      <c r="A46" s="23">
        <v>39</v>
      </c>
      <c r="B46" s="91"/>
      <c r="C46" s="150"/>
      <c r="D46" s="217"/>
      <c r="E46" s="218"/>
      <c r="F46" s="232"/>
      <c r="G46" s="92"/>
      <c r="H46" s="27"/>
      <c r="I46" s="513" t="s">
        <v>58</v>
      </c>
      <c r="J46" s="516"/>
      <c r="K46" s="516"/>
      <c r="L46" s="516"/>
      <c r="M46" s="516"/>
      <c r="N46" s="516"/>
      <c r="O46" s="516"/>
      <c r="P46" s="517"/>
    </row>
    <row r="47" spans="1:16" s="20" customFormat="1" ht="24.75" customHeight="1" x14ac:dyDescent="0.2">
      <c r="A47" s="23">
        <v>40</v>
      </c>
      <c r="B47" s="91"/>
      <c r="C47" s="150"/>
      <c r="D47" s="217"/>
      <c r="E47" s="218"/>
      <c r="F47" s="232"/>
      <c r="G47" s="92"/>
      <c r="H47" s="27"/>
      <c r="I47" s="59" t="s">
        <v>12</v>
      </c>
      <c r="J47" s="59" t="s">
        <v>252</v>
      </c>
      <c r="K47" s="59" t="s">
        <v>251</v>
      </c>
      <c r="L47" s="152" t="s">
        <v>13</v>
      </c>
      <c r="M47" s="153" t="s">
        <v>14</v>
      </c>
      <c r="N47" s="153" t="s">
        <v>59</v>
      </c>
      <c r="O47" s="225" t="s">
        <v>15</v>
      </c>
      <c r="P47" s="59" t="s">
        <v>30</v>
      </c>
    </row>
    <row r="48" spans="1:16" s="20" customFormat="1" ht="18.75" customHeight="1" x14ac:dyDescent="0.2">
      <c r="A48" s="23">
        <v>41</v>
      </c>
      <c r="B48" s="91"/>
      <c r="C48" s="150"/>
      <c r="D48" s="217"/>
      <c r="E48" s="218"/>
      <c r="F48" s="232"/>
      <c r="G48" s="92"/>
      <c r="H48" s="27"/>
      <c r="I48" s="28">
        <v>1</v>
      </c>
      <c r="J48" s="29" t="s">
        <v>416</v>
      </c>
      <c r="K48" s="30">
        <f>IF(ISERROR(VLOOKUP(J48,'KAYIT LİSTESİ'!$B$4:$I$1103,2,0)),"",(VLOOKUP(J48,'KAYIT LİSTESİ'!$B$4:$I$1103,2,0)))</f>
        <v>33</v>
      </c>
      <c r="L48" s="31">
        <f>IF(ISERROR(VLOOKUP(J48,'KAYIT LİSTESİ'!$B$4:$I$1103,4,0)),"",(VLOOKUP(J48,'KAYIT LİSTESİ'!$B$4:$I$1103,4,0)))</f>
        <v>36936</v>
      </c>
      <c r="M48" s="60" t="str">
        <f>IF(ISERROR(VLOOKUP(J48,'KAYIT LİSTESİ'!$B$4:$I$1103,5,0)),"",(VLOOKUP(J48,'KAYIT LİSTESİ'!$B$4:$I$1103,5,0)))</f>
        <v>EMİRCAN EROĞLU</v>
      </c>
      <c r="N48" s="60" t="str">
        <f>IF(ISERROR(VLOOKUP(J48,'KAYIT LİSTESİ'!$B$4:$I$1103,6,0)),"",(VLOOKUP(J48,'KAYIT LİSTESİ'!$B$4:$I$1103,6,0)))</f>
        <v>AKSARAY</v>
      </c>
      <c r="O48" s="226"/>
      <c r="P48" s="30"/>
    </row>
    <row r="49" spans="1:16" s="20" customFormat="1" ht="18.75" customHeight="1" x14ac:dyDescent="0.2">
      <c r="A49" s="23">
        <v>42</v>
      </c>
      <c r="B49" s="91"/>
      <c r="C49" s="150"/>
      <c r="D49" s="217"/>
      <c r="E49" s="218"/>
      <c r="F49" s="232"/>
      <c r="G49" s="92"/>
      <c r="H49" s="27"/>
      <c r="I49" s="28">
        <v>2</v>
      </c>
      <c r="J49" s="29" t="s">
        <v>417</v>
      </c>
      <c r="K49" s="30">
        <f>IF(ISERROR(VLOOKUP(J49,'KAYIT LİSTESİ'!$B$4:$I$1103,2,0)),"",(VLOOKUP(J49,'KAYIT LİSTESİ'!$B$4:$I$1103,2,0)))</f>
        <v>25</v>
      </c>
      <c r="L49" s="31">
        <f>IF(ISERROR(VLOOKUP(J49,'KAYIT LİSTESİ'!$B$4:$I$1103,4,0)),"",(VLOOKUP(J49,'KAYIT LİSTESİ'!$B$4:$I$1103,4,0)))</f>
        <v>37257</v>
      </c>
      <c r="M49" s="60" t="str">
        <f>IF(ISERROR(VLOOKUP(J49,'KAYIT LİSTESİ'!$B$4:$I$1103,5,0)),"",(VLOOKUP(J49,'KAYIT LİSTESİ'!$B$4:$I$1103,5,0)))</f>
        <v>MEHMET VEFA AYDEMİR</v>
      </c>
      <c r="N49" s="60" t="str">
        <f>IF(ISERROR(VLOOKUP(J49,'KAYIT LİSTESİ'!$B$4:$I$1103,6,0)),"",(VLOOKUP(J49,'KAYIT LİSTESİ'!$B$4:$I$1103,6,0)))</f>
        <v>AĞRI</v>
      </c>
      <c r="O49" s="226"/>
      <c r="P49" s="30"/>
    </row>
    <row r="50" spans="1:16" s="20" customFormat="1" ht="18.75" customHeight="1" x14ac:dyDescent="0.2">
      <c r="A50" s="23">
        <v>43</v>
      </c>
      <c r="B50" s="91"/>
      <c r="C50" s="150"/>
      <c r="D50" s="217"/>
      <c r="E50" s="218"/>
      <c r="F50" s="232"/>
      <c r="G50" s="92"/>
      <c r="H50" s="27"/>
      <c r="I50" s="28">
        <v>3</v>
      </c>
      <c r="J50" s="29" t="s">
        <v>418</v>
      </c>
      <c r="K50" s="30">
        <f>IF(ISERROR(VLOOKUP(J50,'KAYIT LİSTESİ'!$B$4:$I$1103,2,0)),"",(VLOOKUP(J50,'KAYIT LİSTESİ'!$B$4:$I$1103,2,0)))</f>
        <v>580</v>
      </c>
      <c r="L50" s="31">
        <f>IF(ISERROR(VLOOKUP(J50,'KAYIT LİSTESİ'!$B$4:$I$1103,4,0)),"",(VLOOKUP(J50,'KAYIT LİSTESİ'!$B$4:$I$1103,4,0)))</f>
        <v>37356</v>
      </c>
      <c r="M50" s="60" t="str">
        <f>IF(ISERROR(VLOOKUP(J50,'KAYIT LİSTESİ'!$B$4:$I$1103,5,0)),"",(VLOOKUP(J50,'KAYIT LİSTESİ'!$B$4:$I$1103,5,0)))</f>
        <v>ENDER SAĞLAM</v>
      </c>
      <c r="N50" s="60" t="str">
        <f>IF(ISERROR(VLOOKUP(J50,'KAYIT LİSTESİ'!$B$4:$I$1103,6,0)),"",(VLOOKUP(J50,'KAYIT LİSTESİ'!$B$4:$I$1103,6,0)))</f>
        <v>MUĞLA</v>
      </c>
      <c r="O50" s="226"/>
      <c r="P50" s="30"/>
    </row>
    <row r="51" spans="1:16" s="20" customFormat="1" ht="18.75" customHeight="1" x14ac:dyDescent="0.2">
      <c r="A51" s="23">
        <v>44</v>
      </c>
      <c r="B51" s="91"/>
      <c r="C51" s="150"/>
      <c r="D51" s="217"/>
      <c r="E51" s="218"/>
      <c r="F51" s="232"/>
      <c r="G51" s="92"/>
      <c r="H51" s="27"/>
      <c r="I51" s="28">
        <v>4</v>
      </c>
      <c r="J51" s="29" t="s">
        <v>419</v>
      </c>
      <c r="K51" s="30">
        <f>IF(ISERROR(VLOOKUP(J51,'KAYIT LİSTESİ'!$B$4:$I$1103,2,0)),"",(VLOOKUP(J51,'KAYIT LİSTESİ'!$B$4:$I$1103,2,0)))</f>
        <v>416</v>
      </c>
      <c r="L51" s="31">
        <f>IF(ISERROR(VLOOKUP(J51,'KAYIT LİSTESİ'!$B$4:$I$1103,4,0)),"",(VLOOKUP(J51,'KAYIT LİSTESİ'!$B$4:$I$1103,4,0)))</f>
        <v>36987</v>
      </c>
      <c r="M51" s="60" t="str">
        <f>IF(ISERROR(VLOOKUP(J51,'KAYIT LİSTESİ'!$B$4:$I$1103,5,0)),"",(VLOOKUP(J51,'KAYIT LİSTESİ'!$B$4:$I$1103,5,0)))</f>
        <v>YASİN ÖCÜ</v>
      </c>
      <c r="N51" s="60" t="str">
        <f>IF(ISERROR(VLOOKUP(J51,'KAYIT LİSTESİ'!$B$4:$I$1103,6,0)),"",(VLOOKUP(J51,'KAYIT LİSTESİ'!$B$4:$I$1103,6,0)))</f>
        <v>İSTANBUL</v>
      </c>
      <c r="O51" s="226"/>
      <c r="P51" s="30"/>
    </row>
    <row r="52" spans="1:16" s="20" customFormat="1" ht="18.75" customHeight="1" x14ac:dyDescent="0.2">
      <c r="A52" s="23">
        <v>45</v>
      </c>
      <c r="B52" s="91"/>
      <c r="C52" s="150"/>
      <c r="D52" s="217"/>
      <c r="E52" s="218"/>
      <c r="F52" s="232"/>
      <c r="G52" s="92"/>
      <c r="H52" s="27"/>
      <c r="I52" s="28">
        <v>5</v>
      </c>
      <c r="J52" s="29" t="s">
        <v>420</v>
      </c>
      <c r="K52" s="30">
        <f>IF(ISERROR(VLOOKUP(J52,'KAYIT LİSTESİ'!$B$4:$I$1103,2,0)),"",(VLOOKUP(J52,'KAYIT LİSTESİ'!$B$4:$I$1103,2,0)))</f>
        <v>309</v>
      </c>
      <c r="L52" s="31">
        <f>IF(ISERROR(VLOOKUP(J52,'KAYIT LİSTESİ'!$B$4:$I$1103,4,0)),"",(VLOOKUP(J52,'KAYIT LİSTESİ'!$B$4:$I$1103,4,0)))</f>
        <v>37861</v>
      </c>
      <c r="M52" s="60" t="str">
        <f>IF(ISERROR(VLOOKUP(J52,'KAYIT LİSTESİ'!$B$4:$I$1103,5,0)),"",(VLOOKUP(J52,'KAYIT LİSTESİ'!$B$4:$I$1103,5,0)))</f>
        <v>SERKAN ÇEKMEZ</v>
      </c>
      <c r="N52" s="60" t="str">
        <f>IF(ISERROR(VLOOKUP(J52,'KAYIT LİSTESİ'!$B$4:$I$1103,6,0)),"",(VLOOKUP(J52,'KAYIT LİSTESİ'!$B$4:$I$1103,6,0)))</f>
        <v>ISPARTA</v>
      </c>
      <c r="O52" s="226"/>
      <c r="P52" s="30"/>
    </row>
    <row r="53" spans="1:16" s="20" customFormat="1" ht="18.75" customHeight="1" x14ac:dyDescent="0.2">
      <c r="A53" s="23">
        <v>46</v>
      </c>
      <c r="B53" s="91"/>
      <c r="C53" s="150"/>
      <c r="D53" s="217"/>
      <c r="E53" s="218"/>
      <c r="F53" s="232"/>
      <c r="G53" s="92"/>
      <c r="H53" s="27"/>
      <c r="I53" s="28">
        <v>6</v>
      </c>
      <c r="J53" s="29" t="s">
        <v>421</v>
      </c>
      <c r="K53" s="30">
        <f>IF(ISERROR(VLOOKUP(J53,'KAYIT LİSTESİ'!$B$4:$I$1103,2,0)),"",(VLOOKUP(J53,'KAYIT LİSTESİ'!$B$4:$I$1103,2,0)))</f>
        <v>287</v>
      </c>
      <c r="L53" s="31">
        <f>IF(ISERROR(VLOOKUP(J53,'KAYIT LİSTESİ'!$B$4:$I$1103,4,0)),"",(VLOOKUP(J53,'KAYIT LİSTESİ'!$B$4:$I$1103,4,0)))</f>
        <v>36893</v>
      </c>
      <c r="M53" s="60" t="str">
        <f>IF(ISERROR(VLOOKUP(J53,'KAYIT LİSTESİ'!$B$4:$I$1103,5,0)),"",(VLOOKUP(J53,'KAYIT LİSTESİ'!$B$4:$I$1103,5,0)))</f>
        <v>BAYRAM ADIGÜZEL</v>
      </c>
      <c r="N53" s="60" t="str">
        <f>IF(ISERROR(VLOOKUP(J53,'KAYIT LİSTESİ'!$B$4:$I$1103,6,0)),"",(VLOOKUP(J53,'KAYIT LİSTESİ'!$B$4:$I$1103,6,0)))</f>
        <v>ISPARTA</v>
      </c>
      <c r="O53" s="226"/>
      <c r="P53" s="30"/>
    </row>
    <row r="54" spans="1:16" s="20" customFormat="1" ht="18.75" customHeight="1" x14ac:dyDescent="0.2">
      <c r="A54" s="23">
        <v>47</v>
      </c>
      <c r="B54" s="91"/>
      <c r="C54" s="150"/>
      <c r="D54" s="217"/>
      <c r="E54" s="218"/>
      <c r="F54" s="232"/>
      <c r="G54" s="92"/>
      <c r="H54" s="27"/>
      <c r="I54" s="513" t="s">
        <v>60</v>
      </c>
      <c r="J54" s="516"/>
      <c r="K54" s="516"/>
      <c r="L54" s="516"/>
      <c r="M54" s="516"/>
      <c r="N54" s="516"/>
      <c r="O54" s="516"/>
      <c r="P54" s="517"/>
    </row>
    <row r="55" spans="1:16" s="20" customFormat="1" ht="24" customHeight="1" x14ac:dyDescent="0.2">
      <c r="A55" s="23">
        <v>48</v>
      </c>
      <c r="B55" s="91"/>
      <c r="C55" s="150"/>
      <c r="D55" s="217"/>
      <c r="E55" s="218"/>
      <c r="F55" s="232"/>
      <c r="G55" s="92"/>
      <c r="H55" s="27"/>
      <c r="I55" s="59" t="s">
        <v>12</v>
      </c>
      <c r="J55" s="59" t="s">
        <v>252</v>
      </c>
      <c r="K55" s="59" t="s">
        <v>251</v>
      </c>
      <c r="L55" s="152" t="s">
        <v>13</v>
      </c>
      <c r="M55" s="153" t="s">
        <v>14</v>
      </c>
      <c r="N55" s="153" t="s">
        <v>59</v>
      </c>
      <c r="O55" s="225" t="s">
        <v>15</v>
      </c>
      <c r="P55" s="59" t="s">
        <v>30</v>
      </c>
    </row>
    <row r="56" spans="1:16" s="20" customFormat="1" ht="18.75" customHeight="1" x14ac:dyDescent="0.2">
      <c r="A56" s="23">
        <v>49</v>
      </c>
      <c r="B56" s="91"/>
      <c r="C56" s="150"/>
      <c r="D56" s="217"/>
      <c r="E56" s="218"/>
      <c r="F56" s="232"/>
      <c r="G56" s="92"/>
      <c r="H56" s="27"/>
      <c r="I56" s="28">
        <v>1</v>
      </c>
      <c r="J56" s="29" t="s">
        <v>422</v>
      </c>
      <c r="K56" s="30">
        <f>IF(ISERROR(VLOOKUP(J56,'KAYIT LİSTESİ'!$B$4:$I$1103,2,0)),"",(VLOOKUP(J56,'KAYIT LİSTESİ'!$B$4:$I$1103,2,0)))</f>
        <v>277</v>
      </c>
      <c r="L56" s="31">
        <f>IF(ISERROR(VLOOKUP(J56,'KAYIT LİSTESİ'!$B$4:$I$1103,4,0)),"",(VLOOKUP(J56,'KAYIT LİSTESİ'!$B$4:$I$1103,4,0)))</f>
        <v>37508</v>
      </c>
      <c r="M56" s="60" t="str">
        <f>IF(ISERROR(VLOOKUP(J56,'KAYIT LİSTESİ'!$B$4:$I$1103,5,0)),"",(VLOOKUP(J56,'KAYIT LİSTESİ'!$B$4:$I$1103,5,0)))</f>
        <v>MUSTAFA TUNA</v>
      </c>
      <c r="N56" s="60" t="str">
        <f>IF(ISERROR(VLOOKUP(J56,'KAYIT LİSTESİ'!$B$4:$I$1103,6,0)),"",(VLOOKUP(J56,'KAYIT LİSTESİ'!$B$4:$I$1103,6,0)))</f>
        <v>HATAY</v>
      </c>
      <c r="O56" s="226"/>
      <c r="P56" s="30"/>
    </row>
    <row r="57" spans="1:16" s="20" customFormat="1" ht="18.75" customHeight="1" x14ac:dyDescent="0.2">
      <c r="A57" s="23">
        <v>50</v>
      </c>
      <c r="B57" s="91"/>
      <c r="C57" s="150"/>
      <c r="D57" s="217"/>
      <c r="E57" s="218"/>
      <c r="F57" s="232"/>
      <c r="G57" s="92"/>
      <c r="H57" s="27"/>
      <c r="I57" s="28">
        <v>2</v>
      </c>
      <c r="J57" s="29" t="s">
        <v>423</v>
      </c>
      <c r="K57" s="30">
        <f>IF(ISERROR(VLOOKUP(J57,'KAYIT LİSTESİ'!$B$4:$I$1103,2,0)),"",(VLOOKUP(J57,'KAYIT LİSTESİ'!$B$4:$I$1103,2,0)))</f>
        <v>276</v>
      </c>
      <c r="L57" s="31">
        <f>IF(ISERROR(VLOOKUP(J57,'KAYIT LİSTESİ'!$B$4:$I$1103,4,0)),"",(VLOOKUP(J57,'KAYIT LİSTESİ'!$B$4:$I$1103,4,0)))</f>
        <v>37920</v>
      </c>
      <c r="M57" s="60" t="str">
        <f>IF(ISERROR(VLOOKUP(J57,'KAYIT LİSTESİ'!$B$4:$I$1103,5,0)),"",(VLOOKUP(J57,'KAYIT LİSTESİ'!$B$4:$I$1103,5,0)))</f>
        <v>MEHMET ALİ ÇİÇEK</v>
      </c>
      <c r="N57" s="60" t="str">
        <f>IF(ISERROR(VLOOKUP(J57,'KAYIT LİSTESİ'!$B$4:$I$1103,6,0)),"",(VLOOKUP(J57,'KAYIT LİSTESİ'!$B$4:$I$1103,6,0)))</f>
        <v>HATAY</v>
      </c>
      <c r="O57" s="226"/>
      <c r="P57" s="30"/>
    </row>
    <row r="58" spans="1:16" s="20" customFormat="1" ht="18.75" customHeight="1" x14ac:dyDescent="0.2">
      <c r="A58" s="23">
        <v>51</v>
      </c>
      <c r="B58" s="91"/>
      <c r="C58" s="150"/>
      <c r="D58" s="217"/>
      <c r="E58" s="218"/>
      <c r="F58" s="232"/>
      <c r="G58" s="92"/>
      <c r="H58" s="27"/>
      <c r="I58" s="28">
        <v>3</v>
      </c>
      <c r="J58" s="29" t="s">
        <v>424</v>
      </c>
      <c r="K58" s="30">
        <f>IF(ISERROR(VLOOKUP(J58,'KAYIT LİSTESİ'!$B$4:$I$1103,2,0)),"",(VLOOKUP(J58,'KAYIT LİSTESİ'!$B$4:$I$1103,2,0)))</f>
        <v>98</v>
      </c>
      <c r="L58" s="31">
        <f>IF(ISERROR(VLOOKUP(J58,'KAYIT LİSTESİ'!$B$4:$I$1103,4,0)),"",(VLOOKUP(J58,'KAYIT LİSTESİ'!$B$4:$I$1103,4,0)))</f>
        <v>37543</v>
      </c>
      <c r="M58" s="60" t="str">
        <f>IF(ISERROR(VLOOKUP(J58,'KAYIT LİSTESİ'!$B$4:$I$1103,5,0)),"",(VLOOKUP(J58,'KAYIT LİSTESİ'!$B$4:$I$1103,5,0)))</f>
        <v>GÖKHAN KOVUCU</v>
      </c>
      <c r="N58" s="60" t="str">
        <f>IF(ISERROR(VLOOKUP(J58,'KAYIT LİSTESİ'!$B$4:$I$1103,6,0)),"",(VLOOKUP(J58,'KAYIT LİSTESİ'!$B$4:$I$1103,6,0)))</f>
        <v>BİLECİK</v>
      </c>
      <c r="O58" s="226"/>
      <c r="P58" s="30"/>
    </row>
    <row r="59" spans="1:16" s="20" customFormat="1" ht="18.75" customHeight="1" x14ac:dyDescent="0.2">
      <c r="A59" s="23">
        <v>52</v>
      </c>
      <c r="B59" s="91"/>
      <c r="C59" s="150"/>
      <c r="D59" s="217"/>
      <c r="E59" s="218"/>
      <c r="F59" s="232"/>
      <c r="G59" s="92"/>
      <c r="H59" s="27"/>
      <c r="I59" s="28">
        <v>4</v>
      </c>
      <c r="J59" s="29" t="s">
        <v>425</v>
      </c>
      <c r="K59" s="30">
        <f>IF(ISERROR(VLOOKUP(J59,'KAYIT LİSTESİ'!$B$4:$I$1103,2,0)),"",(VLOOKUP(J59,'KAYIT LİSTESİ'!$B$4:$I$1103,2,0)))</f>
        <v>64</v>
      </c>
      <c r="L59" s="31">
        <f>IF(ISERROR(VLOOKUP(J59,'KAYIT LİSTESİ'!$B$4:$I$1103,4,0)),"",(VLOOKUP(J59,'KAYIT LİSTESİ'!$B$4:$I$1103,4,0)))</f>
        <v>37681</v>
      </c>
      <c r="M59" s="60" t="str">
        <f>IF(ISERROR(VLOOKUP(J59,'KAYIT LİSTESİ'!$B$4:$I$1103,5,0)),"",(VLOOKUP(J59,'KAYIT LİSTESİ'!$B$4:$I$1103,5,0)))</f>
        <v>ÜMİTCAN KÖROĞLU</v>
      </c>
      <c r="N59" s="60" t="str">
        <f>IF(ISERROR(VLOOKUP(J59,'KAYIT LİSTESİ'!$B$4:$I$1103,6,0)),"",(VLOOKUP(J59,'KAYIT LİSTESİ'!$B$4:$I$1103,6,0)))</f>
        <v>ARDAHAN</v>
      </c>
      <c r="O59" s="226"/>
      <c r="P59" s="30"/>
    </row>
    <row r="60" spans="1:16" s="20" customFormat="1" ht="18.75" customHeight="1" x14ac:dyDescent="0.2">
      <c r="A60" s="23">
        <v>53</v>
      </c>
      <c r="B60" s="91"/>
      <c r="C60" s="150"/>
      <c r="D60" s="217"/>
      <c r="E60" s="218"/>
      <c r="F60" s="232"/>
      <c r="G60" s="92"/>
      <c r="H60" s="27"/>
      <c r="I60" s="28">
        <v>5</v>
      </c>
      <c r="J60" s="29" t="s">
        <v>426</v>
      </c>
      <c r="K60" s="30">
        <f>IF(ISERROR(VLOOKUP(J60,'KAYIT LİSTESİ'!$B$4:$I$1103,2,0)),"",(VLOOKUP(J60,'KAYIT LİSTESİ'!$B$4:$I$1103,2,0)))</f>
        <v>208</v>
      </c>
      <c r="L60" s="31">
        <f>IF(ISERROR(VLOOKUP(J60,'KAYIT LİSTESİ'!$B$4:$I$1103,4,0)),"",(VLOOKUP(J60,'KAYIT LİSTESİ'!$B$4:$I$1103,4,0)))</f>
        <v>36880</v>
      </c>
      <c r="M60" s="60" t="str">
        <f>IF(ISERROR(VLOOKUP(J60,'KAYIT LİSTESİ'!$B$4:$I$1103,5,0)),"",(VLOOKUP(J60,'KAYIT LİSTESİ'!$B$4:$I$1103,5,0)))</f>
        <v>OSMAN IRMAK</v>
      </c>
      <c r="N60" s="60" t="str">
        <f>IF(ISERROR(VLOOKUP(J60,'KAYIT LİSTESİ'!$B$4:$I$1103,6,0)),"",(VLOOKUP(J60,'KAYIT LİSTESİ'!$B$4:$I$1103,6,0)))</f>
        <v>EDİRNE</v>
      </c>
      <c r="O60" s="226"/>
      <c r="P60" s="30"/>
    </row>
    <row r="61" spans="1:16" s="20" customFormat="1" ht="18.75" customHeight="1" x14ac:dyDescent="0.2">
      <c r="A61" s="23">
        <v>54</v>
      </c>
      <c r="B61" s="91"/>
      <c r="C61" s="150"/>
      <c r="D61" s="217"/>
      <c r="E61" s="218"/>
      <c r="F61" s="232"/>
      <c r="G61" s="92"/>
      <c r="H61" s="27"/>
      <c r="I61" s="28">
        <v>6</v>
      </c>
      <c r="J61" s="29" t="s">
        <v>427</v>
      </c>
      <c r="K61" s="30">
        <f>IF(ISERROR(VLOOKUP(J61,'KAYIT LİSTESİ'!$B$4:$I$1103,2,0)),"",(VLOOKUP(J61,'KAYIT LİSTESİ'!$B$4:$I$1103,2,0)))</f>
        <v>555</v>
      </c>
      <c r="L61" s="31">
        <f>IF(ISERROR(VLOOKUP(J61,'KAYIT LİSTESİ'!$B$4:$I$1103,4,0)),"",(VLOOKUP(J61,'KAYIT LİSTESİ'!$B$4:$I$1103,4,0)))</f>
        <v>37258</v>
      </c>
      <c r="M61" s="60" t="str">
        <f>IF(ISERROR(VLOOKUP(J61,'KAYIT LİSTESİ'!$B$4:$I$1103,5,0)),"",(VLOOKUP(J61,'KAYIT LİSTESİ'!$B$4:$I$1103,5,0)))</f>
        <v>ŞAHİN ÜNAL</v>
      </c>
      <c r="N61" s="60" t="str">
        <f>IF(ISERROR(VLOOKUP(J61,'KAYIT LİSTESİ'!$B$4:$I$1103,6,0)),"",(VLOOKUP(J61,'KAYIT LİSTESİ'!$B$4:$I$1103,6,0)))</f>
        <v>KÜTAHYA</v>
      </c>
      <c r="O61" s="226"/>
      <c r="P61" s="30"/>
    </row>
    <row r="62" spans="1:16" s="20" customFormat="1" ht="18.75" customHeight="1" x14ac:dyDescent="0.2">
      <c r="A62" s="23">
        <v>55</v>
      </c>
      <c r="B62" s="91"/>
      <c r="C62" s="150"/>
      <c r="D62" s="217"/>
      <c r="E62" s="218"/>
      <c r="F62" s="232"/>
      <c r="G62" s="92"/>
      <c r="H62" s="27"/>
      <c r="I62" s="513" t="s">
        <v>277</v>
      </c>
      <c r="J62" s="516"/>
      <c r="K62" s="516"/>
      <c r="L62" s="516"/>
      <c r="M62" s="516"/>
      <c r="N62" s="516"/>
      <c r="O62" s="516"/>
      <c r="P62" s="517"/>
    </row>
    <row r="63" spans="1:16" s="20" customFormat="1" ht="24.75" customHeight="1" x14ac:dyDescent="0.2">
      <c r="A63" s="23">
        <v>56</v>
      </c>
      <c r="B63" s="91"/>
      <c r="C63" s="150"/>
      <c r="D63" s="217"/>
      <c r="E63" s="218"/>
      <c r="F63" s="232"/>
      <c r="G63" s="92"/>
      <c r="H63" s="27"/>
      <c r="I63" s="59" t="s">
        <v>12</v>
      </c>
      <c r="J63" s="59" t="s">
        <v>252</v>
      </c>
      <c r="K63" s="59" t="s">
        <v>251</v>
      </c>
      <c r="L63" s="152" t="s">
        <v>13</v>
      </c>
      <c r="M63" s="153" t="s">
        <v>14</v>
      </c>
      <c r="N63" s="153" t="s">
        <v>59</v>
      </c>
      <c r="O63" s="225" t="s">
        <v>15</v>
      </c>
      <c r="P63" s="59" t="s">
        <v>30</v>
      </c>
    </row>
    <row r="64" spans="1:16" s="20" customFormat="1" ht="18.75" customHeight="1" x14ac:dyDescent="0.2">
      <c r="A64" s="23">
        <v>57</v>
      </c>
      <c r="B64" s="91"/>
      <c r="C64" s="150"/>
      <c r="D64" s="217"/>
      <c r="E64" s="218"/>
      <c r="F64" s="232"/>
      <c r="G64" s="92"/>
      <c r="H64" s="27"/>
      <c r="I64" s="28">
        <v>1</v>
      </c>
      <c r="J64" s="29" t="s">
        <v>428</v>
      </c>
      <c r="K64" s="30">
        <f>IF(ISERROR(VLOOKUP(J64,'KAYIT LİSTESİ'!$B$4:$I$1103,2,0)),"",(VLOOKUP(J64,'KAYIT LİSTESİ'!$B$4:$I$1103,2,0)))</f>
        <v>72</v>
      </c>
      <c r="L64" s="31">
        <f>IF(ISERROR(VLOOKUP(J64,'KAYIT LİSTESİ'!$B$4:$I$1103,4,0)),"",(VLOOKUP(J64,'KAYIT LİSTESİ'!$B$4:$I$1103,4,0)))</f>
        <v>37101</v>
      </c>
      <c r="M64" s="60" t="str">
        <f>IF(ISERROR(VLOOKUP(J64,'KAYIT LİSTESİ'!$B$4:$I$1103,5,0)),"",(VLOOKUP(J64,'KAYIT LİSTESİ'!$B$4:$I$1103,5,0)))</f>
        <v>OSMAN BUĞRA KOCABIYIK</v>
      </c>
      <c r="N64" s="60" t="str">
        <f>IF(ISERROR(VLOOKUP(J64,'KAYIT LİSTESİ'!$B$4:$I$1103,6,0)),"",(VLOOKUP(J64,'KAYIT LİSTESİ'!$B$4:$I$1103,6,0)))</f>
        <v>AYDIN</v>
      </c>
      <c r="O64" s="226"/>
      <c r="P64" s="30"/>
    </row>
    <row r="65" spans="1:17" s="20" customFormat="1" ht="18.75" customHeight="1" x14ac:dyDescent="0.2">
      <c r="A65" s="23">
        <v>58</v>
      </c>
      <c r="B65" s="91"/>
      <c r="C65" s="150"/>
      <c r="D65" s="217"/>
      <c r="E65" s="218"/>
      <c r="F65" s="232"/>
      <c r="G65" s="92"/>
      <c r="H65" s="27"/>
      <c r="I65" s="28">
        <v>2</v>
      </c>
      <c r="J65" s="29" t="s">
        <v>429</v>
      </c>
      <c r="K65" s="30">
        <f>IF(ISERROR(VLOOKUP(J65,'KAYIT LİSTESİ'!$B$4:$I$1103,2,0)),"",(VLOOKUP(J65,'KAYIT LİSTESİ'!$B$4:$I$1103,2,0)))</f>
        <v>569</v>
      </c>
      <c r="L65" s="31">
        <f>IF(ISERROR(VLOOKUP(J65,'KAYIT LİSTESİ'!$B$4:$I$1103,4,0)),"",(VLOOKUP(J65,'KAYIT LİSTESİ'!$B$4:$I$1103,4,0)))</f>
        <v>37289</v>
      </c>
      <c r="M65" s="60" t="str">
        <f>IF(ISERROR(VLOOKUP(J65,'KAYIT LİSTESİ'!$B$4:$I$1103,5,0)),"",(VLOOKUP(J65,'KAYIT LİSTESİ'!$B$4:$I$1103,5,0)))</f>
        <v>HAKAN DANIŞ</v>
      </c>
      <c r="N65" s="60" t="str">
        <f>IF(ISERROR(VLOOKUP(J65,'KAYIT LİSTESİ'!$B$4:$I$1103,6,0)),"",(VLOOKUP(J65,'KAYIT LİSTESİ'!$B$4:$I$1103,6,0)))</f>
        <v>MARDİN</v>
      </c>
      <c r="O65" s="226"/>
      <c r="P65" s="30"/>
    </row>
    <row r="66" spans="1:17" s="20" customFormat="1" ht="18.75" customHeight="1" x14ac:dyDescent="0.2">
      <c r="A66" s="23">
        <v>59</v>
      </c>
      <c r="B66" s="91"/>
      <c r="C66" s="150"/>
      <c r="D66" s="217"/>
      <c r="E66" s="218"/>
      <c r="F66" s="232"/>
      <c r="G66" s="92"/>
      <c r="H66" s="27"/>
      <c r="I66" s="28">
        <v>3</v>
      </c>
      <c r="J66" s="29" t="s">
        <v>430</v>
      </c>
      <c r="K66" s="30">
        <f>IF(ISERROR(VLOOKUP(J66,'KAYIT LİSTESİ'!$B$4:$I$1103,2,0)),"",(VLOOKUP(J66,'KAYIT LİSTESİ'!$B$4:$I$1103,2,0)))</f>
        <v>193</v>
      </c>
      <c r="L66" s="31">
        <f>IF(ISERROR(VLOOKUP(J66,'KAYIT LİSTESİ'!$B$4:$I$1103,4,0)),"",(VLOOKUP(J66,'KAYIT LİSTESİ'!$B$4:$I$1103,4,0)))</f>
        <v>37257</v>
      </c>
      <c r="M66" s="60" t="str">
        <f>IF(ISERROR(VLOOKUP(J66,'KAYIT LİSTESİ'!$B$4:$I$1103,5,0)),"",(VLOOKUP(J66,'KAYIT LİSTESİ'!$B$4:$I$1103,5,0)))</f>
        <v>ÖMER İÇLEK</v>
      </c>
      <c r="N66" s="60" t="str">
        <f>IF(ISERROR(VLOOKUP(J66,'KAYIT LİSTESİ'!$B$4:$I$1103,6,0)),"",(VLOOKUP(J66,'KAYIT LİSTESİ'!$B$4:$I$1103,6,0)))</f>
        <v>DİYARBAKIR</v>
      </c>
      <c r="O66" s="226"/>
      <c r="P66" s="30"/>
    </row>
    <row r="67" spans="1:17" s="20" customFormat="1" ht="18.75" customHeight="1" x14ac:dyDescent="0.2">
      <c r="A67" s="23">
        <v>60</v>
      </c>
      <c r="B67" s="91"/>
      <c r="C67" s="150"/>
      <c r="D67" s="217"/>
      <c r="E67" s="218"/>
      <c r="F67" s="232"/>
      <c r="G67" s="92"/>
      <c r="H67" s="27"/>
      <c r="I67" s="28">
        <v>4</v>
      </c>
      <c r="J67" s="29" t="s">
        <v>431</v>
      </c>
      <c r="K67" s="30">
        <f>IF(ISERROR(VLOOKUP(J67,'KAYIT LİSTESİ'!$B$4:$I$1103,2,0)),"",(VLOOKUP(J67,'KAYIT LİSTESİ'!$B$4:$I$1103,2,0)))</f>
        <v>65</v>
      </c>
      <c r="L67" s="31">
        <f>IF(ISERROR(VLOOKUP(J67,'KAYIT LİSTESİ'!$B$4:$I$1103,4,0)),"",(VLOOKUP(J67,'KAYIT LİSTESİ'!$B$4:$I$1103,4,0)))</f>
        <v>37326</v>
      </c>
      <c r="M67" s="60" t="str">
        <f>IF(ISERROR(VLOOKUP(J67,'KAYIT LİSTESİ'!$B$4:$I$1103,5,0)),"",(VLOOKUP(J67,'KAYIT LİSTESİ'!$B$4:$I$1103,5,0)))</f>
        <v>YUSUF ARABUL</v>
      </c>
      <c r="N67" s="60" t="str">
        <f>IF(ISERROR(VLOOKUP(J67,'KAYIT LİSTESİ'!$B$4:$I$1103,6,0)),"",(VLOOKUP(J67,'KAYIT LİSTESİ'!$B$4:$I$1103,6,0)))</f>
        <v>ARDAHAN</v>
      </c>
      <c r="O67" s="226"/>
      <c r="P67" s="30"/>
    </row>
    <row r="68" spans="1:17" s="20" customFormat="1" ht="18.75" customHeight="1" x14ac:dyDescent="0.2">
      <c r="A68" s="23">
        <v>61</v>
      </c>
      <c r="B68" s="91"/>
      <c r="C68" s="150"/>
      <c r="D68" s="217"/>
      <c r="E68" s="218"/>
      <c r="F68" s="232"/>
      <c r="G68" s="92"/>
      <c r="H68" s="27"/>
      <c r="I68" s="28">
        <v>5</v>
      </c>
      <c r="J68" s="29" t="s">
        <v>432</v>
      </c>
      <c r="K68" s="30">
        <f>IF(ISERROR(VLOOKUP(J68,'KAYIT LİSTESİ'!$B$4:$I$1103,2,0)),"",(VLOOKUP(J68,'KAYIT LİSTESİ'!$B$4:$I$1103,2,0)))</f>
        <v>23</v>
      </c>
      <c r="L68" s="31">
        <f>IF(ISERROR(VLOOKUP(J68,'KAYIT LİSTESİ'!$B$4:$I$1103,4,0)),"",(VLOOKUP(J68,'KAYIT LİSTESİ'!$B$4:$I$1103,4,0)))</f>
        <v>37316</v>
      </c>
      <c r="M68" s="60" t="str">
        <f>IF(ISERROR(VLOOKUP(J68,'KAYIT LİSTESİ'!$B$4:$I$1103,5,0)),"",(VLOOKUP(J68,'KAYIT LİSTESİ'!$B$4:$I$1103,5,0)))</f>
        <v>DOĞAN AKBAŞ</v>
      </c>
      <c r="N68" s="60" t="str">
        <f>IF(ISERROR(VLOOKUP(J68,'KAYIT LİSTESİ'!$B$4:$I$1103,6,0)),"",(VLOOKUP(J68,'KAYIT LİSTESİ'!$B$4:$I$1103,6,0)))</f>
        <v>AĞRI</v>
      </c>
      <c r="O68" s="226"/>
      <c r="P68" s="30"/>
    </row>
    <row r="69" spans="1:17" s="20" customFormat="1" ht="18.75" customHeight="1" x14ac:dyDescent="0.2">
      <c r="A69" s="23">
        <v>62</v>
      </c>
      <c r="B69" s="91"/>
      <c r="C69" s="150"/>
      <c r="D69" s="217"/>
      <c r="E69" s="218"/>
      <c r="F69" s="232"/>
      <c r="G69" s="92"/>
      <c r="H69" s="27"/>
      <c r="I69" s="28">
        <v>6</v>
      </c>
      <c r="J69" s="29" t="s">
        <v>433</v>
      </c>
      <c r="K69" s="30">
        <f>IF(ISERROR(VLOOKUP(J69,'KAYIT LİSTESİ'!$B$4:$I$1103,2,0)),"",(VLOOKUP(J69,'KAYIT LİSTESİ'!$B$4:$I$1103,2,0)))</f>
        <v>413</v>
      </c>
      <c r="L69" s="31">
        <f>IF(ISERROR(VLOOKUP(J69,'KAYIT LİSTESİ'!$B$4:$I$1103,4,0)),"",(VLOOKUP(J69,'KAYIT LİSTESİ'!$B$4:$I$1103,4,0)))</f>
        <v>36704</v>
      </c>
      <c r="M69" s="60" t="str">
        <f>IF(ISERROR(VLOOKUP(J69,'KAYIT LİSTESİ'!$B$4:$I$1103,5,0)),"",(VLOOKUP(J69,'KAYIT LİSTESİ'!$B$4:$I$1103,5,0)))</f>
        <v>ULAŞ AYDIN</v>
      </c>
      <c r="N69" s="60" t="str">
        <f>IF(ISERROR(VLOOKUP(J69,'KAYIT LİSTESİ'!$B$4:$I$1103,6,0)),"",(VLOOKUP(J69,'KAYIT LİSTESİ'!$B$4:$I$1103,6,0)))</f>
        <v>İSTANBUL</v>
      </c>
      <c r="O69" s="226"/>
      <c r="P69" s="30"/>
    </row>
    <row r="70" spans="1:17" ht="7.5" customHeight="1" x14ac:dyDescent="0.2">
      <c r="A70" s="43"/>
      <c r="B70" s="43"/>
      <c r="C70" s="44"/>
      <c r="D70" s="67"/>
      <c r="E70" s="45"/>
      <c r="F70" s="233"/>
      <c r="G70" s="47"/>
      <c r="I70" s="48"/>
      <c r="J70" s="49"/>
      <c r="K70" s="50"/>
      <c r="L70" s="51"/>
      <c r="M70" s="63"/>
      <c r="N70" s="63"/>
      <c r="O70" s="227"/>
      <c r="P70" s="50"/>
    </row>
    <row r="71" spans="1:17" ht="14.25" customHeight="1" x14ac:dyDescent="0.2">
      <c r="A71" s="37" t="s">
        <v>20</v>
      </c>
      <c r="B71" s="37"/>
      <c r="C71" s="37"/>
      <c r="D71" s="68"/>
      <c r="E71" s="61" t="s">
        <v>0</v>
      </c>
      <c r="F71" s="234" t="s">
        <v>1</v>
      </c>
      <c r="G71" s="33"/>
      <c r="H71" s="38" t="s">
        <v>2</v>
      </c>
      <c r="I71" s="38"/>
      <c r="J71" s="38"/>
      <c r="K71" s="38"/>
      <c r="M71" s="64" t="s">
        <v>3</v>
      </c>
      <c r="N71" s="65" t="s">
        <v>3</v>
      </c>
      <c r="O71" s="228" t="s">
        <v>3</v>
      </c>
      <c r="P71" s="37"/>
      <c r="Q71" s="39"/>
    </row>
  </sheetData>
  <mergeCells count="26">
    <mergeCell ref="A1:P1"/>
    <mergeCell ref="A2:P2"/>
    <mergeCell ref="A3:C3"/>
    <mergeCell ref="D3:E3"/>
    <mergeCell ref="F3:G3"/>
    <mergeCell ref="I3:L3"/>
    <mergeCell ref="N3:P3"/>
    <mergeCell ref="A4:C4"/>
    <mergeCell ref="D4:E4"/>
    <mergeCell ref="N4:P4"/>
    <mergeCell ref="A6:A7"/>
    <mergeCell ref="B6:B7"/>
    <mergeCell ref="C6:C7"/>
    <mergeCell ref="D6:D7"/>
    <mergeCell ref="E6:E7"/>
    <mergeCell ref="F6:F7"/>
    <mergeCell ref="N5:P5"/>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M30"/>
  <sheetViews>
    <sheetView view="pageBreakPreview" zoomScale="90" zoomScaleNormal="100" zoomScaleSheetLayoutView="90" workbookViewId="0">
      <selection sqref="A1:L1"/>
    </sheetView>
  </sheetViews>
  <sheetFormatPr defaultRowHeight="12.75" x14ac:dyDescent="0.2"/>
  <cols>
    <col min="1" max="1" width="6" style="114" customWidth="1"/>
    <col min="2" max="2" width="16.42578125" style="114" hidden="1" customWidth="1"/>
    <col min="3" max="3" width="7" style="114" customWidth="1"/>
    <col min="4" max="4" width="13.5703125" style="115" customWidth="1"/>
    <col min="5" max="5" width="32.42578125" style="114" bestFit="1" customWidth="1"/>
    <col min="6" max="6" width="18.42578125" style="3" customWidth="1"/>
    <col min="7" max="10" width="11.85546875" style="3" customWidth="1"/>
    <col min="11" max="11" width="15.28515625" style="116" customWidth="1"/>
    <col min="12" max="12" width="11.85546875" style="114" customWidth="1"/>
    <col min="13" max="13" width="9.140625" style="3" customWidth="1"/>
    <col min="14" max="16384" width="9.140625" style="3"/>
  </cols>
  <sheetData>
    <row r="1" spans="1:13" ht="48.75" customHeight="1" x14ac:dyDescent="0.2">
      <c r="A1" s="501" t="s">
        <v>247</v>
      </c>
      <c r="B1" s="501"/>
      <c r="C1" s="501"/>
      <c r="D1" s="501"/>
      <c r="E1" s="501"/>
      <c r="F1" s="501"/>
      <c r="G1" s="501"/>
      <c r="H1" s="501"/>
      <c r="I1" s="501"/>
      <c r="J1" s="501"/>
      <c r="K1" s="501"/>
      <c r="L1" s="501"/>
    </row>
    <row r="2" spans="1:13" ht="25.5" customHeight="1" x14ac:dyDescent="0.2">
      <c r="A2" s="502" t="s">
        <v>626</v>
      </c>
      <c r="B2" s="502"/>
      <c r="C2" s="502"/>
      <c r="D2" s="502"/>
      <c r="E2" s="502"/>
      <c r="F2" s="502"/>
      <c r="G2" s="502"/>
      <c r="H2" s="502"/>
      <c r="I2" s="502"/>
      <c r="J2" s="502"/>
      <c r="K2" s="502"/>
      <c r="L2" s="502"/>
    </row>
    <row r="3" spans="1:13" s="4" customFormat="1" ht="20.25" customHeight="1" x14ac:dyDescent="0.2">
      <c r="A3" s="503" t="s">
        <v>328</v>
      </c>
      <c r="B3" s="503"/>
      <c r="C3" s="503"/>
      <c r="D3" s="566" t="s">
        <v>1545</v>
      </c>
      <c r="E3" s="566"/>
      <c r="F3" s="237" t="s">
        <v>324</v>
      </c>
      <c r="G3" s="506" t="s">
        <v>634</v>
      </c>
      <c r="H3" s="506"/>
      <c r="I3" s="506"/>
      <c r="J3" s="259"/>
      <c r="K3" s="506"/>
      <c r="L3" s="506"/>
    </row>
    <row r="4" spans="1:13" s="4" customFormat="1" ht="17.25" customHeight="1" x14ac:dyDescent="0.2">
      <c r="A4" s="509" t="s">
        <v>329</v>
      </c>
      <c r="B4" s="509"/>
      <c r="C4" s="509"/>
      <c r="D4" s="510" t="s">
        <v>617</v>
      </c>
      <c r="E4" s="510"/>
      <c r="F4" s="191" t="s">
        <v>448</v>
      </c>
      <c r="G4" s="192" t="s">
        <v>618</v>
      </c>
      <c r="H4" s="507" t="s">
        <v>327</v>
      </c>
      <c r="I4" s="507"/>
      <c r="J4" s="508">
        <v>42032</v>
      </c>
      <c r="K4" s="508"/>
      <c r="L4" s="260">
        <v>0.4236111111111111</v>
      </c>
    </row>
    <row r="5" spans="1:13" ht="13.5" customHeight="1" x14ac:dyDescent="0.2">
      <c r="A5" s="5"/>
      <c r="B5" s="5"/>
      <c r="C5" s="5"/>
      <c r="D5" s="9"/>
      <c r="E5" s="6"/>
      <c r="F5" s="7"/>
      <c r="G5" s="8"/>
      <c r="H5" s="8"/>
      <c r="I5" s="8"/>
      <c r="J5" s="8"/>
      <c r="K5" s="274">
        <v>42032.463011111111</v>
      </c>
      <c r="L5" s="274"/>
    </row>
    <row r="6" spans="1:13" ht="15.75" x14ac:dyDescent="0.2">
      <c r="A6" s="499" t="s">
        <v>6</v>
      </c>
      <c r="B6" s="499"/>
      <c r="C6" s="500" t="s">
        <v>250</v>
      </c>
      <c r="D6" s="500" t="s">
        <v>331</v>
      </c>
      <c r="E6" s="499" t="s">
        <v>7</v>
      </c>
      <c r="F6" s="499" t="s">
        <v>59</v>
      </c>
      <c r="G6" s="511" t="s">
        <v>46</v>
      </c>
      <c r="H6" s="511"/>
      <c r="I6" s="511"/>
      <c r="J6" s="511"/>
      <c r="K6" s="495" t="s">
        <v>8</v>
      </c>
      <c r="L6" s="495" t="s">
        <v>625</v>
      </c>
    </row>
    <row r="7" spans="1:13" ht="21.75" customHeight="1" x14ac:dyDescent="0.2">
      <c r="A7" s="499"/>
      <c r="B7" s="499"/>
      <c r="C7" s="500"/>
      <c r="D7" s="500"/>
      <c r="E7" s="499"/>
      <c r="F7" s="499"/>
      <c r="G7" s="287">
        <v>1</v>
      </c>
      <c r="H7" s="287">
        <v>2</v>
      </c>
      <c r="I7" s="287">
        <v>3</v>
      </c>
      <c r="J7" s="287">
        <v>4</v>
      </c>
      <c r="K7" s="496"/>
      <c r="L7" s="496"/>
    </row>
    <row r="8" spans="1:13" s="107" customFormat="1" ht="51" customHeight="1" x14ac:dyDescent="0.2">
      <c r="A8" s="122">
        <v>1</v>
      </c>
      <c r="B8" s="123" t="s">
        <v>1527</v>
      </c>
      <c r="C8" s="124">
        <v>654</v>
      </c>
      <c r="D8" s="125">
        <v>36588</v>
      </c>
      <c r="E8" s="236" t="s">
        <v>1055</v>
      </c>
      <c r="F8" s="236" t="s">
        <v>777</v>
      </c>
      <c r="G8" s="371">
        <v>1379</v>
      </c>
      <c r="H8" s="371">
        <v>1388</v>
      </c>
      <c r="I8" s="371">
        <v>1238</v>
      </c>
      <c r="J8" s="299" t="s">
        <v>1583</v>
      </c>
      <c r="K8" s="278">
        <v>1388</v>
      </c>
      <c r="L8" s="126"/>
    </row>
    <row r="9" spans="1:13" s="107" customFormat="1" ht="51" customHeight="1" x14ac:dyDescent="0.2">
      <c r="A9" s="122">
        <v>2</v>
      </c>
      <c r="B9" s="123" t="s">
        <v>1525</v>
      </c>
      <c r="C9" s="124">
        <v>370</v>
      </c>
      <c r="D9" s="125">
        <v>36808</v>
      </c>
      <c r="E9" s="236" t="s">
        <v>1044</v>
      </c>
      <c r="F9" s="236" t="s">
        <v>262</v>
      </c>
      <c r="G9" s="371">
        <v>1305</v>
      </c>
      <c r="H9" s="371">
        <v>1231</v>
      </c>
      <c r="I9" s="371">
        <v>1311</v>
      </c>
      <c r="J9" s="299" t="s">
        <v>1583</v>
      </c>
      <c r="K9" s="278">
        <v>1311</v>
      </c>
      <c r="L9" s="126"/>
    </row>
    <row r="10" spans="1:13" s="107" customFormat="1" ht="51" customHeight="1" x14ac:dyDescent="0.2">
      <c r="A10" s="122">
        <v>3</v>
      </c>
      <c r="B10" s="123" t="s">
        <v>1528</v>
      </c>
      <c r="C10" s="124">
        <v>667</v>
      </c>
      <c r="D10" s="125">
        <v>36540</v>
      </c>
      <c r="E10" s="236" t="s">
        <v>1056</v>
      </c>
      <c r="F10" s="236" t="s">
        <v>779</v>
      </c>
      <c r="G10" s="371">
        <v>1306</v>
      </c>
      <c r="H10" s="371">
        <v>1216</v>
      </c>
      <c r="I10" s="371">
        <v>1233</v>
      </c>
      <c r="J10" s="299">
        <v>1203</v>
      </c>
      <c r="K10" s="278">
        <v>1306</v>
      </c>
      <c r="L10" s="126"/>
    </row>
    <row r="11" spans="1:13" s="107" customFormat="1" ht="51" customHeight="1" x14ac:dyDescent="0.2">
      <c r="A11" s="122">
        <v>4</v>
      </c>
      <c r="B11" s="123" t="s">
        <v>1526</v>
      </c>
      <c r="C11" s="124">
        <v>652</v>
      </c>
      <c r="D11" s="125">
        <v>36537</v>
      </c>
      <c r="E11" s="236" t="s">
        <v>1054</v>
      </c>
      <c r="F11" s="236" t="s">
        <v>777</v>
      </c>
      <c r="G11" s="371">
        <v>1119</v>
      </c>
      <c r="H11" s="371">
        <v>1155</v>
      </c>
      <c r="I11" s="371">
        <v>1187</v>
      </c>
      <c r="J11" s="299">
        <v>1227</v>
      </c>
      <c r="K11" s="278">
        <v>1227</v>
      </c>
      <c r="L11" s="126"/>
    </row>
    <row r="12" spans="1:13" s="107" customFormat="1" ht="51" customHeight="1" x14ac:dyDescent="0.2">
      <c r="A12" s="122">
        <v>5</v>
      </c>
      <c r="B12" s="123" t="s">
        <v>1529</v>
      </c>
      <c r="C12" s="124">
        <v>669</v>
      </c>
      <c r="D12" s="125">
        <v>37257</v>
      </c>
      <c r="E12" s="236" t="s">
        <v>1057</v>
      </c>
      <c r="F12" s="236" t="s">
        <v>779</v>
      </c>
      <c r="G12" s="371">
        <v>1183</v>
      </c>
      <c r="H12" s="371">
        <v>1140</v>
      </c>
      <c r="I12" s="371">
        <v>1170</v>
      </c>
      <c r="J12" s="299">
        <v>1139</v>
      </c>
      <c r="K12" s="278">
        <v>1183</v>
      </c>
      <c r="L12" s="126"/>
      <c r="M12" s="108"/>
    </row>
    <row r="13" spans="1:13" s="107" customFormat="1" ht="51" customHeight="1" thickBot="1" x14ac:dyDescent="0.25">
      <c r="A13" s="358">
        <v>6</v>
      </c>
      <c r="B13" s="359" t="s">
        <v>1531</v>
      </c>
      <c r="C13" s="360">
        <v>261</v>
      </c>
      <c r="D13" s="361">
        <v>36594</v>
      </c>
      <c r="E13" s="362" t="s">
        <v>822</v>
      </c>
      <c r="F13" s="362" t="s">
        <v>745</v>
      </c>
      <c r="G13" s="396">
        <v>1153</v>
      </c>
      <c r="H13" s="396">
        <v>1072</v>
      </c>
      <c r="I13" s="396">
        <v>1160</v>
      </c>
      <c r="J13" s="364" t="s">
        <v>1583</v>
      </c>
      <c r="K13" s="365">
        <v>1160</v>
      </c>
      <c r="L13" s="366"/>
    </row>
    <row r="14" spans="1:13" s="107" customFormat="1" ht="51" customHeight="1" thickTop="1" x14ac:dyDescent="0.2">
      <c r="A14" s="349">
        <v>7</v>
      </c>
      <c r="B14" s="350" t="s">
        <v>1534</v>
      </c>
      <c r="C14" s="351">
        <v>132</v>
      </c>
      <c r="D14" s="352">
        <v>36786</v>
      </c>
      <c r="E14" s="353" t="s">
        <v>1038</v>
      </c>
      <c r="F14" s="353" t="s">
        <v>944</v>
      </c>
      <c r="G14" s="391">
        <v>1104</v>
      </c>
      <c r="H14" s="391">
        <v>1024</v>
      </c>
      <c r="I14" s="391" t="s">
        <v>1583</v>
      </c>
      <c r="J14" s="355">
        <v>1010</v>
      </c>
      <c r="K14" s="356">
        <v>1104</v>
      </c>
      <c r="L14" s="357"/>
    </row>
    <row r="15" spans="1:13" s="107" customFormat="1" ht="51" customHeight="1" x14ac:dyDescent="0.2">
      <c r="A15" s="122">
        <v>8</v>
      </c>
      <c r="B15" s="123" t="s">
        <v>1523</v>
      </c>
      <c r="C15" s="124">
        <v>93</v>
      </c>
      <c r="D15" s="125">
        <v>36857</v>
      </c>
      <c r="E15" s="236" t="s">
        <v>1037</v>
      </c>
      <c r="F15" s="236" t="s">
        <v>801</v>
      </c>
      <c r="G15" s="371">
        <v>1084</v>
      </c>
      <c r="H15" s="371">
        <v>1032</v>
      </c>
      <c r="I15" s="371" t="s">
        <v>1583</v>
      </c>
      <c r="J15" s="299">
        <v>1087</v>
      </c>
      <c r="K15" s="278">
        <v>1087</v>
      </c>
      <c r="L15" s="126"/>
    </row>
    <row r="16" spans="1:13" s="107" customFormat="1" ht="51" customHeight="1" x14ac:dyDescent="0.2">
      <c r="A16" s="122">
        <v>9</v>
      </c>
      <c r="B16" s="123" t="s">
        <v>1530</v>
      </c>
      <c r="C16" s="124">
        <v>670</v>
      </c>
      <c r="D16" s="125">
        <v>36540</v>
      </c>
      <c r="E16" s="236" t="s">
        <v>1058</v>
      </c>
      <c r="F16" s="236" t="s">
        <v>779</v>
      </c>
      <c r="G16" s="371">
        <v>1036</v>
      </c>
      <c r="H16" s="371">
        <v>1047</v>
      </c>
      <c r="I16" s="371">
        <v>1063</v>
      </c>
      <c r="J16" s="299" t="s">
        <v>1583</v>
      </c>
      <c r="K16" s="278">
        <v>1063</v>
      </c>
      <c r="L16" s="126"/>
    </row>
    <row r="17" spans="1:13" s="107" customFormat="1" ht="51" customHeight="1" x14ac:dyDescent="0.2">
      <c r="A17" s="122">
        <v>10</v>
      </c>
      <c r="B17" s="123" t="s">
        <v>1524</v>
      </c>
      <c r="C17" s="124">
        <v>152</v>
      </c>
      <c r="D17" s="125">
        <v>36543</v>
      </c>
      <c r="E17" s="236" t="s">
        <v>1040</v>
      </c>
      <c r="F17" s="236" t="s">
        <v>656</v>
      </c>
      <c r="G17" s="371">
        <v>841</v>
      </c>
      <c r="H17" s="371">
        <v>988</v>
      </c>
      <c r="I17" s="371" t="s">
        <v>1583</v>
      </c>
      <c r="J17" s="299">
        <v>949</v>
      </c>
      <c r="K17" s="278">
        <v>988</v>
      </c>
      <c r="L17" s="126"/>
    </row>
    <row r="18" spans="1:13" s="107" customFormat="1" ht="51" customHeight="1" x14ac:dyDescent="0.2">
      <c r="A18" s="122">
        <v>11</v>
      </c>
      <c r="B18" s="123" t="s">
        <v>1532</v>
      </c>
      <c r="C18" s="124">
        <v>737</v>
      </c>
      <c r="D18" s="125">
        <v>36971</v>
      </c>
      <c r="E18" s="236" t="s">
        <v>1492</v>
      </c>
      <c r="F18" s="236" t="s">
        <v>1063</v>
      </c>
      <c r="G18" s="371" t="s">
        <v>1583</v>
      </c>
      <c r="H18" s="371">
        <v>794</v>
      </c>
      <c r="I18" s="371">
        <v>800</v>
      </c>
      <c r="J18" s="299">
        <v>856</v>
      </c>
      <c r="K18" s="278">
        <v>856</v>
      </c>
      <c r="L18" s="126"/>
    </row>
    <row r="19" spans="1:13" s="107" customFormat="1" ht="51" customHeight="1" x14ac:dyDescent="0.2">
      <c r="A19" s="122">
        <v>12</v>
      </c>
      <c r="B19" s="123" t="s">
        <v>1535</v>
      </c>
      <c r="C19" s="124">
        <v>207</v>
      </c>
      <c r="D19" s="125">
        <v>37426</v>
      </c>
      <c r="E19" s="236" t="s">
        <v>1041</v>
      </c>
      <c r="F19" s="236" t="s">
        <v>738</v>
      </c>
      <c r="G19" s="371">
        <v>785</v>
      </c>
      <c r="H19" s="371">
        <v>742</v>
      </c>
      <c r="I19" s="371" t="s">
        <v>1583</v>
      </c>
      <c r="J19" s="299">
        <v>747</v>
      </c>
      <c r="K19" s="278">
        <v>785</v>
      </c>
      <c r="L19" s="126"/>
      <c r="M19" s="108"/>
    </row>
    <row r="20" spans="1:13" s="107" customFormat="1" ht="51" customHeight="1" x14ac:dyDescent="0.2">
      <c r="A20" s="122" t="s">
        <v>455</v>
      </c>
      <c r="B20" s="123" t="s">
        <v>1533</v>
      </c>
      <c r="C20" s="124">
        <v>356</v>
      </c>
      <c r="D20" s="125">
        <v>36526</v>
      </c>
      <c r="E20" s="236" t="s">
        <v>830</v>
      </c>
      <c r="F20" s="236" t="s">
        <v>262</v>
      </c>
      <c r="G20" s="371"/>
      <c r="H20" s="371"/>
      <c r="I20" s="371"/>
      <c r="J20" s="299"/>
      <c r="K20" s="278" t="s">
        <v>1584</v>
      </c>
      <c r="L20" s="126"/>
    </row>
    <row r="21" spans="1:13" s="107" customFormat="1" ht="51" customHeight="1" x14ac:dyDescent="0.2">
      <c r="A21" s="122" t="s">
        <v>455</v>
      </c>
      <c r="B21" s="123" t="s">
        <v>1536</v>
      </c>
      <c r="C21" s="124">
        <v>375</v>
      </c>
      <c r="D21" s="125">
        <v>36683</v>
      </c>
      <c r="E21" s="236" t="s">
        <v>1045</v>
      </c>
      <c r="F21" s="236" t="s">
        <v>262</v>
      </c>
      <c r="G21" s="371"/>
      <c r="H21" s="371"/>
      <c r="I21" s="371"/>
      <c r="J21" s="299"/>
      <c r="K21" s="278" t="s">
        <v>1584</v>
      </c>
      <c r="L21" s="126"/>
    </row>
    <row r="22" spans="1:13" s="107" customFormat="1" ht="51" customHeight="1" x14ac:dyDescent="0.2">
      <c r="A22" s="122" t="s">
        <v>455</v>
      </c>
      <c r="B22" s="123" t="s">
        <v>1537</v>
      </c>
      <c r="C22" s="124">
        <v>235</v>
      </c>
      <c r="D22" s="125">
        <v>36555</v>
      </c>
      <c r="E22" s="236" t="s">
        <v>1042</v>
      </c>
      <c r="F22" s="236" t="s">
        <v>667</v>
      </c>
      <c r="G22" s="371"/>
      <c r="H22" s="371"/>
      <c r="I22" s="371"/>
      <c r="J22" s="299"/>
      <c r="K22" s="278" t="s">
        <v>1584</v>
      </c>
      <c r="L22" s="126"/>
    </row>
    <row r="23" spans="1:13" s="107" customFormat="1" ht="51" customHeight="1" x14ac:dyDescent="0.2">
      <c r="A23" s="122"/>
      <c r="B23" s="123" t="s">
        <v>1538</v>
      </c>
      <c r="C23" s="124" t="s">
        <v>1592</v>
      </c>
      <c r="D23" s="125" t="s">
        <v>1592</v>
      </c>
      <c r="E23" s="236" t="s">
        <v>1592</v>
      </c>
      <c r="F23" s="236" t="s">
        <v>1592</v>
      </c>
      <c r="G23" s="371"/>
      <c r="H23" s="371"/>
      <c r="I23" s="371"/>
      <c r="J23" s="299"/>
      <c r="K23" s="278">
        <v>0</v>
      </c>
      <c r="L23" s="126"/>
    </row>
    <row r="24" spans="1:13" s="107" customFormat="1" ht="51" customHeight="1" x14ac:dyDescent="0.2">
      <c r="A24" s="122"/>
      <c r="B24" s="123" t="s">
        <v>1539</v>
      </c>
      <c r="C24" s="124" t="s">
        <v>1592</v>
      </c>
      <c r="D24" s="125" t="s">
        <v>1592</v>
      </c>
      <c r="E24" s="236" t="s">
        <v>1592</v>
      </c>
      <c r="F24" s="236" t="s">
        <v>1592</v>
      </c>
      <c r="G24" s="371"/>
      <c r="H24" s="371"/>
      <c r="I24" s="371"/>
      <c r="J24" s="299"/>
      <c r="K24" s="278">
        <v>0</v>
      </c>
      <c r="L24" s="126"/>
    </row>
    <row r="25" spans="1:13" s="107" customFormat="1" ht="51" customHeight="1" x14ac:dyDescent="0.2">
      <c r="A25" s="122"/>
      <c r="B25" s="123" t="s">
        <v>1540</v>
      </c>
      <c r="C25" s="124" t="s">
        <v>1592</v>
      </c>
      <c r="D25" s="125" t="s">
        <v>1592</v>
      </c>
      <c r="E25" s="236" t="s">
        <v>1592</v>
      </c>
      <c r="F25" s="236" t="s">
        <v>1592</v>
      </c>
      <c r="G25" s="371"/>
      <c r="H25" s="371"/>
      <c r="I25" s="371"/>
      <c r="J25" s="299"/>
      <c r="K25" s="278">
        <v>0</v>
      </c>
      <c r="L25" s="126"/>
      <c r="M25" s="108"/>
    </row>
    <row r="26" spans="1:13" s="107" customFormat="1" ht="51" customHeight="1" x14ac:dyDescent="0.2">
      <c r="A26" s="122"/>
      <c r="B26" s="123" t="s">
        <v>1541</v>
      </c>
      <c r="C26" s="124" t="s">
        <v>1592</v>
      </c>
      <c r="D26" s="125" t="s">
        <v>1592</v>
      </c>
      <c r="E26" s="236" t="s">
        <v>1592</v>
      </c>
      <c r="F26" s="236" t="s">
        <v>1592</v>
      </c>
      <c r="G26" s="371"/>
      <c r="H26" s="371"/>
      <c r="I26" s="371"/>
      <c r="J26" s="299"/>
      <c r="K26" s="278">
        <v>0</v>
      </c>
      <c r="L26" s="126"/>
    </row>
    <row r="27" spans="1:13" s="107" customFormat="1" ht="51" customHeight="1" x14ac:dyDescent="0.2">
      <c r="A27" s="122"/>
      <c r="B27" s="123" t="s">
        <v>1542</v>
      </c>
      <c r="C27" s="124" t="s">
        <v>1592</v>
      </c>
      <c r="D27" s="125" t="s">
        <v>1592</v>
      </c>
      <c r="E27" s="236" t="s">
        <v>1592</v>
      </c>
      <c r="F27" s="236" t="s">
        <v>1592</v>
      </c>
      <c r="G27" s="371"/>
      <c r="H27" s="371"/>
      <c r="I27" s="371"/>
      <c r="J27" s="299"/>
      <c r="K27" s="278">
        <v>0</v>
      </c>
      <c r="L27" s="126"/>
    </row>
    <row r="28" spans="1:13" s="107" customFormat="1" ht="51" customHeight="1" x14ac:dyDescent="0.2">
      <c r="A28" s="122"/>
      <c r="B28" s="123" t="s">
        <v>1543</v>
      </c>
      <c r="C28" s="124" t="s">
        <v>1592</v>
      </c>
      <c r="D28" s="125" t="s">
        <v>1592</v>
      </c>
      <c r="E28" s="236" t="s">
        <v>1592</v>
      </c>
      <c r="F28" s="236" t="s">
        <v>1592</v>
      </c>
      <c r="G28" s="371"/>
      <c r="H28" s="371"/>
      <c r="I28" s="371"/>
      <c r="J28" s="299"/>
      <c r="K28" s="278">
        <v>0</v>
      </c>
      <c r="L28" s="126"/>
    </row>
    <row r="29" spans="1:13" s="111" customFormat="1" ht="9" customHeight="1" x14ac:dyDescent="0.2">
      <c r="A29" s="288"/>
      <c r="B29" s="288"/>
      <c r="C29" s="288"/>
      <c r="D29" s="110"/>
      <c r="E29" s="288"/>
      <c r="K29" s="112"/>
      <c r="L29" s="288"/>
    </row>
    <row r="30" spans="1:13" s="111" customFormat="1" ht="25.5" customHeight="1" x14ac:dyDescent="0.2">
      <c r="A30" s="497" t="s">
        <v>4</v>
      </c>
      <c r="B30" s="497"/>
      <c r="C30" s="497"/>
      <c r="D30" s="497"/>
      <c r="E30" s="289" t="s">
        <v>0</v>
      </c>
      <c r="F30" s="289" t="s">
        <v>1</v>
      </c>
      <c r="G30" s="498" t="s">
        <v>2</v>
      </c>
      <c r="H30" s="498"/>
      <c r="I30" s="498"/>
      <c r="J30" s="498"/>
      <c r="K30" s="498" t="s">
        <v>3</v>
      </c>
      <c r="L30" s="498"/>
    </row>
  </sheetData>
  <autoFilter ref="B6:L7">
    <filterColumn colId="5" showButton="0"/>
    <filterColumn colId="6" showButton="0"/>
    <filterColumn colId="7" showButton="0"/>
  </autoFilter>
  <sortState ref="A8:K19">
    <sortCondition descending="1" ref="K8:K19"/>
  </sortState>
  <mergeCells count="22">
    <mergeCell ref="L6:L7"/>
    <mergeCell ref="A30:D30"/>
    <mergeCell ref="G30:J30"/>
    <mergeCell ref="K30:L30"/>
    <mergeCell ref="A4:C4"/>
    <mergeCell ref="D4:E4"/>
    <mergeCell ref="H4:I4"/>
    <mergeCell ref="J4:K4"/>
    <mergeCell ref="A6:A7"/>
    <mergeCell ref="B6:B7"/>
    <mergeCell ref="C6:C7"/>
    <mergeCell ref="D6:D7"/>
    <mergeCell ref="E6:E7"/>
    <mergeCell ref="F6:F7"/>
    <mergeCell ref="G6:J6"/>
    <mergeCell ref="K6:K7"/>
    <mergeCell ref="A1:L1"/>
    <mergeCell ref="A2:L2"/>
    <mergeCell ref="A3:C3"/>
    <mergeCell ref="D3:E3"/>
    <mergeCell ref="G3:I3"/>
    <mergeCell ref="K3:L3"/>
  </mergeCells>
  <conditionalFormatting sqref="K8:K28">
    <cfRule type="cellIs" dxfId="8" priority="3" operator="equal">
      <formula>0</formula>
    </cfRule>
  </conditionalFormatting>
  <conditionalFormatting sqref="K8:K19">
    <cfRule type="duplicateValues" dxfId="7" priority="2"/>
  </conditionalFormatting>
  <conditionalFormatting sqref="E8:E22">
    <cfRule type="duplicateValues" dxfId="6" priority="32"/>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M39"/>
  <sheetViews>
    <sheetView view="pageBreakPreview" zoomScale="90" zoomScaleNormal="100" zoomScaleSheetLayoutView="90" workbookViewId="0">
      <selection sqref="A1:L1"/>
    </sheetView>
  </sheetViews>
  <sheetFormatPr defaultRowHeight="12.75" x14ac:dyDescent="0.2"/>
  <cols>
    <col min="1" max="1" width="6" style="114" customWidth="1"/>
    <col min="2" max="2" width="16.42578125" style="114" hidden="1" customWidth="1"/>
    <col min="3" max="3" width="7" style="114" customWidth="1"/>
    <col min="4" max="4" width="13.5703125" style="115" customWidth="1"/>
    <col min="5" max="5" width="32.42578125" style="114" bestFit="1" customWidth="1"/>
    <col min="6" max="6" width="18.42578125" style="3" customWidth="1"/>
    <col min="7" max="10" width="11.85546875" style="3" customWidth="1"/>
    <col min="11" max="11" width="15.28515625" style="116" customWidth="1"/>
    <col min="12" max="12" width="11.85546875" style="114" customWidth="1"/>
    <col min="13" max="13" width="9.140625" style="3" customWidth="1"/>
    <col min="14" max="16384" width="9.140625" style="3"/>
  </cols>
  <sheetData>
    <row r="1" spans="1:13" ht="48.75" customHeight="1" x14ac:dyDescent="0.2">
      <c r="A1" s="501" t="s">
        <v>247</v>
      </c>
      <c r="B1" s="501"/>
      <c r="C1" s="501"/>
      <c r="D1" s="501"/>
      <c r="E1" s="501"/>
      <c r="F1" s="501"/>
      <c r="G1" s="501"/>
      <c r="H1" s="501"/>
      <c r="I1" s="501"/>
      <c r="J1" s="501"/>
      <c r="K1" s="501"/>
      <c r="L1" s="501"/>
    </row>
    <row r="2" spans="1:13" ht="25.5" customHeight="1" x14ac:dyDescent="0.2">
      <c r="A2" s="502" t="s">
        <v>626</v>
      </c>
      <c r="B2" s="502"/>
      <c r="C2" s="502"/>
      <c r="D2" s="502"/>
      <c r="E2" s="502"/>
      <c r="F2" s="502"/>
      <c r="G2" s="502"/>
      <c r="H2" s="502"/>
      <c r="I2" s="502"/>
      <c r="J2" s="502"/>
      <c r="K2" s="502"/>
      <c r="L2" s="502"/>
    </row>
    <row r="3" spans="1:13" s="4" customFormat="1" ht="20.25" customHeight="1" x14ac:dyDescent="0.2">
      <c r="A3" s="503" t="s">
        <v>328</v>
      </c>
      <c r="B3" s="503"/>
      <c r="C3" s="503"/>
      <c r="D3" s="566" t="s">
        <v>1620</v>
      </c>
      <c r="E3" s="566"/>
      <c r="F3" s="237" t="s">
        <v>324</v>
      </c>
      <c r="G3" s="506" t="s">
        <v>634</v>
      </c>
      <c r="H3" s="506"/>
      <c r="I3" s="506"/>
      <c r="J3" s="259"/>
      <c r="K3" s="506"/>
      <c r="L3" s="506"/>
    </row>
    <row r="4" spans="1:13" s="4" customFormat="1" ht="17.25" customHeight="1" x14ac:dyDescent="0.2">
      <c r="A4" s="509" t="s">
        <v>329</v>
      </c>
      <c r="B4" s="509"/>
      <c r="C4" s="509"/>
      <c r="D4" s="510" t="s">
        <v>617</v>
      </c>
      <c r="E4" s="510"/>
      <c r="F4" s="191" t="s">
        <v>448</v>
      </c>
      <c r="G4" s="192" t="s">
        <v>618</v>
      </c>
      <c r="H4" s="507" t="s">
        <v>327</v>
      </c>
      <c r="I4" s="507"/>
      <c r="J4" s="508">
        <v>42032</v>
      </c>
      <c r="K4" s="508"/>
      <c r="L4" s="260">
        <v>0.4236111111111111</v>
      </c>
    </row>
    <row r="5" spans="1:13" ht="13.5" customHeight="1" x14ac:dyDescent="0.2">
      <c r="A5" s="5"/>
      <c r="B5" s="5"/>
      <c r="C5" s="5"/>
      <c r="D5" s="9"/>
      <c r="E5" s="6"/>
      <c r="F5" s="7"/>
      <c r="G5" s="8"/>
      <c r="H5" s="8"/>
      <c r="I5" s="8"/>
      <c r="J5" s="8"/>
      <c r="K5" s="274">
        <v>42032.760571527775</v>
      </c>
      <c r="L5" s="274"/>
    </row>
    <row r="6" spans="1:13" ht="15.75" x14ac:dyDescent="0.2">
      <c r="A6" s="499" t="s">
        <v>6</v>
      </c>
      <c r="B6" s="499"/>
      <c r="C6" s="500" t="s">
        <v>250</v>
      </c>
      <c r="D6" s="500" t="s">
        <v>331</v>
      </c>
      <c r="E6" s="499" t="s">
        <v>7</v>
      </c>
      <c r="F6" s="499" t="s">
        <v>59</v>
      </c>
      <c r="G6" s="511" t="s">
        <v>46</v>
      </c>
      <c r="H6" s="511"/>
      <c r="I6" s="511"/>
      <c r="J6" s="511"/>
      <c r="K6" s="495" t="s">
        <v>8</v>
      </c>
      <c r="L6" s="495" t="s">
        <v>625</v>
      </c>
    </row>
    <row r="7" spans="1:13" ht="21.75" customHeight="1" x14ac:dyDescent="0.2">
      <c r="A7" s="499"/>
      <c r="B7" s="499"/>
      <c r="C7" s="500"/>
      <c r="D7" s="500"/>
      <c r="E7" s="499"/>
      <c r="F7" s="499"/>
      <c r="G7" s="411">
        <v>1</v>
      </c>
      <c r="H7" s="411">
        <v>2</v>
      </c>
      <c r="I7" s="411">
        <v>3</v>
      </c>
      <c r="J7" s="411">
        <v>4</v>
      </c>
      <c r="K7" s="496"/>
      <c r="L7" s="496"/>
    </row>
    <row r="8" spans="1:13" s="107" customFormat="1" ht="39" customHeight="1" x14ac:dyDescent="0.2">
      <c r="A8" s="122">
        <v>1</v>
      </c>
      <c r="B8" s="123" t="s">
        <v>1513</v>
      </c>
      <c r="C8" s="124">
        <v>726</v>
      </c>
      <c r="D8" s="125">
        <v>36610</v>
      </c>
      <c r="E8" s="236" t="s">
        <v>1061</v>
      </c>
      <c r="F8" s="236" t="s">
        <v>782</v>
      </c>
      <c r="G8" s="371">
        <v>1423</v>
      </c>
      <c r="H8" s="371">
        <v>1353</v>
      </c>
      <c r="I8" s="371">
        <v>1452</v>
      </c>
      <c r="J8" s="299">
        <v>1344</v>
      </c>
      <c r="K8" s="278">
        <v>1452</v>
      </c>
      <c r="L8" s="126"/>
    </row>
    <row r="9" spans="1:13" s="107" customFormat="1" ht="39" customHeight="1" x14ac:dyDescent="0.2">
      <c r="A9" s="122">
        <v>2</v>
      </c>
      <c r="B9" s="123" t="s">
        <v>1527</v>
      </c>
      <c r="C9" s="124">
        <v>654</v>
      </c>
      <c r="D9" s="125">
        <v>36588</v>
      </c>
      <c r="E9" s="236" t="s">
        <v>1055</v>
      </c>
      <c r="F9" s="236" t="s">
        <v>777</v>
      </c>
      <c r="G9" s="371">
        <v>1379</v>
      </c>
      <c r="H9" s="371">
        <v>1388</v>
      </c>
      <c r="I9" s="371">
        <v>1238</v>
      </c>
      <c r="J9" s="299" t="s">
        <v>1583</v>
      </c>
      <c r="K9" s="278">
        <v>1388</v>
      </c>
      <c r="L9" s="126"/>
    </row>
    <row r="10" spans="1:13" s="107" customFormat="1" ht="39" customHeight="1" x14ac:dyDescent="0.2">
      <c r="A10" s="122">
        <v>3</v>
      </c>
      <c r="B10" s="123" t="s">
        <v>1510</v>
      </c>
      <c r="C10" s="124">
        <v>596</v>
      </c>
      <c r="D10" s="125">
        <v>36617</v>
      </c>
      <c r="E10" s="236" t="s">
        <v>1050</v>
      </c>
      <c r="F10" s="236" t="s">
        <v>1005</v>
      </c>
      <c r="G10" s="371">
        <v>1280</v>
      </c>
      <c r="H10" s="371">
        <v>1341</v>
      </c>
      <c r="I10" s="371">
        <v>1316</v>
      </c>
      <c r="J10" s="299">
        <v>1370</v>
      </c>
      <c r="K10" s="278">
        <v>1370</v>
      </c>
      <c r="L10" s="126"/>
    </row>
    <row r="11" spans="1:13" s="107" customFormat="1" ht="39" customHeight="1" x14ac:dyDescent="0.2">
      <c r="A11" s="122">
        <v>4</v>
      </c>
      <c r="B11" s="123" t="s">
        <v>1525</v>
      </c>
      <c r="C11" s="124">
        <v>370</v>
      </c>
      <c r="D11" s="125">
        <v>36808</v>
      </c>
      <c r="E11" s="236" t="s">
        <v>1044</v>
      </c>
      <c r="F11" s="236" t="s">
        <v>262</v>
      </c>
      <c r="G11" s="371">
        <v>1305</v>
      </c>
      <c r="H11" s="371">
        <v>1231</v>
      </c>
      <c r="I11" s="371">
        <v>1311</v>
      </c>
      <c r="J11" s="299" t="s">
        <v>1583</v>
      </c>
      <c r="K11" s="278">
        <v>1311</v>
      </c>
      <c r="L11" s="126"/>
    </row>
    <row r="12" spans="1:13" s="107" customFormat="1" ht="39" customHeight="1" x14ac:dyDescent="0.2">
      <c r="A12" s="122">
        <v>5</v>
      </c>
      <c r="B12" s="123" t="s">
        <v>1528</v>
      </c>
      <c r="C12" s="124">
        <v>667</v>
      </c>
      <c r="D12" s="125">
        <v>36540</v>
      </c>
      <c r="E12" s="236" t="s">
        <v>1056</v>
      </c>
      <c r="F12" s="236" t="s">
        <v>779</v>
      </c>
      <c r="G12" s="371">
        <v>1306</v>
      </c>
      <c r="H12" s="371">
        <v>1216</v>
      </c>
      <c r="I12" s="371">
        <v>1233</v>
      </c>
      <c r="J12" s="299">
        <v>1203</v>
      </c>
      <c r="K12" s="278">
        <v>1306</v>
      </c>
      <c r="L12" s="126"/>
      <c r="M12" s="108"/>
    </row>
    <row r="13" spans="1:13" s="107" customFormat="1" ht="39" customHeight="1" x14ac:dyDescent="0.2">
      <c r="A13" s="122">
        <v>6</v>
      </c>
      <c r="B13" s="123" t="s">
        <v>1509</v>
      </c>
      <c r="C13" s="124">
        <v>255</v>
      </c>
      <c r="D13" s="125">
        <v>36605</v>
      </c>
      <c r="E13" s="236" t="s">
        <v>1043</v>
      </c>
      <c r="F13" s="236" t="s">
        <v>743</v>
      </c>
      <c r="G13" s="371">
        <v>1249</v>
      </c>
      <c r="H13" s="371">
        <v>1243</v>
      </c>
      <c r="I13" s="371">
        <v>1233</v>
      </c>
      <c r="J13" s="299">
        <v>1276</v>
      </c>
      <c r="K13" s="278">
        <v>1276</v>
      </c>
      <c r="L13" s="126"/>
    </row>
    <row r="14" spans="1:13" s="107" customFormat="1" ht="39" customHeight="1" x14ac:dyDescent="0.2">
      <c r="A14" s="122">
        <v>7</v>
      </c>
      <c r="B14" s="350" t="s">
        <v>1511</v>
      </c>
      <c r="C14" s="351">
        <v>614</v>
      </c>
      <c r="D14" s="352">
        <v>37026</v>
      </c>
      <c r="E14" s="353" t="s">
        <v>1051</v>
      </c>
      <c r="F14" s="353" t="s">
        <v>701</v>
      </c>
      <c r="G14" s="391">
        <v>1172</v>
      </c>
      <c r="H14" s="391">
        <v>1189</v>
      </c>
      <c r="I14" s="391">
        <v>1253</v>
      </c>
      <c r="J14" s="355">
        <v>1241</v>
      </c>
      <c r="K14" s="356">
        <v>1253</v>
      </c>
      <c r="L14" s="357"/>
    </row>
    <row r="15" spans="1:13" s="107" customFormat="1" ht="39" customHeight="1" x14ac:dyDescent="0.2">
      <c r="A15" s="122">
        <v>8</v>
      </c>
      <c r="B15" s="123" t="s">
        <v>1512</v>
      </c>
      <c r="C15" s="124">
        <v>723</v>
      </c>
      <c r="D15" s="125">
        <v>36894</v>
      </c>
      <c r="E15" s="236" t="s">
        <v>1060</v>
      </c>
      <c r="F15" s="236" t="s">
        <v>782</v>
      </c>
      <c r="G15" s="371">
        <v>1251</v>
      </c>
      <c r="H15" s="371">
        <v>1146</v>
      </c>
      <c r="I15" s="371">
        <v>1111</v>
      </c>
      <c r="J15" s="299">
        <v>1196</v>
      </c>
      <c r="K15" s="278">
        <v>1251</v>
      </c>
      <c r="L15" s="126"/>
    </row>
    <row r="16" spans="1:13" s="107" customFormat="1" ht="39" customHeight="1" x14ac:dyDescent="0.2">
      <c r="A16" s="122">
        <v>9</v>
      </c>
      <c r="B16" s="123" t="s">
        <v>1508</v>
      </c>
      <c r="C16" s="124">
        <v>1</v>
      </c>
      <c r="D16" s="125">
        <v>36541</v>
      </c>
      <c r="E16" s="236" t="s">
        <v>1036</v>
      </c>
      <c r="F16" s="236" t="s">
        <v>719</v>
      </c>
      <c r="G16" s="371">
        <v>1133</v>
      </c>
      <c r="H16" s="371">
        <v>1109</v>
      </c>
      <c r="I16" s="371">
        <v>1232</v>
      </c>
      <c r="J16" s="299">
        <v>1250</v>
      </c>
      <c r="K16" s="278">
        <v>1250</v>
      </c>
      <c r="L16" s="126"/>
    </row>
    <row r="17" spans="1:13" s="107" customFormat="1" ht="39" customHeight="1" x14ac:dyDescent="0.2">
      <c r="A17" s="122">
        <v>10</v>
      </c>
      <c r="B17" s="123" t="s">
        <v>1526</v>
      </c>
      <c r="C17" s="124">
        <v>652</v>
      </c>
      <c r="D17" s="125">
        <v>36537</v>
      </c>
      <c r="E17" s="236" t="s">
        <v>1054</v>
      </c>
      <c r="F17" s="236" t="s">
        <v>777</v>
      </c>
      <c r="G17" s="371">
        <v>1119</v>
      </c>
      <c r="H17" s="371">
        <v>1155</v>
      </c>
      <c r="I17" s="371">
        <v>1187</v>
      </c>
      <c r="J17" s="299">
        <v>1227</v>
      </c>
      <c r="K17" s="278">
        <v>1227</v>
      </c>
      <c r="L17" s="126"/>
    </row>
    <row r="18" spans="1:13" s="107" customFormat="1" ht="39" customHeight="1" x14ac:dyDescent="0.2">
      <c r="A18" s="122">
        <v>11</v>
      </c>
      <c r="B18" s="123" t="s">
        <v>1499</v>
      </c>
      <c r="C18" s="124">
        <v>571</v>
      </c>
      <c r="D18" s="125">
        <v>36616</v>
      </c>
      <c r="E18" s="236" t="s">
        <v>1049</v>
      </c>
      <c r="F18" s="236" t="s">
        <v>767</v>
      </c>
      <c r="G18" s="371">
        <v>1132</v>
      </c>
      <c r="H18" s="371">
        <v>1187</v>
      </c>
      <c r="I18" s="371">
        <v>1149</v>
      </c>
      <c r="J18" s="299">
        <v>1217</v>
      </c>
      <c r="K18" s="278">
        <v>1217</v>
      </c>
      <c r="L18" s="126"/>
    </row>
    <row r="19" spans="1:13" s="107" customFormat="1" ht="39" customHeight="1" x14ac:dyDescent="0.2">
      <c r="A19" s="122">
        <v>12</v>
      </c>
      <c r="B19" s="123" t="s">
        <v>1500</v>
      </c>
      <c r="C19" s="124">
        <v>714</v>
      </c>
      <c r="D19" s="125">
        <v>36826</v>
      </c>
      <c r="E19" s="236" t="s">
        <v>1059</v>
      </c>
      <c r="F19" s="236" t="s">
        <v>710</v>
      </c>
      <c r="G19" s="371">
        <v>1158</v>
      </c>
      <c r="H19" s="371">
        <v>1200</v>
      </c>
      <c r="I19" s="371">
        <v>1142</v>
      </c>
      <c r="J19" s="299">
        <v>1122</v>
      </c>
      <c r="K19" s="278">
        <v>1200</v>
      </c>
      <c r="L19" s="126"/>
      <c r="M19" s="108"/>
    </row>
    <row r="20" spans="1:13" s="107" customFormat="1" ht="39" customHeight="1" x14ac:dyDescent="0.2">
      <c r="A20" s="122">
        <v>13</v>
      </c>
      <c r="B20" s="123" t="s">
        <v>1529</v>
      </c>
      <c r="C20" s="124">
        <v>669</v>
      </c>
      <c r="D20" s="125">
        <v>37257</v>
      </c>
      <c r="E20" s="236" t="s">
        <v>1057</v>
      </c>
      <c r="F20" s="236" t="s">
        <v>779</v>
      </c>
      <c r="G20" s="371">
        <v>1183</v>
      </c>
      <c r="H20" s="371">
        <v>1140</v>
      </c>
      <c r="I20" s="371">
        <v>1170</v>
      </c>
      <c r="J20" s="299">
        <v>1139</v>
      </c>
      <c r="K20" s="278">
        <v>1183</v>
      </c>
      <c r="L20" s="126"/>
    </row>
    <row r="21" spans="1:13" s="107" customFormat="1" ht="39" customHeight="1" x14ac:dyDescent="0.2">
      <c r="A21" s="122">
        <v>14</v>
      </c>
      <c r="B21" s="123" t="s">
        <v>1531</v>
      </c>
      <c r="C21" s="124">
        <v>261</v>
      </c>
      <c r="D21" s="125">
        <v>36594</v>
      </c>
      <c r="E21" s="236" t="s">
        <v>822</v>
      </c>
      <c r="F21" s="236" t="s">
        <v>745</v>
      </c>
      <c r="G21" s="371">
        <v>1153</v>
      </c>
      <c r="H21" s="371">
        <v>1072</v>
      </c>
      <c r="I21" s="371">
        <v>1160</v>
      </c>
      <c r="J21" s="299" t="s">
        <v>1583</v>
      </c>
      <c r="K21" s="278">
        <v>1160</v>
      </c>
      <c r="L21" s="126"/>
    </row>
    <row r="22" spans="1:13" s="107" customFormat="1" ht="39" customHeight="1" thickBot="1" x14ac:dyDescent="0.25">
      <c r="A22" s="358">
        <v>15</v>
      </c>
      <c r="B22" s="359" t="s">
        <v>1507</v>
      </c>
      <c r="C22" s="360">
        <v>733</v>
      </c>
      <c r="D22" s="361">
        <v>36892</v>
      </c>
      <c r="E22" s="362" t="s">
        <v>1062</v>
      </c>
      <c r="F22" s="362" t="s">
        <v>782</v>
      </c>
      <c r="G22" s="396">
        <v>1139</v>
      </c>
      <c r="H22" s="396">
        <v>1104</v>
      </c>
      <c r="I22" s="396">
        <v>1155</v>
      </c>
      <c r="J22" s="364">
        <v>1152</v>
      </c>
      <c r="K22" s="365">
        <v>1155</v>
      </c>
      <c r="L22" s="366"/>
    </row>
    <row r="23" spans="1:13" s="107" customFormat="1" ht="39" customHeight="1" thickTop="1" x14ac:dyDescent="0.2">
      <c r="A23" s="349">
        <v>16</v>
      </c>
      <c r="B23" s="350" t="s">
        <v>1506</v>
      </c>
      <c r="C23" s="351">
        <v>625</v>
      </c>
      <c r="D23" s="352">
        <v>36954</v>
      </c>
      <c r="E23" s="353" t="s">
        <v>1053</v>
      </c>
      <c r="F23" s="353" t="s">
        <v>773</v>
      </c>
      <c r="G23" s="391" t="s">
        <v>1583</v>
      </c>
      <c r="H23" s="391" t="s">
        <v>1583</v>
      </c>
      <c r="I23" s="391">
        <v>1148</v>
      </c>
      <c r="J23" s="355">
        <v>1086</v>
      </c>
      <c r="K23" s="356">
        <v>1148</v>
      </c>
      <c r="L23" s="357"/>
    </row>
    <row r="24" spans="1:13" s="107" customFormat="1" ht="39" customHeight="1" x14ac:dyDescent="0.2">
      <c r="A24" s="122">
        <v>17</v>
      </c>
      <c r="B24" s="123" t="s">
        <v>1534</v>
      </c>
      <c r="C24" s="124">
        <v>132</v>
      </c>
      <c r="D24" s="125">
        <v>36786</v>
      </c>
      <c r="E24" s="236" t="s">
        <v>1038</v>
      </c>
      <c r="F24" s="236" t="s">
        <v>944</v>
      </c>
      <c r="G24" s="371">
        <v>1104</v>
      </c>
      <c r="H24" s="371">
        <v>1024</v>
      </c>
      <c r="I24" s="371" t="s">
        <v>1583</v>
      </c>
      <c r="J24" s="299">
        <v>1010</v>
      </c>
      <c r="K24" s="278">
        <v>1104</v>
      </c>
      <c r="L24" s="126"/>
    </row>
    <row r="25" spans="1:13" s="107" customFormat="1" ht="39" customHeight="1" x14ac:dyDescent="0.2">
      <c r="A25" s="122">
        <v>18</v>
      </c>
      <c r="B25" s="123" t="s">
        <v>1505</v>
      </c>
      <c r="C25" s="124">
        <v>549</v>
      </c>
      <c r="D25" s="125">
        <v>37261</v>
      </c>
      <c r="E25" s="236" t="s">
        <v>1048</v>
      </c>
      <c r="F25" s="236" t="s">
        <v>865</v>
      </c>
      <c r="G25" s="371">
        <v>1102</v>
      </c>
      <c r="H25" s="371">
        <v>1012</v>
      </c>
      <c r="I25" s="371">
        <v>1059</v>
      </c>
      <c r="J25" s="299">
        <v>1035</v>
      </c>
      <c r="K25" s="278">
        <v>1102</v>
      </c>
      <c r="L25" s="126"/>
    </row>
    <row r="26" spans="1:13" s="107" customFormat="1" ht="39" customHeight="1" x14ac:dyDescent="0.2">
      <c r="A26" s="122">
        <v>19</v>
      </c>
      <c r="B26" s="123" t="s">
        <v>1523</v>
      </c>
      <c r="C26" s="124">
        <v>93</v>
      </c>
      <c r="D26" s="125">
        <v>36857</v>
      </c>
      <c r="E26" s="236" t="s">
        <v>1037</v>
      </c>
      <c r="F26" s="236" t="s">
        <v>801</v>
      </c>
      <c r="G26" s="371">
        <v>1084</v>
      </c>
      <c r="H26" s="371">
        <v>1032</v>
      </c>
      <c r="I26" s="371" t="s">
        <v>1583</v>
      </c>
      <c r="J26" s="299">
        <v>1087</v>
      </c>
      <c r="K26" s="278">
        <v>1087</v>
      </c>
      <c r="L26" s="126"/>
    </row>
    <row r="27" spans="1:13" s="107" customFormat="1" ht="39" customHeight="1" x14ac:dyDescent="0.2">
      <c r="A27" s="122">
        <v>20</v>
      </c>
      <c r="B27" s="123" t="s">
        <v>1530</v>
      </c>
      <c r="C27" s="124">
        <v>670</v>
      </c>
      <c r="D27" s="125">
        <v>36540</v>
      </c>
      <c r="E27" s="236" t="s">
        <v>1058</v>
      </c>
      <c r="F27" s="236" t="s">
        <v>779</v>
      </c>
      <c r="G27" s="371">
        <v>1036</v>
      </c>
      <c r="H27" s="371">
        <v>1047</v>
      </c>
      <c r="I27" s="371">
        <v>1063</v>
      </c>
      <c r="J27" s="299" t="s">
        <v>1583</v>
      </c>
      <c r="K27" s="278">
        <v>1063</v>
      </c>
      <c r="L27" s="126"/>
    </row>
    <row r="28" spans="1:13" s="107" customFormat="1" ht="39" customHeight="1" x14ac:dyDescent="0.2">
      <c r="A28" s="122">
        <v>21</v>
      </c>
      <c r="B28" s="123" t="s">
        <v>1501</v>
      </c>
      <c r="C28" s="124">
        <v>618</v>
      </c>
      <c r="D28" s="125">
        <v>37210</v>
      </c>
      <c r="E28" s="236" t="s">
        <v>1052</v>
      </c>
      <c r="F28" s="236" t="s">
        <v>701</v>
      </c>
      <c r="G28" s="371">
        <v>1016</v>
      </c>
      <c r="H28" s="371">
        <v>1012</v>
      </c>
      <c r="I28" s="371">
        <v>989</v>
      </c>
      <c r="J28" s="299">
        <v>1034</v>
      </c>
      <c r="K28" s="278">
        <v>1034</v>
      </c>
      <c r="L28" s="126"/>
    </row>
    <row r="29" spans="1:13" s="107" customFormat="1" ht="39" customHeight="1" x14ac:dyDescent="0.2">
      <c r="A29" s="122">
        <v>22</v>
      </c>
      <c r="B29" s="123" t="s">
        <v>1524</v>
      </c>
      <c r="C29" s="124">
        <v>152</v>
      </c>
      <c r="D29" s="125">
        <v>36543</v>
      </c>
      <c r="E29" s="236" t="s">
        <v>1040</v>
      </c>
      <c r="F29" s="236" t="s">
        <v>656</v>
      </c>
      <c r="G29" s="371">
        <v>841</v>
      </c>
      <c r="H29" s="371">
        <v>988</v>
      </c>
      <c r="I29" s="371" t="s">
        <v>1583</v>
      </c>
      <c r="J29" s="299">
        <v>949</v>
      </c>
      <c r="K29" s="278">
        <v>988</v>
      </c>
      <c r="L29" s="126"/>
    </row>
    <row r="30" spans="1:13" s="107" customFormat="1" ht="39" customHeight="1" x14ac:dyDescent="0.2">
      <c r="A30" s="122">
        <v>23</v>
      </c>
      <c r="B30" s="123" t="s">
        <v>1502</v>
      </c>
      <c r="C30" s="124">
        <v>136</v>
      </c>
      <c r="D30" s="125">
        <v>36728</v>
      </c>
      <c r="E30" s="236" t="s">
        <v>1039</v>
      </c>
      <c r="F30" s="236" t="s">
        <v>944</v>
      </c>
      <c r="G30" s="371" t="s">
        <v>1583</v>
      </c>
      <c r="H30" s="371" t="s">
        <v>1583</v>
      </c>
      <c r="I30" s="371" t="s">
        <v>1583</v>
      </c>
      <c r="J30" s="299">
        <v>949</v>
      </c>
      <c r="K30" s="278">
        <v>949</v>
      </c>
      <c r="L30" s="126"/>
    </row>
    <row r="31" spans="1:13" s="107" customFormat="1" ht="39" customHeight="1" x14ac:dyDescent="0.2">
      <c r="A31" s="122">
        <v>24</v>
      </c>
      <c r="B31" s="123" t="s">
        <v>1532</v>
      </c>
      <c r="C31" s="124">
        <v>737</v>
      </c>
      <c r="D31" s="125">
        <v>36971</v>
      </c>
      <c r="E31" s="236" t="s">
        <v>1492</v>
      </c>
      <c r="F31" s="236" t="s">
        <v>1063</v>
      </c>
      <c r="G31" s="371" t="s">
        <v>1583</v>
      </c>
      <c r="H31" s="371">
        <v>794</v>
      </c>
      <c r="I31" s="371">
        <v>800</v>
      </c>
      <c r="J31" s="299">
        <v>856</v>
      </c>
      <c r="K31" s="278">
        <v>856</v>
      </c>
      <c r="L31" s="126"/>
    </row>
    <row r="32" spans="1:13" s="107" customFormat="1" ht="39" customHeight="1" x14ac:dyDescent="0.2">
      <c r="A32" s="122">
        <v>25</v>
      </c>
      <c r="B32" s="123" t="s">
        <v>1535</v>
      </c>
      <c r="C32" s="124">
        <v>207</v>
      </c>
      <c r="D32" s="125">
        <v>37426</v>
      </c>
      <c r="E32" s="236" t="s">
        <v>1041</v>
      </c>
      <c r="F32" s="236" t="s">
        <v>738</v>
      </c>
      <c r="G32" s="371">
        <v>785</v>
      </c>
      <c r="H32" s="371">
        <v>742</v>
      </c>
      <c r="I32" s="371" t="s">
        <v>1583</v>
      </c>
      <c r="J32" s="299">
        <v>747</v>
      </c>
      <c r="K32" s="278">
        <v>785</v>
      </c>
      <c r="L32" s="126"/>
    </row>
    <row r="33" spans="1:12" s="107" customFormat="1" ht="39" customHeight="1" x14ac:dyDescent="0.2">
      <c r="A33" s="122" t="s">
        <v>455</v>
      </c>
      <c r="B33" s="123" t="s">
        <v>1533</v>
      </c>
      <c r="C33" s="124">
        <v>356</v>
      </c>
      <c r="D33" s="125">
        <v>36526</v>
      </c>
      <c r="E33" s="236" t="s">
        <v>830</v>
      </c>
      <c r="F33" s="236" t="s">
        <v>262</v>
      </c>
      <c r="G33" s="371"/>
      <c r="H33" s="371"/>
      <c r="I33" s="371"/>
      <c r="J33" s="299"/>
      <c r="K33" s="278" t="s">
        <v>1584</v>
      </c>
      <c r="L33" s="126"/>
    </row>
    <row r="34" spans="1:12" s="107" customFormat="1" ht="39" customHeight="1" x14ac:dyDescent="0.2">
      <c r="A34" s="122" t="s">
        <v>455</v>
      </c>
      <c r="B34" s="123" t="s">
        <v>1536</v>
      </c>
      <c r="C34" s="124">
        <v>375</v>
      </c>
      <c r="D34" s="125">
        <v>36683</v>
      </c>
      <c r="E34" s="236" t="s">
        <v>1045</v>
      </c>
      <c r="F34" s="236" t="s">
        <v>262</v>
      </c>
      <c r="G34" s="371"/>
      <c r="H34" s="371"/>
      <c r="I34" s="371"/>
      <c r="J34" s="299"/>
      <c r="K34" s="278" t="s">
        <v>1584</v>
      </c>
      <c r="L34" s="126"/>
    </row>
    <row r="35" spans="1:12" s="107" customFormat="1" ht="39" customHeight="1" x14ac:dyDescent="0.2">
      <c r="A35" s="122" t="s">
        <v>455</v>
      </c>
      <c r="B35" s="123" t="s">
        <v>1537</v>
      </c>
      <c r="C35" s="124">
        <v>235</v>
      </c>
      <c r="D35" s="125">
        <v>36555</v>
      </c>
      <c r="E35" s="236" t="s">
        <v>1042</v>
      </c>
      <c r="F35" s="236" t="s">
        <v>667</v>
      </c>
      <c r="G35" s="371"/>
      <c r="H35" s="371"/>
      <c r="I35" s="371"/>
      <c r="J35" s="299"/>
      <c r="K35" s="278" t="s">
        <v>1584</v>
      </c>
      <c r="L35" s="126"/>
    </row>
    <row r="36" spans="1:12" s="107" customFormat="1" ht="39" customHeight="1" x14ac:dyDescent="0.2">
      <c r="A36" s="122" t="s">
        <v>455</v>
      </c>
      <c r="B36" s="123" t="s">
        <v>1503</v>
      </c>
      <c r="C36" s="124">
        <v>385</v>
      </c>
      <c r="D36" s="125">
        <v>36783</v>
      </c>
      <c r="E36" s="236" t="s">
        <v>1046</v>
      </c>
      <c r="F36" s="236" t="s">
        <v>262</v>
      </c>
      <c r="G36" s="371"/>
      <c r="H36" s="371"/>
      <c r="I36" s="371"/>
      <c r="J36" s="299"/>
      <c r="K36" s="278" t="s">
        <v>1584</v>
      </c>
      <c r="L36" s="126"/>
    </row>
    <row r="37" spans="1:12" s="107" customFormat="1" ht="39" customHeight="1" x14ac:dyDescent="0.2">
      <c r="A37" s="122" t="s">
        <v>455</v>
      </c>
      <c r="B37" s="123" t="s">
        <v>1504</v>
      </c>
      <c r="C37" s="124">
        <v>387</v>
      </c>
      <c r="D37" s="125">
        <v>36748</v>
      </c>
      <c r="E37" s="236" t="s">
        <v>1047</v>
      </c>
      <c r="F37" s="236" t="s">
        <v>262</v>
      </c>
      <c r="G37" s="371"/>
      <c r="H37" s="371"/>
      <c r="I37" s="371"/>
      <c r="J37" s="299"/>
      <c r="K37" s="278" t="s">
        <v>1584</v>
      </c>
      <c r="L37" s="126"/>
    </row>
    <row r="38" spans="1:12" s="111" customFormat="1" ht="9" customHeight="1" x14ac:dyDescent="0.2">
      <c r="A38" s="412"/>
      <c r="B38" s="412"/>
      <c r="C38" s="412"/>
      <c r="D38" s="110"/>
      <c r="E38" s="412"/>
      <c r="K38" s="112"/>
      <c r="L38" s="412"/>
    </row>
    <row r="39" spans="1:12" s="111" customFormat="1" ht="25.5" customHeight="1" x14ac:dyDescent="0.2">
      <c r="A39" s="497" t="s">
        <v>4</v>
      </c>
      <c r="B39" s="497"/>
      <c r="C39" s="497"/>
      <c r="D39" s="497"/>
      <c r="E39" s="413" t="s">
        <v>0</v>
      </c>
      <c r="F39" s="413" t="s">
        <v>1</v>
      </c>
      <c r="G39" s="498" t="s">
        <v>2</v>
      </c>
      <c r="H39" s="498"/>
      <c r="I39" s="498"/>
      <c r="J39" s="498"/>
      <c r="K39" s="498" t="s">
        <v>3</v>
      </c>
      <c r="L39" s="498"/>
    </row>
  </sheetData>
  <autoFilter ref="B6:L7">
    <filterColumn colId="5" showButton="0"/>
    <filterColumn colId="6" showButton="0"/>
    <filterColumn colId="7" showButton="0"/>
  </autoFilter>
  <sortState ref="A8:K32">
    <sortCondition descending="1" ref="K8:K32"/>
  </sortState>
  <mergeCells count="22">
    <mergeCell ref="L6:L7"/>
    <mergeCell ref="A39:D39"/>
    <mergeCell ref="G39:J39"/>
    <mergeCell ref="K39:L39"/>
    <mergeCell ref="A4:C4"/>
    <mergeCell ref="D4:E4"/>
    <mergeCell ref="H4:I4"/>
    <mergeCell ref="J4:K4"/>
    <mergeCell ref="A6:A7"/>
    <mergeCell ref="B6:B7"/>
    <mergeCell ref="C6:C7"/>
    <mergeCell ref="D6:D7"/>
    <mergeCell ref="E6:E7"/>
    <mergeCell ref="F6:F7"/>
    <mergeCell ref="G6:J6"/>
    <mergeCell ref="K6:K7"/>
    <mergeCell ref="A1:L1"/>
    <mergeCell ref="A2:L2"/>
    <mergeCell ref="A3:C3"/>
    <mergeCell ref="D3:E3"/>
    <mergeCell ref="G3:I3"/>
    <mergeCell ref="K3:L3"/>
  </mergeCells>
  <conditionalFormatting sqref="K8:K37">
    <cfRule type="cellIs" dxfId="5" priority="3" operator="equal">
      <formula>0</formula>
    </cfRule>
  </conditionalFormatting>
  <conditionalFormatting sqref="K8:K19">
    <cfRule type="duplicateValues" dxfId="4" priority="2"/>
  </conditionalFormatting>
  <conditionalFormatting sqref="K8:K32">
    <cfRule type="duplicateValues" dxfId="3" priority="1"/>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480"/>
  <sheetViews>
    <sheetView view="pageBreakPreview" zoomScale="98" zoomScaleNormal="100" zoomScaleSheetLayoutView="98" workbookViewId="0">
      <pane ySplit="1" topLeftCell="A2" activePane="bottomLeft" state="frozen"/>
      <selection pane="bottomLeft" sqref="A1:M1"/>
    </sheetView>
  </sheetViews>
  <sheetFormatPr defaultColWidth="6.140625" defaultRowHeight="15.75" x14ac:dyDescent="0.25"/>
  <cols>
    <col min="1" max="1" width="6.140625" style="157" customWidth="1"/>
    <col min="2" max="2" width="15.42578125" style="161" customWidth="1"/>
    <col min="3" max="3" width="8.7109375" style="214" customWidth="1"/>
    <col min="4" max="4" width="16.85546875" style="161" hidden="1" customWidth="1"/>
    <col min="5" max="5" width="11.7109375" style="213" customWidth="1"/>
    <col min="6" max="6" width="28.28515625" style="286" customWidth="1"/>
    <col min="7" max="7" width="12.85546875" style="213" customWidth="1"/>
    <col min="8" max="8" width="16.7109375" style="157" customWidth="1"/>
    <col min="9" max="9" width="12.42578125" style="213" customWidth="1"/>
    <col min="10" max="10" width="9.5703125" style="162" customWidth="1"/>
    <col min="11" max="12" width="8.5703125" style="163" customWidth="1"/>
    <col min="13" max="13" width="8.5703125" style="161" customWidth="1"/>
    <col min="14" max="16384" width="6.140625" style="154"/>
  </cols>
  <sheetData>
    <row r="1" spans="1:13" ht="44.25" customHeight="1" x14ac:dyDescent="0.25">
      <c r="A1" s="490" t="s">
        <v>626</v>
      </c>
      <c r="B1" s="490"/>
      <c r="C1" s="490"/>
      <c r="D1" s="490"/>
      <c r="E1" s="490"/>
      <c r="F1" s="491"/>
      <c r="G1" s="491"/>
      <c r="H1" s="491"/>
      <c r="I1" s="491"/>
      <c r="J1" s="491"/>
      <c r="K1" s="490"/>
      <c r="L1" s="490"/>
      <c r="M1" s="490"/>
    </row>
    <row r="2" spans="1:13" ht="44.25" customHeight="1" x14ac:dyDescent="0.25">
      <c r="A2" s="492" t="s">
        <v>617</v>
      </c>
      <c r="B2" s="492"/>
      <c r="C2" s="492"/>
      <c r="D2" s="492"/>
      <c r="E2" s="492"/>
      <c r="F2" s="492"/>
      <c r="G2" s="493" t="s">
        <v>263</v>
      </c>
      <c r="H2" s="493"/>
      <c r="I2" s="221"/>
      <c r="J2" s="494">
        <v>42032.760571527775</v>
      </c>
      <c r="K2" s="494"/>
      <c r="L2" s="494"/>
      <c r="M2" s="494"/>
    </row>
    <row r="3" spans="1:13" s="157" customFormat="1" ht="45" customHeight="1" x14ac:dyDescent="0.25">
      <c r="A3" s="155" t="s">
        <v>27</v>
      </c>
      <c r="B3" s="156" t="s">
        <v>39</v>
      </c>
      <c r="C3" s="156" t="s">
        <v>250</v>
      </c>
      <c r="D3" s="156" t="s">
        <v>383</v>
      </c>
      <c r="E3" s="211" t="s">
        <v>23</v>
      </c>
      <c r="F3" s="211" t="s">
        <v>7</v>
      </c>
      <c r="G3" s="211" t="s">
        <v>59</v>
      </c>
      <c r="H3" s="155" t="s">
        <v>450</v>
      </c>
      <c r="I3" s="211" t="s">
        <v>454</v>
      </c>
      <c r="J3" s="208" t="s">
        <v>63</v>
      </c>
      <c r="K3" s="209" t="s">
        <v>451</v>
      </c>
      <c r="L3" s="209" t="s">
        <v>452</v>
      </c>
      <c r="M3" s="210" t="s">
        <v>453</v>
      </c>
    </row>
    <row r="4" spans="1:13" s="160" customFormat="1" ht="22.5" customHeight="1" x14ac:dyDescent="0.2">
      <c r="A4" s="104">
        <v>1</v>
      </c>
      <c r="B4" s="158" t="s">
        <v>1142</v>
      </c>
      <c r="C4" s="158">
        <v>407</v>
      </c>
      <c r="D4" s="158" t="s">
        <v>896</v>
      </c>
      <c r="E4" s="284">
        <v>36587</v>
      </c>
      <c r="F4" s="285" t="s">
        <v>847</v>
      </c>
      <c r="G4" s="212" t="s">
        <v>262</v>
      </c>
      <c r="H4" s="104" t="s">
        <v>628</v>
      </c>
      <c r="I4" s="212" t="s">
        <v>629</v>
      </c>
      <c r="J4" s="106">
        <v>690</v>
      </c>
      <c r="K4" s="159" t="s">
        <v>1115</v>
      </c>
      <c r="L4" s="159" t="s">
        <v>1125</v>
      </c>
      <c r="M4" s="105"/>
    </row>
    <row r="5" spans="1:13" s="160" customFormat="1" ht="22.5" customHeight="1" x14ac:dyDescent="0.2">
      <c r="A5" s="104">
        <v>2</v>
      </c>
      <c r="B5" s="158" t="s">
        <v>1134</v>
      </c>
      <c r="C5" s="158">
        <v>399</v>
      </c>
      <c r="D5" s="158" t="s">
        <v>896</v>
      </c>
      <c r="E5" s="284">
        <v>36576</v>
      </c>
      <c r="F5" s="285" t="s">
        <v>844</v>
      </c>
      <c r="G5" s="212" t="s">
        <v>262</v>
      </c>
      <c r="H5" s="104" t="s">
        <v>628</v>
      </c>
      <c r="I5" s="212" t="s">
        <v>629</v>
      </c>
      <c r="J5" s="106">
        <v>728</v>
      </c>
      <c r="K5" s="159" t="s">
        <v>1116</v>
      </c>
      <c r="L5" s="159" t="s">
        <v>1125</v>
      </c>
      <c r="M5" s="105"/>
    </row>
    <row r="6" spans="1:13" s="160" customFormat="1" ht="22.5" customHeight="1" x14ac:dyDescent="0.2">
      <c r="A6" s="104">
        <v>3</v>
      </c>
      <c r="B6" s="158" t="s">
        <v>319</v>
      </c>
      <c r="C6" s="158">
        <v>417</v>
      </c>
      <c r="D6" s="158" t="s">
        <v>896</v>
      </c>
      <c r="E6" s="284">
        <v>36526</v>
      </c>
      <c r="F6" s="285" t="s">
        <v>850</v>
      </c>
      <c r="G6" s="212" t="s">
        <v>262</v>
      </c>
      <c r="H6" s="104" t="s">
        <v>628</v>
      </c>
      <c r="I6" s="212" t="s">
        <v>629</v>
      </c>
      <c r="J6" s="106">
        <v>728</v>
      </c>
      <c r="K6" s="159" t="s">
        <v>1117</v>
      </c>
      <c r="L6" s="159" t="s">
        <v>1125</v>
      </c>
      <c r="M6" s="105"/>
    </row>
    <row r="7" spans="1:13" s="160" customFormat="1" ht="22.5" customHeight="1" x14ac:dyDescent="0.2">
      <c r="A7" s="104">
        <v>4</v>
      </c>
      <c r="B7" s="158" t="s">
        <v>311</v>
      </c>
      <c r="C7" s="158">
        <v>20</v>
      </c>
      <c r="D7" s="158" t="s">
        <v>896</v>
      </c>
      <c r="E7" s="284">
        <v>36526</v>
      </c>
      <c r="F7" s="285" t="s">
        <v>793</v>
      </c>
      <c r="G7" s="212" t="s">
        <v>719</v>
      </c>
      <c r="H7" s="104" t="s">
        <v>628</v>
      </c>
      <c r="I7" s="212" t="s">
        <v>629</v>
      </c>
      <c r="J7" s="106" t="s">
        <v>899</v>
      </c>
      <c r="K7" s="159" t="s">
        <v>1118</v>
      </c>
      <c r="L7" s="159" t="s">
        <v>1125</v>
      </c>
      <c r="M7" s="105"/>
    </row>
    <row r="8" spans="1:13" s="160" customFormat="1" ht="22.5" customHeight="1" x14ac:dyDescent="0.2">
      <c r="A8" s="104">
        <v>5</v>
      </c>
      <c r="B8" s="158" t="s">
        <v>303</v>
      </c>
      <c r="C8" s="158">
        <v>386</v>
      </c>
      <c r="D8" s="158" t="s">
        <v>896</v>
      </c>
      <c r="E8" s="284">
        <v>37292</v>
      </c>
      <c r="F8" s="285" t="s">
        <v>841</v>
      </c>
      <c r="G8" s="212" t="s">
        <v>262</v>
      </c>
      <c r="H8" s="104" t="s">
        <v>628</v>
      </c>
      <c r="I8" s="212" t="s">
        <v>629</v>
      </c>
      <c r="J8" s="106">
        <v>740</v>
      </c>
      <c r="K8" s="159" t="s">
        <v>1119</v>
      </c>
      <c r="L8" s="159" t="s">
        <v>1125</v>
      </c>
      <c r="M8" s="105"/>
    </row>
    <row r="9" spans="1:13" s="160" customFormat="1" ht="22.5" customHeight="1" x14ac:dyDescent="0.2">
      <c r="A9" s="104">
        <v>6</v>
      </c>
      <c r="B9" s="158" t="s">
        <v>295</v>
      </c>
      <c r="C9" s="158">
        <v>248</v>
      </c>
      <c r="D9" s="158" t="s">
        <v>896</v>
      </c>
      <c r="E9" s="284">
        <v>36603</v>
      </c>
      <c r="F9" s="285" t="s">
        <v>820</v>
      </c>
      <c r="G9" s="212" t="s">
        <v>743</v>
      </c>
      <c r="H9" s="104" t="s">
        <v>628</v>
      </c>
      <c r="I9" s="212" t="s">
        <v>629</v>
      </c>
      <c r="J9" s="106">
        <v>748</v>
      </c>
      <c r="K9" s="159" t="s">
        <v>1120</v>
      </c>
      <c r="L9" s="159" t="s">
        <v>1125</v>
      </c>
      <c r="M9" s="105"/>
    </row>
    <row r="10" spans="1:13" s="160" customFormat="1" ht="22.5" customHeight="1" x14ac:dyDescent="0.2">
      <c r="A10" s="104">
        <v>7</v>
      </c>
      <c r="B10" s="158" t="s">
        <v>287</v>
      </c>
      <c r="C10" s="158">
        <v>10</v>
      </c>
      <c r="D10" s="158" t="s">
        <v>896</v>
      </c>
      <c r="E10" s="284">
        <v>36892</v>
      </c>
      <c r="F10" s="285" t="s">
        <v>792</v>
      </c>
      <c r="G10" s="212" t="s">
        <v>719</v>
      </c>
      <c r="H10" s="104" t="s">
        <v>628</v>
      </c>
      <c r="I10" s="212" t="s">
        <v>629</v>
      </c>
      <c r="J10" s="106" t="s">
        <v>898</v>
      </c>
      <c r="K10" s="159" t="s">
        <v>1121</v>
      </c>
      <c r="L10" s="159" t="s">
        <v>1125</v>
      </c>
      <c r="M10" s="105"/>
    </row>
    <row r="11" spans="1:13" s="160" customFormat="1" ht="22.5" customHeight="1" x14ac:dyDescent="0.2">
      <c r="A11" s="104">
        <v>8</v>
      </c>
      <c r="B11" s="158" t="s">
        <v>155</v>
      </c>
      <c r="C11" s="158">
        <v>92</v>
      </c>
      <c r="D11" s="158" t="s">
        <v>896</v>
      </c>
      <c r="E11" s="284">
        <v>37261</v>
      </c>
      <c r="F11" s="285" t="s">
        <v>804</v>
      </c>
      <c r="G11" s="212" t="s">
        <v>801</v>
      </c>
      <c r="H11" s="104" t="s">
        <v>628</v>
      </c>
      <c r="I11" s="212" t="s">
        <v>629</v>
      </c>
      <c r="J11" s="106">
        <v>750</v>
      </c>
      <c r="K11" s="159" t="s">
        <v>1122</v>
      </c>
      <c r="L11" s="159" t="s">
        <v>1125</v>
      </c>
      <c r="M11" s="105"/>
    </row>
    <row r="12" spans="1:13" s="160" customFormat="1" ht="22.5" customHeight="1" x14ac:dyDescent="0.2">
      <c r="A12" s="104">
        <v>9</v>
      </c>
      <c r="B12" s="158" t="s">
        <v>149</v>
      </c>
      <c r="C12" s="158">
        <v>735</v>
      </c>
      <c r="D12" s="158" t="s">
        <v>896</v>
      </c>
      <c r="E12" s="284">
        <v>36874</v>
      </c>
      <c r="F12" s="285" t="s">
        <v>895</v>
      </c>
      <c r="G12" s="212" t="s">
        <v>782</v>
      </c>
      <c r="H12" s="104" t="s">
        <v>628</v>
      </c>
      <c r="I12" s="212" t="s">
        <v>629</v>
      </c>
      <c r="J12" s="106">
        <v>750</v>
      </c>
      <c r="K12" s="159" t="s">
        <v>1123</v>
      </c>
      <c r="L12" s="159" t="s">
        <v>1125</v>
      </c>
      <c r="M12" s="105"/>
    </row>
    <row r="13" spans="1:13" s="160" customFormat="1" ht="22.5" customHeight="1" x14ac:dyDescent="0.2">
      <c r="A13" s="104">
        <v>10</v>
      </c>
      <c r="B13" s="158" t="s">
        <v>143</v>
      </c>
      <c r="C13" s="158">
        <v>75</v>
      </c>
      <c r="D13" s="158" t="s">
        <v>896</v>
      </c>
      <c r="E13" s="284">
        <v>36892</v>
      </c>
      <c r="F13" s="285" t="s">
        <v>799</v>
      </c>
      <c r="G13" s="212" t="s">
        <v>641</v>
      </c>
      <c r="H13" s="104" t="s">
        <v>628</v>
      </c>
      <c r="I13" s="212" t="s">
        <v>629</v>
      </c>
      <c r="J13" s="106">
        <v>752</v>
      </c>
      <c r="K13" s="159" t="s">
        <v>1124</v>
      </c>
      <c r="L13" s="159" t="s">
        <v>1125</v>
      </c>
      <c r="M13" s="105"/>
    </row>
    <row r="14" spans="1:13" s="160" customFormat="1" ht="22.5" customHeight="1" x14ac:dyDescent="0.2">
      <c r="A14" s="104">
        <v>11</v>
      </c>
      <c r="B14" s="158" t="s">
        <v>137</v>
      </c>
      <c r="C14" s="158">
        <v>305</v>
      </c>
      <c r="D14" s="158" t="s">
        <v>896</v>
      </c>
      <c r="E14" s="284">
        <v>36661</v>
      </c>
      <c r="F14" s="285" t="s">
        <v>825</v>
      </c>
      <c r="G14" s="212" t="s">
        <v>678</v>
      </c>
      <c r="H14" s="104" t="s">
        <v>628</v>
      </c>
      <c r="I14" s="212" t="s">
        <v>629</v>
      </c>
      <c r="J14" s="106">
        <v>760</v>
      </c>
      <c r="K14" s="159" t="s">
        <v>1125</v>
      </c>
      <c r="L14" s="159" t="s">
        <v>1125</v>
      </c>
      <c r="M14" s="105"/>
    </row>
    <row r="15" spans="1:13" s="160" customFormat="1" ht="22.5" customHeight="1" x14ac:dyDescent="0.2">
      <c r="A15" s="104">
        <v>12</v>
      </c>
      <c r="B15" s="158" t="s">
        <v>131</v>
      </c>
      <c r="C15" s="158">
        <v>530</v>
      </c>
      <c r="D15" s="158" t="s">
        <v>896</v>
      </c>
      <c r="E15" s="284">
        <v>36610</v>
      </c>
      <c r="F15" s="285" t="s">
        <v>863</v>
      </c>
      <c r="G15" s="212" t="s">
        <v>861</v>
      </c>
      <c r="H15" s="104" t="s">
        <v>628</v>
      </c>
      <c r="I15" s="212" t="s">
        <v>629</v>
      </c>
      <c r="J15" s="106">
        <v>760</v>
      </c>
      <c r="K15" s="159" t="s">
        <v>1126</v>
      </c>
      <c r="L15" s="159" t="s">
        <v>1125</v>
      </c>
      <c r="M15" s="105"/>
    </row>
    <row r="16" spans="1:13" s="160" customFormat="1" ht="22.5" customHeight="1" x14ac:dyDescent="0.2">
      <c r="A16" s="104">
        <v>13</v>
      </c>
      <c r="B16" s="158" t="s">
        <v>125</v>
      </c>
      <c r="C16" s="158">
        <v>434</v>
      </c>
      <c r="D16" s="158" t="s">
        <v>896</v>
      </c>
      <c r="E16" s="284">
        <v>36638</v>
      </c>
      <c r="F16" s="285" t="s">
        <v>852</v>
      </c>
      <c r="G16" s="212" t="s">
        <v>756</v>
      </c>
      <c r="H16" s="104" t="s">
        <v>628</v>
      </c>
      <c r="I16" s="212" t="s">
        <v>629</v>
      </c>
      <c r="J16" s="106" t="s">
        <v>897</v>
      </c>
      <c r="K16" s="159" t="s">
        <v>1127</v>
      </c>
      <c r="L16" s="159" t="s">
        <v>1125</v>
      </c>
      <c r="M16" s="105"/>
    </row>
    <row r="17" spans="1:13" s="160" customFormat="1" ht="22.5" customHeight="1" x14ac:dyDescent="0.2">
      <c r="A17" s="104">
        <v>14</v>
      </c>
      <c r="B17" s="158" t="s">
        <v>119</v>
      </c>
      <c r="C17" s="158">
        <v>574</v>
      </c>
      <c r="D17" s="158" t="s">
        <v>896</v>
      </c>
      <c r="E17" s="284">
        <v>36526</v>
      </c>
      <c r="F17" s="285" t="s">
        <v>768</v>
      </c>
      <c r="G17" s="212" t="s">
        <v>767</v>
      </c>
      <c r="H17" s="104" t="s">
        <v>628</v>
      </c>
      <c r="I17" s="212" t="s">
        <v>629</v>
      </c>
      <c r="J17" s="106">
        <v>770</v>
      </c>
      <c r="K17" s="159" t="s">
        <v>1128</v>
      </c>
      <c r="L17" s="159" t="s">
        <v>1125</v>
      </c>
      <c r="M17" s="105"/>
    </row>
    <row r="18" spans="1:13" s="160" customFormat="1" ht="22.5" customHeight="1" x14ac:dyDescent="0.2">
      <c r="A18" s="104">
        <v>15</v>
      </c>
      <c r="B18" s="158" t="s">
        <v>1143</v>
      </c>
      <c r="C18" s="158">
        <v>529</v>
      </c>
      <c r="D18" s="158" t="s">
        <v>896</v>
      </c>
      <c r="E18" s="284">
        <v>36526</v>
      </c>
      <c r="F18" s="285" t="s">
        <v>862</v>
      </c>
      <c r="G18" s="212" t="s">
        <v>861</v>
      </c>
      <c r="H18" s="104" t="s">
        <v>628</v>
      </c>
      <c r="I18" s="212" t="s">
        <v>629</v>
      </c>
      <c r="J18" s="106">
        <v>772</v>
      </c>
      <c r="K18" s="159" t="s">
        <v>1115</v>
      </c>
      <c r="L18" s="159" t="s">
        <v>1124</v>
      </c>
      <c r="M18" s="105"/>
    </row>
    <row r="19" spans="1:13" s="160" customFormat="1" ht="22.5" customHeight="1" x14ac:dyDescent="0.2">
      <c r="A19" s="104">
        <v>16</v>
      </c>
      <c r="B19" s="158" t="s">
        <v>1135</v>
      </c>
      <c r="C19" s="158">
        <v>524</v>
      </c>
      <c r="D19" s="158" t="s">
        <v>896</v>
      </c>
      <c r="E19" s="284">
        <v>36529</v>
      </c>
      <c r="F19" s="285" t="s">
        <v>860</v>
      </c>
      <c r="G19" s="212" t="s">
        <v>861</v>
      </c>
      <c r="H19" s="104" t="s">
        <v>628</v>
      </c>
      <c r="I19" s="212" t="s">
        <v>629</v>
      </c>
      <c r="J19" s="106">
        <v>777</v>
      </c>
      <c r="K19" s="159" t="s">
        <v>1116</v>
      </c>
      <c r="L19" s="159" t="s">
        <v>1124</v>
      </c>
      <c r="M19" s="105"/>
    </row>
    <row r="20" spans="1:13" s="160" customFormat="1" ht="22.5" customHeight="1" x14ac:dyDescent="0.2">
      <c r="A20" s="104">
        <v>17</v>
      </c>
      <c r="B20" s="158" t="s">
        <v>320</v>
      </c>
      <c r="C20" s="158">
        <v>74</v>
      </c>
      <c r="D20" s="158" t="s">
        <v>896</v>
      </c>
      <c r="E20" s="284">
        <v>36770</v>
      </c>
      <c r="F20" s="285" t="s">
        <v>798</v>
      </c>
      <c r="G20" s="212" t="s">
        <v>641</v>
      </c>
      <c r="H20" s="104" t="s">
        <v>628</v>
      </c>
      <c r="I20" s="212" t="s">
        <v>629</v>
      </c>
      <c r="J20" s="106">
        <v>780</v>
      </c>
      <c r="K20" s="159" t="s">
        <v>1117</v>
      </c>
      <c r="L20" s="159" t="s">
        <v>1124</v>
      </c>
      <c r="M20" s="105"/>
    </row>
    <row r="21" spans="1:13" s="160" customFormat="1" ht="22.5" customHeight="1" x14ac:dyDescent="0.2">
      <c r="A21" s="104">
        <v>18</v>
      </c>
      <c r="B21" s="158" t="s">
        <v>312</v>
      </c>
      <c r="C21" s="158">
        <v>191</v>
      </c>
      <c r="D21" s="158" t="s">
        <v>896</v>
      </c>
      <c r="E21" s="284">
        <v>37145</v>
      </c>
      <c r="F21" s="285" t="s">
        <v>813</v>
      </c>
      <c r="G21" s="212" t="s">
        <v>814</v>
      </c>
      <c r="H21" s="104" t="s">
        <v>628</v>
      </c>
      <c r="I21" s="212" t="s">
        <v>629</v>
      </c>
      <c r="J21" s="106" t="s">
        <v>900</v>
      </c>
      <c r="K21" s="159" t="s">
        <v>1118</v>
      </c>
      <c r="L21" s="159" t="s">
        <v>1124</v>
      </c>
      <c r="M21" s="105"/>
    </row>
    <row r="22" spans="1:13" s="160" customFormat="1" ht="22.5" customHeight="1" x14ac:dyDescent="0.2">
      <c r="A22" s="104">
        <v>19</v>
      </c>
      <c r="B22" s="158" t="s">
        <v>304</v>
      </c>
      <c r="C22" s="158">
        <v>281</v>
      </c>
      <c r="D22" s="158" t="s">
        <v>896</v>
      </c>
      <c r="E22" s="284">
        <v>36712</v>
      </c>
      <c r="F22" s="285" t="s">
        <v>824</v>
      </c>
      <c r="G22" s="212" t="s">
        <v>669</v>
      </c>
      <c r="H22" s="104" t="s">
        <v>628</v>
      </c>
      <c r="I22" s="212" t="s">
        <v>629</v>
      </c>
      <c r="J22" s="106">
        <v>780</v>
      </c>
      <c r="K22" s="159" t="s">
        <v>1119</v>
      </c>
      <c r="L22" s="159" t="s">
        <v>1124</v>
      </c>
      <c r="M22" s="105"/>
    </row>
    <row r="23" spans="1:13" s="160" customFormat="1" ht="22.5" customHeight="1" x14ac:dyDescent="0.2">
      <c r="A23" s="104">
        <v>20</v>
      </c>
      <c r="B23" s="158" t="s">
        <v>296</v>
      </c>
      <c r="C23" s="158">
        <v>440</v>
      </c>
      <c r="D23" s="158" t="s">
        <v>896</v>
      </c>
      <c r="E23" s="284">
        <v>36951</v>
      </c>
      <c r="F23" s="285" t="s">
        <v>853</v>
      </c>
      <c r="G23" s="212" t="s">
        <v>756</v>
      </c>
      <c r="H23" s="104" t="s">
        <v>628</v>
      </c>
      <c r="I23" s="212" t="s">
        <v>629</v>
      </c>
      <c r="J23" s="106" t="s">
        <v>900</v>
      </c>
      <c r="K23" s="159" t="s">
        <v>1120</v>
      </c>
      <c r="L23" s="159" t="s">
        <v>1124</v>
      </c>
      <c r="M23" s="105"/>
    </row>
    <row r="24" spans="1:13" s="160" customFormat="1" ht="22.5" customHeight="1" x14ac:dyDescent="0.2">
      <c r="A24" s="104">
        <v>21</v>
      </c>
      <c r="B24" s="158" t="s">
        <v>288</v>
      </c>
      <c r="C24" s="158">
        <v>637</v>
      </c>
      <c r="D24" s="158" t="s">
        <v>896</v>
      </c>
      <c r="E24" s="284">
        <v>37009</v>
      </c>
      <c r="F24" s="285" t="s">
        <v>879</v>
      </c>
      <c r="G24" s="212" t="s">
        <v>773</v>
      </c>
      <c r="H24" s="104" t="s">
        <v>628</v>
      </c>
      <c r="I24" s="212" t="s">
        <v>629</v>
      </c>
      <c r="J24" s="106">
        <v>780</v>
      </c>
      <c r="K24" s="159" t="s">
        <v>1121</v>
      </c>
      <c r="L24" s="159" t="s">
        <v>1124</v>
      </c>
      <c r="M24" s="105"/>
    </row>
    <row r="25" spans="1:13" s="160" customFormat="1" ht="22.5" customHeight="1" x14ac:dyDescent="0.2">
      <c r="A25" s="104">
        <v>22</v>
      </c>
      <c r="B25" s="158" t="s">
        <v>156</v>
      </c>
      <c r="C25" s="158">
        <v>71</v>
      </c>
      <c r="D25" s="158" t="s">
        <v>896</v>
      </c>
      <c r="E25" s="284">
        <v>36527</v>
      </c>
      <c r="F25" s="285" t="s">
        <v>905</v>
      </c>
      <c r="G25" s="212" t="s">
        <v>641</v>
      </c>
      <c r="H25" s="104" t="s">
        <v>628</v>
      </c>
      <c r="I25" s="212" t="s">
        <v>629</v>
      </c>
      <c r="J25" s="106">
        <v>780</v>
      </c>
      <c r="K25" s="159" t="s">
        <v>1122</v>
      </c>
      <c r="L25" s="159" t="s">
        <v>1124</v>
      </c>
      <c r="M25" s="105"/>
    </row>
    <row r="26" spans="1:13" s="160" customFormat="1" ht="22.5" customHeight="1" x14ac:dyDescent="0.2">
      <c r="A26" s="104">
        <v>23</v>
      </c>
      <c r="B26" s="158" t="s">
        <v>150</v>
      </c>
      <c r="C26" s="158">
        <v>422</v>
      </c>
      <c r="D26" s="158" t="s">
        <v>896</v>
      </c>
      <c r="E26" s="284">
        <v>36526</v>
      </c>
      <c r="F26" s="285" t="s">
        <v>755</v>
      </c>
      <c r="G26" s="212" t="s">
        <v>756</v>
      </c>
      <c r="H26" s="104" t="s">
        <v>628</v>
      </c>
      <c r="I26" s="212" t="s">
        <v>629</v>
      </c>
      <c r="J26" s="106">
        <v>781</v>
      </c>
      <c r="K26" s="159" t="s">
        <v>1123</v>
      </c>
      <c r="L26" s="159" t="s">
        <v>1124</v>
      </c>
      <c r="M26" s="105"/>
    </row>
    <row r="27" spans="1:13" s="160" customFormat="1" ht="22.5" customHeight="1" x14ac:dyDescent="0.2">
      <c r="A27" s="104">
        <v>24</v>
      </c>
      <c r="B27" s="158" t="s">
        <v>144</v>
      </c>
      <c r="C27" s="158">
        <v>192</v>
      </c>
      <c r="D27" s="158" t="s">
        <v>896</v>
      </c>
      <c r="E27" s="284">
        <v>36606</v>
      </c>
      <c r="F27" s="285" t="s">
        <v>815</v>
      </c>
      <c r="G27" s="212" t="s">
        <v>814</v>
      </c>
      <c r="H27" s="104" t="s">
        <v>628</v>
      </c>
      <c r="I27" s="212" t="s">
        <v>629</v>
      </c>
      <c r="J27" s="106">
        <v>782</v>
      </c>
      <c r="K27" s="159" t="s">
        <v>1124</v>
      </c>
      <c r="L27" s="159" t="s">
        <v>1124</v>
      </c>
      <c r="M27" s="105"/>
    </row>
    <row r="28" spans="1:13" s="160" customFormat="1" ht="22.5" customHeight="1" x14ac:dyDescent="0.2">
      <c r="A28" s="104">
        <v>25</v>
      </c>
      <c r="B28" s="158" t="s">
        <v>138</v>
      </c>
      <c r="C28" s="158">
        <v>570</v>
      </c>
      <c r="D28" s="158" t="s">
        <v>896</v>
      </c>
      <c r="E28" s="284">
        <v>37165</v>
      </c>
      <c r="F28" s="285" t="s">
        <v>866</v>
      </c>
      <c r="G28" s="212" t="s">
        <v>867</v>
      </c>
      <c r="H28" s="104" t="s">
        <v>628</v>
      </c>
      <c r="I28" s="212" t="s">
        <v>629</v>
      </c>
      <c r="J28" s="106">
        <v>787</v>
      </c>
      <c r="K28" s="159" t="s">
        <v>1125</v>
      </c>
      <c r="L28" s="159" t="s">
        <v>1124</v>
      </c>
      <c r="M28" s="105"/>
    </row>
    <row r="29" spans="1:13" s="160" customFormat="1" ht="22.5" customHeight="1" x14ac:dyDescent="0.2">
      <c r="A29" s="104">
        <v>26</v>
      </c>
      <c r="B29" s="158" t="s">
        <v>132</v>
      </c>
      <c r="C29" s="158">
        <v>143</v>
      </c>
      <c r="D29" s="158" t="s">
        <v>896</v>
      </c>
      <c r="E29" s="284">
        <v>37015</v>
      </c>
      <c r="F29" s="285" t="s">
        <v>805</v>
      </c>
      <c r="G29" s="212" t="s">
        <v>656</v>
      </c>
      <c r="H29" s="104" t="s">
        <v>628</v>
      </c>
      <c r="I29" s="212" t="s">
        <v>629</v>
      </c>
      <c r="J29" s="106">
        <v>788</v>
      </c>
      <c r="K29" s="159" t="s">
        <v>1126</v>
      </c>
      <c r="L29" s="159" t="s">
        <v>1124</v>
      </c>
      <c r="M29" s="105"/>
    </row>
    <row r="30" spans="1:13" s="160" customFormat="1" ht="22.5" customHeight="1" x14ac:dyDescent="0.2">
      <c r="A30" s="104">
        <v>27</v>
      </c>
      <c r="B30" s="158" t="s">
        <v>126</v>
      </c>
      <c r="C30" s="158">
        <v>53</v>
      </c>
      <c r="D30" s="158" t="s">
        <v>896</v>
      </c>
      <c r="E30" s="284">
        <v>36770</v>
      </c>
      <c r="F30" s="285" t="s">
        <v>797</v>
      </c>
      <c r="G30" s="212" t="s">
        <v>639</v>
      </c>
      <c r="H30" s="104" t="s">
        <v>628</v>
      </c>
      <c r="I30" s="212" t="s">
        <v>629</v>
      </c>
      <c r="J30" s="106">
        <v>790</v>
      </c>
      <c r="K30" s="159" t="s">
        <v>1127</v>
      </c>
      <c r="L30" s="159" t="s">
        <v>1124</v>
      </c>
      <c r="M30" s="105"/>
    </row>
    <row r="31" spans="1:13" s="160" customFormat="1" ht="22.5" customHeight="1" x14ac:dyDescent="0.2">
      <c r="A31" s="104">
        <v>28</v>
      </c>
      <c r="B31" s="158" t="s">
        <v>120</v>
      </c>
      <c r="C31" s="158">
        <v>328</v>
      </c>
      <c r="D31" s="158" t="s">
        <v>896</v>
      </c>
      <c r="E31" s="284">
        <v>37117</v>
      </c>
      <c r="F31" s="285" t="s">
        <v>828</v>
      </c>
      <c r="G31" s="212" t="s">
        <v>262</v>
      </c>
      <c r="H31" s="104" t="s">
        <v>628</v>
      </c>
      <c r="I31" s="212" t="s">
        <v>629</v>
      </c>
      <c r="J31" s="106">
        <v>790</v>
      </c>
      <c r="K31" s="159" t="s">
        <v>1128</v>
      </c>
      <c r="L31" s="159" t="s">
        <v>1124</v>
      </c>
      <c r="M31" s="105"/>
    </row>
    <row r="32" spans="1:13" s="160" customFormat="1" ht="22.5" customHeight="1" x14ac:dyDescent="0.2">
      <c r="A32" s="104">
        <v>29</v>
      </c>
      <c r="B32" s="158" t="s">
        <v>1141</v>
      </c>
      <c r="C32" s="158">
        <v>583</v>
      </c>
      <c r="D32" s="158" t="s">
        <v>896</v>
      </c>
      <c r="E32" s="284">
        <v>36527</v>
      </c>
      <c r="F32" s="285" t="s">
        <v>869</v>
      </c>
      <c r="G32" s="212" t="s">
        <v>770</v>
      </c>
      <c r="H32" s="104" t="s">
        <v>628</v>
      </c>
      <c r="I32" s="212" t="s">
        <v>629</v>
      </c>
      <c r="J32" s="106">
        <v>790</v>
      </c>
      <c r="K32" s="159" t="s">
        <v>1115</v>
      </c>
      <c r="L32" s="159" t="s">
        <v>1126</v>
      </c>
      <c r="M32" s="105"/>
    </row>
    <row r="33" spans="1:13" s="160" customFormat="1" ht="22.5" customHeight="1" x14ac:dyDescent="0.2">
      <c r="A33" s="104">
        <v>30</v>
      </c>
      <c r="B33" s="158" t="s">
        <v>1133</v>
      </c>
      <c r="C33" s="158">
        <v>626</v>
      </c>
      <c r="D33" s="158" t="s">
        <v>896</v>
      </c>
      <c r="E33" s="284">
        <v>36557</v>
      </c>
      <c r="F33" s="285" t="s">
        <v>877</v>
      </c>
      <c r="G33" s="212" t="s">
        <v>773</v>
      </c>
      <c r="H33" s="104" t="s">
        <v>628</v>
      </c>
      <c r="I33" s="212" t="s">
        <v>629</v>
      </c>
      <c r="J33" s="106">
        <v>790</v>
      </c>
      <c r="K33" s="159" t="s">
        <v>1116</v>
      </c>
      <c r="L33" s="159" t="s">
        <v>1126</v>
      </c>
      <c r="M33" s="105"/>
    </row>
    <row r="34" spans="1:13" s="160" customFormat="1" ht="22.5" customHeight="1" x14ac:dyDescent="0.2">
      <c r="A34" s="104">
        <v>31</v>
      </c>
      <c r="B34" s="158" t="s">
        <v>318</v>
      </c>
      <c r="C34" s="158">
        <v>681</v>
      </c>
      <c r="D34" s="158" t="s">
        <v>896</v>
      </c>
      <c r="E34" s="284">
        <v>37303</v>
      </c>
      <c r="F34" s="285" t="s">
        <v>887</v>
      </c>
      <c r="G34" s="212" t="s">
        <v>888</v>
      </c>
      <c r="H34" s="104" t="s">
        <v>628</v>
      </c>
      <c r="I34" s="212" t="s">
        <v>629</v>
      </c>
      <c r="J34" s="106">
        <v>790</v>
      </c>
      <c r="K34" s="159" t="s">
        <v>1117</v>
      </c>
      <c r="L34" s="159" t="s">
        <v>1126</v>
      </c>
      <c r="M34" s="105"/>
    </row>
    <row r="35" spans="1:13" s="160" customFormat="1" ht="22.5" customHeight="1" x14ac:dyDescent="0.2">
      <c r="A35" s="104">
        <v>32</v>
      </c>
      <c r="B35" s="158" t="s">
        <v>310</v>
      </c>
      <c r="C35" s="158">
        <v>402</v>
      </c>
      <c r="D35" s="158" t="s">
        <v>896</v>
      </c>
      <c r="E35" s="284">
        <v>36845</v>
      </c>
      <c r="F35" s="285" t="s">
        <v>845</v>
      </c>
      <c r="G35" s="212" t="s">
        <v>262</v>
      </c>
      <c r="H35" s="104" t="s">
        <v>628</v>
      </c>
      <c r="I35" s="212" t="s">
        <v>629</v>
      </c>
      <c r="J35" s="106">
        <v>794</v>
      </c>
      <c r="K35" s="159" t="s">
        <v>1118</v>
      </c>
      <c r="L35" s="159" t="s">
        <v>1126</v>
      </c>
      <c r="M35" s="105"/>
    </row>
    <row r="36" spans="1:13" s="160" customFormat="1" ht="22.5" customHeight="1" x14ac:dyDescent="0.2">
      <c r="A36" s="104">
        <v>33</v>
      </c>
      <c r="B36" s="158" t="s">
        <v>302</v>
      </c>
      <c r="C36" s="158">
        <v>243</v>
      </c>
      <c r="D36" s="158" t="s">
        <v>896</v>
      </c>
      <c r="E36" s="284">
        <v>36946</v>
      </c>
      <c r="F36" s="285" t="s">
        <v>819</v>
      </c>
      <c r="G36" s="212" t="s">
        <v>667</v>
      </c>
      <c r="H36" s="104" t="s">
        <v>628</v>
      </c>
      <c r="I36" s="212" t="s">
        <v>629</v>
      </c>
      <c r="J36" s="106">
        <v>798</v>
      </c>
      <c r="K36" s="159" t="s">
        <v>1119</v>
      </c>
      <c r="L36" s="159" t="s">
        <v>1126</v>
      </c>
      <c r="M36" s="105"/>
    </row>
    <row r="37" spans="1:13" s="160" customFormat="1" ht="22.5" customHeight="1" x14ac:dyDescent="0.2">
      <c r="A37" s="104">
        <v>34</v>
      </c>
      <c r="B37" s="158" t="s">
        <v>294</v>
      </c>
      <c r="C37" s="158">
        <v>711</v>
      </c>
      <c r="D37" s="158" t="s">
        <v>896</v>
      </c>
      <c r="E37" s="284">
        <v>37033</v>
      </c>
      <c r="F37" s="285" t="s">
        <v>893</v>
      </c>
      <c r="G37" s="212" t="s">
        <v>890</v>
      </c>
      <c r="H37" s="104" t="s">
        <v>628</v>
      </c>
      <c r="I37" s="212" t="s">
        <v>629</v>
      </c>
      <c r="J37" s="106">
        <v>798</v>
      </c>
      <c r="K37" s="159" t="s">
        <v>1120</v>
      </c>
      <c r="L37" s="159" t="s">
        <v>1126</v>
      </c>
      <c r="M37" s="105"/>
    </row>
    <row r="38" spans="1:13" s="160" customFormat="1" ht="22.5" customHeight="1" x14ac:dyDescent="0.2">
      <c r="A38" s="104">
        <v>35</v>
      </c>
      <c r="B38" s="158" t="s">
        <v>286</v>
      </c>
      <c r="C38" s="158">
        <v>543</v>
      </c>
      <c r="D38" s="158" t="s">
        <v>896</v>
      </c>
      <c r="E38" s="284">
        <v>37349</v>
      </c>
      <c r="F38" s="285" t="s">
        <v>864</v>
      </c>
      <c r="G38" s="212" t="s">
        <v>865</v>
      </c>
      <c r="H38" s="104" t="s">
        <v>628</v>
      </c>
      <c r="I38" s="212" t="s">
        <v>629</v>
      </c>
      <c r="J38" s="106">
        <v>800</v>
      </c>
      <c r="K38" s="159" t="s">
        <v>1121</v>
      </c>
      <c r="L38" s="159" t="s">
        <v>1126</v>
      </c>
      <c r="M38" s="105"/>
    </row>
    <row r="39" spans="1:13" s="160" customFormat="1" ht="22.5" customHeight="1" x14ac:dyDescent="0.2">
      <c r="A39" s="104">
        <v>36</v>
      </c>
      <c r="B39" s="158" t="s">
        <v>154</v>
      </c>
      <c r="C39" s="158">
        <v>398</v>
      </c>
      <c r="D39" s="158" t="s">
        <v>896</v>
      </c>
      <c r="E39" s="284">
        <v>37179</v>
      </c>
      <c r="F39" s="285" t="s">
        <v>843</v>
      </c>
      <c r="G39" s="212" t="s">
        <v>262</v>
      </c>
      <c r="H39" s="104" t="s">
        <v>628</v>
      </c>
      <c r="I39" s="212" t="s">
        <v>629</v>
      </c>
      <c r="J39" s="106">
        <v>802</v>
      </c>
      <c r="K39" s="159" t="s">
        <v>1122</v>
      </c>
      <c r="L39" s="159" t="s">
        <v>1126</v>
      </c>
      <c r="M39" s="105"/>
    </row>
    <row r="40" spans="1:13" s="160" customFormat="1" ht="22.5" customHeight="1" x14ac:dyDescent="0.2">
      <c r="A40" s="104">
        <v>37</v>
      </c>
      <c r="B40" s="158" t="s">
        <v>148</v>
      </c>
      <c r="C40" s="158">
        <v>361</v>
      </c>
      <c r="D40" s="158" t="s">
        <v>896</v>
      </c>
      <c r="E40" s="284">
        <v>37081</v>
      </c>
      <c r="F40" s="285" t="s">
        <v>833</v>
      </c>
      <c r="G40" s="212" t="s">
        <v>262</v>
      </c>
      <c r="H40" s="104" t="s">
        <v>628</v>
      </c>
      <c r="I40" s="212" t="s">
        <v>629</v>
      </c>
      <c r="J40" s="106">
        <v>817</v>
      </c>
      <c r="K40" s="159" t="s">
        <v>1123</v>
      </c>
      <c r="L40" s="159" t="s">
        <v>1126</v>
      </c>
      <c r="M40" s="105"/>
    </row>
    <row r="41" spans="1:13" s="160" customFormat="1" ht="22.5" customHeight="1" x14ac:dyDescent="0.2">
      <c r="A41" s="104">
        <v>38</v>
      </c>
      <c r="B41" s="158" t="s">
        <v>142</v>
      </c>
      <c r="C41" s="158">
        <v>266</v>
      </c>
      <c r="D41" s="158" t="s">
        <v>896</v>
      </c>
      <c r="E41" s="284">
        <v>36535</v>
      </c>
      <c r="F41" s="285" t="s">
        <v>823</v>
      </c>
      <c r="G41" s="212" t="s">
        <v>669</v>
      </c>
      <c r="H41" s="104" t="s">
        <v>628</v>
      </c>
      <c r="I41" s="212" t="s">
        <v>629</v>
      </c>
      <c r="J41" s="106">
        <v>820</v>
      </c>
      <c r="K41" s="159" t="s">
        <v>1124</v>
      </c>
      <c r="L41" s="159" t="s">
        <v>1126</v>
      </c>
      <c r="M41" s="105"/>
    </row>
    <row r="42" spans="1:13" s="160" customFormat="1" ht="22.5" customHeight="1" x14ac:dyDescent="0.2">
      <c r="A42" s="104">
        <v>39</v>
      </c>
      <c r="B42" s="158" t="s">
        <v>136</v>
      </c>
      <c r="C42" s="158">
        <v>694</v>
      </c>
      <c r="D42" s="158" t="s">
        <v>896</v>
      </c>
      <c r="E42" s="284">
        <v>36534</v>
      </c>
      <c r="F42" s="285" t="s">
        <v>891</v>
      </c>
      <c r="G42" s="212" t="s">
        <v>890</v>
      </c>
      <c r="H42" s="104" t="s">
        <v>628</v>
      </c>
      <c r="I42" s="212" t="s">
        <v>629</v>
      </c>
      <c r="J42" s="106">
        <v>822</v>
      </c>
      <c r="K42" s="159" t="s">
        <v>1125</v>
      </c>
      <c r="L42" s="159" t="s">
        <v>1126</v>
      </c>
      <c r="M42" s="105"/>
    </row>
    <row r="43" spans="1:13" s="160" customFormat="1" ht="22.5" customHeight="1" x14ac:dyDescent="0.2">
      <c r="A43" s="104">
        <v>40</v>
      </c>
      <c r="B43" s="158" t="s">
        <v>130</v>
      </c>
      <c r="C43" s="158">
        <v>356</v>
      </c>
      <c r="D43" s="158" t="s">
        <v>896</v>
      </c>
      <c r="E43" s="284">
        <v>36526</v>
      </c>
      <c r="F43" s="285" t="s">
        <v>830</v>
      </c>
      <c r="G43" s="212" t="s">
        <v>262</v>
      </c>
      <c r="H43" s="104" t="s">
        <v>628</v>
      </c>
      <c r="I43" s="212" t="s">
        <v>629</v>
      </c>
      <c r="J43" s="106" t="s">
        <v>901</v>
      </c>
      <c r="K43" s="159" t="s">
        <v>1126</v>
      </c>
      <c r="L43" s="159" t="s">
        <v>1126</v>
      </c>
      <c r="M43" s="105"/>
    </row>
    <row r="44" spans="1:13" s="160" customFormat="1" ht="22.5" customHeight="1" x14ac:dyDescent="0.2">
      <c r="A44" s="104">
        <v>41</v>
      </c>
      <c r="B44" s="158" t="s">
        <v>124</v>
      </c>
      <c r="C44" s="158">
        <v>639</v>
      </c>
      <c r="D44" s="158" t="s">
        <v>896</v>
      </c>
      <c r="E44" s="284">
        <v>36916</v>
      </c>
      <c r="F44" s="285" t="s">
        <v>881</v>
      </c>
      <c r="G44" s="212" t="s">
        <v>773</v>
      </c>
      <c r="H44" s="104" t="s">
        <v>628</v>
      </c>
      <c r="I44" s="212" t="s">
        <v>629</v>
      </c>
      <c r="J44" s="106">
        <v>840</v>
      </c>
      <c r="K44" s="159" t="s">
        <v>1127</v>
      </c>
      <c r="L44" s="159" t="s">
        <v>1126</v>
      </c>
      <c r="M44" s="105"/>
    </row>
    <row r="45" spans="1:13" s="160" customFormat="1" ht="22.5" customHeight="1" x14ac:dyDescent="0.2">
      <c r="A45" s="104">
        <v>42</v>
      </c>
      <c r="B45" s="158" t="s">
        <v>118</v>
      </c>
      <c r="C45" s="158">
        <v>237</v>
      </c>
      <c r="D45" s="158" t="s">
        <v>896</v>
      </c>
      <c r="E45" s="284">
        <v>36535</v>
      </c>
      <c r="F45" s="285" t="s">
        <v>908</v>
      </c>
      <c r="G45" s="212" t="s">
        <v>667</v>
      </c>
      <c r="H45" s="104" t="s">
        <v>628</v>
      </c>
      <c r="I45" s="212" t="s">
        <v>629</v>
      </c>
      <c r="J45" s="106">
        <v>840</v>
      </c>
      <c r="K45" s="159" t="s">
        <v>1128</v>
      </c>
      <c r="L45" s="159" t="s">
        <v>1126</v>
      </c>
      <c r="M45" s="105"/>
    </row>
    <row r="46" spans="1:13" s="160" customFormat="1" ht="22.5" customHeight="1" x14ac:dyDescent="0.2">
      <c r="A46" s="104">
        <v>43</v>
      </c>
      <c r="B46" s="158" t="s">
        <v>1144</v>
      </c>
      <c r="C46" s="158">
        <v>377</v>
      </c>
      <c r="D46" s="158" t="s">
        <v>896</v>
      </c>
      <c r="E46" s="284">
        <v>36724</v>
      </c>
      <c r="F46" s="285" t="s">
        <v>838</v>
      </c>
      <c r="G46" s="212" t="s">
        <v>262</v>
      </c>
      <c r="H46" s="104" t="s">
        <v>628</v>
      </c>
      <c r="I46" s="212" t="s">
        <v>629</v>
      </c>
      <c r="J46" s="106">
        <v>843</v>
      </c>
      <c r="K46" s="159" t="s">
        <v>1115</v>
      </c>
      <c r="L46" s="159" t="s">
        <v>1123</v>
      </c>
      <c r="M46" s="105"/>
    </row>
    <row r="47" spans="1:13" s="160" customFormat="1" ht="22.5" customHeight="1" x14ac:dyDescent="0.2">
      <c r="A47" s="104">
        <v>44</v>
      </c>
      <c r="B47" s="158" t="s">
        <v>1136</v>
      </c>
      <c r="C47" s="158">
        <v>579</v>
      </c>
      <c r="D47" s="158" t="s">
        <v>896</v>
      </c>
      <c r="E47" s="284">
        <v>37097</v>
      </c>
      <c r="F47" s="285" t="s">
        <v>868</v>
      </c>
      <c r="G47" s="212" t="s">
        <v>770</v>
      </c>
      <c r="H47" s="104" t="s">
        <v>628</v>
      </c>
      <c r="I47" s="212" t="s">
        <v>629</v>
      </c>
      <c r="J47" s="106">
        <v>850</v>
      </c>
      <c r="K47" s="159" t="s">
        <v>1116</v>
      </c>
      <c r="L47" s="159" t="s">
        <v>1123</v>
      </c>
      <c r="M47" s="105"/>
    </row>
    <row r="48" spans="1:13" s="160" customFormat="1" ht="22.5" customHeight="1" x14ac:dyDescent="0.2">
      <c r="A48" s="104">
        <v>45</v>
      </c>
      <c r="B48" s="158" t="s">
        <v>321</v>
      </c>
      <c r="C48" s="158">
        <v>318</v>
      </c>
      <c r="D48" s="158" t="s">
        <v>896</v>
      </c>
      <c r="E48" s="284">
        <v>36909</v>
      </c>
      <c r="F48" s="285" t="s">
        <v>826</v>
      </c>
      <c r="G48" s="212" t="s">
        <v>262</v>
      </c>
      <c r="H48" s="104" t="s">
        <v>628</v>
      </c>
      <c r="I48" s="212" t="s">
        <v>629</v>
      </c>
      <c r="J48" s="106">
        <v>881</v>
      </c>
      <c r="K48" s="159" t="s">
        <v>1117</v>
      </c>
      <c r="L48" s="159" t="s">
        <v>1123</v>
      </c>
      <c r="M48" s="105"/>
    </row>
    <row r="49" spans="1:13" s="160" customFormat="1" ht="22.5" customHeight="1" x14ac:dyDescent="0.2">
      <c r="A49" s="104">
        <v>46</v>
      </c>
      <c r="B49" s="158" t="s">
        <v>313</v>
      </c>
      <c r="C49" s="158">
        <v>415</v>
      </c>
      <c r="D49" s="158" t="s">
        <v>896</v>
      </c>
      <c r="E49" s="284">
        <v>37370</v>
      </c>
      <c r="F49" s="285" t="s">
        <v>849</v>
      </c>
      <c r="G49" s="212" t="s">
        <v>262</v>
      </c>
      <c r="H49" s="104" t="s">
        <v>628</v>
      </c>
      <c r="I49" s="212" t="s">
        <v>629</v>
      </c>
      <c r="J49" s="106">
        <v>889</v>
      </c>
      <c r="K49" s="159" t="s">
        <v>1118</v>
      </c>
      <c r="L49" s="159" t="s">
        <v>1123</v>
      </c>
      <c r="M49" s="105"/>
    </row>
    <row r="50" spans="1:13" s="160" customFormat="1" ht="22.5" customHeight="1" x14ac:dyDescent="0.2">
      <c r="A50" s="104">
        <v>47</v>
      </c>
      <c r="B50" s="158" t="s">
        <v>305</v>
      </c>
      <c r="C50" s="158">
        <v>364</v>
      </c>
      <c r="D50" s="158" t="s">
        <v>896</v>
      </c>
      <c r="E50" s="284">
        <v>36748</v>
      </c>
      <c r="F50" s="285" t="s">
        <v>835</v>
      </c>
      <c r="G50" s="212" t="s">
        <v>262</v>
      </c>
      <c r="H50" s="104" t="s">
        <v>628</v>
      </c>
      <c r="I50" s="212" t="s">
        <v>629</v>
      </c>
      <c r="J50" s="106">
        <v>905</v>
      </c>
      <c r="K50" s="159" t="s">
        <v>1119</v>
      </c>
      <c r="L50" s="159" t="s">
        <v>1123</v>
      </c>
      <c r="M50" s="105"/>
    </row>
    <row r="51" spans="1:13" s="160" customFormat="1" ht="22.5" customHeight="1" x14ac:dyDescent="0.2">
      <c r="A51" s="104">
        <v>48</v>
      </c>
      <c r="B51" s="158" t="s">
        <v>297</v>
      </c>
      <c r="C51" s="158">
        <v>622</v>
      </c>
      <c r="D51" s="158" t="s">
        <v>896</v>
      </c>
      <c r="E51" s="284">
        <v>37379</v>
      </c>
      <c r="F51" s="285" t="s">
        <v>876</v>
      </c>
      <c r="G51" s="212" t="s">
        <v>773</v>
      </c>
      <c r="H51" s="104" t="s">
        <v>628</v>
      </c>
      <c r="I51" s="212" t="s">
        <v>629</v>
      </c>
      <c r="J51" s="106">
        <v>920</v>
      </c>
      <c r="K51" s="159" t="s">
        <v>1120</v>
      </c>
      <c r="L51" s="159" t="s">
        <v>1123</v>
      </c>
      <c r="M51" s="105"/>
    </row>
    <row r="52" spans="1:13" s="160" customFormat="1" ht="22.5" customHeight="1" x14ac:dyDescent="0.2">
      <c r="A52" s="104">
        <v>49</v>
      </c>
      <c r="B52" s="158" t="s">
        <v>289</v>
      </c>
      <c r="C52" s="158">
        <v>638</v>
      </c>
      <c r="D52" s="158" t="s">
        <v>896</v>
      </c>
      <c r="E52" s="284">
        <v>37448</v>
      </c>
      <c r="F52" s="285" t="s">
        <v>880</v>
      </c>
      <c r="G52" s="212" t="s">
        <v>773</v>
      </c>
      <c r="H52" s="104" t="s">
        <v>628</v>
      </c>
      <c r="I52" s="212" t="s">
        <v>629</v>
      </c>
      <c r="J52" s="106">
        <v>950</v>
      </c>
      <c r="K52" s="159" t="s">
        <v>1121</v>
      </c>
      <c r="L52" s="159" t="s">
        <v>1123</v>
      </c>
      <c r="M52" s="105"/>
    </row>
    <row r="53" spans="1:13" s="160" customFormat="1" ht="22.5" customHeight="1" x14ac:dyDescent="0.2">
      <c r="A53" s="104">
        <v>50</v>
      </c>
      <c r="B53" s="158" t="s">
        <v>157</v>
      </c>
      <c r="C53" s="158">
        <v>1209</v>
      </c>
      <c r="D53" s="158" t="s">
        <v>896</v>
      </c>
      <c r="E53" s="290">
        <v>36526</v>
      </c>
      <c r="F53" s="291" t="s">
        <v>1493</v>
      </c>
      <c r="G53" s="292" t="s">
        <v>756</v>
      </c>
      <c r="H53" s="104" t="s">
        <v>628</v>
      </c>
      <c r="I53" s="212" t="s">
        <v>629</v>
      </c>
      <c r="J53" s="106" t="s">
        <v>455</v>
      </c>
      <c r="K53" s="159" t="s">
        <v>1122</v>
      </c>
      <c r="L53" s="159" t="s">
        <v>1123</v>
      </c>
      <c r="M53" s="105"/>
    </row>
    <row r="54" spans="1:13" s="160" customFormat="1" ht="22.5" customHeight="1" x14ac:dyDescent="0.2">
      <c r="A54" s="104">
        <v>51</v>
      </c>
      <c r="B54" s="158" t="s">
        <v>151</v>
      </c>
      <c r="C54" s="158">
        <v>43</v>
      </c>
      <c r="D54" s="158" t="s">
        <v>896</v>
      </c>
      <c r="E54" s="284">
        <v>37001</v>
      </c>
      <c r="F54" s="285" t="s">
        <v>794</v>
      </c>
      <c r="G54" s="212" t="s">
        <v>637</v>
      </c>
      <c r="H54" s="104" t="s">
        <v>628</v>
      </c>
      <c r="I54" s="212" t="s">
        <v>629</v>
      </c>
      <c r="J54" s="106" t="s">
        <v>455</v>
      </c>
      <c r="K54" s="159" t="s">
        <v>1123</v>
      </c>
      <c r="L54" s="159" t="s">
        <v>1123</v>
      </c>
      <c r="M54" s="105"/>
    </row>
    <row r="55" spans="1:13" s="160" customFormat="1" ht="22.5" customHeight="1" x14ac:dyDescent="0.2">
      <c r="A55" s="104">
        <v>52</v>
      </c>
      <c r="B55" s="158" t="s">
        <v>145</v>
      </c>
      <c r="C55" s="158">
        <v>44</v>
      </c>
      <c r="D55" s="158" t="s">
        <v>896</v>
      </c>
      <c r="E55" s="284">
        <v>37444</v>
      </c>
      <c r="F55" s="285" t="s">
        <v>795</v>
      </c>
      <c r="G55" s="212" t="s">
        <v>637</v>
      </c>
      <c r="H55" s="104" t="s">
        <v>628</v>
      </c>
      <c r="I55" s="212" t="s">
        <v>629</v>
      </c>
      <c r="J55" s="106" t="s">
        <v>455</v>
      </c>
      <c r="K55" s="159" t="s">
        <v>1124</v>
      </c>
      <c r="L55" s="159" t="s">
        <v>1123</v>
      </c>
      <c r="M55" s="105"/>
    </row>
    <row r="56" spans="1:13" s="160" customFormat="1" ht="22.5" customHeight="1" x14ac:dyDescent="0.2">
      <c r="A56" s="104">
        <v>53</v>
      </c>
      <c r="B56" s="158" t="s">
        <v>139</v>
      </c>
      <c r="C56" s="158">
        <v>45</v>
      </c>
      <c r="D56" s="158" t="s">
        <v>896</v>
      </c>
      <c r="E56" s="284">
        <v>37420</v>
      </c>
      <c r="F56" s="285" t="s">
        <v>796</v>
      </c>
      <c r="G56" s="212" t="s">
        <v>637</v>
      </c>
      <c r="H56" s="104" t="s">
        <v>628</v>
      </c>
      <c r="I56" s="212" t="s">
        <v>629</v>
      </c>
      <c r="J56" s="106" t="s">
        <v>455</v>
      </c>
      <c r="K56" s="159" t="s">
        <v>1125</v>
      </c>
      <c r="L56" s="159" t="s">
        <v>1123</v>
      </c>
      <c r="M56" s="105"/>
    </row>
    <row r="57" spans="1:13" s="160" customFormat="1" ht="22.5" customHeight="1" x14ac:dyDescent="0.2">
      <c r="A57" s="104">
        <v>54</v>
      </c>
      <c r="B57" s="158" t="s">
        <v>133</v>
      </c>
      <c r="C57" s="158">
        <v>80</v>
      </c>
      <c r="D57" s="158" t="s">
        <v>896</v>
      </c>
      <c r="E57" s="284">
        <v>36612</v>
      </c>
      <c r="F57" s="285" t="s">
        <v>800</v>
      </c>
      <c r="G57" s="212" t="s">
        <v>801</v>
      </c>
      <c r="H57" s="104" t="s">
        <v>628</v>
      </c>
      <c r="I57" s="212" t="s">
        <v>629</v>
      </c>
      <c r="J57" s="106" t="s">
        <v>455</v>
      </c>
      <c r="K57" s="159" t="s">
        <v>1126</v>
      </c>
      <c r="L57" s="159" t="s">
        <v>1123</v>
      </c>
      <c r="M57" s="105"/>
    </row>
    <row r="58" spans="1:13" s="160" customFormat="1" ht="22.5" customHeight="1" x14ac:dyDescent="0.2">
      <c r="A58" s="104">
        <v>55</v>
      </c>
      <c r="B58" s="158" t="s">
        <v>127</v>
      </c>
      <c r="C58" s="158">
        <v>83</v>
      </c>
      <c r="D58" s="158" t="s">
        <v>896</v>
      </c>
      <c r="E58" s="284">
        <v>37002</v>
      </c>
      <c r="F58" s="285" t="s">
        <v>802</v>
      </c>
      <c r="G58" s="212" t="s">
        <v>801</v>
      </c>
      <c r="H58" s="104" t="s">
        <v>628</v>
      </c>
      <c r="I58" s="212" t="s">
        <v>629</v>
      </c>
      <c r="J58" s="106" t="s">
        <v>455</v>
      </c>
      <c r="K58" s="159" t="s">
        <v>1127</v>
      </c>
      <c r="L58" s="159" t="s">
        <v>1123</v>
      </c>
      <c r="M58" s="105"/>
    </row>
    <row r="59" spans="1:13" s="160" customFormat="1" ht="22.5" customHeight="1" x14ac:dyDescent="0.2">
      <c r="A59" s="104">
        <v>56</v>
      </c>
      <c r="B59" s="158" t="s">
        <v>121</v>
      </c>
      <c r="C59" s="158">
        <v>84</v>
      </c>
      <c r="D59" s="158" t="s">
        <v>896</v>
      </c>
      <c r="E59" s="284">
        <v>36664</v>
      </c>
      <c r="F59" s="285" t="s">
        <v>803</v>
      </c>
      <c r="G59" s="212" t="s">
        <v>801</v>
      </c>
      <c r="H59" s="104" t="s">
        <v>628</v>
      </c>
      <c r="I59" s="212" t="s">
        <v>629</v>
      </c>
      <c r="J59" s="106" t="s">
        <v>455</v>
      </c>
      <c r="K59" s="159" t="s">
        <v>1128</v>
      </c>
      <c r="L59" s="159" t="s">
        <v>1123</v>
      </c>
      <c r="M59" s="105"/>
    </row>
    <row r="60" spans="1:13" s="160" customFormat="1" ht="22.5" customHeight="1" x14ac:dyDescent="0.2">
      <c r="A60" s="104">
        <v>57</v>
      </c>
      <c r="B60" s="158" t="s">
        <v>1145</v>
      </c>
      <c r="C60" s="158">
        <v>150</v>
      </c>
      <c r="D60" s="158" t="s">
        <v>896</v>
      </c>
      <c r="E60" s="284">
        <v>36969</v>
      </c>
      <c r="F60" s="285" t="s">
        <v>663</v>
      </c>
      <c r="G60" s="212" t="s">
        <v>656</v>
      </c>
      <c r="H60" s="104" t="s">
        <v>628</v>
      </c>
      <c r="I60" s="212" t="s">
        <v>629</v>
      </c>
      <c r="J60" s="106" t="s">
        <v>455</v>
      </c>
      <c r="K60" s="159" t="s">
        <v>1115</v>
      </c>
      <c r="L60" s="159" t="s">
        <v>1122</v>
      </c>
      <c r="M60" s="105"/>
    </row>
    <row r="61" spans="1:13" s="160" customFormat="1" ht="22.5" customHeight="1" x14ac:dyDescent="0.2">
      <c r="A61" s="104">
        <v>58</v>
      </c>
      <c r="B61" s="158" t="s">
        <v>1137</v>
      </c>
      <c r="C61" s="158">
        <v>163</v>
      </c>
      <c r="D61" s="158" t="s">
        <v>896</v>
      </c>
      <c r="E61" s="284">
        <v>36864</v>
      </c>
      <c r="F61" s="285" t="s">
        <v>806</v>
      </c>
      <c r="G61" s="212" t="s">
        <v>656</v>
      </c>
      <c r="H61" s="104" t="s">
        <v>628</v>
      </c>
      <c r="I61" s="212" t="s">
        <v>629</v>
      </c>
      <c r="J61" s="106" t="s">
        <v>455</v>
      </c>
      <c r="K61" s="159" t="s">
        <v>1116</v>
      </c>
      <c r="L61" s="159" t="s">
        <v>1122</v>
      </c>
      <c r="M61" s="105"/>
    </row>
    <row r="62" spans="1:13" s="160" customFormat="1" ht="22.5" customHeight="1" x14ac:dyDescent="0.2">
      <c r="A62" s="104">
        <v>59</v>
      </c>
      <c r="B62" s="158" t="s">
        <v>322</v>
      </c>
      <c r="C62" s="158">
        <v>165</v>
      </c>
      <c r="D62" s="158" t="s">
        <v>896</v>
      </c>
      <c r="E62" s="284">
        <v>37378</v>
      </c>
      <c r="F62" s="285" t="s">
        <v>807</v>
      </c>
      <c r="G62" s="212" t="s">
        <v>656</v>
      </c>
      <c r="H62" s="104" t="s">
        <v>628</v>
      </c>
      <c r="I62" s="212" t="s">
        <v>629</v>
      </c>
      <c r="J62" s="106" t="s">
        <v>455</v>
      </c>
      <c r="K62" s="159" t="s">
        <v>1117</v>
      </c>
      <c r="L62" s="159" t="s">
        <v>1122</v>
      </c>
      <c r="M62" s="105"/>
    </row>
    <row r="63" spans="1:13" s="160" customFormat="1" ht="22.5" customHeight="1" x14ac:dyDescent="0.2">
      <c r="A63" s="104">
        <v>60</v>
      </c>
      <c r="B63" s="158" t="s">
        <v>314</v>
      </c>
      <c r="C63" s="158">
        <v>169</v>
      </c>
      <c r="D63" s="158" t="s">
        <v>896</v>
      </c>
      <c r="E63" s="284">
        <v>36943</v>
      </c>
      <c r="F63" s="285" t="s">
        <v>808</v>
      </c>
      <c r="G63" s="212" t="s">
        <v>656</v>
      </c>
      <c r="H63" s="104" t="s">
        <v>628</v>
      </c>
      <c r="I63" s="212" t="s">
        <v>629</v>
      </c>
      <c r="J63" s="106" t="s">
        <v>455</v>
      </c>
      <c r="K63" s="159" t="s">
        <v>1118</v>
      </c>
      <c r="L63" s="159" t="s">
        <v>1122</v>
      </c>
      <c r="M63" s="105"/>
    </row>
    <row r="64" spans="1:13" s="160" customFormat="1" ht="22.5" customHeight="1" x14ac:dyDescent="0.2">
      <c r="A64" s="104">
        <v>61</v>
      </c>
      <c r="B64" s="158" t="s">
        <v>306</v>
      </c>
      <c r="C64" s="158">
        <v>178</v>
      </c>
      <c r="D64" s="158" t="s">
        <v>896</v>
      </c>
      <c r="E64" s="284">
        <v>37410</v>
      </c>
      <c r="F64" s="285" t="s">
        <v>809</v>
      </c>
      <c r="G64" s="212" t="s">
        <v>662</v>
      </c>
      <c r="H64" s="104" t="s">
        <v>628</v>
      </c>
      <c r="I64" s="212" t="s">
        <v>629</v>
      </c>
      <c r="J64" s="106" t="s">
        <v>455</v>
      </c>
      <c r="K64" s="159" t="s">
        <v>1119</v>
      </c>
      <c r="L64" s="159" t="s">
        <v>1122</v>
      </c>
      <c r="M64" s="105"/>
    </row>
    <row r="65" spans="1:13" s="160" customFormat="1" ht="22.5" customHeight="1" x14ac:dyDescent="0.2">
      <c r="A65" s="104">
        <v>62</v>
      </c>
      <c r="B65" s="158" t="s">
        <v>298</v>
      </c>
      <c r="C65" s="158">
        <v>180</v>
      </c>
      <c r="D65" s="158" t="s">
        <v>896</v>
      </c>
      <c r="E65" s="284">
        <v>37460</v>
      </c>
      <c r="F65" s="285" t="s">
        <v>810</v>
      </c>
      <c r="G65" s="212" t="s">
        <v>662</v>
      </c>
      <c r="H65" s="104" t="s">
        <v>628</v>
      </c>
      <c r="I65" s="212" t="s">
        <v>629</v>
      </c>
      <c r="J65" s="106" t="s">
        <v>455</v>
      </c>
      <c r="K65" s="159" t="s">
        <v>1120</v>
      </c>
      <c r="L65" s="159" t="s">
        <v>1122</v>
      </c>
      <c r="M65" s="105"/>
    </row>
    <row r="66" spans="1:13" s="160" customFormat="1" ht="22.5" customHeight="1" x14ac:dyDescent="0.2">
      <c r="A66" s="104">
        <v>63</v>
      </c>
      <c r="B66" s="158" t="s">
        <v>290</v>
      </c>
      <c r="C66" s="158">
        <v>182</v>
      </c>
      <c r="D66" s="158" t="s">
        <v>896</v>
      </c>
      <c r="E66" s="284">
        <v>36696</v>
      </c>
      <c r="F66" s="285" t="s">
        <v>811</v>
      </c>
      <c r="G66" s="212" t="s">
        <v>662</v>
      </c>
      <c r="H66" s="104" t="s">
        <v>628</v>
      </c>
      <c r="I66" s="212" t="s">
        <v>629</v>
      </c>
      <c r="J66" s="106" t="s">
        <v>455</v>
      </c>
      <c r="K66" s="159" t="s">
        <v>1121</v>
      </c>
      <c r="L66" s="159" t="s">
        <v>1122</v>
      </c>
      <c r="M66" s="105"/>
    </row>
    <row r="67" spans="1:13" s="160" customFormat="1" ht="22.5" customHeight="1" x14ac:dyDescent="0.2">
      <c r="A67" s="104">
        <v>64</v>
      </c>
      <c r="B67" s="158" t="s">
        <v>282</v>
      </c>
      <c r="C67" s="158">
        <v>185</v>
      </c>
      <c r="D67" s="158" t="s">
        <v>896</v>
      </c>
      <c r="E67" s="284">
        <v>37073</v>
      </c>
      <c r="F67" s="285" t="s">
        <v>812</v>
      </c>
      <c r="G67" s="212" t="s">
        <v>734</v>
      </c>
      <c r="H67" s="104" t="s">
        <v>628</v>
      </c>
      <c r="I67" s="212" t="s">
        <v>629</v>
      </c>
      <c r="J67" s="106" t="s">
        <v>455</v>
      </c>
      <c r="K67" s="159" t="s">
        <v>1122</v>
      </c>
      <c r="L67" s="159" t="s">
        <v>1122</v>
      </c>
      <c r="M67" s="105"/>
    </row>
    <row r="68" spans="1:13" s="160" customFormat="1" ht="22.5" customHeight="1" x14ac:dyDescent="0.2">
      <c r="A68" s="104">
        <v>65</v>
      </c>
      <c r="B68" s="158" t="s">
        <v>272</v>
      </c>
      <c r="C68" s="158">
        <v>199</v>
      </c>
      <c r="D68" s="158" t="s">
        <v>896</v>
      </c>
      <c r="E68" s="284">
        <v>37284</v>
      </c>
      <c r="F68" s="285" t="s">
        <v>816</v>
      </c>
      <c r="G68" s="212" t="s">
        <v>738</v>
      </c>
      <c r="H68" s="104" t="s">
        <v>628</v>
      </c>
      <c r="I68" s="212" t="s">
        <v>629</v>
      </c>
      <c r="J68" s="106" t="s">
        <v>455</v>
      </c>
      <c r="K68" s="159" t="s">
        <v>1123</v>
      </c>
      <c r="L68" s="159" t="s">
        <v>1122</v>
      </c>
      <c r="M68" s="105"/>
    </row>
    <row r="69" spans="1:13" s="160" customFormat="1" ht="22.5" customHeight="1" x14ac:dyDescent="0.2">
      <c r="A69" s="104">
        <v>66</v>
      </c>
      <c r="B69" s="158" t="s">
        <v>270</v>
      </c>
      <c r="C69" s="158">
        <v>203</v>
      </c>
      <c r="D69" s="158" t="s">
        <v>896</v>
      </c>
      <c r="E69" s="284">
        <v>37809</v>
      </c>
      <c r="F69" s="285" t="s">
        <v>817</v>
      </c>
      <c r="G69" s="212" t="s">
        <v>738</v>
      </c>
      <c r="H69" s="104" t="s">
        <v>628</v>
      </c>
      <c r="I69" s="212" t="s">
        <v>629</v>
      </c>
      <c r="J69" s="106" t="s">
        <v>455</v>
      </c>
      <c r="K69" s="159" t="s">
        <v>1124</v>
      </c>
      <c r="L69" s="159" t="s">
        <v>1122</v>
      </c>
      <c r="M69" s="105"/>
    </row>
    <row r="70" spans="1:13" s="160" customFormat="1" ht="22.5" customHeight="1" x14ac:dyDescent="0.2">
      <c r="A70" s="104">
        <v>67</v>
      </c>
      <c r="B70" s="158" t="s">
        <v>268</v>
      </c>
      <c r="C70" s="158">
        <v>206</v>
      </c>
      <c r="D70" s="158" t="s">
        <v>896</v>
      </c>
      <c r="E70" s="284">
        <v>37419</v>
      </c>
      <c r="F70" s="285" t="s">
        <v>818</v>
      </c>
      <c r="G70" s="212" t="s">
        <v>738</v>
      </c>
      <c r="H70" s="104" t="s">
        <v>628</v>
      </c>
      <c r="I70" s="212" t="s">
        <v>629</v>
      </c>
      <c r="J70" s="106" t="s">
        <v>455</v>
      </c>
      <c r="K70" s="159" t="s">
        <v>1125</v>
      </c>
      <c r="L70" s="159" t="s">
        <v>1122</v>
      </c>
      <c r="M70" s="105"/>
    </row>
    <row r="71" spans="1:13" s="160" customFormat="1" ht="22.5" customHeight="1" x14ac:dyDescent="0.2">
      <c r="A71" s="104">
        <v>68</v>
      </c>
      <c r="B71" s="158" t="s">
        <v>266</v>
      </c>
      <c r="C71" s="158">
        <v>258</v>
      </c>
      <c r="D71" s="158" t="s">
        <v>896</v>
      </c>
      <c r="E71" s="284">
        <v>36699</v>
      </c>
      <c r="F71" s="285" t="s">
        <v>821</v>
      </c>
      <c r="G71" s="212" t="s">
        <v>745</v>
      </c>
      <c r="H71" s="104" t="s">
        <v>628</v>
      </c>
      <c r="I71" s="212" t="s">
        <v>629</v>
      </c>
      <c r="J71" s="106" t="s">
        <v>455</v>
      </c>
      <c r="K71" s="159" t="s">
        <v>1126</v>
      </c>
      <c r="L71" s="159" t="s">
        <v>1122</v>
      </c>
      <c r="M71" s="105"/>
    </row>
    <row r="72" spans="1:13" s="160" customFormat="1" ht="22.5" customHeight="1" x14ac:dyDescent="0.2">
      <c r="A72" s="104">
        <v>69</v>
      </c>
      <c r="B72" s="158" t="s">
        <v>264</v>
      </c>
      <c r="C72" s="158">
        <v>1207</v>
      </c>
      <c r="D72" s="158" t="s">
        <v>896</v>
      </c>
      <c r="E72" s="290">
        <v>36580</v>
      </c>
      <c r="F72" s="291" t="s">
        <v>1494</v>
      </c>
      <c r="G72" s="292" t="s">
        <v>756</v>
      </c>
      <c r="H72" s="104" t="s">
        <v>628</v>
      </c>
      <c r="I72" s="212" t="s">
        <v>629</v>
      </c>
      <c r="J72" s="106" t="s">
        <v>455</v>
      </c>
      <c r="K72" s="159" t="s">
        <v>1127</v>
      </c>
      <c r="L72" s="159" t="s">
        <v>1122</v>
      </c>
      <c r="M72" s="105"/>
    </row>
    <row r="73" spans="1:13" s="160" customFormat="1" ht="22.5" customHeight="1" x14ac:dyDescent="0.2">
      <c r="A73" s="104">
        <v>70</v>
      </c>
      <c r="B73" s="158" t="s">
        <v>248</v>
      </c>
      <c r="C73" s="158">
        <v>327</v>
      </c>
      <c r="D73" s="158" t="s">
        <v>896</v>
      </c>
      <c r="E73" s="284">
        <v>36739</v>
      </c>
      <c r="F73" s="285" t="s">
        <v>827</v>
      </c>
      <c r="G73" s="212" t="s">
        <v>262</v>
      </c>
      <c r="H73" s="104" t="s">
        <v>628</v>
      </c>
      <c r="I73" s="212" t="s">
        <v>629</v>
      </c>
      <c r="J73" s="106" t="s">
        <v>455</v>
      </c>
      <c r="K73" s="159" t="s">
        <v>1128</v>
      </c>
      <c r="L73" s="159" t="s">
        <v>1122</v>
      </c>
      <c r="M73" s="105"/>
    </row>
    <row r="74" spans="1:13" s="160" customFormat="1" ht="22.5" customHeight="1" x14ac:dyDescent="0.2">
      <c r="A74" s="104">
        <v>71</v>
      </c>
      <c r="B74" s="158" t="s">
        <v>1146</v>
      </c>
      <c r="C74" s="158">
        <v>346</v>
      </c>
      <c r="D74" s="158" t="s">
        <v>896</v>
      </c>
      <c r="E74" s="284">
        <v>36789</v>
      </c>
      <c r="F74" s="285" t="s">
        <v>829</v>
      </c>
      <c r="G74" s="212" t="s">
        <v>262</v>
      </c>
      <c r="H74" s="104" t="s">
        <v>628</v>
      </c>
      <c r="I74" s="212" t="s">
        <v>629</v>
      </c>
      <c r="J74" s="106" t="s">
        <v>455</v>
      </c>
      <c r="K74" s="159" t="s">
        <v>1115</v>
      </c>
      <c r="L74" s="159" t="s">
        <v>1121</v>
      </c>
      <c r="M74" s="105"/>
    </row>
    <row r="75" spans="1:13" s="160" customFormat="1" ht="22.5" customHeight="1" x14ac:dyDescent="0.2">
      <c r="A75" s="104">
        <v>72</v>
      </c>
      <c r="B75" s="158" t="s">
        <v>1138</v>
      </c>
      <c r="C75" s="158">
        <v>357</v>
      </c>
      <c r="D75" s="158" t="s">
        <v>896</v>
      </c>
      <c r="E75" s="284">
        <v>36979</v>
      </c>
      <c r="F75" s="285" t="s">
        <v>831</v>
      </c>
      <c r="G75" s="212" t="s">
        <v>262</v>
      </c>
      <c r="H75" s="104" t="s">
        <v>628</v>
      </c>
      <c r="I75" s="212" t="s">
        <v>629</v>
      </c>
      <c r="J75" s="106" t="s">
        <v>455</v>
      </c>
      <c r="K75" s="159" t="s">
        <v>1116</v>
      </c>
      <c r="L75" s="159" t="s">
        <v>1121</v>
      </c>
      <c r="M75" s="105"/>
    </row>
    <row r="76" spans="1:13" s="160" customFormat="1" ht="22.5" customHeight="1" x14ac:dyDescent="0.2">
      <c r="A76" s="104">
        <v>73</v>
      </c>
      <c r="B76" s="158" t="s">
        <v>323</v>
      </c>
      <c r="C76" s="158">
        <v>360</v>
      </c>
      <c r="D76" s="158" t="s">
        <v>896</v>
      </c>
      <c r="E76" s="284">
        <v>37066</v>
      </c>
      <c r="F76" s="285" t="s">
        <v>832</v>
      </c>
      <c r="G76" s="212" t="s">
        <v>262</v>
      </c>
      <c r="H76" s="104" t="s">
        <v>628</v>
      </c>
      <c r="I76" s="212" t="s">
        <v>629</v>
      </c>
      <c r="J76" s="106" t="s">
        <v>455</v>
      </c>
      <c r="K76" s="159" t="s">
        <v>1117</v>
      </c>
      <c r="L76" s="159" t="s">
        <v>1121</v>
      </c>
      <c r="M76" s="105"/>
    </row>
    <row r="77" spans="1:13" s="160" customFormat="1" ht="22.5" customHeight="1" x14ac:dyDescent="0.2">
      <c r="A77" s="104">
        <v>74</v>
      </c>
      <c r="B77" s="158" t="s">
        <v>315</v>
      </c>
      <c r="C77" s="158">
        <v>588</v>
      </c>
      <c r="D77" s="158"/>
      <c r="E77" s="284">
        <v>36526</v>
      </c>
      <c r="F77" s="285" t="s">
        <v>1582</v>
      </c>
      <c r="G77" s="212" t="s">
        <v>770</v>
      </c>
      <c r="H77" s="104" t="s">
        <v>628</v>
      </c>
      <c r="I77" s="212" t="s">
        <v>629</v>
      </c>
      <c r="J77" s="106" t="s">
        <v>455</v>
      </c>
      <c r="K77" s="159" t="s">
        <v>1118</v>
      </c>
      <c r="L77" s="159" t="s">
        <v>1121</v>
      </c>
      <c r="M77" s="105"/>
    </row>
    <row r="78" spans="1:13" s="160" customFormat="1" ht="22.5" customHeight="1" x14ac:dyDescent="0.2">
      <c r="A78" s="104">
        <v>75</v>
      </c>
      <c r="B78" s="158" t="s">
        <v>307</v>
      </c>
      <c r="C78" s="158">
        <v>367</v>
      </c>
      <c r="D78" s="158" t="s">
        <v>896</v>
      </c>
      <c r="E78" s="284">
        <v>36916</v>
      </c>
      <c r="F78" s="285" t="s">
        <v>836</v>
      </c>
      <c r="G78" s="212" t="s">
        <v>262</v>
      </c>
      <c r="H78" s="104" t="s">
        <v>628</v>
      </c>
      <c r="I78" s="212" t="s">
        <v>629</v>
      </c>
      <c r="J78" s="106" t="s">
        <v>455</v>
      </c>
      <c r="K78" s="159" t="s">
        <v>1119</v>
      </c>
      <c r="L78" s="159" t="s">
        <v>1121</v>
      </c>
      <c r="M78" s="105"/>
    </row>
    <row r="79" spans="1:13" s="160" customFormat="1" ht="22.5" customHeight="1" x14ac:dyDescent="0.2">
      <c r="A79" s="104">
        <v>76</v>
      </c>
      <c r="B79" s="158" t="s">
        <v>299</v>
      </c>
      <c r="C79" s="158">
        <v>374</v>
      </c>
      <c r="D79" s="158" t="s">
        <v>896</v>
      </c>
      <c r="E79" s="284">
        <v>37257</v>
      </c>
      <c r="F79" s="285" t="s">
        <v>837</v>
      </c>
      <c r="G79" s="212" t="s">
        <v>262</v>
      </c>
      <c r="H79" s="104" t="s">
        <v>628</v>
      </c>
      <c r="I79" s="212" t="s">
        <v>629</v>
      </c>
      <c r="J79" s="106" t="s">
        <v>455</v>
      </c>
      <c r="K79" s="159" t="s">
        <v>1120</v>
      </c>
      <c r="L79" s="159" t="s">
        <v>1121</v>
      </c>
      <c r="M79" s="105"/>
    </row>
    <row r="80" spans="1:13" s="160" customFormat="1" ht="22.5" customHeight="1" x14ac:dyDescent="0.2">
      <c r="A80" s="104">
        <v>77</v>
      </c>
      <c r="B80" s="158" t="s">
        <v>291</v>
      </c>
      <c r="C80" s="158">
        <v>381</v>
      </c>
      <c r="D80" s="158" t="s">
        <v>896</v>
      </c>
      <c r="E80" s="284">
        <v>36986</v>
      </c>
      <c r="F80" s="285" t="s">
        <v>839</v>
      </c>
      <c r="G80" s="212" t="s">
        <v>262</v>
      </c>
      <c r="H80" s="104" t="s">
        <v>628</v>
      </c>
      <c r="I80" s="212" t="s">
        <v>629</v>
      </c>
      <c r="J80" s="106" t="s">
        <v>455</v>
      </c>
      <c r="K80" s="159" t="s">
        <v>1121</v>
      </c>
      <c r="L80" s="159" t="s">
        <v>1121</v>
      </c>
      <c r="M80" s="105"/>
    </row>
    <row r="81" spans="1:13" s="160" customFormat="1" ht="22.5" customHeight="1" x14ac:dyDescent="0.2">
      <c r="A81" s="104">
        <v>78</v>
      </c>
      <c r="B81" s="158" t="s">
        <v>283</v>
      </c>
      <c r="C81" s="158">
        <v>382</v>
      </c>
      <c r="D81" s="158" t="s">
        <v>896</v>
      </c>
      <c r="E81" s="284">
        <v>36560</v>
      </c>
      <c r="F81" s="285" t="s">
        <v>840</v>
      </c>
      <c r="G81" s="212" t="s">
        <v>262</v>
      </c>
      <c r="H81" s="104" t="s">
        <v>628</v>
      </c>
      <c r="I81" s="212" t="s">
        <v>629</v>
      </c>
      <c r="J81" s="106" t="s">
        <v>455</v>
      </c>
      <c r="K81" s="159" t="s">
        <v>1122</v>
      </c>
      <c r="L81" s="159" t="s">
        <v>1121</v>
      </c>
      <c r="M81" s="105"/>
    </row>
    <row r="82" spans="1:13" s="160" customFormat="1" ht="22.5" customHeight="1" x14ac:dyDescent="0.2">
      <c r="A82" s="104">
        <v>79</v>
      </c>
      <c r="B82" s="158" t="s">
        <v>273</v>
      </c>
      <c r="C82" s="158">
        <v>396</v>
      </c>
      <c r="D82" s="158" t="s">
        <v>896</v>
      </c>
      <c r="E82" s="284">
        <v>36890</v>
      </c>
      <c r="F82" s="285" t="s">
        <v>842</v>
      </c>
      <c r="G82" s="212" t="s">
        <v>262</v>
      </c>
      <c r="H82" s="104" t="s">
        <v>628</v>
      </c>
      <c r="I82" s="212" t="s">
        <v>629</v>
      </c>
      <c r="J82" s="106" t="s">
        <v>455</v>
      </c>
      <c r="K82" s="159" t="s">
        <v>1123</v>
      </c>
      <c r="L82" s="159" t="s">
        <v>1121</v>
      </c>
      <c r="M82" s="105"/>
    </row>
    <row r="83" spans="1:13" s="160" customFormat="1" ht="22.5" customHeight="1" x14ac:dyDescent="0.2">
      <c r="A83" s="104">
        <v>80</v>
      </c>
      <c r="B83" s="158" t="s">
        <v>271</v>
      </c>
      <c r="C83" s="158">
        <v>404</v>
      </c>
      <c r="D83" s="158" t="s">
        <v>896</v>
      </c>
      <c r="E83" s="284">
        <v>36582</v>
      </c>
      <c r="F83" s="285" t="s">
        <v>846</v>
      </c>
      <c r="G83" s="212" t="s">
        <v>262</v>
      </c>
      <c r="H83" s="104" t="s">
        <v>628</v>
      </c>
      <c r="I83" s="212" t="s">
        <v>629</v>
      </c>
      <c r="J83" s="106" t="s">
        <v>455</v>
      </c>
      <c r="K83" s="159" t="s">
        <v>1124</v>
      </c>
      <c r="L83" s="159" t="s">
        <v>1121</v>
      </c>
      <c r="M83" s="105"/>
    </row>
    <row r="84" spans="1:13" s="160" customFormat="1" ht="22.5" customHeight="1" x14ac:dyDescent="0.2">
      <c r="A84" s="104">
        <v>81</v>
      </c>
      <c r="B84" s="158" t="s">
        <v>269</v>
      </c>
      <c r="C84" s="158">
        <v>414</v>
      </c>
      <c r="D84" s="158" t="s">
        <v>896</v>
      </c>
      <c r="E84" s="284">
        <v>36629</v>
      </c>
      <c r="F84" s="285" t="s">
        <v>848</v>
      </c>
      <c r="G84" s="212" t="s">
        <v>262</v>
      </c>
      <c r="H84" s="104" t="s">
        <v>628</v>
      </c>
      <c r="I84" s="212" t="s">
        <v>629</v>
      </c>
      <c r="J84" s="106" t="s">
        <v>455</v>
      </c>
      <c r="K84" s="159" t="s">
        <v>1125</v>
      </c>
      <c r="L84" s="159" t="s">
        <v>1121</v>
      </c>
      <c r="M84" s="105"/>
    </row>
    <row r="85" spans="1:13" s="160" customFormat="1" ht="22.5" customHeight="1" x14ac:dyDescent="0.2">
      <c r="A85" s="104">
        <v>82</v>
      </c>
      <c r="B85" s="158" t="s">
        <v>267</v>
      </c>
      <c r="C85" s="158">
        <v>418</v>
      </c>
      <c r="D85" s="158" t="s">
        <v>896</v>
      </c>
      <c r="E85" s="284">
        <v>36780</v>
      </c>
      <c r="F85" s="285" t="s">
        <v>851</v>
      </c>
      <c r="G85" s="212" t="s">
        <v>262</v>
      </c>
      <c r="H85" s="104" t="s">
        <v>628</v>
      </c>
      <c r="I85" s="212" t="s">
        <v>629</v>
      </c>
      <c r="J85" s="106" t="s">
        <v>455</v>
      </c>
      <c r="K85" s="159" t="s">
        <v>1126</v>
      </c>
      <c r="L85" s="159" t="s">
        <v>1121</v>
      </c>
      <c r="M85" s="105"/>
    </row>
    <row r="86" spans="1:13" s="160" customFormat="1" ht="22.5" customHeight="1" x14ac:dyDescent="0.2">
      <c r="A86" s="104">
        <v>83</v>
      </c>
      <c r="B86" s="158" t="s">
        <v>265</v>
      </c>
      <c r="C86" s="158">
        <v>491</v>
      </c>
      <c r="D86" s="158" t="s">
        <v>896</v>
      </c>
      <c r="E86" s="284">
        <v>36736</v>
      </c>
      <c r="F86" s="285" t="s">
        <v>854</v>
      </c>
      <c r="G86" s="212" t="s">
        <v>855</v>
      </c>
      <c r="H86" s="104" t="s">
        <v>628</v>
      </c>
      <c r="I86" s="212" t="s">
        <v>629</v>
      </c>
      <c r="J86" s="106" t="s">
        <v>455</v>
      </c>
      <c r="K86" s="159" t="s">
        <v>1127</v>
      </c>
      <c r="L86" s="159" t="s">
        <v>1121</v>
      </c>
      <c r="M86" s="105"/>
    </row>
    <row r="87" spans="1:13" s="160" customFormat="1" ht="22.5" customHeight="1" x14ac:dyDescent="0.2">
      <c r="A87" s="104">
        <v>84</v>
      </c>
      <c r="B87" s="158" t="s">
        <v>249</v>
      </c>
      <c r="C87" s="158">
        <v>510</v>
      </c>
      <c r="D87" s="158" t="s">
        <v>896</v>
      </c>
      <c r="E87" s="284">
        <v>36531</v>
      </c>
      <c r="F87" s="285" t="s">
        <v>857</v>
      </c>
      <c r="G87" s="212" t="s">
        <v>692</v>
      </c>
      <c r="H87" s="104" t="s">
        <v>628</v>
      </c>
      <c r="I87" s="212" t="s">
        <v>629</v>
      </c>
      <c r="J87" s="106" t="s">
        <v>455</v>
      </c>
      <c r="K87" s="159" t="s">
        <v>1128</v>
      </c>
      <c r="L87" s="159" t="s">
        <v>1121</v>
      </c>
      <c r="M87" s="105"/>
    </row>
    <row r="88" spans="1:13" s="160" customFormat="1" ht="22.5" customHeight="1" x14ac:dyDescent="0.2">
      <c r="A88" s="104">
        <v>85</v>
      </c>
      <c r="B88" s="158" t="s">
        <v>1140</v>
      </c>
      <c r="C88" s="158">
        <v>511</v>
      </c>
      <c r="D88" s="158" t="s">
        <v>896</v>
      </c>
      <c r="E88" s="284">
        <v>37379</v>
      </c>
      <c r="F88" s="285" t="s">
        <v>858</v>
      </c>
      <c r="G88" s="212" t="s">
        <v>692</v>
      </c>
      <c r="H88" s="104" t="s">
        <v>628</v>
      </c>
      <c r="I88" s="212" t="s">
        <v>629</v>
      </c>
      <c r="J88" s="106" t="s">
        <v>455</v>
      </c>
      <c r="K88" s="159" t="s">
        <v>1115</v>
      </c>
      <c r="L88" s="159" t="s">
        <v>1127</v>
      </c>
      <c r="M88" s="105"/>
    </row>
    <row r="89" spans="1:13" s="160" customFormat="1" ht="22.5" customHeight="1" x14ac:dyDescent="0.2">
      <c r="A89" s="104">
        <v>86</v>
      </c>
      <c r="B89" s="158" t="s">
        <v>1132</v>
      </c>
      <c r="C89" s="158">
        <v>515</v>
      </c>
      <c r="D89" s="158" t="s">
        <v>896</v>
      </c>
      <c r="E89" s="284">
        <v>36864</v>
      </c>
      <c r="F89" s="285" t="s">
        <v>859</v>
      </c>
      <c r="G89" s="212" t="s">
        <v>692</v>
      </c>
      <c r="H89" s="104" t="s">
        <v>628</v>
      </c>
      <c r="I89" s="212" t="s">
        <v>629</v>
      </c>
      <c r="J89" s="106" t="s">
        <v>455</v>
      </c>
      <c r="K89" s="159" t="s">
        <v>1116</v>
      </c>
      <c r="L89" s="159" t="s">
        <v>1127</v>
      </c>
      <c r="M89" s="105"/>
    </row>
    <row r="90" spans="1:13" s="160" customFormat="1" ht="22.5" customHeight="1" x14ac:dyDescent="0.2">
      <c r="A90" s="104">
        <v>87</v>
      </c>
      <c r="B90" s="158" t="s">
        <v>317</v>
      </c>
      <c r="C90" s="158">
        <v>599</v>
      </c>
      <c r="D90" s="158" t="s">
        <v>896</v>
      </c>
      <c r="E90" s="284">
        <v>37610</v>
      </c>
      <c r="F90" s="285" t="s">
        <v>870</v>
      </c>
      <c r="G90" s="212" t="s">
        <v>697</v>
      </c>
      <c r="H90" s="104" t="s">
        <v>628</v>
      </c>
      <c r="I90" s="212" t="s">
        <v>629</v>
      </c>
      <c r="J90" s="106" t="s">
        <v>455</v>
      </c>
      <c r="K90" s="159" t="s">
        <v>1117</v>
      </c>
      <c r="L90" s="159" t="s">
        <v>1127</v>
      </c>
      <c r="M90" s="105"/>
    </row>
    <row r="91" spans="1:13" s="160" customFormat="1" ht="22.5" customHeight="1" x14ac:dyDescent="0.2">
      <c r="A91" s="104">
        <v>89</v>
      </c>
      <c r="B91" s="158" t="s">
        <v>309</v>
      </c>
      <c r="C91" s="158">
        <v>600</v>
      </c>
      <c r="D91" s="158" t="s">
        <v>896</v>
      </c>
      <c r="E91" s="284">
        <v>36971</v>
      </c>
      <c r="F91" s="285" t="s">
        <v>871</v>
      </c>
      <c r="G91" s="212" t="s">
        <v>697</v>
      </c>
      <c r="H91" s="104" t="s">
        <v>628</v>
      </c>
      <c r="I91" s="212" t="s">
        <v>629</v>
      </c>
      <c r="J91" s="106" t="s">
        <v>455</v>
      </c>
      <c r="K91" s="159" t="s">
        <v>1118</v>
      </c>
      <c r="L91" s="159" t="s">
        <v>1127</v>
      </c>
      <c r="M91" s="105"/>
    </row>
    <row r="92" spans="1:13" s="160" customFormat="1" ht="22.5" customHeight="1" x14ac:dyDescent="0.2">
      <c r="A92" s="104">
        <v>90</v>
      </c>
      <c r="B92" s="158" t="s">
        <v>301</v>
      </c>
      <c r="C92" s="158">
        <v>609</v>
      </c>
      <c r="D92" s="158" t="s">
        <v>896</v>
      </c>
      <c r="E92" s="284">
        <v>37266</v>
      </c>
      <c r="F92" s="285" t="s">
        <v>872</v>
      </c>
      <c r="G92" s="212" t="s">
        <v>701</v>
      </c>
      <c r="H92" s="104" t="s">
        <v>628</v>
      </c>
      <c r="I92" s="212" t="s">
        <v>629</v>
      </c>
      <c r="J92" s="106" t="s">
        <v>455</v>
      </c>
      <c r="K92" s="159" t="s">
        <v>1119</v>
      </c>
      <c r="L92" s="159" t="s">
        <v>1127</v>
      </c>
      <c r="M92" s="105"/>
    </row>
    <row r="93" spans="1:13" s="160" customFormat="1" ht="22.5" customHeight="1" x14ac:dyDescent="0.2">
      <c r="A93" s="104">
        <v>91</v>
      </c>
      <c r="B93" s="158" t="s">
        <v>293</v>
      </c>
      <c r="C93" s="158">
        <v>611</v>
      </c>
      <c r="D93" s="158" t="s">
        <v>896</v>
      </c>
      <c r="E93" s="284">
        <v>37729</v>
      </c>
      <c r="F93" s="285" t="s">
        <v>873</v>
      </c>
      <c r="G93" s="212" t="s">
        <v>701</v>
      </c>
      <c r="H93" s="104" t="s">
        <v>628</v>
      </c>
      <c r="I93" s="212" t="s">
        <v>629</v>
      </c>
      <c r="J93" s="106" t="s">
        <v>455</v>
      </c>
      <c r="K93" s="159" t="s">
        <v>1120</v>
      </c>
      <c r="L93" s="159" t="s">
        <v>1127</v>
      </c>
      <c r="M93" s="105"/>
    </row>
    <row r="94" spans="1:13" s="160" customFormat="1" ht="22.5" customHeight="1" x14ac:dyDescent="0.2">
      <c r="A94" s="104">
        <v>92</v>
      </c>
      <c r="B94" s="158" t="s">
        <v>285</v>
      </c>
      <c r="C94" s="158">
        <v>616</v>
      </c>
      <c r="D94" s="158" t="s">
        <v>896</v>
      </c>
      <c r="E94" s="284">
        <v>37977</v>
      </c>
      <c r="F94" s="285" t="s">
        <v>874</v>
      </c>
      <c r="G94" s="212" t="s">
        <v>701</v>
      </c>
      <c r="H94" s="104" t="s">
        <v>628</v>
      </c>
      <c r="I94" s="212" t="s">
        <v>629</v>
      </c>
      <c r="J94" s="106" t="s">
        <v>455</v>
      </c>
      <c r="K94" s="159" t="s">
        <v>1121</v>
      </c>
      <c r="L94" s="159" t="s">
        <v>1127</v>
      </c>
      <c r="M94" s="105"/>
    </row>
    <row r="95" spans="1:13" s="160" customFormat="1" ht="22.5" customHeight="1" x14ac:dyDescent="0.2">
      <c r="A95" s="104">
        <v>93</v>
      </c>
      <c r="B95" s="158" t="s">
        <v>153</v>
      </c>
      <c r="C95" s="158">
        <v>617</v>
      </c>
      <c r="D95" s="158" t="s">
        <v>896</v>
      </c>
      <c r="E95" s="284">
        <v>36661</v>
      </c>
      <c r="F95" s="285" t="s">
        <v>875</v>
      </c>
      <c r="G95" s="212" t="s">
        <v>701</v>
      </c>
      <c r="H95" s="104" t="s">
        <v>628</v>
      </c>
      <c r="I95" s="212" t="s">
        <v>629</v>
      </c>
      <c r="J95" s="106" t="s">
        <v>455</v>
      </c>
      <c r="K95" s="159" t="s">
        <v>1122</v>
      </c>
      <c r="L95" s="159" t="s">
        <v>1127</v>
      </c>
      <c r="M95" s="105"/>
    </row>
    <row r="96" spans="1:13" s="160" customFormat="1" ht="22.5" customHeight="1" x14ac:dyDescent="0.2">
      <c r="A96" s="104">
        <v>94</v>
      </c>
      <c r="B96" s="158" t="s">
        <v>147</v>
      </c>
      <c r="C96" s="158">
        <v>636</v>
      </c>
      <c r="D96" s="158" t="s">
        <v>896</v>
      </c>
      <c r="E96" s="284">
        <v>36676</v>
      </c>
      <c r="F96" s="285" t="s">
        <v>878</v>
      </c>
      <c r="G96" s="212" t="s">
        <v>773</v>
      </c>
      <c r="H96" s="104" t="s">
        <v>628</v>
      </c>
      <c r="I96" s="212" t="s">
        <v>629</v>
      </c>
      <c r="J96" s="106" t="s">
        <v>455</v>
      </c>
      <c r="K96" s="159" t="s">
        <v>1123</v>
      </c>
      <c r="L96" s="159" t="s">
        <v>1127</v>
      </c>
      <c r="M96" s="105"/>
    </row>
    <row r="97" spans="1:13" s="240" customFormat="1" ht="22.5" customHeight="1" x14ac:dyDescent="0.2">
      <c r="A97" s="104">
        <v>95</v>
      </c>
      <c r="B97" s="158" t="s">
        <v>141</v>
      </c>
      <c r="C97" s="158">
        <v>645</v>
      </c>
      <c r="D97" s="158" t="s">
        <v>896</v>
      </c>
      <c r="E97" s="284">
        <v>36697</v>
      </c>
      <c r="F97" s="285" t="s">
        <v>882</v>
      </c>
      <c r="G97" s="212" t="s">
        <v>777</v>
      </c>
      <c r="H97" s="104" t="s">
        <v>628</v>
      </c>
      <c r="I97" s="212" t="s">
        <v>629</v>
      </c>
      <c r="J97" s="106" t="s">
        <v>455</v>
      </c>
      <c r="K97" s="159" t="s">
        <v>1124</v>
      </c>
      <c r="L97" s="159" t="s">
        <v>1127</v>
      </c>
      <c r="M97" s="105"/>
    </row>
    <row r="98" spans="1:13" s="160" customFormat="1" ht="22.5" customHeight="1" x14ac:dyDescent="0.2">
      <c r="A98" s="104">
        <v>96</v>
      </c>
      <c r="B98" s="158" t="s">
        <v>135</v>
      </c>
      <c r="C98" s="158">
        <v>647</v>
      </c>
      <c r="D98" s="158" t="s">
        <v>896</v>
      </c>
      <c r="E98" s="284">
        <v>37062</v>
      </c>
      <c r="F98" s="285" t="s">
        <v>883</v>
      </c>
      <c r="G98" s="212" t="s">
        <v>777</v>
      </c>
      <c r="H98" s="104" t="s">
        <v>628</v>
      </c>
      <c r="I98" s="212" t="s">
        <v>629</v>
      </c>
      <c r="J98" s="106" t="s">
        <v>455</v>
      </c>
      <c r="K98" s="159" t="s">
        <v>1125</v>
      </c>
      <c r="L98" s="159" t="s">
        <v>1127</v>
      </c>
      <c r="M98" s="105"/>
    </row>
    <row r="99" spans="1:13" s="160" customFormat="1" ht="22.5" customHeight="1" x14ac:dyDescent="0.2">
      <c r="A99" s="104">
        <v>97</v>
      </c>
      <c r="B99" s="158" t="s">
        <v>129</v>
      </c>
      <c r="C99" s="158">
        <v>659</v>
      </c>
      <c r="D99" s="158" t="s">
        <v>896</v>
      </c>
      <c r="E99" s="284">
        <v>36935</v>
      </c>
      <c r="F99" s="285" t="s">
        <v>884</v>
      </c>
      <c r="G99" s="212" t="s">
        <v>777</v>
      </c>
      <c r="H99" s="104" t="s">
        <v>628</v>
      </c>
      <c r="I99" s="212" t="s">
        <v>629</v>
      </c>
      <c r="J99" s="106" t="s">
        <v>455</v>
      </c>
      <c r="K99" s="159" t="s">
        <v>1126</v>
      </c>
      <c r="L99" s="159" t="s">
        <v>1127</v>
      </c>
      <c r="M99" s="105"/>
    </row>
    <row r="100" spans="1:13" s="160" customFormat="1" ht="22.5" customHeight="1" x14ac:dyDescent="0.2">
      <c r="A100" s="104">
        <v>98</v>
      </c>
      <c r="B100" s="158" t="s">
        <v>123</v>
      </c>
      <c r="C100" s="158">
        <v>662</v>
      </c>
      <c r="D100" s="158" t="s">
        <v>896</v>
      </c>
      <c r="E100" s="284">
        <v>36590</v>
      </c>
      <c r="F100" s="285" t="s">
        <v>885</v>
      </c>
      <c r="G100" s="212" t="s">
        <v>779</v>
      </c>
      <c r="H100" s="104" t="s">
        <v>628</v>
      </c>
      <c r="I100" s="212" t="s">
        <v>629</v>
      </c>
      <c r="J100" s="106" t="s">
        <v>455</v>
      </c>
      <c r="K100" s="159" t="s">
        <v>1127</v>
      </c>
      <c r="L100" s="159" t="s">
        <v>1127</v>
      </c>
      <c r="M100" s="105"/>
    </row>
    <row r="101" spans="1:13" s="160" customFormat="1" ht="22.5" customHeight="1" x14ac:dyDescent="0.2">
      <c r="A101" s="104">
        <v>99</v>
      </c>
      <c r="B101" s="158" t="s">
        <v>117</v>
      </c>
      <c r="C101" s="158">
        <v>673</v>
      </c>
      <c r="D101" s="158" t="s">
        <v>896</v>
      </c>
      <c r="E101" s="284">
        <v>36784</v>
      </c>
      <c r="F101" s="285" t="s">
        <v>886</v>
      </c>
      <c r="G101" s="212" t="s">
        <v>779</v>
      </c>
      <c r="H101" s="104" t="s">
        <v>628</v>
      </c>
      <c r="I101" s="212" t="s">
        <v>629</v>
      </c>
      <c r="J101" s="106" t="s">
        <v>455</v>
      </c>
      <c r="K101" s="159" t="s">
        <v>1128</v>
      </c>
      <c r="L101" s="159" t="s">
        <v>1127</v>
      </c>
      <c r="M101" s="105"/>
    </row>
    <row r="102" spans="1:13" s="160" customFormat="1" ht="22.5" customHeight="1" x14ac:dyDescent="0.2">
      <c r="A102" s="104">
        <v>100</v>
      </c>
      <c r="B102" s="158" t="s">
        <v>1139</v>
      </c>
      <c r="C102" s="158">
        <v>692</v>
      </c>
      <c r="D102" s="158" t="s">
        <v>896</v>
      </c>
      <c r="E102" s="284">
        <v>37110</v>
      </c>
      <c r="F102" s="285" t="s">
        <v>889</v>
      </c>
      <c r="G102" s="212" t="s">
        <v>890</v>
      </c>
      <c r="H102" s="104" t="s">
        <v>628</v>
      </c>
      <c r="I102" s="212" t="s">
        <v>629</v>
      </c>
      <c r="J102" s="106" t="s">
        <v>455</v>
      </c>
      <c r="K102" s="159" t="s">
        <v>1115</v>
      </c>
      <c r="L102" s="159" t="s">
        <v>1128</v>
      </c>
      <c r="M102" s="105"/>
    </row>
    <row r="103" spans="1:13" s="160" customFormat="1" ht="22.5" customHeight="1" x14ac:dyDescent="0.2">
      <c r="A103" s="104">
        <v>101</v>
      </c>
      <c r="B103" s="158" t="s">
        <v>1131</v>
      </c>
      <c r="C103" s="158">
        <v>698</v>
      </c>
      <c r="D103" s="158" t="s">
        <v>896</v>
      </c>
      <c r="E103" s="284">
        <v>37710</v>
      </c>
      <c r="F103" s="285" t="s">
        <v>892</v>
      </c>
      <c r="G103" s="212" t="s">
        <v>890</v>
      </c>
      <c r="H103" s="104" t="s">
        <v>628</v>
      </c>
      <c r="I103" s="212" t="s">
        <v>629</v>
      </c>
      <c r="J103" s="106" t="s">
        <v>455</v>
      </c>
      <c r="K103" s="159" t="s">
        <v>1116</v>
      </c>
      <c r="L103" s="159" t="s">
        <v>1128</v>
      </c>
      <c r="M103" s="105"/>
    </row>
    <row r="104" spans="1:13" s="160" customFormat="1" ht="22.5" customHeight="1" x14ac:dyDescent="0.2">
      <c r="A104" s="104">
        <v>102</v>
      </c>
      <c r="B104" s="158" t="s">
        <v>316</v>
      </c>
      <c r="C104" s="158">
        <v>713</v>
      </c>
      <c r="D104" s="158" t="s">
        <v>896</v>
      </c>
      <c r="E104" s="284">
        <v>37426</v>
      </c>
      <c r="F104" s="285" t="s">
        <v>894</v>
      </c>
      <c r="G104" s="212" t="s">
        <v>710</v>
      </c>
      <c r="H104" s="104" t="s">
        <v>628</v>
      </c>
      <c r="I104" s="212" t="s">
        <v>629</v>
      </c>
      <c r="J104" s="106" t="s">
        <v>455</v>
      </c>
      <c r="K104" s="159" t="s">
        <v>1117</v>
      </c>
      <c r="L104" s="159" t="s">
        <v>1128</v>
      </c>
      <c r="M104" s="105"/>
    </row>
    <row r="105" spans="1:13" s="160" customFormat="1" ht="22.5" customHeight="1" x14ac:dyDescent="0.2">
      <c r="A105" s="104">
        <v>103</v>
      </c>
      <c r="B105" s="158" t="s">
        <v>308</v>
      </c>
      <c r="C105" s="158">
        <v>142</v>
      </c>
      <c r="D105" s="158" t="s">
        <v>896</v>
      </c>
      <c r="E105" s="284">
        <v>37343</v>
      </c>
      <c r="F105" s="285" t="s">
        <v>907</v>
      </c>
      <c r="G105" s="212" t="s">
        <v>656</v>
      </c>
      <c r="H105" s="104" t="s">
        <v>628</v>
      </c>
      <c r="I105" s="212" t="s">
        <v>629</v>
      </c>
      <c r="J105" s="106" t="s">
        <v>455</v>
      </c>
      <c r="K105" s="159" t="s">
        <v>1118</v>
      </c>
      <c r="L105" s="159" t="s">
        <v>1128</v>
      </c>
      <c r="M105" s="105"/>
    </row>
    <row r="106" spans="1:13" s="160" customFormat="1" ht="22.5" customHeight="1" x14ac:dyDescent="0.2">
      <c r="A106" s="104">
        <v>104</v>
      </c>
      <c r="B106" s="158" t="s">
        <v>300</v>
      </c>
      <c r="C106" s="158">
        <v>507</v>
      </c>
      <c r="D106" s="158" t="s">
        <v>896</v>
      </c>
      <c r="E106" s="284">
        <v>36912</v>
      </c>
      <c r="F106" s="285" t="s">
        <v>1108</v>
      </c>
      <c r="G106" s="212" t="s">
        <v>692</v>
      </c>
      <c r="H106" s="104" t="s">
        <v>628</v>
      </c>
      <c r="I106" s="212" t="s">
        <v>629</v>
      </c>
      <c r="J106" s="106" t="s">
        <v>455</v>
      </c>
      <c r="K106" s="159" t="s">
        <v>1119</v>
      </c>
      <c r="L106" s="159" t="s">
        <v>1128</v>
      </c>
      <c r="M106" s="105"/>
    </row>
    <row r="107" spans="1:13" s="160" customFormat="1" ht="22.5" customHeight="1" x14ac:dyDescent="0.2">
      <c r="A107" s="104">
        <v>105</v>
      </c>
      <c r="B107" s="158" t="s">
        <v>292</v>
      </c>
      <c r="C107" s="158">
        <v>535</v>
      </c>
      <c r="D107" s="158" t="s">
        <v>896</v>
      </c>
      <c r="E107" s="284">
        <v>36943</v>
      </c>
      <c r="F107" s="285" t="s">
        <v>1110</v>
      </c>
      <c r="G107" s="212" t="s">
        <v>865</v>
      </c>
      <c r="H107" s="104" t="s">
        <v>628</v>
      </c>
      <c r="I107" s="212" t="s">
        <v>629</v>
      </c>
      <c r="J107" s="106" t="s">
        <v>455</v>
      </c>
      <c r="K107" s="159" t="s">
        <v>1120</v>
      </c>
      <c r="L107" s="159" t="s">
        <v>1128</v>
      </c>
      <c r="M107" s="105"/>
    </row>
    <row r="108" spans="1:13" s="160" customFormat="1" ht="22.5" customHeight="1" x14ac:dyDescent="0.2">
      <c r="A108" s="104">
        <v>106</v>
      </c>
      <c r="B108" s="158" t="s">
        <v>284</v>
      </c>
      <c r="C108" s="158">
        <v>1197</v>
      </c>
      <c r="D108" s="158" t="s">
        <v>896</v>
      </c>
      <c r="E108" s="290">
        <v>37797</v>
      </c>
      <c r="F108" s="291" t="s">
        <v>1498</v>
      </c>
      <c r="G108" s="292" t="s">
        <v>701</v>
      </c>
      <c r="H108" s="104" t="s">
        <v>628</v>
      </c>
      <c r="I108" s="212" t="s">
        <v>629</v>
      </c>
      <c r="J108" s="106" t="s">
        <v>455</v>
      </c>
      <c r="K108" s="159" t="s">
        <v>1121</v>
      </c>
      <c r="L108" s="159" t="s">
        <v>1128</v>
      </c>
      <c r="M108" s="105"/>
    </row>
    <row r="109" spans="1:13" s="160" customFormat="1" ht="22.5" customHeight="1" x14ac:dyDescent="0.2">
      <c r="A109" s="104">
        <v>107</v>
      </c>
      <c r="B109" s="158" t="s">
        <v>152</v>
      </c>
      <c r="C109" s="158">
        <v>614</v>
      </c>
      <c r="D109" s="158" t="s">
        <v>896</v>
      </c>
      <c r="E109" s="284">
        <v>37026</v>
      </c>
      <c r="F109" s="285" t="s">
        <v>1051</v>
      </c>
      <c r="G109" s="212" t="s">
        <v>701</v>
      </c>
      <c r="H109" s="104" t="s">
        <v>628</v>
      </c>
      <c r="I109" s="212" t="s">
        <v>629</v>
      </c>
      <c r="J109" s="106" t="s">
        <v>455</v>
      </c>
      <c r="K109" s="159" t="s">
        <v>1122</v>
      </c>
      <c r="L109" s="159" t="s">
        <v>1128</v>
      </c>
      <c r="M109" s="105"/>
    </row>
    <row r="110" spans="1:13" s="160" customFormat="1" ht="22.5" customHeight="1" x14ac:dyDescent="0.2">
      <c r="A110" s="104">
        <v>108</v>
      </c>
      <c r="B110" s="158" t="s">
        <v>146</v>
      </c>
      <c r="C110" s="158">
        <v>615</v>
      </c>
      <c r="D110" s="158" t="s">
        <v>896</v>
      </c>
      <c r="E110" s="284">
        <v>37514</v>
      </c>
      <c r="F110" s="285" t="s">
        <v>1085</v>
      </c>
      <c r="G110" s="212" t="s">
        <v>701</v>
      </c>
      <c r="H110" s="104" t="s">
        <v>628</v>
      </c>
      <c r="I110" s="212" t="s">
        <v>629</v>
      </c>
      <c r="J110" s="106" t="s">
        <v>455</v>
      </c>
      <c r="K110" s="159" t="s">
        <v>1123</v>
      </c>
      <c r="L110" s="159" t="s">
        <v>1128</v>
      </c>
      <c r="M110" s="105"/>
    </row>
    <row r="111" spans="1:13" s="160" customFormat="1" ht="22.5" customHeight="1" x14ac:dyDescent="0.2">
      <c r="A111" s="104">
        <v>109</v>
      </c>
      <c r="B111" s="158" t="s">
        <v>140</v>
      </c>
      <c r="C111" s="158">
        <v>618</v>
      </c>
      <c r="D111" s="158" t="s">
        <v>896</v>
      </c>
      <c r="E111" s="284">
        <v>37210</v>
      </c>
      <c r="F111" s="285" t="s">
        <v>1052</v>
      </c>
      <c r="G111" s="212" t="s">
        <v>701</v>
      </c>
      <c r="H111" s="104" t="s">
        <v>628</v>
      </c>
      <c r="I111" s="212" t="s">
        <v>629</v>
      </c>
      <c r="J111" s="106" t="s">
        <v>455</v>
      </c>
      <c r="K111" s="159" t="s">
        <v>1124</v>
      </c>
      <c r="L111" s="159" t="s">
        <v>1128</v>
      </c>
      <c r="M111" s="105"/>
    </row>
    <row r="112" spans="1:13" s="160" customFormat="1" ht="22.5" customHeight="1" x14ac:dyDescent="0.2">
      <c r="A112" s="104">
        <v>110</v>
      </c>
      <c r="B112" s="158" t="s">
        <v>134</v>
      </c>
      <c r="C112" s="158">
        <v>701</v>
      </c>
      <c r="D112" s="158" t="s">
        <v>896</v>
      </c>
      <c r="E112" s="284">
        <v>37572</v>
      </c>
      <c r="F112" s="285" t="s">
        <v>1091</v>
      </c>
      <c r="G112" s="212" t="s">
        <v>890</v>
      </c>
      <c r="H112" s="104" t="s">
        <v>628</v>
      </c>
      <c r="I112" s="212" t="s">
        <v>629</v>
      </c>
      <c r="J112" s="106" t="s">
        <v>455</v>
      </c>
      <c r="K112" s="159" t="s">
        <v>1125</v>
      </c>
      <c r="L112" s="159" t="s">
        <v>1128</v>
      </c>
      <c r="M112" s="105"/>
    </row>
    <row r="113" spans="1:13" s="160" customFormat="1" ht="22.5" customHeight="1" x14ac:dyDescent="0.2">
      <c r="A113" s="104">
        <v>111</v>
      </c>
      <c r="B113" s="158" t="s">
        <v>128</v>
      </c>
      <c r="C113" s="158">
        <v>1206</v>
      </c>
      <c r="D113" s="158"/>
      <c r="E113" s="290">
        <v>36682</v>
      </c>
      <c r="F113" s="291" t="s">
        <v>1495</v>
      </c>
      <c r="G113" s="292" t="s">
        <v>756</v>
      </c>
      <c r="H113" s="104" t="s">
        <v>628</v>
      </c>
      <c r="I113" s="212" t="s">
        <v>629</v>
      </c>
      <c r="J113" s="106"/>
      <c r="K113" s="159" t="s">
        <v>1126</v>
      </c>
      <c r="L113" s="159" t="s">
        <v>1128</v>
      </c>
      <c r="M113" s="105"/>
    </row>
    <row r="114" spans="1:13" s="160" customFormat="1" ht="22.5" customHeight="1" x14ac:dyDescent="0.2">
      <c r="A114" s="104">
        <v>112</v>
      </c>
      <c r="B114" s="158" t="s">
        <v>1626</v>
      </c>
      <c r="C114" s="158"/>
      <c r="D114" s="158"/>
      <c r="E114" s="284"/>
      <c r="F114" s="285"/>
      <c r="G114" s="212"/>
      <c r="H114" s="104" t="s">
        <v>628</v>
      </c>
      <c r="I114" s="212" t="s">
        <v>629</v>
      </c>
      <c r="J114" s="106"/>
      <c r="K114" s="159"/>
      <c r="L114" s="159"/>
      <c r="M114" s="105"/>
    </row>
    <row r="115" spans="1:13" s="160" customFormat="1" ht="22.5" customHeight="1" x14ac:dyDescent="0.2">
      <c r="A115" s="104">
        <v>113</v>
      </c>
      <c r="B115" s="158" t="s">
        <v>1626</v>
      </c>
      <c r="C115" s="158"/>
      <c r="D115" s="158"/>
      <c r="E115" s="284"/>
      <c r="F115" s="285"/>
      <c r="G115" s="212"/>
      <c r="H115" s="104" t="s">
        <v>628</v>
      </c>
      <c r="I115" s="212" t="s">
        <v>629</v>
      </c>
      <c r="J115" s="106"/>
      <c r="K115" s="159"/>
      <c r="L115" s="159"/>
      <c r="M115" s="105"/>
    </row>
    <row r="116" spans="1:13" s="160" customFormat="1" ht="22.5" customHeight="1" x14ac:dyDescent="0.2">
      <c r="A116" s="104">
        <v>114</v>
      </c>
      <c r="B116" s="158" t="s">
        <v>1626</v>
      </c>
      <c r="C116" s="158"/>
      <c r="D116" s="158"/>
      <c r="E116" s="284"/>
      <c r="F116" s="285"/>
      <c r="G116" s="212"/>
      <c r="H116" s="104" t="s">
        <v>628</v>
      </c>
      <c r="I116" s="212" t="s">
        <v>629</v>
      </c>
      <c r="J116" s="106"/>
      <c r="K116" s="159"/>
      <c r="L116" s="159"/>
      <c r="M116" s="105"/>
    </row>
    <row r="117" spans="1:13" s="160" customFormat="1" ht="22.5" customHeight="1" x14ac:dyDescent="0.2">
      <c r="A117" s="104">
        <v>115</v>
      </c>
      <c r="B117" s="158" t="s">
        <v>1626</v>
      </c>
      <c r="C117" s="158"/>
      <c r="D117" s="158"/>
      <c r="E117" s="284"/>
      <c r="F117" s="285"/>
      <c r="G117" s="212"/>
      <c r="H117" s="104" t="s">
        <v>628</v>
      </c>
      <c r="I117" s="212" t="s">
        <v>629</v>
      </c>
      <c r="J117" s="106"/>
      <c r="K117" s="159"/>
      <c r="L117" s="159"/>
      <c r="M117" s="105"/>
    </row>
    <row r="118" spans="1:13" s="160" customFormat="1" ht="22.5" customHeight="1" x14ac:dyDescent="0.2">
      <c r="A118" s="104">
        <v>116</v>
      </c>
      <c r="B118" s="158" t="s">
        <v>1184</v>
      </c>
      <c r="C118" s="158">
        <v>516</v>
      </c>
      <c r="D118" s="158"/>
      <c r="E118" s="284">
        <v>36613</v>
      </c>
      <c r="F118" s="285" t="s">
        <v>763</v>
      </c>
      <c r="G118" s="212" t="s">
        <v>692</v>
      </c>
      <c r="H118" s="104" t="s">
        <v>628</v>
      </c>
      <c r="I118" s="212" t="s">
        <v>440</v>
      </c>
      <c r="J118" s="106">
        <v>5210</v>
      </c>
      <c r="K118" s="159" t="s">
        <v>1115</v>
      </c>
      <c r="L118" s="159" t="s">
        <v>1123</v>
      </c>
      <c r="M118" s="105"/>
    </row>
    <row r="119" spans="1:13" s="160" customFormat="1" ht="22.5" customHeight="1" x14ac:dyDescent="0.2">
      <c r="A119" s="104">
        <v>117</v>
      </c>
      <c r="B119" s="158" t="s">
        <v>1183</v>
      </c>
      <c r="C119" s="158">
        <v>3</v>
      </c>
      <c r="D119" s="158"/>
      <c r="E119" s="284">
        <v>36562</v>
      </c>
      <c r="F119" s="285" t="s">
        <v>718</v>
      </c>
      <c r="G119" s="212" t="s">
        <v>719</v>
      </c>
      <c r="H119" s="104" t="s">
        <v>628</v>
      </c>
      <c r="I119" s="212" t="s">
        <v>440</v>
      </c>
      <c r="J119" s="106" t="s">
        <v>783</v>
      </c>
      <c r="K119" s="159" t="s">
        <v>1115</v>
      </c>
      <c r="L119" s="159" t="s">
        <v>1124</v>
      </c>
      <c r="M119" s="105"/>
    </row>
    <row r="120" spans="1:13" s="160" customFormat="1" ht="22.5" customHeight="1" x14ac:dyDescent="0.2">
      <c r="A120" s="104">
        <v>118</v>
      </c>
      <c r="B120" s="158" t="s">
        <v>1182</v>
      </c>
      <c r="C120" s="158">
        <v>422</v>
      </c>
      <c r="D120" s="158"/>
      <c r="E120" s="284">
        <v>36526</v>
      </c>
      <c r="F120" s="285" t="s">
        <v>755</v>
      </c>
      <c r="G120" s="212" t="s">
        <v>756</v>
      </c>
      <c r="H120" s="104" t="s">
        <v>628</v>
      </c>
      <c r="I120" s="212" t="s">
        <v>440</v>
      </c>
      <c r="J120" s="106">
        <v>5351</v>
      </c>
      <c r="K120" s="159" t="s">
        <v>1115</v>
      </c>
      <c r="L120" s="159" t="s">
        <v>1125</v>
      </c>
      <c r="M120" s="105"/>
    </row>
    <row r="121" spans="1:13" s="160" customFormat="1" ht="22.5" customHeight="1" x14ac:dyDescent="0.2">
      <c r="A121" s="104">
        <v>119</v>
      </c>
      <c r="B121" s="158" t="s">
        <v>1181</v>
      </c>
      <c r="C121" s="158">
        <v>50</v>
      </c>
      <c r="D121" s="158"/>
      <c r="E121" s="284">
        <v>36597</v>
      </c>
      <c r="F121" s="285" t="s">
        <v>725</v>
      </c>
      <c r="G121" s="212" t="s">
        <v>639</v>
      </c>
      <c r="H121" s="104" t="s">
        <v>628</v>
      </c>
      <c r="I121" s="212" t="s">
        <v>440</v>
      </c>
      <c r="J121" s="106">
        <v>5374</v>
      </c>
      <c r="K121" s="159" t="s">
        <v>1115</v>
      </c>
      <c r="L121" s="159" t="s">
        <v>1126</v>
      </c>
      <c r="M121" s="105"/>
    </row>
    <row r="122" spans="1:13" s="160" customFormat="1" ht="22.5" customHeight="1" x14ac:dyDescent="0.2">
      <c r="A122" s="104">
        <v>120</v>
      </c>
      <c r="B122" s="158" t="s">
        <v>1180</v>
      </c>
      <c r="C122" s="158">
        <v>436</v>
      </c>
      <c r="D122" s="158"/>
      <c r="E122" s="284">
        <v>36526</v>
      </c>
      <c r="F122" s="285" t="s">
        <v>757</v>
      </c>
      <c r="G122" s="212" t="s">
        <v>756</v>
      </c>
      <c r="H122" s="104" t="s">
        <v>628</v>
      </c>
      <c r="I122" s="212" t="s">
        <v>440</v>
      </c>
      <c r="J122" s="106" t="s">
        <v>789</v>
      </c>
      <c r="K122" s="159" t="s">
        <v>1115</v>
      </c>
      <c r="L122" s="159" t="s">
        <v>1127</v>
      </c>
      <c r="M122" s="105"/>
    </row>
    <row r="123" spans="1:13" s="160" customFormat="1" ht="22.5" customHeight="1" x14ac:dyDescent="0.2">
      <c r="A123" s="104">
        <v>121</v>
      </c>
      <c r="B123" s="158" t="s">
        <v>1179</v>
      </c>
      <c r="C123" s="158">
        <v>252</v>
      </c>
      <c r="D123" s="158"/>
      <c r="E123" s="284">
        <v>36921</v>
      </c>
      <c r="F123" s="285" t="s">
        <v>742</v>
      </c>
      <c r="G123" s="212" t="s">
        <v>743</v>
      </c>
      <c r="H123" s="104" t="s">
        <v>628</v>
      </c>
      <c r="I123" s="212" t="s">
        <v>440</v>
      </c>
      <c r="J123" s="106" t="s">
        <v>785</v>
      </c>
      <c r="K123" s="159" t="s">
        <v>1115</v>
      </c>
      <c r="L123" s="159" t="s">
        <v>1128</v>
      </c>
      <c r="M123" s="105"/>
    </row>
    <row r="124" spans="1:13" s="160" customFormat="1" ht="22.5" customHeight="1" x14ac:dyDescent="0.2">
      <c r="A124" s="104">
        <v>122</v>
      </c>
      <c r="B124" s="158" t="s">
        <v>1178</v>
      </c>
      <c r="C124" s="158">
        <v>417</v>
      </c>
      <c r="D124" s="158" t="s">
        <v>896</v>
      </c>
      <c r="E124" s="284">
        <v>36526</v>
      </c>
      <c r="F124" s="285" t="s">
        <v>850</v>
      </c>
      <c r="G124" s="212" t="s">
        <v>262</v>
      </c>
      <c r="H124" s="104" t="s">
        <v>628</v>
      </c>
      <c r="I124" s="212" t="s">
        <v>440</v>
      </c>
      <c r="J124" s="106">
        <v>5400</v>
      </c>
      <c r="K124" s="159" t="s">
        <v>1116</v>
      </c>
      <c r="L124" s="159" t="s">
        <v>1123</v>
      </c>
      <c r="M124" s="105"/>
    </row>
    <row r="125" spans="1:13" s="160" customFormat="1" ht="22.5" customHeight="1" x14ac:dyDescent="0.2">
      <c r="A125" s="104">
        <v>123</v>
      </c>
      <c r="B125" s="158" t="s">
        <v>1177</v>
      </c>
      <c r="C125" s="158">
        <v>280</v>
      </c>
      <c r="D125" s="158"/>
      <c r="E125" s="284">
        <v>36704</v>
      </c>
      <c r="F125" s="285" t="s">
        <v>748</v>
      </c>
      <c r="G125" s="212" t="s">
        <v>669</v>
      </c>
      <c r="H125" s="104" t="s">
        <v>628</v>
      </c>
      <c r="I125" s="212" t="s">
        <v>440</v>
      </c>
      <c r="J125" s="106" t="s">
        <v>787</v>
      </c>
      <c r="K125" s="159" t="s">
        <v>1116</v>
      </c>
      <c r="L125" s="159" t="s">
        <v>1124</v>
      </c>
      <c r="M125" s="105"/>
    </row>
    <row r="126" spans="1:13" s="160" customFormat="1" ht="22.5" customHeight="1" x14ac:dyDescent="0.2">
      <c r="A126" s="104">
        <v>124</v>
      </c>
      <c r="B126" s="158" t="s">
        <v>1176</v>
      </c>
      <c r="C126" s="158">
        <v>192</v>
      </c>
      <c r="D126" s="158" t="s">
        <v>896</v>
      </c>
      <c r="E126" s="284">
        <v>36606</v>
      </c>
      <c r="F126" s="285" t="s">
        <v>815</v>
      </c>
      <c r="G126" s="212" t="s">
        <v>814</v>
      </c>
      <c r="H126" s="104" t="s">
        <v>628</v>
      </c>
      <c r="I126" s="212" t="s">
        <v>440</v>
      </c>
      <c r="J126" s="106">
        <v>5518</v>
      </c>
      <c r="K126" s="159" t="s">
        <v>1116</v>
      </c>
      <c r="L126" s="159" t="s">
        <v>1125</v>
      </c>
      <c r="M126" s="105"/>
    </row>
    <row r="127" spans="1:13" s="160" customFormat="1" ht="22.5" customHeight="1" x14ac:dyDescent="0.2">
      <c r="A127" s="104">
        <v>125</v>
      </c>
      <c r="B127" s="158" t="s">
        <v>1175</v>
      </c>
      <c r="C127" s="158">
        <v>52</v>
      </c>
      <c r="D127" s="158"/>
      <c r="E127" s="284">
        <v>36733</v>
      </c>
      <c r="F127" s="285" t="s">
        <v>726</v>
      </c>
      <c r="G127" s="212" t="s">
        <v>639</v>
      </c>
      <c r="H127" s="104" t="s">
        <v>628</v>
      </c>
      <c r="I127" s="212" t="s">
        <v>440</v>
      </c>
      <c r="J127" s="106">
        <v>5519</v>
      </c>
      <c r="K127" s="159" t="s">
        <v>1116</v>
      </c>
      <c r="L127" s="159" t="s">
        <v>1126</v>
      </c>
      <c r="M127" s="105"/>
    </row>
    <row r="128" spans="1:13" s="160" customFormat="1" ht="22.5" customHeight="1" x14ac:dyDescent="0.2">
      <c r="A128" s="104">
        <v>126</v>
      </c>
      <c r="B128" s="158" t="s">
        <v>1174</v>
      </c>
      <c r="C128" s="158">
        <v>529</v>
      </c>
      <c r="D128" s="158" t="s">
        <v>896</v>
      </c>
      <c r="E128" s="284">
        <v>36526</v>
      </c>
      <c r="F128" s="285" t="s">
        <v>862</v>
      </c>
      <c r="G128" s="212" t="s">
        <v>861</v>
      </c>
      <c r="H128" s="104" t="s">
        <v>628</v>
      </c>
      <c r="I128" s="212" t="s">
        <v>440</v>
      </c>
      <c r="J128" s="106">
        <v>5545</v>
      </c>
      <c r="K128" s="159" t="s">
        <v>1116</v>
      </c>
      <c r="L128" s="159" t="s">
        <v>1127</v>
      </c>
      <c r="M128" s="105"/>
    </row>
    <row r="129" spans="1:13" s="160" customFormat="1" ht="22.5" customHeight="1" x14ac:dyDescent="0.2">
      <c r="A129" s="104">
        <v>127</v>
      </c>
      <c r="B129" s="158" t="s">
        <v>1173</v>
      </c>
      <c r="C129" s="158">
        <v>10</v>
      </c>
      <c r="D129" s="158" t="s">
        <v>896</v>
      </c>
      <c r="E129" s="284">
        <v>36892</v>
      </c>
      <c r="F129" s="285" t="s">
        <v>792</v>
      </c>
      <c r="G129" s="212" t="s">
        <v>719</v>
      </c>
      <c r="H129" s="104" t="s">
        <v>628</v>
      </c>
      <c r="I129" s="212" t="s">
        <v>440</v>
      </c>
      <c r="J129" s="106">
        <v>5550</v>
      </c>
      <c r="K129" s="159" t="s">
        <v>1116</v>
      </c>
      <c r="L129" s="159" t="s">
        <v>1128</v>
      </c>
      <c r="M129" s="105"/>
    </row>
    <row r="130" spans="1:13" s="160" customFormat="1" ht="22.5" customHeight="1" x14ac:dyDescent="0.2">
      <c r="A130" s="104">
        <v>128</v>
      </c>
      <c r="B130" s="158" t="s">
        <v>1172</v>
      </c>
      <c r="C130" s="158">
        <v>186</v>
      </c>
      <c r="D130" s="158"/>
      <c r="E130" s="284">
        <v>36770</v>
      </c>
      <c r="F130" s="285" t="s">
        <v>735</v>
      </c>
      <c r="G130" s="212" t="s">
        <v>736</v>
      </c>
      <c r="H130" s="104" t="s">
        <v>628</v>
      </c>
      <c r="I130" s="212" t="s">
        <v>440</v>
      </c>
      <c r="J130" s="106">
        <v>5560</v>
      </c>
      <c r="K130" s="159" t="s">
        <v>1117</v>
      </c>
      <c r="L130" s="159" t="s">
        <v>1123</v>
      </c>
      <c r="M130" s="105"/>
    </row>
    <row r="131" spans="1:13" s="160" customFormat="1" ht="22.5" customHeight="1" x14ac:dyDescent="0.2">
      <c r="A131" s="104">
        <v>129</v>
      </c>
      <c r="B131" s="158" t="s">
        <v>1171</v>
      </c>
      <c r="C131" s="158">
        <v>126</v>
      </c>
      <c r="D131" s="158" t="s">
        <v>896</v>
      </c>
      <c r="E131" s="284">
        <v>37008</v>
      </c>
      <c r="F131" s="285" t="s">
        <v>1076</v>
      </c>
      <c r="G131" s="212" t="s">
        <v>654</v>
      </c>
      <c r="H131" s="104" t="s">
        <v>628</v>
      </c>
      <c r="I131" s="212" t="s">
        <v>440</v>
      </c>
      <c r="J131" s="106">
        <v>5592</v>
      </c>
      <c r="K131" s="159" t="s">
        <v>1117</v>
      </c>
      <c r="L131" s="159" t="s">
        <v>1124</v>
      </c>
      <c r="M131" s="105"/>
    </row>
    <row r="132" spans="1:13" s="160" customFormat="1" ht="22.5" customHeight="1" x14ac:dyDescent="0.2">
      <c r="A132" s="104">
        <v>130</v>
      </c>
      <c r="B132" s="158" t="s">
        <v>1170</v>
      </c>
      <c r="C132" s="158">
        <v>27</v>
      </c>
      <c r="D132" s="158"/>
      <c r="E132" s="284">
        <v>37055</v>
      </c>
      <c r="F132" s="285" t="s">
        <v>720</v>
      </c>
      <c r="G132" s="212" t="s">
        <v>721</v>
      </c>
      <c r="H132" s="104" t="s">
        <v>628</v>
      </c>
      <c r="I132" s="212" t="s">
        <v>440</v>
      </c>
      <c r="J132" s="106">
        <v>5600</v>
      </c>
      <c r="K132" s="159" t="s">
        <v>1117</v>
      </c>
      <c r="L132" s="159" t="s">
        <v>1125</v>
      </c>
      <c r="M132" s="105"/>
    </row>
    <row r="133" spans="1:13" s="160" customFormat="1" ht="22.5" customHeight="1" x14ac:dyDescent="0.2">
      <c r="A133" s="104">
        <v>131</v>
      </c>
      <c r="B133" s="158" t="s">
        <v>1169</v>
      </c>
      <c r="C133" s="158">
        <v>248</v>
      </c>
      <c r="D133" s="158" t="s">
        <v>896</v>
      </c>
      <c r="E133" s="284">
        <v>36603</v>
      </c>
      <c r="F133" s="285" t="s">
        <v>820</v>
      </c>
      <c r="G133" s="212" t="s">
        <v>743</v>
      </c>
      <c r="H133" s="104" t="s">
        <v>628</v>
      </c>
      <c r="I133" s="212" t="s">
        <v>440</v>
      </c>
      <c r="J133" s="106">
        <v>5600</v>
      </c>
      <c r="K133" s="159" t="s">
        <v>1117</v>
      </c>
      <c r="L133" s="159" t="s">
        <v>1126</v>
      </c>
      <c r="M133" s="105"/>
    </row>
    <row r="134" spans="1:13" s="160" customFormat="1" ht="22.5" customHeight="1" x14ac:dyDescent="0.2">
      <c r="A134" s="104">
        <v>132</v>
      </c>
      <c r="B134" s="158" t="s">
        <v>1168</v>
      </c>
      <c r="C134" s="158">
        <v>95</v>
      </c>
      <c r="D134" s="158"/>
      <c r="E134" s="284">
        <v>36526</v>
      </c>
      <c r="F134" s="285" t="s">
        <v>727</v>
      </c>
      <c r="G134" s="212" t="s">
        <v>643</v>
      </c>
      <c r="H134" s="104" t="s">
        <v>628</v>
      </c>
      <c r="I134" s="212" t="s">
        <v>440</v>
      </c>
      <c r="J134" s="106">
        <v>5620</v>
      </c>
      <c r="K134" s="159" t="s">
        <v>1117</v>
      </c>
      <c r="L134" s="159" t="s">
        <v>1127</v>
      </c>
      <c r="M134" s="105"/>
    </row>
    <row r="135" spans="1:13" s="160" customFormat="1" ht="22.5" customHeight="1" x14ac:dyDescent="0.2">
      <c r="A135" s="104">
        <v>133</v>
      </c>
      <c r="B135" s="158" t="s">
        <v>1167</v>
      </c>
      <c r="C135" s="158">
        <v>524</v>
      </c>
      <c r="D135" s="158" t="s">
        <v>896</v>
      </c>
      <c r="E135" s="284">
        <v>36529</v>
      </c>
      <c r="F135" s="285" t="s">
        <v>860</v>
      </c>
      <c r="G135" s="212" t="s">
        <v>861</v>
      </c>
      <c r="H135" s="104" t="s">
        <v>628</v>
      </c>
      <c r="I135" s="212" t="s">
        <v>440</v>
      </c>
      <c r="J135" s="106">
        <v>5625</v>
      </c>
      <c r="K135" s="159" t="s">
        <v>1117</v>
      </c>
      <c r="L135" s="159" t="s">
        <v>1128</v>
      </c>
      <c r="M135" s="105"/>
    </row>
    <row r="136" spans="1:13" s="160" customFormat="1" ht="22.5" customHeight="1" x14ac:dyDescent="0.2">
      <c r="A136" s="104">
        <v>134</v>
      </c>
      <c r="B136" s="158" t="s">
        <v>1166</v>
      </c>
      <c r="C136" s="158">
        <v>583</v>
      </c>
      <c r="D136" s="158" t="s">
        <v>896</v>
      </c>
      <c r="E136" s="284">
        <v>36527</v>
      </c>
      <c r="F136" s="285" t="s">
        <v>869</v>
      </c>
      <c r="G136" s="212" t="s">
        <v>770</v>
      </c>
      <c r="H136" s="104" t="s">
        <v>628</v>
      </c>
      <c r="I136" s="212" t="s">
        <v>440</v>
      </c>
      <c r="J136" s="106">
        <v>5650</v>
      </c>
      <c r="K136" s="159" t="s">
        <v>1118</v>
      </c>
      <c r="L136" s="159" t="s">
        <v>1123</v>
      </c>
      <c r="M136" s="105"/>
    </row>
    <row r="137" spans="1:13" s="160" customFormat="1" ht="22.5" customHeight="1" x14ac:dyDescent="0.2">
      <c r="A137" s="104">
        <v>135</v>
      </c>
      <c r="B137" s="158" t="s">
        <v>1165</v>
      </c>
      <c r="C137" s="158">
        <v>7</v>
      </c>
      <c r="D137" s="158" t="s">
        <v>896</v>
      </c>
      <c r="E137" s="284">
        <v>36534</v>
      </c>
      <c r="F137" s="285" t="s">
        <v>902</v>
      </c>
      <c r="G137" s="212" t="s">
        <v>719</v>
      </c>
      <c r="H137" s="104" t="s">
        <v>628</v>
      </c>
      <c r="I137" s="212" t="s">
        <v>440</v>
      </c>
      <c r="J137" s="106">
        <v>5670</v>
      </c>
      <c r="K137" s="159" t="s">
        <v>1118</v>
      </c>
      <c r="L137" s="159" t="s">
        <v>1124</v>
      </c>
      <c r="M137" s="105"/>
    </row>
    <row r="138" spans="1:13" s="160" customFormat="1" ht="22.5" customHeight="1" x14ac:dyDescent="0.2">
      <c r="A138" s="104">
        <v>136</v>
      </c>
      <c r="B138" s="158" t="s">
        <v>1164</v>
      </c>
      <c r="C138" s="158">
        <v>222</v>
      </c>
      <c r="D138" s="158"/>
      <c r="E138" s="284">
        <v>36526</v>
      </c>
      <c r="F138" s="285" t="s">
        <v>739</v>
      </c>
      <c r="G138" s="212" t="s">
        <v>740</v>
      </c>
      <c r="H138" s="104" t="s">
        <v>628</v>
      </c>
      <c r="I138" s="212" t="s">
        <v>440</v>
      </c>
      <c r="J138" s="106">
        <v>5700</v>
      </c>
      <c r="K138" s="159" t="s">
        <v>1118</v>
      </c>
      <c r="L138" s="159" t="s">
        <v>1125</v>
      </c>
      <c r="M138" s="105"/>
    </row>
    <row r="139" spans="1:13" s="160" customFormat="1" ht="22.5" customHeight="1" x14ac:dyDescent="0.2">
      <c r="A139" s="104">
        <v>137</v>
      </c>
      <c r="B139" s="158" t="s">
        <v>1163</v>
      </c>
      <c r="C139" s="158">
        <v>629</v>
      </c>
      <c r="D139" s="158"/>
      <c r="E139" s="284">
        <v>36728</v>
      </c>
      <c r="F139" s="285" t="s">
        <v>772</v>
      </c>
      <c r="G139" s="212" t="s">
        <v>773</v>
      </c>
      <c r="H139" s="104" t="s">
        <v>628</v>
      </c>
      <c r="I139" s="212" t="s">
        <v>440</v>
      </c>
      <c r="J139" s="106" t="s">
        <v>784</v>
      </c>
      <c r="K139" s="159" t="s">
        <v>1118</v>
      </c>
      <c r="L139" s="159" t="s">
        <v>1126</v>
      </c>
      <c r="M139" s="105"/>
    </row>
    <row r="140" spans="1:13" s="160" customFormat="1" ht="22.5" customHeight="1" x14ac:dyDescent="0.2">
      <c r="A140" s="104">
        <v>138</v>
      </c>
      <c r="B140" s="158" t="s">
        <v>1162</v>
      </c>
      <c r="C140" s="158">
        <v>279</v>
      </c>
      <c r="D140" s="158"/>
      <c r="E140" s="284">
        <v>36567</v>
      </c>
      <c r="F140" s="285" t="s">
        <v>747</v>
      </c>
      <c r="G140" s="212" t="s">
        <v>669</v>
      </c>
      <c r="H140" s="104" t="s">
        <v>628</v>
      </c>
      <c r="I140" s="212" t="s">
        <v>440</v>
      </c>
      <c r="J140" s="106" t="s">
        <v>786</v>
      </c>
      <c r="K140" s="159" t="s">
        <v>1118</v>
      </c>
      <c r="L140" s="159" t="s">
        <v>1127</v>
      </c>
      <c r="M140" s="105"/>
    </row>
    <row r="141" spans="1:13" s="160" customFormat="1" ht="22.5" customHeight="1" x14ac:dyDescent="0.2">
      <c r="A141" s="104">
        <v>139</v>
      </c>
      <c r="B141" s="158" t="s">
        <v>1161</v>
      </c>
      <c r="C141" s="158">
        <v>406</v>
      </c>
      <c r="D141" s="158"/>
      <c r="E141" s="284">
        <v>36787</v>
      </c>
      <c r="F141" s="285" t="s">
        <v>753</v>
      </c>
      <c r="G141" s="212" t="s">
        <v>262</v>
      </c>
      <c r="H141" s="104" t="s">
        <v>628</v>
      </c>
      <c r="I141" s="212" t="s">
        <v>440</v>
      </c>
      <c r="J141" s="106">
        <v>5779</v>
      </c>
      <c r="K141" s="159" t="s">
        <v>1118</v>
      </c>
      <c r="L141" s="159" t="s">
        <v>1128</v>
      </c>
      <c r="M141" s="105"/>
    </row>
    <row r="142" spans="1:13" s="160" customFormat="1" ht="22.5" customHeight="1" x14ac:dyDescent="0.2">
      <c r="A142" s="104">
        <v>140</v>
      </c>
      <c r="B142" s="158" t="s">
        <v>1160</v>
      </c>
      <c r="C142" s="158">
        <v>572</v>
      </c>
      <c r="D142" s="158"/>
      <c r="E142" s="284">
        <v>36528</v>
      </c>
      <c r="F142" s="285" t="s">
        <v>766</v>
      </c>
      <c r="G142" s="212" t="s">
        <v>767</v>
      </c>
      <c r="H142" s="104" t="s">
        <v>628</v>
      </c>
      <c r="I142" s="212" t="s">
        <v>440</v>
      </c>
      <c r="J142" s="106">
        <v>5780</v>
      </c>
      <c r="K142" s="159" t="s">
        <v>1119</v>
      </c>
      <c r="L142" s="159" t="s">
        <v>1123</v>
      </c>
      <c r="M142" s="105"/>
    </row>
    <row r="143" spans="1:13" s="160" customFormat="1" ht="22.5" customHeight="1" x14ac:dyDescent="0.2">
      <c r="A143" s="104">
        <v>141</v>
      </c>
      <c r="B143" s="158" t="s">
        <v>1159</v>
      </c>
      <c r="C143" s="158">
        <v>482</v>
      </c>
      <c r="D143" s="158"/>
      <c r="E143" s="284">
        <v>36536</v>
      </c>
      <c r="F143" s="285" t="s">
        <v>761</v>
      </c>
      <c r="G143" s="212" t="s">
        <v>690</v>
      </c>
      <c r="H143" s="104" t="s">
        <v>628</v>
      </c>
      <c r="I143" s="212" t="s">
        <v>440</v>
      </c>
      <c r="J143" s="106" t="s">
        <v>790</v>
      </c>
      <c r="K143" s="159" t="s">
        <v>1119</v>
      </c>
      <c r="L143" s="159" t="s">
        <v>1124</v>
      </c>
      <c r="M143" s="105"/>
    </row>
    <row r="144" spans="1:13" s="160" customFormat="1" ht="22.5" customHeight="1" x14ac:dyDescent="0.2">
      <c r="A144" s="104">
        <v>142</v>
      </c>
      <c r="B144" s="158" t="s">
        <v>1158</v>
      </c>
      <c r="C144" s="158">
        <v>582</v>
      </c>
      <c r="D144" s="158"/>
      <c r="E144" s="284">
        <v>37468</v>
      </c>
      <c r="F144" s="285" t="s">
        <v>769</v>
      </c>
      <c r="G144" s="212" t="s">
        <v>770</v>
      </c>
      <c r="H144" s="104" t="s">
        <v>628</v>
      </c>
      <c r="I144" s="212" t="s">
        <v>440</v>
      </c>
      <c r="J144" s="106">
        <v>5800</v>
      </c>
      <c r="K144" s="159" t="s">
        <v>1119</v>
      </c>
      <c r="L144" s="159" t="s">
        <v>1125</v>
      </c>
      <c r="M144" s="105"/>
    </row>
    <row r="145" spans="1:13" s="160" customFormat="1" ht="22.5" customHeight="1" x14ac:dyDescent="0.2">
      <c r="A145" s="104">
        <v>143</v>
      </c>
      <c r="B145" s="158" t="s">
        <v>1157</v>
      </c>
      <c r="C145" s="158">
        <v>630</v>
      </c>
      <c r="D145" s="158"/>
      <c r="E145" s="284">
        <v>36551</v>
      </c>
      <c r="F145" s="285" t="s">
        <v>774</v>
      </c>
      <c r="G145" s="212" t="s">
        <v>773</v>
      </c>
      <c r="H145" s="104" t="s">
        <v>628</v>
      </c>
      <c r="I145" s="212" t="s">
        <v>440</v>
      </c>
      <c r="J145" s="106">
        <v>5800</v>
      </c>
      <c r="K145" s="159" t="s">
        <v>1119</v>
      </c>
      <c r="L145" s="159" t="s">
        <v>1126</v>
      </c>
      <c r="M145" s="105"/>
    </row>
    <row r="146" spans="1:13" s="160" customFormat="1" ht="22.5" customHeight="1" x14ac:dyDescent="0.2">
      <c r="A146" s="104">
        <v>144</v>
      </c>
      <c r="B146" s="158" t="s">
        <v>1156</v>
      </c>
      <c r="C146" s="158">
        <v>570</v>
      </c>
      <c r="D146" s="158" t="s">
        <v>896</v>
      </c>
      <c r="E146" s="284">
        <v>37165</v>
      </c>
      <c r="F146" s="285" t="s">
        <v>866</v>
      </c>
      <c r="G146" s="212" t="s">
        <v>867</v>
      </c>
      <c r="H146" s="104" t="s">
        <v>628</v>
      </c>
      <c r="I146" s="212" t="s">
        <v>440</v>
      </c>
      <c r="J146" s="106">
        <v>5800</v>
      </c>
      <c r="K146" s="159" t="s">
        <v>1119</v>
      </c>
      <c r="L146" s="159" t="s">
        <v>1127</v>
      </c>
      <c r="M146" s="105"/>
    </row>
    <row r="147" spans="1:13" s="160" customFormat="1" ht="22.5" customHeight="1" x14ac:dyDescent="0.2">
      <c r="A147" s="104">
        <v>145</v>
      </c>
      <c r="B147" s="158" t="s">
        <v>1155</v>
      </c>
      <c r="C147" s="158">
        <v>240</v>
      </c>
      <c r="D147" s="158"/>
      <c r="E147" s="284">
        <v>36526</v>
      </c>
      <c r="F147" s="285" t="s">
        <v>741</v>
      </c>
      <c r="G147" s="212" t="s">
        <v>667</v>
      </c>
      <c r="H147" s="104" t="s">
        <v>628</v>
      </c>
      <c r="I147" s="212" t="s">
        <v>440</v>
      </c>
      <c r="J147" s="106">
        <v>5810</v>
      </c>
      <c r="K147" s="159" t="s">
        <v>1119</v>
      </c>
      <c r="L147" s="159" t="s">
        <v>1128</v>
      </c>
      <c r="M147" s="105"/>
    </row>
    <row r="148" spans="1:13" s="160" customFormat="1" ht="22.5" customHeight="1" x14ac:dyDescent="0.2">
      <c r="A148" s="104">
        <v>146</v>
      </c>
      <c r="B148" s="158" t="s">
        <v>1154</v>
      </c>
      <c r="C148" s="158">
        <v>574</v>
      </c>
      <c r="D148" s="158"/>
      <c r="E148" s="284">
        <v>36526</v>
      </c>
      <c r="F148" s="285" t="s">
        <v>768</v>
      </c>
      <c r="G148" s="212" t="s">
        <v>767</v>
      </c>
      <c r="H148" s="104" t="s">
        <v>628</v>
      </c>
      <c r="I148" s="212" t="s">
        <v>440</v>
      </c>
      <c r="J148" s="106">
        <v>5810</v>
      </c>
      <c r="K148" s="159" t="s">
        <v>1120</v>
      </c>
      <c r="L148" s="159" t="s">
        <v>1123</v>
      </c>
      <c r="M148" s="105"/>
    </row>
    <row r="149" spans="1:13" s="160" customFormat="1" ht="22.5" customHeight="1" x14ac:dyDescent="0.2">
      <c r="A149" s="104">
        <v>147</v>
      </c>
      <c r="B149" s="158" t="s">
        <v>1153</v>
      </c>
      <c r="C149" s="158">
        <v>315</v>
      </c>
      <c r="D149" s="158"/>
      <c r="E149" s="284">
        <v>36540</v>
      </c>
      <c r="F149" s="285" t="s">
        <v>751</v>
      </c>
      <c r="G149" s="212" t="s">
        <v>678</v>
      </c>
      <c r="H149" s="104" t="s">
        <v>628</v>
      </c>
      <c r="I149" s="212" t="s">
        <v>440</v>
      </c>
      <c r="J149" s="106" t="s">
        <v>788</v>
      </c>
      <c r="K149" s="159" t="s">
        <v>1120</v>
      </c>
      <c r="L149" s="159" t="s">
        <v>1124</v>
      </c>
      <c r="M149" s="105"/>
    </row>
    <row r="150" spans="1:13" s="240" customFormat="1" ht="22.5" customHeight="1" x14ac:dyDescent="0.2">
      <c r="A150" s="104">
        <v>148</v>
      </c>
      <c r="B150" s="158" t="s">
        <v>1152</v>
      </c>
      <c r="C150" s="158">
        <v>103</v>
      </c>
      <c r="D150" s="158" t="s">
        <v>896</v>
      </c>
      <c r="E150" s="284">
        <v>36899</v>
      </c>
      <c r="F150" s="285" t="s">
        <v>1073</v>
      </c>
      <c r="G150" s="212" t="s">
        <v>643</v>
      </c>
      <c r="H150" s="104" t="s">
        <v>628</v>
      </c>
      <c r="I150" s="212" t="s">
        <v>440</v>
      </c>
      <c r="J150" s="106">
        <v>5916</v>
      </c>
      <c r="K150" s="159" t="s">
        <v>1120</v>
      </c>
      <c r="L150" s="159" t="s">
        <v>1125</v>
      </c>
      <c r="M150" s="105"/>
    </row>
    <row r="151" spans="1:13" s="240" customFormat="1" ht="22.5" customHeight="1" x14ac:dyDescent="0.2">
      <c r="A151" s="104">
        <v>149</v>
      </c>
      <c r="B151" s="158" t="s">
        <v>1151</v>
      </c>
      <c r="C151" s="158">
        <v>727</v>
      </c>
      <c r="D151" s="158"/>
      <c r="E151" s="284">
        <v>36788</v>
      </c>
      <c r="F151" s="285" t="s">
        <v>781</v>
      </c>
      <c r="G151" s="212" t="s">
        <v>782</v>
      </c>
      <c r="H151" s="104" t="s">
        <v>628</v>
      </c>
      <c r="I151" s="212" t="s">
        <v>440</v>
      </c>
      <c r="J151" s="106">
        <v>5940</v>
      </c>
      <c r="K151" s="159" t="s">
        <v>1120</v>
      </c>
      <c r="L151" s="159" t="s">
        <v>1126</v>
      </c>
      <c r="M151" s="105"/>
    </row>
    <row r="152" spans="1:13" s="160" customFormat="1" ht="22.5" customHeight="1" x14ac:dyDescent="0.2">
      <c r="A152" s="104">
        <v>150</v>
      </c>
      <c r="B152" s="158" t="s">
        <v>1150</v>
      </c>
      <c r="C152" s="158">
        <v>267</v>
      </c>
      <c r="D152" s="158"/>
      <c r="E152" s="284">
        <v>36555</v>
      </c>
      <c r="F152" s="285" t="s">
        <v>746</v>
      </c>
      <c r="G152" s="212" t="s">
        <v>669</v>
      </c>
      <c r="H152" s="104" t="s">
        <v>628</v>
      </c>
      <c r="I152" s="212" t="s">
        <v>440</v>
      </c>
      <c r="J152" s="106">
        <v>5965</v>
      </c>
      <c r="K152" s="159" t="s">
        <v>1120</v>
      </c>
      <c r="L152" s="159" t="s">
        <v>1127</v>
      </c>
      <c r="M152" s="105"/>
    </row>
    <row r="153" spans="1:13" s="160" customFormat="1" ht="22.5" customHeight="1" x14ac:dyDescent="0.2">
      <c r="A153" s="104">
        <v>151</v>
      </c>
      <c r="B153" s="158" t="s">
        <v>1149</v>
      </c>
      <c r="C153" s="158">
        <v>266</v>
      </c>
      <c r="D153" s="158" t="s">
        <v>896</v>
      </c>
      <c r="E153" s="284">
        <v>36535</v>
      </c>
      <c r="F153" s="285" t="s">
        <v>823</v>
      </c>
      <c r="G153" s="212" t="s">
        <v>669</v>
      </c>
      <c r="H153" s="104" t="s">
        <v>628</v>
      </c>
      <c r="I153" s="212" t="s">
        <v>440</v>
      </c>
      <c r="J153" s="106">
        <v>5970</v>
      </c>
      <c r="K153" s="159" t="s">
        <v>1120</v>
      </c>
      <c r="L153" s="159" t="s">
        <v>1128</v>
      </c>
      <c r="M153" s="105"/>
    </row>
    <row r="154" spans="1:13" s="160" customFormat="1" ht="22.5" customHeight="1" x14ac:dyDescent="0.2">
      <c r="A154" s="104">
        <v>152</v>
      </c>
      <c r="B154" s="158" t="s">
        <v>381</v>
      </c>
      <c r="C154" s="158">
        <v>202</v>
      </c>
      <c r="D154" s="158"/>
      <c r="E154" s="284">
        <v>37091</v>
      </c>
      <c r="F154" s="285" t="s">
        <v>737</v>
      </c>
      <c r="G154" s="212" t="s">
        <v>738</v>
      </c>
      <c r="H154" s="104" t="s">
        <v>628</v>
      </c>
      <c r="I154" s="212" t="s">
        <v>440</v>
      </c>
      <c r="J154" s="106">
        <v>5982</v>
      </c>
      <c r="K154" s="159" t="s">
        <v>1121</v>
      </c>
      <c r="L154" s="159" t="s">
        <v>1123</v>
      </c>
      <c r="M154" s="105"/>
    </row>
    <row r="155" spans="1:13" s="160" customFormat="1" ht="22.5" customHeight="1" x14ac:dyDescent="0.2">
      <c r="A155" s="104">
        <v>153</v>
      </c>
      <c r="B155" s="158" t="s">
        <v>380</v>
      </c>
      <c r="C155" s="158">
        <v>377</v>
      </c>
      <c r="D155" s="158" t="s">
        <v>896</v>
      </c>
      <c r="E155" s="284">
        <v>36724</v>
      </c>
      <c r="F155" s="285" t="s">
        <v>838</v>
      </c>
      <c r="G155" s="212" t="s">
        <v>262</v>
      </c>
      <c r="H155" s="104" t="s">
        <v>628</v>
      </c>
      <c r="I155" s="212" t="s">
        <v>440</v>
      </c>
      <c r="J155" s="106">
        <v>5985</v>
      </c>
      <c r="K155" s="159" t="s">
        <v>1121</v>
      </c>
      <c r="L155" s="159" t="s">
        <v>1124</v>
      </c>
      <c r="M155" s="105"/>
    </row>
    <row r="156" spans="1:13" s="160" customFormat="1" ht="22.5" customHeight="1" x14ac:dyDescent="0.2">
      <c r="A156" s="104">
        <v>154</v>
      </c>
      <c r="B156" s="158" t="s">
        <v>379</v>
      </c>
      <c r="C156" s="158">
        <v>398</v>
      </c>
      <c r="D156" s="158" t="s">
        <v>896</v>
      </c>
      <c r="E156" s="284">
        <v>37179</v>
      </c>
      <c r="F156" s="285" t="s">
        <v>843</v>
      </c>
      <c r="G156" s="212" t="s">
        <v>262</v>
      </c>
      <c r="H156" s="104" t="s">
        <v>628</v>
      </c>
      <c r="I156" s="212" t="s">
        <v>440</v>
      </c>
      <c r="J156" s="106">
        <v>10000</v>
      </c>
      <c r="K156" s="159" t="s">
        <v>1121</v>
      </c>
      <c r="L156" s="159" t="s">
        <v>1125</v>
      </c>
      <c r="M156" s="105"/>
    </row>
    <row r="157" spans="1:13" s="160" customFormat="1" ht="22.5" customHeight="1" x14ac:dyDescent="0.2">
      <c r="A157" s="104">
        <v>155</v>
      </c>
      <c r="B157" s="158" t="s">
        <v>378</v>
      </c>
      <c r="C157" s="158">
        <v>98</v>
      </c>
      <c r="D157" s="158"/>
      <c r="E157" s="284">
        <v>37543</v>
      </c>
      <c r="F157" s="285" t="s">
        <v>728</v>
      </c>
      <c r="G157" s="212" t="s">
        <v>643</v>
      </c>
      <c r="H157" s="104" t="s">
        <v>628</v>
      </c>
      <c r="I157" s="212" t="s">
        <v>440</v>
      </c>
      <c r="J157" s="106">
        <v>10100</v>
      </c>
      <c r="K157" s="159" t="s">
        <v>1121</v>
      </c>
      <c r="L157" s="159" t="s">
        <v>1126</v>
      </c>
      <c r="M157" s="105"/>
    </row>
    <row r="158" spans="1:13" s="160" customFormat="1" ht="22.5" customHeight="1" x14ac:dyDescent="0.2">
      <c r="A158" s="104">
        <v>156</v>
      </c>
      <c r="B158" s="158" t="s">
        <v>377</v>
      </c>
      <c r="C158" s="158">
        <v>364</v>
      </c>
      <c r="D158" s="158" t="s">
        <v>896</v>
      </c>
      <c r="E158" s="284">
        <v>36748</v>
      </c>
      <c r="F158" s="285" t="s">
        <v>835</v>
      </c>
      <c r="G158" s="212" t="s">
        <v>262</v>
      </c>
      <c r="H158" s="104" t="s">
        <v>628</v>
      </c>
      <c r="I158" s="212" t="s">
        <v>440</v>
      </c>
      <c r="J158" s="106">
        <v>10221</v>
      </c>
      <c r="K158" s="159" t="s">
        <v>1121</v>
      </c>
      <c r="L158" s="159" t="s">
        <v>1127</v>
      </c>
      <c r="M158" s="105"/>
    </row>
    <row r="159" spans="1:13" s="160" customFormat="1" ht="22.5" customHeight="1" x14ac:dyDescent="0.2">
      <c r="A159" s="104">
        <v>157</v>
      </c>
      <c r="B159" s="158" t="s">
        <v>376</v>
      </c>
      <c r="C159" s="158">
        <v>318</v>
      </c>
      <c r="D159" s="158" t="s">
        <v>896</v>
      </c>
      <c r="E159" s="284">
        <v>36909</v>
      </c>
      <c r="F159" s="285" t="s">
        <v>826</v>
      </c>
      <c r="G159" s="212" t="s">
        <v>262</v>
      </c>
      <c r="H159" s="104" t="s">
        <v>628</v>
      </c>
      <c r="I159" s="212" t="s">
        <v>440</v>
      </c>
      <c r="J159" s="106">
        <v>10252</v>
      </c>
      <c r="K159" s="159" t="s">
        <v>1121</v>
      </c>
      <c r="L159" s="159" t="s">
        <v>1128</v>
      </c>
      <c r="M159" s="105"/>
    </row>
    <row r="160" spans="1:13" s="160" customFormat="1" ht="22.5" customHeight="1" x14ac:dyDescent="0.2">
      <c r="A160" s="104">
        <v>158</v>
      </c>
      <c r="B160" s="158" t="s">
        <v>105</v>
      </c>
      <c r="C160" s="158">
        <v>413</v>
      </c>
      <c r="D160" s="158"/>
      <c r="E160" s="284">
        <v>36704</v>
      </c>
      <c r="F160" s="285" t="s">
        <v>754</v>
      </c>
      <c r="G160" s="212" t="s">
        <v>262</v>
      </c>
      <c r="H160" s="104" t="s">
        <v>628</v>
      </c>
      <c r="I160" s="212" t="s">
        <v>440</v>
      </c>
      <c r="J160" s="106">
        <v>10336</v>
      </c>
      <c r="K160" s="159" t="s">
        <v>1122</v>
      </c>
      <c r="L160" s="159" t="s">
        <v>1123</v>
      </c>
      <c r="M160" s="105"/>
    </row>
    <row r="161" spans="1:13" s="160" customFormat="1" ht="22.5" customHeight="1" x14ac:dyDescent="0.2">
      <c r="A161" s="104">
        <v>159</v>
      </c>
      <c r="B161" s="158" t="s">
        <v>104</v>
      </c>
      <c r="C161" s="158">
        <v>39</v>
      </c>
      <c r="D161" s="158"/>
      <c r="E161" s="284">
        <v>36879</v>
      </c>
      <c r="F161" s="285" t="s">
        <v>722</v>
      </c>
      <c r="G161" s="212" t="s">
        <v>723</v>
      </c>
      <c r="H161" s="104" t="s">
        <v>628</v>
      </c>
      <c r="I161" s="212" t="s">
        <v>440</v>
      </c>
      <c r="J161" s="106" t="s">
        <v>455</v>
      </c>
      <c r="K161" s="159" t="s">
        <v>1122</v>
      </c>
      <c r="L161" s="159" t="s">
        <v>1124</v>
      </c>
      <c r="M161" s="105"/>
    </row>
    <row r="162" spans="1:13" s="160" customFormat="1" ht="22.5" customHeight="1" x14ac:dyDescent="0.2">
      <c r="A162" s="104">
        <v>160</v>
      </c>
      <c r="B162" s="158" t="s">
        <v>103</v>
      </c>
      <c r="C162" s="158">
        <v>40</v>
      </c>
      <c r="D162" s="158"/>
      <c r="E162" s="284">
        <v>37015</v>
      </c>
      <c r="F162" s="285" t="s">
        <v>724</v>
      </c>
      <c r="G162" s="212" t="s">
        <v>723</v>
      </c>
      <c r="H162" s="104" t="s">
        <v>628</v>
      </c>
      <c r="I162" s="212" t="s">
        <v>440</v>
      </c>
      <c r="J162" s="106" t="s">
        <v>455</v>
      </c>
      <c r="K162" s="159" t="s">
        <v>1122</v>
      </c>
      <c r="L162" s="159" t="s">
        <v>1125</v>
      </c>
      <c r="M162" s="105"/>
    </row>
    <row r="163" spans="1:13" s="160" customFormat="1" ht="22.5" customHeight="1" x14ac:dyDescent="0.2">
      <c r="A163" s="104">
        <v>161</v>
      </c>
      <c r="B163" s="158" t="s">
        <v>102</v>
      </c>
      <c r="C163" s="158">
        <v>106</v>
      </c>
      <c r="D163" s="158"/>
      <c r="E163" s="284">
        <v>36927</v>
      </c>
      <c r="F163" s="285" t="s">
        <v>729</v>
      </c>
      <c r="G163" s="212" t="s">
        <v>730</v>
      </c>
      <c r="H163" s="104" t="s">
        <v>628</v>
      </c>
      <c r="I163" s="212" t="s">
        <v>440</v>
      </c>
      <c r="J163" s="106" t="s">
        <v>455</v>
      </c>
      <c r="K163" s="159" t="s">
        <v>1122</v>
      </c>
      <c r="L163" s="159" t="s">
        <v>1126</v>
      </c>
      <c r="M163" s="105"/>
    </row>
    <row r="164" spans="1:13" s="160" customFormat="1" ht="22.5" customHeight="1" x14ac:dyDescent="0.2">
      <c r="A164" s="104">
        <v>162</v>
      </c>
      <c r="B164" s="158" t="s">
        <v>101</v>
      </c>
      <c r="C164" s="158">
        <v>174</v>
      </c>
      <c r="D164" s="158"/>
      <c r="E164" s="284">
        <v>36972</v>
      </c>
      <c r="F164" s="285" t="s">
        <v>731</v>
      </c>
      <c r="G164" s="212" t="s">
        <v>656</v>
      </c>
      <c r="H164" s="104" t="s">
        <v>628</v>
      </c>
      <c r="I164" s="212" t="s">
        <v>440</v>
      </c>
      <c r="J164" s="106" t="s">
        <v>455</v>
      </c>
      <c r="K164" s="159" t="s">
        <v>1122</v>
      </c>
      <c r="L164" s="159" t="s">
        <v>1127</v>
      </c>
      <c r="M164" s="105"/>
    </row>
    <row r="165" spans="1:13" s="160" customFormat="1" ht="22.5" customHeight="1" x14ac:dyDescent="0.2">
      <c r="A165" s="104">
        <v>163</v>
      </c>
      <c r="B165" s="158" t="s">
        <v>100</v>
      </c>
      <c r="C165" s="158">
        <v>177</v>
      </c>
      <c r="D165" s="158"/>
      <c r="E165" s="284">
        <v>36652</v>
      </c>
      <c r="F165" s="285" t="s">
        <v>732</v>
      </c>
      <c r="G165" s="212" t="s">
        <v>662</v>
      </c>
      <c r="H165" s="104" t="s">
        <v>628</v>
      </c>
      <c r="I165" s="212" t="s">
        <v>440</v>
      </c>
      <c r="J165" s="106" t="s">
        <v>455</v>
      </c>
      <c r="K165" s="159" t="s">
        <v>1122</v>
      </c>
      <c r="L165" s="159" t="s">
        <v>1128</v>
      </c>
      <c r="M165" s="105"/>
    </row>
    <row r="166" spans="1:13" s="160" customFormat="1" ht="22.5" customHeight="1" x14ac:dyDescent="0.2">
      <c r="A166" s="104">
        <v>164</v>
      </c>
      <c r="B166" s="158" t="s">
        <v>99</v>
      </c>
      <c r="C166" s="158">
        <v>184</v>
      </c>
      <c r="D166" s="158"/>
      <c r="E166" s="284">
        <v>36537</v>
      </c>
      <c r="F166" s="285" t="s">
        <v>733</v>
      </c>
      <c r="G166" s="212" t="s">
        <v>734</v>
      </c>
      <c r="H166" s="104" t="s">
        <v>628</v>
      </c>
      <c r="I166" s="212" t="s">
        <v>440</v>
      </c>
      <c r="J166" s="106" t="s">
        <v>455</v>
      </c>
      <c r="K166" s="159" t="s">
        <v>1123</v>
      </c>
      <c r="L166" s="159" t="s">
        <v>1123</v>
      </c>
      <c r="M166" s="105"/>
    </row>
    <row r="167" spans="1:13" s="160" customFormat="1" ht="22.5" customHeight="1" x14ac:dyDescent="0.2">
      <c r="A167" s="104">
        <v>165</v>
      </c>
      <c r="B167" s="158" t="s">
        <v>98</v>
      </c>
      <c r="C167" s="158">
        <v>257</v>
      </c>
      <c r="D167" s="158"/>
      <c r="E167" s="284">
        <v>36769</v>
      </c>
      <c r="F167" s="285" t="s">
        <v>744</v>
      </c>
      <c r="G167" s="212" t="s">
        <v>745</v>
      </c>
      <c r="H167" s="104" t="s">
        <v>628</v>
      </c>
      <c r="I167" s="212" t="s">
        <v>440</v>
      </c>
      <c r="J167" s="106" t="s">
        <v>455</v>
      </c>
      <c r="K167" s="159" t="s">
        <v>1123</v>
      </c>
      <c r="L167" s="159" t="s">
        <v>1124</v>
      </c>
      <c r="M167" s="105"/>
    </row>
    <row r="168" spans="1:13" s="160" customFormat="1" ht="22.5" customHeight="1" x14ac:dyDescent="0.2">
      <c r="A168" s="104">
        <v>166</v>
      </c>
      <c r="B168" s="158" t="s">
        <v>97</v>
      </c>
      <c r="C168" s="158">
        <v>282</v>
      </c>
      <c r="D168" s="158"/>
      <c r="E168" s="284">
        <v>36618</v>
      </c>
      <c r="F168" s="285" t="s">
        <v>749</v>
      </c>
      <c r="G168" s="212" t="s">
        <v>750</v>
      </c>
      <c r="H168" s="104" t="s">
        <v>628</v>
      </c>
      <c r="I168" s="212" t="s">
        <v>440</v>
      </c>
      <c r="J168" s="106" t="s">
        <v>455</v>
      </c>
      <c r="K168" s="159" t="s">
        <v>1123</v>
      </c>
      <c r="L168" s="159" t="s">
        <v>1125</v>
      </c>
      <c r="M168" s="105"/>
    </row>
    <row r="169" spans="1:13" s="160" customFormat="1" ht="22.5" customHeight="1" x14ac:dyDescent="0.2">
      <c r="A169" s="104">
        <v>167</v>
      </c>
      <c r="B169" s="158" t="s">
        <v>96</v>
      </c>
      <c r="C169" s="158">
        <v>333</v>
      </c>
      <c r="D169" s="158"/>
      <c r="E169" s="284">
        <v>36641</v>
      </c>
      <c r="F169" s="285" t="s">
        <v>752</v>
      </c>
      <c r="G169" s="212" t="s">
        <v>262</v>
      </c>
      <c r="H169" s="104" t="s">
        <v>628</v>
      </c>
      <c r="I169" s="212" t="s">
        <v>440</v>
      </c>
      <c r="J169" s="106" t="s">
        <v>455</v>
      </c>
      <c r="K169" s="159" t="s">
        <v>1123</v>
      </c>
      <c r="L169" s="159" t="s">
        <v>1126</v>
      </c>
      <c r="M169" s="105"/>
    </row>
    <row r="170" spans="1:13" s="160" customFormat="1" ht="22.5" customHeight="1" x14ac:dyDescent="0.2">
      <c r="A170" s="104">
        <v>168</v>
      </c>
      <c r="B170" s="158" t="s">
        <v>95</v>
      </c>
      <c r="C170" s="158">
        <v>501</v>
      </c>
      <c r="D170" s="158"/>
      <c r="E170" s="284">
        <v>37870</v>
      </c>
      <c r="F170" s="285" t="s">
        <v>762</v>
      </c>
      <c r="G170" s="212" t="s">
        <v>692</v>
      </c>
      <c r="H170" s="104" t="s">
        <v>628</v>
      </c>
      <c r="I170" s="212" t="s">
        <v>440</v>
      </c>
      <c r="J170" s="106" t="s">
        <v>455</v>
      </c>
      <c r="K170" s="159" t="s">
        <v>1123</v>
      </c>
      <c r="L170" s="159" t="s">
        <v>1127</v>
      </c>
      <c r="M170" s="105"/>
    </row>
    <row r="171" spans="1:13" s="160" customFormat="1" ht="22.5" customHeight="1" x14ac:dyDescent="0.2">
      <c r="A171" s="104">
        <v>171</v>
      </c>
      <c r="B171" s="158" t="s">
        <v>94</v>
      </c>
      <c r="C171" s="158">
        <v>523</v>
      </c>
      <c r="D171" s="158"/>
      <c r="E171" s="284">
        <v>37857</v>
      </c>
      <c r="F171" s="285" t="s">
        <v>764</v>
      </c>
      <c r="G171" s="212" t="s">
        <v>692</v>
      </c>
      <c r="H171" s="104" t="s">
        <v>628</v>
      </c>
      <c r="I171" s="212" t="s">
        <v>440</v>
      </c>
      <c r="J171" s="106" t="s">
        <v>455</v>
      </c>
      <c r="K171" s="159" t="s">
        <v>1123</v>
      </c>
      <c r="L171" s="159" t="s">
        <v>1128</v>
      </c>
      <c r="M171" s="105"/>
    </row>
    <row r="172" spans="1:13" s="160" customFormat="1" ht="22.5" customHeight="1" x14ac:dyDescent="0.2">
      <c r="A172" s="104">
        <v>172</v>
      </c>
      <c r="B172" s="158" t="s">
        <v>93</v>
      </c>
      <c r="C172" s="158">
        <v>560</v>
      </c>
      <c r="D172" s="158"/>
      <c r="E172" s="284">
        <v>36784</v>
      </c>
      <c r="F172" s="285" t="s">
        <v>765</v>
      </c>
      <c r="G172" s="212" t="s">
        <v>694</v>
      </c>
      <c r="H172" s="104" t="s">
        <v>628</v>
      </c>
      <c r="I172" s="212" t="s">
        <v>440</v>
      </c>
      <c r="J172" s="106" t="s">
        <v>455</v>
      </c>
      <c r="K172" s="159" t="s">
        <v>1124</v>
      </c>
      <c r="L172" s="159" t="s">
        <v>1123</v>
      </c>
      <c r="M172" s="105"/>
    </row>
    <row r="173" spans="1:13" s="160" customFormat="1" ht="22.5" customHeight="1" x14ac:dyDescent="0.2">
      <c r="A173" s="104">
        <v>173</v>
      </c>
      <c r="B173" s="158" t="s">
        <v>92</v>
      </c>
      <c r="C173" s="158">
        <v>610</v>
      </c>
      <c r="D173" s="158"/>
      <c r="E173" s="284">
        <v>37504</v>
      </c>
      <c r="F173" s="285" t="s">
        <v>771</v>
      </c>
      <c r="G173" s="212" t="s">
        <v>701</v>
      </c>
      <c r="H173" s="104" t="s">
        <v>628</v>
      </c>
      <c r="I173" s="212" t="s">
        <v>440</v>
      </c>
      <c r="J173" s="106" t="s">
        <v>455</v>
      </c>
      <c r="K173" s="159" t="s">
        <v>1124</v>
      </c>
      <c r="L173" s="159" t="s">
        <v>1124</v>
      </c>
      <c r="M173" s="105"/>
    </row>
    <row r="174" spans="1:13" s="160" customFormat="1" ht="22.5" customHeight="1" x14ac:dyDescent="0.2">
      <c r="A174" s="104">
        <v>174</v>
      </c>
      <c r="B174" s="158" t="s">
        <v>91</v>
      </c>
      <c r="C174" s="158">
        <v>640</v>
      </c>
      <c r="D174" s="158"/>
      <c r="E174" s="284">
        <v>36778</v>
      </c>
      <c r="F174" s="285" t="s">
        <v>775</v>
      </c>
      <c r="G174" s="212" t="s">
        <v>773</v>
      </c>
      <c r="H174" s="104" t="s">
        <v>628</v>
      </c>
      <c r="I174" s="212" t="s">
        <v>440</v>
      </c>
      <c r="J174" s="106" t="s">
        <v>455</v>
      </c>
      <c r="K174" s="159" t="s">
        <v>1124</v>
      </c>
      <c r="L174" s="159" t="s">
        <v>1125</v>
      </c>
      <c r="M174" s="105"/>
    </row>
    <row r="175" spans="1:13" s="160" customFormat="1" ht="22.5" customHeight="1" x14ac:dyDescent="0.2">
      <c r="A175" s="104">
        <v>175</v>
      </c>
      <c r="B175" s="158" t="s">
        <v>90</v>
      </c>
      <c r="C175" s="158">
        <v>651</v>
      </c>
      <c r="D175" s="158"/>
      <c r="E175" s="284">
        <v>36587</v>
      </c>
      <c r="F175" s="285" t="s">
        <v>776</v>
      </c>
      <c r="G175" s="212" t="s">
        <v>777</v>
      </c>
      <c r="H175" s="104" t="s">
        <v>628</v>
      </c>
      <c r="I175" s="212" t="s">
        <v>440</v>
      </c>
      <c r="J175" s="106" t="s">
        <v>455</v>
      </c>
      <c r="K175" s="159" t="s">
        <v>1124</v>
      </c>
      <c r="L175" s="159" t="s">
        <v>1126</v>
      </c>
      <c r="M175" s="105"/>
    </row>
    <row r="176" spans="1:13" s="160" customFormat="1" ht="22.5" customHeight="1" x14ac:dyDescent="0.2">
      <c r="A176" s="104">
        <v>176</v>
      </c>
      <c r="B176" s="158" t="s">
        <v>89</v>
      </c>
      <c r="C176" s="158">
        <v>665</v>
      </c>
      <c r="D176" s="158"/>
      <c r="E176" s="284">
        <v>36610</v>
      </c>
      <c r="F176" s="285" t="s">
        <v>778</v>
      </c>
      <c r="G176" s="212" t="s">
        <v>779</v>
      </c>
      <c r="H176" s="104" t="s">
        <v>628</v>
      </c>
      <c r="I176" s="212" t="s">
        <v>440</v>
      </c>
      <c r="J176" s="106" t="s">
        <v>455</v>
      </c>
      <c r="K176" s="159" t="s">
        <v>1124</v>
      </c>
      <c r="L176" s="159" t="s">
        <v>1127</v>
      </c>
      <c r="M176" s="105"/>
    </row>
    <row r="177" spans="1:13" s="160" customFormat="1" ht="22.5" customHeight="1" x14ac:dyDescent="0.2">
      <c r="A177" s="104">
        <v>177</v>
      </c>
      <c r="B177" s="158" t="s">
        <v>88</v>
      </c>
      <c r="C177" s="158">
        <v>672</v>
      </c>
      <c r="D177" s="158"/>
      <c r="E177" s="284">
        <v>36617</v>
      </c>
      <c r="F177" s="285" t="s">
        <v>780</v>
      </c>
      <c r="G177" s="212" t="s">
        <v>779</v>
      </c>
      <c r="H177" s="104" t="s">
        <v>628</v>
      </c>
      <c r="I177" s="212" t="s">
        <v>440</v>
      </c>
      <c r="J177" s="106" t="s">
        <v>455</v>
      </c>
      <c r="K177" s="159" t="s">
        <v>1124</v>
      </c>
      <c r="L177" s="159" t="s">
        <v>1128</v>
      </c>
      <c r="M177" s="105"/>
    </row>
    <row r="178" spans="1:13" s="160" customFormat="1" ht="22.5" customHeight="1" x14ac:dyDescent="0.2">
      <c r="A178" s="104">
        <v>178</v>
      </c>
      <c r="B178" s="158" t="s">
        <v>87</v>
      </c>
      <c r="C178" s="158">
        <v>147</v>
      </c>
      <c r="D178" s="158" t="s">
        <v>896</v>
      </c>
      <c r="E178" s="284">
        <v>36974</v>
      </c>
      <c r="F178" s="285" t="s">
        <v>1105</v>
      </c>
      <c r="G178" s="212" t="s">
        <v>656</v>
      </c>
      <c r="H178" s="104" t="s">
        <v>628</v>
      </c>
      <c r="I178" s="212" t="s">
        <v>440</v>
      </c>
      <c r="J178" s="106" t="s">
        <v>455</v>
      </c>
      <c r="K178" s="159" t="s">
        <v>1125</v>
      </c>
      <c r="L178" s="159" t="s">
        <v>1123</v>
      </c>
      <c r="M178" s="105"/>
    </row>
    <row r="179" spans="1:13" s="160" customFormat="1" ht="22.5" customHeight="1" x14ac:dyDescent="0.2">
      <c r="A179" s="104">
        <v>179</v>
      </c>
      <c r="B179" s="158" t="s">
        <v>86</v>
      </c>
      <c r="C179" s="158">
        <v>150</v>
      </c>
      <c r="D179" s="158" t="s">
        <v>896</v>
      </c>
      <c r="E179" s="284">
        <v>36969</v>
      </c>
      <c r="F179" s="285" t="s">
        <v>663</v>
      </c>
      <c r="G179" s="212" t="s">
        <v>656</v>
      </c>
      <c r="H179" s="104" t="s">
        <v>628</v>
      </c>
      <c r="I179" s="212" t="s">
        <v>440</v>
      </c>
      <c r="J179" s="106" t="s">
        <v>455</v>
      </c>
      <c r="K179" s="159" t="s">
        <v>1125</v>
      </c>
      <c r="L179" s="159" t="s">
        <v>1124</v>
      </c>
      <c r="M179" s="105"/>
    </row>
    <row r="180" spans="1:13" s="160" customFormat="1" ht="22.5" customHeight="1" x14ac:dyDescent="0.2">
      <c r="A180" s="104">
        <v>180</v>
      </c>
      <c r="B180" s="158" t="s">
        <v>85</v>
      </c>
      <c r="C180" s="158">
        <v>182</v>
      </c>
      <c r="D180" s="158" t="s">
        <v>896</v>
      </c>
      <c r="E180" s="284">
        <v>36696</v>
      </c>
      <c r="F180" s="285" t="s">
        <v>811</v>
      </c>
      <c r="G180" s="212" t="s">
        <v>662</v>
      </c>
      <c r="H180" s="104" t="s">
        <v>628</v>
      </c>
      <c r="I180" s="212" t="s">
        <v>440</v>
      </c>
      <c r="J180" s="106" t="s">
        <v>455</v>
      </c>
      <c r="K180" s="159" t="s">
        <v>1125</v>
      </c>
      <c r="L180" s="159" t="s">
        <v>1125</v>
      </c>
      <c r="M180" s="105"/>
    </row>
    <row r="181" spans="1:13" s="160" customFormat="1" ht="22.5" customHeight="1" x14ac:dyDescent="0.2">
      <c r="A181" s="104">
        <v>181</v>
      </c>
      <c r="B181" s="158" t="s">
        <v>84</v>
      </c>
      <c r="C181" s="158">
        <v>191</v>
      </c>
      <c r="D181" s="158" t="s">
        <v>896</v>
      </c>
      <c r="E181" s="284">
        <v>37145</v>
      </c>
      <c r="F181" s="285" t="s">
        <v>813</v>
      </c>
      <c r="G181" s="212" t="s">
        <v>814</v>
      </c>
      <c r="H181" s="104" t="s">
        <v>628</v>
      </c>
      <c r="I181" s="212" t="s">
        <v>440</v>
      </c>
      <c r="J181" s="106" t="s">
        <v>455</v>
      </c>
      <c r="K181" s="159" t="s">
        <v>1125</v>
      </c>
      <c r="L181" s="159" t="s">
        <v>1126</v>
      </c>
      <c r="M181" s="105"/>
    </row>
    <row r="182" spans="1:13" s="160" customFormat="1" ht="22.5" customHeight="1" x14ac:dyDescent="0.2">
      <c r="A182" s="104">
        <v>182</v>
      </c>
      <c r="B182" s="158" t="s">
        <v>83</v>
      </c>
      <c r="C182" s="158">
        <v>203</v>
      </c>
      <c r="D182" s="158" t="s">
        <v>896</v>
      </c>
      <c r="E182" s="284">
        <v>37809</v>
      </c>
      <c r="F182" s="285" t="s">
        <v>817</v>
      </c>
      <c r="G182" s="212" t="s">
        <v>738</v>
      </c>
      <c r="H182" s="104" t="s">
        <v>628</v>
      </c>
      <c r="I182" s="212" t="s">
        <v>440</v>
      </c>
      <c r="J182" s="106" t="s">
        <v>455</v>
      </c>
      <c r="K182" s="159" t="s">
        <v>1125</v>
      </c>
      <c r="L182" s="159" t="s">
        <v>1127</v>
      </c>
      <c r="M182" s="105"/>
    </row>
    <row r="183" spans="1:13" s="160" customFormat="1" ht="22.5" customHeight="1" x14ac:dyDescent="0.2">
      <c r="A183" s="104">
        <v>183</v>
      </c>
      <c r="B183" s="158" t="s">
        <v>82</v>
      </c>
      <c r="C183" s="158">
        <v>262</v>
      </c>
      <c r="D183" s="158" t="s">
        <v>896</v>
      </c>
      <c r="E183" s="284">
        <v>37050</v>
      </c>
      <c r="F183" s="285" t="s">
        <v>963</v>
      </c>
      <c r="G183" s="212" t="s">
        <v>745</v>
      </c>
      <c r="H183" s="104" t="s">
        <v>628</v>
      </c>
      <c r="I183" s="212" t="s">
        <v>440</v>
      </c>
      <c r="J183" s="106" t="s">
        <v>455</v>
      </c>
      <c r="K183" s="159" t="s">
        <v>1125</v>
      </c>
      <c r="L183" s="159" t="s">
        <v>1128</v>
      </c>
      <c r="M183" s="105"/>
    </row>
    <row r="184" spans="1:13" s="160" customFormat="1" ht="22.5" customHeight="1" x14ac:dyDescent="0.2">
      <c r="A184" s="104">
        <v>184</v>
      </c>
      <c r="B184" s="158" t="s">
        <v>81</v>
      </c>
      <c r="C184" s="158">
        <v>327</v>
      </c>
      <c r="D184" s="158" t="s">
        <v>896</v>
      </c>
      <c r="E184" s="284">
        <v>36739</v>
      </c>
      <c r="F184" s="285" t="s">
        <v>827</v>
      </c>
      <c r="G184" s="212" t="s">
        <v>262</v>
      </c>
      <c r="H184" s="104" t="s">
        <v>628</v>
      </c>
      <c r="I184" s="212" t="s">
        <v>440</v>
      </c>
      <c r="J184" s="106" t="s">
        <v>455</v>
      </c>
      <c r="K184" s="159" t="s">
        <v>1126</v>
      </c>
      <c r="L184" s="159" t="s">
        <v>1123</v>
      </c>
      <c r="M184" s="105"/>
    </row>
    <row r="185" spans="1:13" s="160" customFormat="1" ht="22.5" customHeight="1" x14ac:dyDescent="0.2">
      <c r="A185" s="104">
        <v>185</v>
      </c>
      <c r="B185" s="158" t="s">
        <v>80</v>
      </c>
      <c r="C185" s="158">
        <v>346</v>
      </c>
      <c r="D185" s="158" t="s">
        <v>896</v>
      </c>
      <c r="E185" s="284">
        <v>36789</v>
      </c>
      <c r="F185" s="285" t="s">
        <v>829</v>
      </c>
      <c r="G185" s="212" t="s">
        <v>262</v>
      </c>
      <c r="H185" s="104" t="s">
        <v>628</v>
      </c>
      <c r="I185" s="212" t="s">
        <v>440</v>
      </c>
      <c r="J185" s="106" t="s">
        <v>455</v>
      </c>
      <c r="K185" s="159" t="s">
        <v>1126</v>
      </c>
      <c r="L185" s="159" t="s">
        <v>1124</v>
      </c>
      <c r="M185" s="105"/>
    </row>
    <row r="186" spans="1:13" s="160" customFormat="1" ht="22.5" customHeight="1" x14ac:dyDescent="0.2">
      <c r="A186" s="104">
        <v>186</v>
      </c>
      <c r="B186" s="158" t="s">
        <v>79</v>
      </c>
      <c r="C186" s="158">
        <v>360</v>
      </c>
      <c r="D186" s="158" t="s">
        <v>896</v>
      </c>
      <c r="E186" s="284">
        <v>37066</v>
      </c>
      <c r="F186" s="285" t="s">
        <v>832</v>
      </c>
      <c r="G186" s="212" t="s">
        <v>262</v>
      </c>
      <c r="H186" s="104" t="s">
        <v>628</v>
      </c>
      <c r="I186" s="212" t="s">
        <v>440</v>
      </c>
      <c r="J186" s="106" t="s">
        <v>455</v>
      </c>
      <c r="K186" s="159" t="s">
        <v>1126</v>
      </c>
      <c r="L186" s="159" t="s">
        <v>1125</v>
      </c>
      <c r="M186" s="105"/>
    </row>
    <row r="187" spans="1:13" s="160" customFormat="1" ht="22.5" customHeight="1" x14ac:dyDescent="0.2">
      <c r="A187" s="104">
        <v>187</v>
      </c>
      <c r="B187" s="158" t="s">
        <v>78</v>
      </c>
      <c r="C187" s="158">
        <v>361</v>
      </c>
      <c r="D187" s="158" t="s">
        <v>896</v>
      </c>
      <c r="E187" s="284">
        <v>37081</v>
      </c>
      <c r="F187" s="285" t="s">
        <v>833</v>
      </c>
      <c r="G187" s="212" t="s">
        <v>262</v>
      </c>
      <c r="H187" s="104" t="s">
        <v>628</v>
      </c>
      <c r="I187" s="212" t="s">
        <v>440</v>
      </c>
      <c r="J187" s="106" t="s">
        <v>455</v>
      </c>
      <c r="K187" s="159" t="s">
        <v>1126</v>
      </c>
      <c r="L187" s="159" t="s">
        <v>1126</v>
      </c>
      <c r="M187" s="105"/>
    </row>
    <row r="188" spans="1:13" s="160" customFormat="1" ht="22.5" customHeight="1" x14ac:dyDescent="0.2">
      <c r="A188" s="104">
        <v>188</v>
      </c>
      <c r="B188" s="158" t="s">
        <v>77</v>
      </c>
      <c r="C188" s="158">
        <v>362</v>
      </c>
      <c r="D188" s="158" t="s">
        <v>896</v>
      </c>
      <c r="E188" s="284">
        <v>37066</v>
      </c>
      <c r="F188" s="285" t="s">
        <v>834</v>
      </c>
      <c r="G188" s="212" t="s">
        <v>262</v>
      </c>
      <c r="H188" s="104" t="s">
        <v>628</v>
      </c>
      <c r="I188" s="212" t="s">
        <v>440</v>
      </c>
      <c r="J188" s="106" t="s">
        <v>455</v>
      </c>
      <c r="K188" s="159" t="s">
        <v>1126</v>
      </c>
      <c r="L188" s="159" t="s">
        <v>1127</v>
      </c>
      <c r="M188" s="105"/>
    </row>
    <row r="189" spans="1:13" s="160" customFormat="1" ht="22.5" customHeight="1" x14ac:dyDescent="0.2">
      <c r="A189" s="104">
        <v>189</v>
      </c>
      <c r="B189" s="158" t="s">
        <v>76</v>
      </c>
      <c r="C189" s="158">
        <v>381</v>
      </c>
      <c r="D189" s="158" t="s">
        <v>896</v>
      </c>
      <c r="E189" s="284">
        <v>36986</v>
      </c>
      <c r="F189" s="285" t="s">
        <v>839</v>
      </c>
      <c r="G189" s="212" t="s">
        <v>262</v>
      </c>
      <c r="H189" s="104" t="s">
        <v>628</v>
      </c>
      <c r="I189" s="212" t="s">
        <v>440</v>
      </c>
      <c r="J189" s="106" t="s">
        <v>455</v>
      </c>
      <c r="K189" s="159" t="s">
        <v>1126</v>
      </c>
      <c r="L189" s="159" t="s">
        <v>1128</v>
      </c>
      <c r="M189" s="105"/>
    </row>
    <row r="190" spans="1:13" s="160" customFormat="1" ht="22.5" customHeight="1" x14ac:dyDescent="0.2">
      <c r="A190" s="104">
        <v>190</v>
      </c>
      <c r="B190" s="158" t="s">
        <v>75</v>
      </c>
      <c r="C190" s="158">
        <v>384</v>
      </c>
      <c r="D190" s="158" t="s">
        <v>896</v>
      </c>
      <c r="E190" s="284">
        <v>36662</v>
      </c>
      <c r="F190" s="285" t="s">
        <v>687</v>
      </c>
      <c r="G190" s="212" t="s">
        <v>262</v>
      </c>
      <c r="H190" s="104" t="s">
        <v>628</v>
      </c>
      <c r="I190" s="212" t="s">
        <v>440</v>
      </c>
      <c r="J190" s="106" t="s">
        <v>455</v>
      </c>
      <c r="K190" s="159" t="s">
        <v>1127</v>
      </c>
      <c r="L190" s="159" t="s">
        <v>1123</v>
      </c>
      <c r="M190" s="105"/>
    </row>
    <row r="191" spans="1:13" s="160" customFormat="1" ht="22.5" customHeight="1" x14ac:dyDescent="0.2">
      <c r="A191" s="104">
        <v>191</v>
      </c>
      <c r="B191" s="158" t="s">
        <v>74</v>
      </c>
      <c r="C191" s="158">
        <v>404</v>
      </c>
      <c r="D191" s="158" t="s">
        <v>896</v>
      </c>
      <c r="E191" s="284">
        <v>36582</v>
      </c>
      <c r="F191" s="285" t="s">
        <v>846</v>
      </c>
      <c r="G191" s="212" t="s">
        <v>262</v>
      </c>
      <c r="H191" s="104" t="s">
        <v>628</v>
      </c>
      <c r="I191" s="212" t="s">
        <v>440</v>
      </c>
      <c r="J191" s="106" t="s">
        <v>455</v>
      </c>
      <c r="K191" s="159" t="s">
        <v>1127</v>
      </c>
      <c r="L191" s="159" t="s">
        <v>1124</v>
      </c>
      <c r="M191" s="105"/>
    </row>
    <row r="192" spans="1:13" s="160" customFormat="1" ht="22.5" customHeight="1" x14ac:dyDescent="0.2">
      <c r="A192" s="104">
        <v>192</v>
      </c>
      <c r="B192" s="158" t="s">
        <v>73</v>
      </c>
      <c r="C192" s="158">
        <v>491</v>
      </c>
      <c r="D192" s="158" t="s">
        <v>896</v>
      </c>
      <c r="E192" s="284">
        <v>36736</v>
      </c>
      <c r="F192" s="285" t="s">
        <v>854</v>
      </c>
      <c r="G192" s="212" t="s">
        <v>855</v>
      </c>
      <c r="H192" s="104" t="s">
        <v>628</v>
      </c>
      <c r="I192" s="212" t="s">
        <v>440</v>
      </c>
      <c r="J192" s="106" t="s">
        <v>455</v>
      </c>
      <c r="K192" s="159" t="s">
        <v>1127</v>
      </c>
      <c r="L192" s="159" t="s">
        <v>1125</v>
      </c>
      <c r="M192" s="105"/>
    </row>
    <row r="193" spans="1:13" s="160" customFormat="1" ht="22.5" customHeight="1" x14ac:dyDescent="0.2">
      <c r="A193" s="104">
        <v>193</v>
      </c>
      <c r="B193" s="158" t="s">
        <v>72</v>
      </c>
      <c r="C193" s="158">
        <v>543</v>
      </c>
      <c r="D193" s="158" t="s">
        <v>896</v>
      </c>
      <c r="E193" s="284">
        <v>37349</v>
      </c>
      <c r="F193" s="285" t="s">
        <v>864</v>
      </c>
      <c r="G193" s="212" t="s">
        <v>865</v>
      </c>
      <c r="H193" s="104" t="s">
        <v>628</v>
      </c>
      <c r="I193" s="212" t="s">
        <v>440</v>
      </c>
      <c r="J193" s="106" t="s">
        <v>455</v>
      </c>
      <c r="K193" s="159" t="s">
        <v>1127</v>
      </c>
      <c r="L193" s="159" t="s">
        <v>1126</v>
      </c>
      <c r="M193" s="105"/>
    </row>
    <row r="194" spans="1:13" s="160" customFormat="1" ht="22.5" customHeight="1" x14ac:dyDescent="0.2">
      <c r="A194" s="104">
        <v>194</v>
      </c>
      <c r="B194" s="158" t="s">
        <v>65</v>
      </c>
      <c r="C194" s="158">
        <v>684</v>
      </c>
      <c r="D194" s="158" t="s">
        <v>896</v>
      </c>
      <c r="E194" s="284">
        <v>36526</v>
      </c>
      <c r="F194" s="285" t="s">
        <v>1011</v>
      </c>
      <c r="G194" s="212" t="s">
        <v>888</v>
      </c>
      <c r="H194" s="104" t="s">
        <v>628</v>
      </c>
      <c r="I194" s="212" t="s">
        <v>440</v>
      </c>
      <c r="J194" s="106" t="s">
        <v>455</v>
      </c>
      <c r="K194" s="159" t="s">
        <v>1127</v>
      </c>
      <c r="L194" s="159" t="s">
        <v>1127</v>
      </c>
      <c r="M194" s="105"/>
    </row>
    <row r="195" spans="1:13" s="160" customFormat="1" ht="22.5" customHeight="1" x14ac:dyDescent="0.2">
      <c r="A195" s="104">
        <v>196</v>
      </c>
      <c r="B195" s="158" t="s">
        <v>71</v>
      </c>
      <c r="C195" s="158">
        <v>743</v>
      </c>
      <c r="D195" s="158" t="s">
        <v>896</v>
      </c>
      <c r="E195" s="284">
        <v>36809</v>
      </c>
      <c r="F195" s="285" t="s">
        <v>716</v>
      </c>
      <c r="G195" s="212" t="s">
        <v>713</v>
      </c>
      <c r="H195" s="104" t="s">
        <v>628</v>
      </c>
      <c r="I195" s="212" t="s">
        <v>440</v>
      </c>
      <c r="J195" s="106" t="s">
        <v>455</v>
      </c>
      <c r="K195" s="159" t="s">
        <v>1127</v>
      </c>
      <c r="L195" s="159" t="s">
        <v>1128</v>
      </c>
      <c r="M195" s="105"/>
    </row>
    <row r="196" spans="1:13" s="160" customFormat="1" ht="22.5" customHeight="1" x14ac:dyDescent="0.2">
      <c r="A196" s="104">
        <v>197</v>
      </c>
      <c r="B196" s="158" t="s">
        <v>70</v>
      </c>
      <c r="C196" s="158">
        <v>1207</v>
      </c>
      <c r="D196" s="158" t="s">
        <v>896</v>
      </c>
      <c r="E196" s="290">
        <v>36580</v>
      </c>
      <c r="F196" s="291" t="s">
        <v>1494</v>
      </c>
      <c r="G196" s="292" t="s">
        <v>756</v>
      </c>
      <c r="H196" s="104" t="s">
        <v>628</v>
      </c>
      <c r="I196" s="212" t="s">
        <v>440</v>
      </c>
      <c r="J196" s="106"/>
      <c r="K196" s="159" t="s">
        <v>1128</v>
      </c>
      <c r="L196" s="159" t="s">
        <v>1123</v>
      </c>
      <c r="M196" s="105"/>
    </row>
    <row r="197" spans="1:13" s="160" customFormat="1" ht="22.5" customHeight="1" x14ac:dyDescent="0.2">
      <c r="A197" s="104">
        <v>198</v>
      </c>
      <c r="B197" s="158" t="s">
        <v>69</v>
      </c>
      <c r="C197" s="158">
        <v>643</v>
      </c>
      <c r="D197" s="158" t="s">
        <v>896</v>
      </c>
      <c r="E197" s="284">
        <v>36714</v>
      </c>
      <c r="F197" s="285" t="s">
        <v>1009</v>
      </c>
      <c r="G197" s="212" t="s">
        <v>777</v>
      </c>
      <c r="H197" s="104" t="s">
        <v>628</v>
      </c>
      <c r="I197" s="212" t="s">
        <v>440</v>
      </c>
      <c r="J197" s="293"/>
      <c r="K197" s="159" t="s">
        <v>1128</v>
      </c>
      <c r="L197" s="159" t="s">
        <v>1124</v>
      </c>
      <c r="M197" s="105"/>
    </row>
    <row r="198" spans="1:13" s="160" customFormat="1" ht="22.5" customHeight="1" x14ac:dyDescent="0.2">
      <c r="A198" s="104">
        <v>199</v>
      </c>
      <c r="B198" s="158" t="s">
        <v>1627</v>
      </c>
      <c r="C198" s="158"/>
      <c r="D198" s="158"/>
      <c r="E198" s="284"/>
      <c r="F198" s="285"/>
      <c r="G198" s="212"/>
      <c r="H198" s="104" t="s">
        <v>628</v>
      </c>
      <c r="I198" s="212" t="s">
        <v>440</v>
      </c>
      <c r="J198" s="106"/>
      <c r="K198" s="159"/>
      <c r="L198" s="159"/>
      <c r="M198" s="105"/>
    </row>
    <row r="199" spans="1:13" s="160" customFormat="1" ht="22.5" customHeight="1" x14ac:dyDescent="0.2">
      <c r="A199" s="104">
        <v>200</v>
      </c>
      <c r="B199" s="158" t="s">
        <v>1627</v>
      </c>
      <c r="C199" s="158"/>
      <c r="D199" s="158"/>
      <c r="E199" s="284"/>
      <c r="F199" s="285"/>
      <c r="G199" s="212"/>
      <c r="H199" s="104" t="s">
        <v>628</v>
      </c>
      <c r="I199" s="212" t="s">
        <v>440</v>
      </c>
      <c r="J199" s="106"/>
      <c r="K199" s="159"/>
      <c r="L199" s="159"/>
      <c r="M199" s="105"/>
    </row>
    <row r="200" spans="1:13" s="160" customFormat="1" ht="22.5" customHeight="1" x14ac:dyDescent="0.2">
      <c r="A200" s="104">
        <v>201</v>
      </c>
      <c r="B200" s="158" t="s">
        <v>1627</v>
      </c>
      <c r="C200" s="158"/>
      <c r="D200" s="158"/>
      <c r="E200" s="284"/>
      <c r="F200" s="285"/>
      <c r="G200" s="212"/>
      <c r="H200" s="104" t="s">
        <v>628</v>
      </c>
      <c r="I200" s="212" t="s">
        <v>440</v>
      </c>
      <c r="J200" s="106"/>
      <c r="K200" s="159"/>
      <c r="L200" s="159"/>
      <c r="M200" s="105"/>
    </row>
    <row r="201" spans="1:13" s="160" customFormat="1" ht="22.5" customHeight="1" x14ac:dyDescent="0.2">
      <c r="A201" s="104">
        <v>202</v>
      </c>
      <c r="B201" s="158" t="s">
        <v>1579</v>
      </c>
      <c r="C201" s="158">
        <v>598</v>
      </c>
      <c r="D201" s="158" t="s">
        <v>896</v>
      </c>
      <c r="E201" s="284">
        <v>36751</v>
      </c>
      <c r="F201" s="285" t="s">
        <v>698</v>
      </c>
      <c r="G201" s="212" t="s">
        <v>697</v>
      </c>
      <c r="H201" s="104" t="s">
        <v>628</v>
      </c>
      <c r="I201" s="212" t="s">
        <v>447</v>
      </c>
      <c r="J201" s="106">
        <v>15800</v>
      </c>
      <c r="K201" s="159" t="s">
        <v>1197</v>
      </c>
      <c r="L201" s="159" t="s">
        <v>1117</v>
      </c>
      <c r="M201" s="105"/>
    </row>
    <row r="202" spans="1:13" s="160" customFormat="1" ht="22.5" customHeight="1" x14ac:dyDescent="0.2">
      <c r="A202" s="104">
        <v>203</v>
      </c>
      <c r="B202" s="158" t="s">
        <v>1577</v>
      </c>
      <c r="C202" s="158">
        <v>532</v>
      </c>
      <c r="D202" s="158" t="s">
        <v>896</v>
      </c>
      <c r="E202" s="284">
        <v>36901</v>
      </c>
      <c r="F202" s="285" t="s">
        <v>990</v>
      </c>
      <c r="G202" s="212" t="s">
        <v>861</v>
      </c>
      <c r="H202" s="104" t="s">
        <v>628</v>
      </c>
      <c r="I202" s="212" t="s">
        <v>447</v>
      </c>
      <c r="J202" s="106" t="s">
        <v>1029</v>
      </c>
      <c r="K202" s="159" t="s">
        <v>1197</v>
      </c>
      <c r="L202" s="159" t="s">
        <v>1118</v>
      </c>
      <c r="M202" s="105"/>
    </row>
    <row r="203" spans="1:13" s="160" customFormat="1" ht="22.5" customHeight="1" x14ac:dyDescent="0.2">
      <c r="A203" s="104">
        <v>204</v>
      </c>
      <c r="B203" s="158" t="s">
        <v>1575</v>
      </c>
      <c r="C203" s="158">
        <v>29</v>
      </c>
      <c r="D203" s="158" t="s">
        <v>896</v>
      </c>
      <c r="E203" s="284">
        <v>36586</v>
      </c>
      <c r="F203" s="285" t="s">
        <v>925</v>
      </c>
      <c r="G203" s="212" t="s">
        <v>723</v>
      </c>
      <c r="H203" s="104" t="s">
        <v>628</v>
      </c>
      <c r="I203" s="212" t="s">
        <v>447</v>
      </c>
      <c r="J203" s="106">
        <v>20000</v>
      </c>
      <c r="K203" s="159" t="s">
        <v>1197</v>
      </c>
      <c r="L203" s="159" t="s">
        <v>1119</v>
      </c>
      <c r="M203" s="105"/>
    </row>
    <row r="204" spans="1:13" s="160" customFormat="1" ht="22.5" customHeight="1" x14ac:dyDescent="0.2">
      <c r="A204" s="104">
        <v>205</v>
      </c>
      <c r="B204" s="158" t="s">
        <v>1249</v>
      </c>
      <c r="C204" s="158">
        <v>516</v>
      </c>
      <c r="D204" s="158" t="s">
        <v>896</v>
      </c>
      <c r="E204" s="284">
        <v>36613</v>
      </c>
      <c r="F204" s="285" t="s">
        <v>763</v>
      </c>
      <c r="G204" s="212" t="s">
        <v>692</v>
      </c>
      <c r="H204" s="104" t="s">
        <v>628</v>
      </c>
      <c r="I204" s="212" t="s">
        <v>447</v>
      </c>
      <c r="J204" s="106">
        <v>20090</v>
      </c>
      <c r="K204" s="159" t="s">
        <v>1197</v>
      </c>
      <c r="L204" s="159" t="s">
        <v>1120</v>
      </c>
      <c r="M204" s="105"/>
    </row>
    <row r="205" spans="1:13" s="160" customFormat="1" ht="22.5" customHeight="1" x14ac:dyDescent="0.2">
      <c r="A205" s="104">
        <v>206</v>
      </c>
      <c r="B205" s="158" t="s">
        <v>1248</v>
      </c>
      <c r="C205" s="158">
        <v>459</v>
      </c>
      <c r="D205" s="158" t="s">
        <v>896</v>
      </c>
      <c r="E205" s="284">
        <v>36533</v>
      </c>
      <c r="F205" s="285" t="s">
        <v>981</v>
      </c>
      <c r="G205" s="212" t="s">
        <v>974</v>
      </c>
      <c r="H205" s="104" t="s">
        <v>628</v>
      </c>
      <c r="I205" s="212" t="s">
        <v>447</v>
      </c>
      <c r="J205" s="106" t="s">
        <v>1027</v>
      </c>
      <c r="K205" s="159" t="s">
        <v>1197</v>
      </c>
      <c r="L205" s="159" t="s">
        <v>1121</v>
      </c>
      <c r="M205" s="105"/>
    </row>
    <row r="206" spans="1:13" s="160" customFormat="1" ht="22.5" customHeight="1" x14ac:dyDescent="0.2">
      <c r="A206" s="104">
        <v>207</v>
      </c>
      <c r="B206" s="158" t="s">
        <v>1247</v>
      </c>
      <c r="C206" s="158">
        <v>594</v>
      </c>
      <c r="D206" s="158" t="s">
        <v>896</v>
      </c>
      <c r="E206" s="284">
        <v>36537</v>
      </c>
      <c r="F206" s="285" t="s">
        <v>1007</v>
      </c>
      <c r="G206" s="212" t="s">
        <v>1005</v>
      </c>
      <c r="H206" s="104" t="s">
        <v>628</v>
      </c>
      <c r="I206" s="212" t="s">
        <v>447</v>
      </c>
      <c r="J206" s="106">
        <v>20100</v>
      </c>
      <c r="K206" s="159" t="s">
        <v>1197</v>
      </c>
      <c r="L206" s="159" t="s">
        <v>1122</v>
      </c>
      <c r="M206" s="105"/>
    </row>
    <row r="207" spans="1:13" s="160" customFormat="1" ht="22.5" customHeight="1" x14ac:dyDescent="0.2">
      <c r="A207" s="104">
        <v>208</v>
      </c>
      <c r="B207" s="158" t="s">
        <v>1246</v>
      </c>
      <c r="C207" s="158">
        <v>597</v>
      </c>
      <c r="D207" s="158" t="s">
        <v>896</v>
      </c>
      <c r="E207" s="284">
        <v>36677</v>
      </c>
      <c r="F207" s="285" t="s">
        <v>696</v>
      </c>
      <c r="G207" s="212" t="s">
        <v>697</v>
      </c>
      <c r="H207" s="104" t="s">
        <v>628</v>
      </c>
      <c r="I207" s="212" t="s">
        <v>447</v>
      </c>
      <c r="J207" s="106">
        <v>20100</v>
      </c>
      <c r="K207" s="159" t="s">
        <v>1197</v>
      </c>
      <c r="L207" s="159" t="s">
        <v>1123</v>
      </c>
      <c r="M207" s="105"/>
    </row>
    <row r="208" spans="1:13" s="160" customFormat="1" ht="22.5" customHeight="1" x14ac:dyDescent="0.2">
      <c r="A208" s="104">
        <v>209</v>
      </c>
      <c r="B208" s="158" t="s">
        <v>1245</v>
      </c>
      <c r="C208" s="158">
        <v>28</v>
      </c>
      <c r="D208" s="158" t="s">
        <v>896</v>
      </c>
      <c r="E208" s="284">
        <v>36552</v>
      </c>
      <c r="F208" s="285" t="s">
        <v>924</v>
      </c>
      <c r="G208" s="212" t="s">
        <v>721</v>
      </c>
      <c r="H208" s="104" t="s">
        <v>628</v>
      </c>
      <c r="I208" s="212" t="s">
        <v>447</v>
      </c>
      <c r="J208" s="106" t="s">
        <v>1012</v>
      </c>
      <c r="K208" s="159" t="s">
        <v>1197</v>
      </c>
      <c r="L208" s="159" t="s">
        <v>1124</v>
      </c>
      <c r="M208" s="105"/>
    </row>
    <row r="209" spans="1:13" s="160" customFormat="1" ht="22.5" customHeight="1" x14ac:dyDescent="0.2">
      <c r="A209" s="104">
        <v>210</v>
      </c>
      <c r="B209" s="158" t="s">
        <v>1244</v>
      </c>
      <c r="C209" s="158">
        <v>156</v>
      </c>
      <c r="D209" s="158" t="s">
        <v>896</v>
      </c>
      <c r="E209" s="284">
        <v>36526</v>
      </c>
      <c r="F209" s="285" t="s">
        <v>946</v>
      </c>
      <c r="G209" s="212" t="s">
        <v>656</v>
      </c>
      <c r="H209" s="104" t="s">
        <v>628</v>
      </c>
      <c r="I209" s="212" t="s">
        <v>447</v>
      </c>
      <c r="J209" s="106">
        <v>20300</v>
      </c>
      <c r="K209" s="159" t="s">
        <v>1197</v>
      </c>
      <c r="L209" s="159" t="s">
        <v>1125</v>
      </c>
      <c r="M209" s="105"/>
    </row>
    <row r="210" spans="1:13" s="160" customFormat="1" ht="22.5" customHeight="1" x14ac:dyDescent="0.2">
      <c r="A210" s="104">
        <v>211</v>
      </c>
      <c r="B210" s="158" t="s">
        <v>1243</v>
      </c>
      <c r="C210" s="158">
        <v>48</v>
      </c>
      <c r="D210" s="158" t="s">
        <v>896</v>
      </c>
      <c r="E210" s="284">
        <v>36531</v>
      </c>
      <c r="F210" s="285" t="s">
        <v>638</v>
      </c>
      <c r="G210" s="212" t="s">
        <v>639</v>
      </c>
      <c r="H210" s="104" t="s">
        <v>628</v>
      </c>
      <c r="I210" s="212" t="s">
        <v>447</v>
      </c>
      <c r="J210" s="106">
        <v>20300</v>
      </c>
      <c r="K210" s="159" t="s">
        <v>1197</v>
      </c>
      <c r="L210" s="159" t="s">
        <v>1126</v>
      </c>
      <c r="M210" s="105"/>
    </row>
    <row r="211" spans="1:13" s="160" customFormat="1" ht="22.5" customHeight="1" x14ac:dyDescent="0.2">
      <c r="A211" s="104">
        <v>212</v>
      </c>
      <c r="B211" s="158" t="s">
        <v>1242</v>
      </c>
      <c r="C211" s="158">
        <v>252</v>
      </c>
      <c r="D211" s="158" t="s">
        <v>896</v>
      </c>
      <c r="E211" s="284">
        <v>36921</v>
      </c>
      <c r="F211" s="285" t="s">
        <v>742</v>
      </c>
      <c r="G211" s="212" t="s">
        <v>743</v>
      </c>
      <c r="H211" s="104" t="s">
        <v>628</v>
      </c>
      <c r="I211" s="212" t="s">
        <v>447</v>
      </c>
      <c r="J211" s="106">
        <v>20300</v>
      </c>
      <c r="K211" s="159" t="s">
        <v>1197</v>
      </c>
      <c r="L211" s="159" t="s">
        <v>1127</v>
      </c>
      <c r="M211" s="105"/>
    </row>
    <row r="212" spans="1:13" s="160" customFormat="1" ht="22.5" customHeight="1" x14ac:dyDescent="0.2">
      <c r="A212" s="104">
        <v>213</v>
      </c>
      <c r="B212" s="158" t="s">
        <v>1241</v>
      </c>
      <c r="C212" s="158">
        <v>280</v>
      </c>
      <c r="D212" s="158" t="s">
        <v>896</v>
      </c>
      <c r="E212" s="284">
        <v>36704</v>
      </c>
      <c r="F212" s="285" t="s">
        <v>748</v>
      </c>
      <c r="G212" s="212" t="s">
        <v>669</v>
      </c>
      <c r="H212" s="104" t="s">
        <v>628</v>
      </c>
      <c r="I212" s="212" t="s">
        <v>447</v>
      </c>
      <c r="J212" s="106">
        <v>20300</v>
      </c>
      <c r="K212" s="159" t="s">
        <v>1197</v>
      </c>
      <c r="L212" s="159" t="s">
        <v>1128</v>
      </c>
      <c r="M212" s="105"/>
    </row>
    <row r="213" spans="1:13" s="160" customFormat="1" ht="22.5" customHeight="1" x14ac:dyDescent="0.2">
      <c r="A213" s="104">
        <v>214</v>
      </c>
      <c r="B213" s="158" t="s">
        <v>1571</v>
      </c>
      <c r="C213" s="158">
        <v>195</v>
      </c>
      <c r="D213" s="158" t="s">
        <v>896</v>
      </c>
      <c r="E213" s="284">
        <v>36540</v>
      </c>
      <c r="F213" s="285" t="s">
        <v>949</v>
      </c>
      <c r="G213" s="212" t="s">
        <v>814</v>
      </c>
      <c r="H213" s="104" t="s">
        <v>628</v>
      </c>
      <c r="I213" s="212" t="s">
        <v>447</v>
      </c>
      <c r="J213" s="106" t="s">
        <v>1023</v>
      </c>
      <c r="K213" s="159" t="s">
        <v>1115</v>
      </c>
      <c r="L213" s="159" t="s">
        <v>1117</v>
      </c>
      <c r="M213" s="105"/>
    </row>
    <row r="214" spans="1:13" s="160" customFormat="1" ht="22.5" customHeight="1" x14ac:dyDescent="0.2">
      <c r="A214" s="104">
        <v>215</v>
      </c>
      <c r="B214" s="158" t="s">
        <v>1570</v>
      </c>
      <c r="C214" s="158">
        <v>456</v>
      </c>
      <c r="D214" s="158" t="s">
        <v>896</v>
      </c>
      <c r="E214" s="284">
        <v>36537</v>
      </c>
      <c r="F214" s="285" t="s">
        <v>979</v>
      </c>
      <c r="G214" s="212" t="s">
        <v>974</v>
      </c>
      <c r="H214" s="104" t="s">
        <v>628</v>
      </c>
      <c r="I214" s="212" t="s">
        <v>447</v>
      </c>
      <c r="J214" s="106" t="s">
        <v>1023</v>
      </c>
      <c r="K214" s="159" t="s">
        <v>1115</v>
      </c>
      <c r="L214" s="159" t="s">
        <v>1118</v>
      </c>
      <c r="M214" s="105"/>
    </row>
    <row r="215" spans="1:13" s="160" customFormat="1" ht="22.5" customHeight="1" x14ac:dyDescent="0.2">
      <c r="A215" s="104">
        <v>216</v>
      </c>
      <c r="B215" s="158" t="s">
        <v>1569</v>
      </c>
      <c r="C215" s="158">
        <v>589</v>
      </c>
      <c r="D215" s="158" t="s">
        <v>896</v>
      </c>
      <c r="E215" s="284">
        <v>36549</v>
      </c>
      <c r="F215" s="285" t="s">
        <v>1004</v>
      </c>
      <c r="G215" s="212" t="s">
        <v>1005</v>
      </c>
      <c r="H215" s="104" t="s">
        <v>628</v>
      </c>
      <c r="I215" s="212" t="s">
        <v>447</v>
      </c>
      <c r="J215" s="106">
        <v>20400</v>
      </c>
      <c r="K215" s="159" t="s">
        <v>1115</v>
      </c>
      <c r="L215" s="159" t="s">
        <v>1119</v>
      </c>
      <c r="M215" s="105"/>
    </row>
    <row r="216" spans="1:13" s="160" customFormat="1" ht="22.5" customHeight="1" x14ac:dyDescent="0.2">
      <c r="A216" s="104">
        <v>217</v>
      </c>
      <c r="B216" s="158" t="s">
        <v>1240</v>
      </c>
      <c r="C216" s="158">
        <v>32</v>
      </c>
      <c r="D216" s="158" t="s">
        <v>896</v>
      </c>
      <c r="E216" s="284">
        <v>37315</v>
      </c>
      <c r="F216" s="285" t="s">
        <v>926</v>
      </c>
      <c r="G216" s="212" t="s">
        <v>723</v>
      </c>
      <c r="H216" s="104" t="s">
        <v>628</v>
      </c>
      <c r="I216" s="212" t="s">
        <v>447</v>
      </c>
      <c r="J216" s="106">
        <v>20500</v>
      </c>
      <c r="K216" s="159" t="s">
        <v>1115</v>
      </c>
      <c r="L216" s="159" t="s">
        <v>1120</v>
      </c>
      <c r="M216" s="105"/>
    </row>
    <row r="217" spans="1:13" s="160" customFormat="1" ht="22.5" customHeight="1" x14ac:dyDescent="0.2">
      <c r="A217" s="104">
        <v>218</v>
      </c>
      <c r="B217" s="158" t="s">
        <v>1239</v>
      </c>
      <c r="C217" s="158">
        <v>131</v>
      </c>
      <c r="D217" s="158" t="s">
        <v>896</v>
      </c>
      <c r="E217" s="284">
        <v>36892</v>
      </c>
      <c r="F217" s="285" t="s">
        <v>943</v>
      </c>
      <c r="G217" s="212" t="s">
        <v>944</v>
      </c>
      <c r="H217" s="104" t="s">
        <v>628</v>
      </c>
      <c r="I217" s="212" t="s">
        <v>447</v>
      </c>
      <c r="J217" s="106" t="s">
        <v>1021</v>
      </c>
      <c r="K217" s="159" t="s">
        <v>1115</v>
      </c>
      <c r="L217" s="159" t="s">
        <v>1121</v>
      </c>
      <c r="M217" s="105"/>
    </row>
    <row r="218" spans="1:13" s="160" customFormat="1" ht="22.5" customHeight="1" x14ac:dyDescent="0.2">
      <c r="A218" s="104">
        <v>219</v>
      </c>
      <c r="B218" s="158" t="s">
        <v>1238</v>
      </c>
      <c r="C218" s="158">
        <v>217</v>
      </c>
      <c r="D218" s="158" t="s">
        <v>896</v>
      </c>
      <c r="E218" s="284">
        <v>36845</v>
      </c>
      <c r="F218" s="285" t="s">
        <v>953</v>
      </c>
      <c r="G218" s="212" t="s">
        <v>740</v>
      </c>
      <c r="H218" s="104" t="s">
        <v>628</v>
      </c>
      <c r="I218" s="212" t="s">
        <v>447</v>
      </c>
      <c r="J218" s="106" t="s">
        <v>1021</v>
      </c>
      <c r="K218" s="159" t="s">
        <v>1115</v>
      </c>
      <c r="L218" s="159" t="s">
        <v>1122</v>
      </c>
      <c r="M218" s="105"/>
    </row>
    <row r="219" spans="1:13" s="160" customFormat="1" ht="22.5" customHeight="1" x14ac:dyDescent="0.2">
      <c r="A219" s="104">
        <v>220</v>
      </c>
      <c r="B219" s="158" t="s">
        <v>1237</v>
      </c>
      <c r="C219" s="158">
        <v>432</v>
      </c>
      <c r="D219" s="158" t="s">
        <v>896</v>
      </c>
      <c r="E219" s="284">
        <v>36598</v>
      </c>
      <c r="F219" s="285" t="s">
        <v>970</v>
      </c>
      <c r="G219" s="212" t="s">
        <v>756</v>
      </c>
      <c r="H219" s="104" t="s">
        <v>628</v>
      </c>
      <c r="I219" s="212" t="s">
        <v>447</v>
      </c>
      <c r="J219" s="106" t="s">
        <v>1021</v>
      </c>
      <c r="K219" s="159" t="s">
        <v>1115</v>
      </c>
      <c r="L219" s="159" t="s">
        <v>1123</v>
      </c>
      <c r="M219" s="105"/>
    </row>
    <row r="220" spans="1:13" s="160" customFormat="1" ht="22.5" customHeight="1" x14ac:dyDescent="0.2">
      <c r="A220" s="104">
        <v>221</v>
      </c>
      <c r="B220" s="158" t="s">
        <v>1236</v>
      </c>
      <c r="C220" s="158">
        <v>547</v>
      </c>
      <c r="D220" s="158" t="s">
        <v>896</v>
      </c>
      <c r="E220" s="284">
        <v>36920</v>
      </c>
      <c r="F220" s="285" t="s">
        <v>996</v>
      </c>
      <c r="G220" s="212" t="s">
        <v>865</v>
      </c>
      <c r="H220" s="104" t="s">
        <v>628</v>
      </c>
      <c r="I220" s="212" t="s">
        <v>447</v>
      </c>
      <c r="J220" s="106" t="s">
        <v>1021</v>
      </c>
      <c r="K220" s="159" t="s">
        <v>1115</v>
      </c>
      <c r="L220" s="159" t="s">
        <v>1124</v>
      </c>
      <c r="M220" s="105"/>
    </row>
    <row r="221" spans="1:13" s="160" customFormat="1" ht="22.5" customHeight="1" x14ac:dyDescent="0.2">
      <c r="A221" s="104">
        <v>222</v>
      </c>
      <c r="B221" s="158" t="s">
        <v>1235</v>
      </c>
      <c r="C221" s="158">
        <v>113</v>
      </c>
      <c r="D221" s="158" t="s">
        <v>896</v>
      </c>
      <c r="E221" s="284">
        <v>36526</v>
      </c>
      <c r="F221" s="285" t="s">
        <v>649</v>
      </c>
      <c r="G221" s="212" t="s">
        <v>645</v>
      </c>
      <c r="H221" s="104" t="s">
        <v>628</v>
      </c>
      <c r="I221" s="212" t="s">
        <v>447</v>
      </c>
      <c r="J221" s="106">
        <v>20500</v>
      </c>
      <c r="K221" s="159" t="s">
        <v>1115</v>
      </c>
      <c r="L221" s="159" t="s">
        <v>1125</v>
      </c>
      <c r="M221" s="105"/>
    </row>
    <row r="222" spans="1:13" s="160" customFormat="1" ht="22.5" customHeight="1" x14ac:dyDescent="0.2">
      <c r="A222" s="104">
        <v>223</v>
      </c>
      <c r="B222" s="158" t="s">
        <v>1234</v>
      </c>
      <c r="C222" s="158">
        <v>115</v>
      </c>
      <c r="D222" s="158" t="s">
        <v>896</v>
      </c>
      <c r="E222" s="284">
        <v>36626</v>
      </c>
      <c r="F222" s="285" t="s">
        <v>651</v>
      </c>
      <c r="G222" s="212" t="s">
        <v>645</v>
      </c>
      <c r="H222" s="104" t="s">
        <v>628</v>
      </c>
      <c r="I222" s="212" t="s">
        <v>447</v>
      </c>
      <c r="J222" s="106">
        <v>20500</v>
      </c>
      <c r="K222" s="159" t="s">
        <v>1115</v>
      </c>
      <c r="L222" s="159" t="s">
        <v>1126</v>
      </c>
      <c r="M222" s="105"/>
    </row>
    <row r="223" spans="1:13" s="160" customFormat="1" ht="22.5" customHeight="1" x14ac:dyDescent="0.2">
      <c r="A223" s="104">
        <v>224</v>
      </c>
      <c r="B223" s="158" t="s">
        <v>1233</v>
      </c>
      <c r="C223" s="158">
        <v>189</v>
      </c>
      <c r="D223" s="158" t="s">
        <v>896</v>
      </c>
      <c r="E223" s="284">
        <v>36607</v>
      </c>
      <c r="F223" s="285" t="s">
        <v>947</v>
      </c>
      <c r="G223" s="212" t="s">
        <v>814</v>
      </c>
      <c r="H223" s="104" t="s">
        <v>628</v>
      </c>
      <c r="I223" s="212" t="s">
        <v>447</v>
      </c>
      <c r="J223" s="106" t="s">
        <v>1022</v>
      </c>
      <c r="K223" s="159" t="s">
        <v>1115</v>
      </c>
      <c r="L223" s="159" t="s">
        <v>1127</v>
      </c>
      <c r="M223" s="105"/>
    </row>
    <row r="224" spans="1:13" s="160" customFormat="1" ht="22.5" customHeight="1" x14ac:dyDescent="0.2">
      <c r="A224" s="104">
        <v>225</v>
      </c>
      <c r="B224" s="158" t="s">
        <v>1232</v>
      </c>
      <c r="C224" s="158">
        <v>205</v>
      </c>
      <c r="D224" s="158" t="s">
        <v>896</v>
      </c>
      <c r="E224" s="284">
        <v>36552</v>
      </c>
      <c r="F224" s="285" t="s">
        <v>951</v>
      </c>
      <c r="G224" s="212" t="s">
        <v>738</v>
      </c>
      <c r="H224" s="104" t="s">
        <v>628</v>
      </c>
      <c r="I224" s="212" t="s">
        <v>447</v>
      </c>
      <c r="J224" s="106" t="s">
        <v>1022</v>
      </c>
      <c r="K224" s="159" t="s">
        <v>1115</v>
      </c>
      <c r="L224" s="159" t="s">
        <v>1128</v>
      </c>
      <c r="M224" s="105"/>
    </row>
    <row r="225" spans="1:13" s="160" customFormat="1" ht="22.5" customHeight="1" x14ac:dyDescent="0.2">
      <c r="A225" s="104">
        <v>226</v>
      </c>
      <c r="B225" s="158" t="s">
        <v>1565</v>
      </c>
      <c r="C225" s="158">
        <v>253</v>
      </c>
      <c r="D225" s="158" t="s">
        <v>896</v>
      </c>
      <c r="E225" s="284">
        <v>36526</v>
      </c>
      <c r="F225" s="285" t="s">
        <v>962</v>
      </c>
      <c r="G225" s="212" t="s">
        <v>743</v>
      </c>
      <c r="H225" s="104" t="s">
        <v>628</v>
      </c>
      <c r="I225" s="212" t="s">
        <v>447</v>
      </c>
      <c r="J225" s="106" t="s">
        <v>1022</v>
      </c>
      <c r="K225" s="159" t="s">
        <v>1116</v>
      </c>
      <c r="L225" s="159" t="s">
        <v>1117</v>
      </c>
      <c r="M225" s="105"/>
    </row>
    <row r="226" spans="1:13" s="160" customFormat="1" ht="22.5" customHeight="1" x14ac:dyDescent="0.2">
      <c r="A226" s="104">
        <v>227</v>
      </c>
      <c r="B226" s="158" t="s">
        <v>1564</v>
      </c>
      <c r="C226" s="158">
        <v>271</v>
      </c>
      <c r="D226" s="158" t="s">
        <v>896</v>
      </c>
      <c r="E226" s="284">
        <v>36591</v>
      </c>
      <c r="F226" s="285" t="s">
        <v>964</v>
      </c>
      <c r="G226" s="212" t="s">
        <v>669</v>
      </c>
      <c r="H226" s="104" t="s">
        <v>628</v>
      </c>
      <c r="I226" s="212" t="s">
        <v>447</v>
      </c>
      <c r="J226" s="106" t="s">
        <v>1022</v>
      </c>
      <c r="K226" s="159" t="s">
        <v>1116</v>
      </c>
      <c r="L226" s="159" t="s">
        <v>1118</v>
      </c>
      <c r="M226" s="105"/>
    </row>
    <row r="227" spans="1:13" s="160" customFormat="1" ht="22.5" customHeight="1" x14ac:dyDescent="0.2">
      <c r="A227" s="104">
        <v>228</v>
      </c>
      <c r="B227" s="158" t="s">
        <v>1563</v>
      </c>
      <c r="C227" s="158">
        <v>460</v>
      </c>
      <c r="D227" s="158" t="s">
        <v>896</v>
      </c>
      <c r="E227" s="284">
        <v>36895</v>
      </c>
      <c r="F227" s="285" t="s">
        <v>982</v>
      </c>
      <c r="G227" s="212" t="s">
        <v>974</v>
      </c>
      <c r="H227" s="104" t="s">
        <v>628</v>
      </c>
      <c r="I227" s="212" t="s">
        <v>447</v>
      </c>
      <c r="J227" s="106" t="s">
        <v>1022</v>
      </c>
      <c r="K227" s="159" t="s">
        <v>1116</v>
      </c>
      <c r="L227" s="159" t="s">
        <v>1119</v>
      </c>
      <c r="M227" s="105"/>
    </row>
    <row r="228" spans="1:13" s="160" customFormat="1" ht="22.5" customHeight="1" x14ac:dyDescent="0.2">
      <c r="A228" s="104">
        <v>229</v>
      </c>
      <c r="B228" s="158" t="s">
        <v>1231</v>
      </c>
      <c r="C228" s="158">
        <v>465</v>
      </c>
      <c r="D228" s="158" t="s">
        <v>896</v>
      </c>
      <c r="E228" s="284">
        <v>37271</v>
      </c>
      <c r="F228" s="285" t="s">
        <v>985</v>
      </c>
      <c r="G228" s="212" t="s">
        <v>759</v>
      </c>
      <c r="H228" s="104" t="s">
        <v>628</v>
      </c>
      <c r="I228" s="212" t="s">
        <v>447</v>
      </c>
      <c r="J228" s="106" t="s">
        <v>1022</v>
      </c>
      <c r="K228" s="159" t="s">
        <v>1116</v>
      </c>
      <c r="L228" s="159" t="s">
        <v>1120</v>
      </c>
      <c r="M228" s="105"/>
    </row>
    <row r="229" spans="1:13" s="160" customFormat="1" ht="22.5" customHeight="1" x14ac:dyDescent="0.2">
      <c r="A229" s="104">
        <v>230</v>
      </c>
      <c r="B229" s="158" t="s">
        <v>1230</v>
      </c>
      <c r="C229" s="158">
        <v>718</v>
      </c>
      <c r="D229" s="158" t="s">
        <v>896</v>
      </c>
      <c r="E229" s="284">
        <v>37394</v>
      </c>
      <c r="F229" s="285" t="s">
        <v>1094</v>
      </c>
      <c r="G229" s="212" t="s">
        <v>710</v>
      </c>
      <c r="H229" s="104" t="s">
        <v>628</v>
      </c>
      <c r="I229" s="212" t="s">
        <v>447</v>
      </c>
      <c r="J229" s="106">
        <v>20600</v>
      </c>
      <c r="K229" s="159" t="s">
        <v>1116</v>
      </c>
      <c r="L229" s="159" t="s">
        <v>1121</v>
      </c>
      <c r="M229" s="105"/>
    </row>
    <row r="230" spans="1:13" s="160" customFormat="1" ht="22.5" customHeight="1" x14ac:dyDescent="0.2">
      <c r="A230" s="104">
        <v>231</v>
      </c>
      <c r="B230" s="158" t="s">
        <v>1229</v>
      </c>
      <c r="C230" s="158">
        <v>88</v>
      </c>
      <c r="D230" s="158" t="s">
        <v>896</v>
      </c>
      <c r="E230" s="284">
        <v>36687</v>
      </c>
      <c r="F230" s="285" t="s">
        <v>940</v>
      </c>
      <c r="G230" s="212" t="s">
        <v>801</v>
      </c>
      <c r="H230" s="104" t="s">
        <v>628</v>
      </c>
      <c r="I230" s="212" t="s">
        <v>447</v>
      </c>
      <c r="J230" s="106">
        <v>20700</v>
      </c>
      <c r="K230" s="159" t="s">
        <v>1116</v>
      </c>
      <c r="L230" s="159" t="s">
        <v>1122</v>
      </c>
      <c r="M230" s="105"/>
    </row>
    <row r="231" spans="1:13" s="160" customFormat="1" ht="22.5" customHeight="1" x14ac:dyDescent="0.2">
      <c r="A231" s="104">
        <v>232</v>
      </c>
      <c r="B231" s="158" t="s">
        <v>1228</v>
      </c>
      <c r="C231" s="158">
        <v>526</v>
      </c>
      <c r="D231" s="158" t="s">
        <v>896</v>
      </c>
      <c r="E231" s="284">
        <v>36707</v>
      </c>
      <c r="F231" s="285" t="s">
        <v>989</v>
      </c>
      <c r="G231" s="212" t="s">
        <v>861</v>
      </c>
      <c r="H231" s="104" t="s">
        <v>628</v>
      </c>
      <c r="I231" s="212" t="s">
        <v>447</v>
      </c>
      <c r="J231" s="106" t="s">
        <v>1028</v>
      </c>
      <c r="K231" s="159" t="s">
        <v>1116</v>
      </c>
      <c r="L231" s="159" t="s">
        <v>1123</v>
      </c>
      <c r="M231" s="105"/>
    </row>
    <row r="232" spans="1:13" s="160" customFormat="1" ht="22.5" customHeight="1" x14ac:dyDescent="0.2">
      <c r="A232" s="104">
        <v>233</v>
      </c>
      <c r="B232" s="158" t="s">
        <v>1227</v>
      </c>
      <c r="C232" s="158">
        <v>3</v>
      </c>
      <c r="D232" s="158" t="s">
        <v>896</v>
      </c>
      <c r="E232" s="284">
        <v>36562</v>
      </c>
      <c r="F232" s="285" t="s">
        <v>718</v>
      </c>
      <c r="G232" s="212" t="s">
        <v>719</v>
      </c>
      <c r="H232" s="104" t="s">
        <v>628</v>
      </c>
      <c r="I232" s="212" t="s">
        <v>447</v>
      </c>
      <c r="J232" s="106">
        <v>20760</v>
      </c>
      <c r="K232" s="159" t="s">
        <v>1116</v>
      </c>
      <c r="L232" s="159" t="s">
        <v>1124</v>
      </c>
      <c r="M232" s="105"/>
    </row>
    <row r="233" spans="1:13" s="160" customFormat="1" ht="22.5" customHeight="1" x14ac:dyDescent="0.2">
      <c r="A233" s="104">
        <v>234</v>
      </c>
      <c r="B233" s="158" t="s">
        <v>1226</v>
      </c>
      <c r="C233" s="158">
        <v>70</v>
      </c>
      <c r="D233" s="158" t="s">
        <v>896</v>
      </c>
      <c r="E233" s="284">
        <v>36617</v>
      </c>
      <c r="F233" s="285" t="s">
        <v>937</v>
      </c>
      <c r="G233" s="212" t="s">
        <v>641</v>
      </c>
      <c r="H233" s="104" t="s">
        <v>628</v>
      </c>
      <c r="I233" s="212" t="s">
        <v>447</v>
      </c>
      <c r="J233" s="106" t="s">
        <v>1020</v>
      </c>
      <c r="K233" s="159" t="s">
        <v>1116</v>
      </c>
      <c r="L233" s="159" t="s">
        <v>1125</v>
      </c>
      <c r="M233" s="105"/>
    </row>
    <row r="234" spans="1:13" s="160" customFormat="1" ht="22.5" customHeight="1" x14ac:dyDescent="0.2">
      <c r="A234" s="104">
        <v>235</v>
      </c>
      <c r="B234" s="158" t="s">
        <v>1225</v>
      </c>
      <c r="C234" s="158">
        <v>228</v>
      </c>
      <c r="D234" s="158" t="s">
        <v>896</v>
      </c>
      <c r="E234" s="284">
        <v>36577</v>
      </c>
      <c r="F234" s="285" t="s">
        <v>959</v>
      </c>
      <c r="G234" s="212" t="s">
        <v>740</v>
      </c>
      <c r="H234" s="104" t="s">
        <v>628</v>
      </c>
      <c r="I234" s="212" t="s">
        <v>447</v>
      </c>
      <c r="J234" s="106" t="s">
        <v>1020</v>
      </c>
      <c r="K234" s="159" t="s">
        <v>1116</v>
      </c>
      <c r="L234" s="159" t="s">
        <v>1126</v>
      </c>
      <c r="M234" s="105"/>
    </row>
    <row r="235" spans="1:13" s="160" customFormat="1" ht="22.5" customHeight="1" x14ac:dyDescent="0.2">
      <c r="A235" s="104">
        <v>236</v>
      </c>
      <c r="B235" s="158" t="s">
        <v>1224</v>
      </c>
      <c r="C235" s="158">
        <v>552</v>
      </c>
      <c r="D235" s="158" t="s">
        <v>896</v>
      </c>
      <c r="E235" s="284">
        <v>37119</v>
      </c>
      <c r="F235" s="285" t="s">
        <v>998</v>
      </c>
      <c r="G235" s="212" t="s">
        <v>865</v>
      </c>
      <c r="H235" s="104" t="s">
        <v>628</v>
      </c>
      <c r="I235" s="212" t="s">
        <v>447</v>
      </c>
      <c r="J235" s="106" t="s">
        <v>1020</v>
      </c>
      <c r="K235" s="159" t="s">
        <v>1116</v>
      </c>
      <c r="L235" s="159" t="s">
        <v>1127</v>
      </c>
      <c r="M235" s="105"/>
    </row>
    <row r="236" spans="1:13" s="160" customFormat="1" ht="22.5" customHeight="1" x14ac:dyDescent="0.2">
      <c r="A236" s="104">
        <v>237</v>
      </c>
      <c r="B236" s="158" t="s">
        <v>1223</v>
      </c>
      <c r="C236" s="158">
        <v>111</v>
      </c>
      <c r="D236" s="158" t="s">
        <v>896</v>
      </c>
      <c r="E236" s="284">
        <v>36528</v>
      </c>
      <c r="F236" s="285" t="s">
        <v>648</v>
      </c>
      <c r="G236" s="212" t="s">
        <v>645</v>
      </c>
      <c r="H236" s="104" t="s">
        <v>628</v>
      </c>
      <c r="I236" s="212" t="s">
        <v>447</v>
      </c>
      <c r="J236" s="106">
        <v>20800</v>
      </c>
      <c r="K236" s="159" t="s">
        <v>1116</v>
      </c>
      <c r="L236" s="159" t="s">
        <v>1128</v>
      </c>
      <c r="M236" s="105"/>
    </row>
    <row r="237" spans="1:13" s="160" customFormat="1" ht="22.5" customHeight="1" x14ac:dyDescent="0.2">
      <c r="A237" s="104">
        <v>238</v>
      </c>
      <c r="B237" s="158" t="s">
        <v>1559</v>
      </c>
      <c r="C237" s="158">
        <v>222</v>
      </c>
      <c r="D237" s="158" t="s">
        <v>896</v>
      </c>
      <c r="E237" s="284">
        <v>36526</v>
      </c>
      <c r="F237" s="285" t="s">
        <v>739</v>
      </c>
      <c r="G237" s="212" t="s">
        <v>740</v>
      </c>
      <c r="H237" s="104" t="s">
        <v>628</v>
      </c>
      <c r="I237" s="212" t="s">
        <v>447</v>
      </c>
      <c r="J237" s="106">
        <v>20800</v>
      </c>
      <c r="K237" s="159" t="s">
        <v>1117</v>
      </c>
      <c r="L237" s="159" t="s">
        <v>1117</v>
      </c>
      <c r="M237" s="105"/>
    </row>
    <row r="238" spans="1:13" s="160" customFormat="1" ht="22.5" customHeight="1" x14ac:dyDescent="0.2">
      <c r="A238" s="104">
        <v>239</v>
      </c>
      <c r="B238" s="158" t="s">
        <v>1558</v>
      </c>
      <c r="C238" s="158">
        <v>279</v>
      </c>
      <c r="D238" s="158" t="s">
        <v>896</v>
      </c>
      <c r="E238" s="284">
        <v>36567</v>
      </c>
      <c r="F238" s="285" t="s">
        <v>747</v>
      </c>
      <c r="G238" s="212" t="s">
        <v>669</v>
      </c>
      <c r="H238" s="104" t="s">
        <v>628</v>
      </c>
      <c r="I238" s="212" t="s">
        <v>447</v>
      </c>
      <c r="J238" s="106">
        <v>20800</v>
      </c>
      <c r="K238" s="159" t="s">
        <v>1117</v>
      </c>
      <c r="L238" s="159" t="s">
        <v>1118</v>
      </c>
      <c r="M238" s="105"/>
    </row>
    <row r="239" spans="1:13" s="160" customFormat="1" ht="22.5" customHeight="1" x14ac:dyDescent="0.2">
      <c r="A239" s="104">
        <v>240</v>
      </c>
      <c r="B239" s="158" t="s">
        <v>1557</v>
      </c>
      <c r="C239" s="158">
        <v>601</v>
      </c>
      <c r="D239" s="158" t="s">
        <v>896</v>
      </c>
      <c r="E239" s="284">
        <v>36892</v>
      </c>
      <c r="F239" s="285" t="s">
        <v>699</v>
      </c>
      <c r="G239" s="212" t="s">
        <v>697</v>
      </c>
      <c r="H239" s="104" t="s">
        <v>628</v>
      </c>
      <c r="I239" s="212" t="s">
        <v>447</v>
      </c>
      <c r="J239" s="106">
        <v>20800</v>
      </c>
      <c r="K239" s="159" t="s">
        <v>1117</v>
      </c>
      <c r="L239" s="159" t="s">
        <v>1119</v>
      </c>
      <c r="M239" s="105"/>
    </row>
    <row r="240" spans="1:13" s="160" customFormat="1" ht="22.5" customHeight="1" x14ac:dyDescent="0.2">
      <c r="A240" s="104">
        <v>241</v>
      </c>
      <c r="B240" s="158" t="s">
        <v>1222</v>
      </c>
      <c r="C240" s="158">
        <v>27</v>
      </c>
      <c r="D240" s="158" t="s">
        <v>896</v>
      </c>
      <c r="E240" s="284">
        <v>37055</v>
      </c>
      <c r="F240" s="285" t="s">
        <v>720</v>
      </c>
      <c r="G240" s="212" t="s">
        <v>721</v>
      </c>
      <c r="H240" s="104" t="s">
        <v>628</v>
      </c>
      <c r="I240" s="212" t="s">
        <v>447</v>
      </c>
      <c r="J240" s="293">
        <v>20800</v>
      </c>
      <c r="K240" s="159" t="s">
        <v>1117</v>
      </c>
      <c r="L240" s="159" t="s">
        <v>1120</v>
      </c>
      <c r="M240" s="105"/>
    </row>
    <row r="241" spans="1:13" s="160" customFormat="1" ht="22.5" customHeight="1" x14ac:dyDescent="0.2">
      <c r="A241" s="104">
        <v>242</v>
      </c>
      <c r="B241" s="158" t="s">
        <v>1221</v>
      </c>
      <c r="C241" s="158">
        <v>66</v>
      </c>
      <c r="D241" s="158" t="s">
        <v>896</v>
      </c>
      <c r="E241" s="284">
        <v>36965</v>
      </c>
      <c r="F241" s="285" t="s">
        <v>936</v>
      </c>
      <c r="G241" s="212" t="s">
        <v>641</v>
      </c>
      <c r="H241" s="104" t="s">
        <v>628</v>
      </c>
      <c r="I241" s="212" t="s">
        <v>447</v>
      </c>
      <c r="J241" s="106" t="s">
        <v>1019</v>
      </c>
      <c r="K241" s="159" t="s">
        <v>1117</v>
      </c>
      <c r="L241" s="159" t="s">
        <v>1121</v>
      </c>
      <c r="M241" s="105"/>
    </row>
    <row r="242" spans="1:13" s="160" customFormat="1" ht="22.5" customHeight="1" x14ac:dyDescent="0.2">
      <c r="A242" s="104">
        <v>243</v>
      </c>
      <c r="B242" s="158" t="s">
        <v>1220</v>
      </c>
      <c r="C242" s="158">
        <v>79</v>
      </c>
      <c r="D242" s="158" t="s">
        <v>896</v>
      </c>
      <c r="E242" s="284">
        <v>36971</v>
      </c>
      <c r="F242" s="285" t="s">
        <v>938</v>
      </c>
      <c r="G242" s="212" t="s">
        <v>801</v>
      </c>
      <c r="H242" s="104" t="s">
        <v>628</v>
      </c>
      <c r="I242" s="212" t="s">
        <v>447</v>
      </c>
      <c r="J242" s="106" t="s">
        <v>1019</v>
      </c>
      <c r="K242" s="159" t="s">
        <v>1117</v>
      </c>
      <c r="L242" s="159" t="s">
        <v>1122</v>
      </c>
      <c r="M242" s="105"/>
    </row>
    <row r="243" spans="1:13" s="160" customFormat="1" ht="22.5" customHeight="1" x14ac:dyDescent="0.2">
      <c r="A243" s="104">
        <v>244</v>
      </c>
      <c r="B243" s="158" t="s">
        <v>1219</v>
      </c>
      <c r="C243" s="158">
        <v>225</v>
      </c>
      <c r="D243" s="158" t="s">
        <v>896</v>
      </c>
      <c r="E243" s="284">
        <v>37154</v>
      </c>
      <c r="F243" s="285" t="s">
        <v>956</v>
      </c>
      <c r="G243" s="212" t="s">
        <v>740</v>
      </c>
      <c r="H243" s="104" t="s">
        <v>628</v>
      </c>
      <c r="I243" s="212" t="s">
        <v>447</v>
      </c>
      <c r="J243" s="106" t="s">
        <v>1019</v>
      </c>
      <c r="K243" s="159" t="s">
        <v>1117</v>
      </c>
      <c r="L243" s="159" t="s">
        <v>1123</v>
      </c>
      <c r="M243" s="105"/>
    </row>
    <row r="244" spans="1:13" s="160" customFormat="1" ht="22.5" customHeight="1" x14ac:dyDescent="0.2">
      <c r="A244" s="104">
        <v>245</v>
      </c>
      <c r="B244" s="158" t="s">
        <v>1218</v>
      </c>
      <c r="C244" s="158">
        <v>226</v>
      </c>
      <c r="D244" s="158" t="s">
        <v>896</v>
      </c>
      <c r="E244" s="284">
        <v>36526</v>
      </c>
      <c r="F244" s="285" t="s">
        <v>957</v>
      </c>
      <c r="G244" s="212" t="s">
        <v>740</v>
      </c>
      <c r="H244" s="104" t="s">
        <v>628</v>
      </c>
      <c r="I244" s="212" t="s">
        <v>447</v>
      </c>
      <c r="J244" s="106" t="s">
        <v>1019</v>
      </c>
      <c r="K244" s="159" t="s">
        <v>1117</v>
      </c>
      <c r="L244" s="159" t="s">
        <v>1124</v>
      </c>
      <c r="M244" s="105"/>
    </row>
    <row r="245" spans="1:13" s="160" customFormat="1" ht="22.5" customHeight="1" x14ac:dyDescent="0.2">
      <c r="A245" s="104">
        <v>246</v>
      </c>
      <c r="B245" s="158" t="s">
        <v>1217</v>
      </c>
      <c r="C245" s="158">
        <v>231</v>
      </c>
      <c r="D245" s="158" t="s">
        <v>896</v>
      </c>
      <c r="E245" s="284">
        <v>36643</v>
      </c>
      <c r="F245" s="285" t="s">
        <v>961</v>
      </c>
      <c r="G245" s="212" t="s">
        <v>740</v>
      </c>
      <c r="H245" s="104" t="s">
        <v>628</v>
      </c>
      <c r="I245" s="212" t="s">
        <v>447</v>
      </c>
      <c r="J245" s="106" t="s">
        <v>1019</v>
      </c>
      <c r="K245" s="159" t="s">
        <v>1117</v>
      </c>
      <c r="L245" s="159" t="s">
        <v>1125</v>
      </c>
      <c r="M245" s="105"/>
    </row>
    <row r="246" spans="1:13" s="160" customFormat="1" ht="22.5" customHeight="1" x14ac:dyDescent="0.2">
      <c r="A246" s="104">
        <v>247</v>
      </c>
      <c r="B246" s="158" t="s">
        <v>1216</v>
      </c>
      <c r="C246" s="158">
        <v>591</v>
      </c>
      <c r="D246" s="158" t="s">
        <v>896</v>
      </c>
      <c r="E246" s="284">
        <v>37138</v>
      </c>
      <c r="F246" s="285" t="s">
        <v>1006</v>
      </c>
      <c r="G246" s="212" t="s">
        <v>1005</v>
      </c>
      <c r="H246" s="104" t="s">
        <v>628</v>
      </c>
      <c r="I246" s="212" t="s">
        <v>447</v>
      </c>
      <c r="J246" s="106">
        <v>20900</v>
      </c>
      <c r="K246" s="159" t="s">
        <v>1117</v>
      </c>
      <c r="L246" s="159" t="s">
        <v>1126</v>
      </c>
      <c r="M246" s="105"/>
    </row>
    <row r="247" spans="1:13" s="160" customFormat="1" ht="22.5" customHeight="1" x14ac:dyDescent="0.2">
      <c r="A247" s="104">
        <v>248</v>
      </c>
      <c r="B247" s="158" t="s">
        <v>1215</v>
      </c>
      <c r="C247" s="158">
        <v>56</v>
      </c>
      <c r="D247" s="158" t="s">
        <v>896</v>
      </c>
      <c r="E247" s="284">
        <v>37446</v>
      </c>
      <c r="F247" s="285" t="s">
        <v>929</v>
      </c>
      <c r="G247" s="212" t="s">
        <v>930</v>
      </c>
      <c r="H247" s="104" t="s">
        <v>628</v>
      </c>
      <c r="I247" s="212" t="s">
        <v>447</v>
      </c>
      <c r="J247" s="106" t="s">
        <v>1013</v>
      </c>
      <c r="K247" s="159" t="s">
        <v>1117</v>
      </c>
      <c r="L247" s="159" t="s">
        <v>1127</v>
      </c>
      <c r="M247" s="105"/>
    </row>
    <row r="248" spans="1:13" s="160" customFormat="1" ht="22.5" customHeight="1" x14ac:dyDescent="0.2">
      <c r="A248" s="104">
        <v>249</v>
      </c>
      <c r="B248" s="158" t="s">
        <v>1214</v>
      </c>
      <c r="C248" s="158">
        <v>204</v>
      </c>
      <c r="D248" s="158" t="s">
        <v>896</v>
      </c>
      <c r="E248" s="284">
        <v>36931</v>
      </c>
      <c r="F248" s="285" t="s">
        <v>950</v>
      </c>
      <c r="G248" s="212" t="s">
        <v>738</v>
      </c>
      <c r="H248" s="104" t="s">
        <v>628</v>
      </c>
      <c r="I248" s="212" t="s">
        <v>447</v>
      </c>
      <c r="J248" s="106" t="s">
        <v>1013</v>
      </c>
      <c r="K248" s="159" t="s">
        <v>1117</v>
      </c>
      <c r="L248" s="159" t="s">
        <v>1128</v>
      </c>
      <c r="M248" s="105"/>
    </row>
    <row r="249" spans="1:13" s="160" customFormat="1" ht="22.5" customHeight="1" x14ac:dyDescent="0.2">
      <c r="A249" s="104">
        <v>250</v>
      </c>
      <c r="B249" s="158" t="s">
        <v>1553</v>
      </c>
      <c r="C249" s="158">
        <v>220</v>
      </c>
      <c r="D249" s="158" t="s">
        <v>896</v>
      </c>
      <c r="E249" s="284">
        <v>36526</v>
      </c>
      <c r="F249" s="285" t="s">
        <v>954</v>
      </c>
      <c r="G249" s="212" t="s">
        <v>740</v>
      </c>
      <c r="H249" s="104" t="s">
        <v>628</v>
      </c>
      <c r="I249" s="212" t="s">
        <v>447</v>
      </c>
      <c r="J249" s="106" t="s">
        <v>1013</v>
      </c>
      <c r="K249" s="159" t="s">
        <v>1118</v>
      </c>
      <c r="L249" s="159" t="s">
        <v>1117</v>
      </c>
      <c r="M249" s="105"/>
    </row>
    <row r="250" spans="1:13" s="160" customFormat="1" ht="22.5" customHeight="1" x14ac:dyDescent="0.2">
      <c r="A250" s="104">
        <v>251</v>
      </c>
      <c r="B250" s="158" t="s">
        <v>1552</v>
      </c>
      <c r="C250" s="158">
        <v>450</v>
      </c>
      <c r="D250" s="158" t="s">
        <v>896</v>
      </c>
      <c r="E250" s="284">
        <v>37049</v>
      </c>
      <c r="F250" s="285" t="s">
        <v>975</v>
      </c>
      <c r="G250" s="212" t="s">
        <v>974</v>
      </c>
      <c r="H250" s="104" t="s">
        <v>628</v>
      </c>
      <c r="I250" s="212" t="s">
        <v>447</v>
      </c>
      <c r="J250" s="106" t="s">
        <v>1013</v>
      </c>
      <c r="K250" s="159" t="s">
        <v>1118</v>
      </c>
      <c r="L250" s="159" t="s">
        <v>1118</v>
      </c>
      <c r="M250" s="105"/>
    </row>
    <row r="251" spans="1:13" s="160" customFormat="1" ht="22.5" customHeight="1" x14ac:dyDescent="0.2">
      <c r="A251" s="104">
        <v>252</v>
      </c>
      <c r="B251" s="158" t="s">
        <v>1551</v>
      </c>
      <c r="C251" s="158">
        <v>453</v>
      </c>
      <c r="D251" s="158" t="s">
        <v>896</v>
      </c>
      <c r="E251" s="284">
        <v>37289</v>
      </c>
      <c r="F251" s="285" t="s">
        <v>977</v>
      </c>
      <c r="G251" s="212" t="s">
        <v>974</v>
      </c>
      <c r="H251" s="104" t="s">
        <v>628</v>
      </c>
      <c r="I251" s="212" t="s">
        <v>447</v>
      </c>
      <c r="J251" s="106" t="s">
        <v>1013</v>
      </c>
      <c r="K251" s="159" t="s">
        <v>1118</v>
      </c>
      <c r="L251" s="159" t="s">
        <v>1119</v>
      </c>
      <c r="M251" s="105"/>
    </row>
    <row r="252" spans="1:13" s="160" customFormat="1" ht="22.5" customHeight="1" x14ac:dyDescent="0.2">
      <c r="A252" s="104">
        <v>253</v>
      </c>
      <c r="B252" s="158" t="s">
        <v>1213</v>
      </c>
      <c r="C252" s="158">
        <v>545</v>
      </c>
      <c r="D252" s="158" t="s">
        <v>896</v>
      </c>
      <c r="E252" s="284">
        <v>37211</v>
      </c>
      <c r="F252" s="285" t="s">
        <v>995</v>
      </c>
      <c r="G252" s="212" t="s">
        <v>865</v>
      </c>
      <c r="H252" s="104" t="s">
        <v>628</v>
      </c>
      <c r="I252" s="212" t="s">
        <v>447</v>
      </c>
      <c r="J252" s="106" t="s">
        <v>1013</v>
      </c>
      <c r="K252" s="159" t="s">
        <v>1118</v>
      </c>
      <c r="L252" s="159" t="s">
        <v>1120</v>
      </c>
      <c r="M252" s="105"/>
    </row>
    <row r="253" spans="1:13" s="160" customFormat="1" ht="22.5" customHeight="1" x14ac:dyDescent="0.2">
      <c r="A253" s="104">
        <v>254</v>
      </c>
      <c r="B253" s="158" t="s">
        <v>1212</v>
      </c>
      <c r="C253" s="158">
        <v>270</v>
      </c>
      <c r="D253" s="158" t="s">
        <v>896</v>
      </c>
      <c r="E253" s="284">
        <v>36560</v>
      </c>
      <c r="F253" s="285" t="s">
        <v>672</v>
      </c>
      <c r="G253" s="212" t="s">
        <v>669</v>
      </c>
      <c r="H253" s="104" t="s">
        <v>628</v>
      </c>
      <c r="I253" s="212" t="s">
        <v>447</v>
      </c>
      <c r="J253" s="106">
        <v>21000</v>
      </c>
      <c r="K253" s="159" t="s">
        <v>1118</v>
      </c>
      <c r="L253" s="159" t="s">
        <v>1121</v>
      </c>
      <c r="M253" s="105"/>
    </row>
    <row r="254" spans="1:13" s="160" customFormat="1" ht="22.5" customHeight="1" x14ac:dyDescent="0.2">
      <c r="A254" s="104">
        <v>255</v>
      </c>
      <c r="B254" s="158" t="s">
        <v>1211</v>
      </c>
      <c r="C254" s="158">
        <v>274</v>
      </c>
      <c r="D254" s="158" t="s">
        <v>896</v>
      </c>
      <c r="E254" s="284">
        <v>36946</v>
      </c>
      <c r="F254" s="285" t="s">
        <v>673</v>
      </c>
      <c r="G254" s="212" t="s">
        <v>669</v>
      </c>
      <c r="H254" s="104" t="s">
        <v>628</v>
      </c>
      <c r="I254" s="212" t="s">
        <v>447</v>
      </c>
      <c r="J254" s="106">
        <v>21000</v>
      </c>
      <c r="K254" s="159" t="s">
        <v>1118</v>
      </c>
      <c r="L254" s="159" t="s">
        <v>1122</v>
      </c>
      <c r="M254" s="105"/>
    </row>
    <row r="255" spans="1:13" s="160" customFormat="1" ht="22.5" customHeight="1" x14ac:dyDescent="0.2">
      <c r="A255" s="104">
        <v>256</v>
      </c>
      <c r="B255" s="158" t="s">
        <v>1210</v>
      </c>
      <c r="C255" s="158">
        <v>301</v>
      </c>
      <c r="D255" s="158" t="s">
        <v>896</v>
      </c>
      <c r="E255" s="284">
        <v>37404</v>
      </c>
      <c r="F255" s="285" t="s">
        <v>681</v>
      </c>
      <c r="G255" s="212" t="s">
        <v>678</v>
      </c>
      <c r="H255" s="104" t="s">
        <v>628</v>
      </c>
      <c r="I255" s="212" t="s">
        <v>447</v>
      </c>
      <c r="J255" s="106">
        <v>21000</v>
      </c>
      <c r="K255" s="159" t="s">
        <v>1118</v>
      </c>
      <c r="L255" s="159" t="s">
        <v>1123</v>
      </c>
      <c r="M255" s="105"/>
    </row>
    <row r="256" spans="1:13" s="160" customFormat="1" ht="22.5" customHeight="1" x14ac:dyDescent="0.2">
      <c r="A256" s="104">
        <v>257</v>
      </c>
      <c r="B256" s="158" t="s">
        <v>1209</v>
      </c>
      <c r="C256" s="158">
        <v>630</v>
      </c>
      <c r="D256" s="158" t="s">
        <v>896</v>
      </c>
      <c r="E256" s="284">
        <v>36551</v>
      </c>
      <c r="F256" s="285" t="s">
        <v>774</v>
      </c>
      <c r="G256" s="212" t="s">
        <v>773</v>
      </c>
      <c r="H256" s="104" t="s">
        <v>628</v>
      </c>
      <c r="I256" s="212" t="s">
        <v>447</v>
      </c>
      <c r="J256" s="106">
        <v>21000</v>
      </c>
      <c r="K256" s="159" t="s">
        <v>1118</v>
      </c>
      <c r="L256" s="159" t="s">
        <v>1124</v>
      </c>
      <c r="M256" s="105"/>
    </row>
    <row r="257" spans="1:13" s="160" customFormat="1" ht="22.5" customHeight="1" x14ac:dyDescent="0.2">
      <c r="A257" s="104">
        <v>258</v>
      </c>
      <c r="B257" s="158" t="s">
        <v>1208</v>
      </c>
      <c r="C257" s="158">
        <v>475</v>
      </c>
      <c r="D257" s="158" t="s">
        <v>896</v>
      </c>
      <c r="E257" s="284">
        <v>36558</v>
      </c>
      <c r="F257" s="285" t="s">
        <v>986</v>
      </c>
      <c r="G257" s="212" t="s">
        <v>987</v>
      </c>
      <c r="H257" s="104" t="s">
        <v>628</v>
      </c>
      <c r="I257" s="212" t="s">
        <v>447</v>
      </c>
      <c r="J257" s="106">
        <v>21015</v>
      </c>
      <c r="K257" s="159" t="s">
        <v>1118</v>
      </c>
      <c r="L257" s="159" t="s">
        <v>1125</v>
      </c>
      <c r="M257" s="105"/>
    </row>
    <row r="258" spans="1:13" s="160" customFormat="1" ht="22.5" customHeight="1" x14ac:dyDescent="0.2">
      <c r="A258" s="104">
        <v>259</v>
      </c>
      <c r="B258" s="158" t="s">
        <v>1207</v>
      </c>
      <c r="C258" s="158">
        <v>727</v>
      </c>
      <c r="D258" s="158" t="s">
        <v>896</v>
      </c>
      <c r="E258" s="284">
        <v>36788</v>
      </c>
      <c r="F258" s="285" t="s">
        <v>781</v>
      </c>
      <c r="G258" s="212" t="s">
        <v>782</v>
      </c>
      <c r="H258" s="104" t="s">
        <v>628</v>
      </c>
      <c r="I258" s="212" t="s">
        <v>447</v>
      </c>
      <c r="J258" s="106">
        <v>21044</v>
      </c>
      <c r="K258" s="159" t="s">
        <v>1118</v>
      </c>
      <c r="L258" s="159" t="s">
        <v>1126</v>
      </c>
      <c r="M258" s="105"/>
    </row>
    <row r="259" spans="1:13" s="160" customFormat="1" ht="22.5" customHeight="1" x14ac:dyDescent="0.2">
      <c r="A259" s="104">
        <v>260</v>
      </c>
      <c r="B259" s="158" t="s">
        <v>1206</v>
      </c>
      <c r="C259" s="158">
        <v>186</v>
      </c>
      <c r="D259" s="158" t="s">
        <v>896</v>
      </c>
      <c r="E259" s="284">
        <v>36770</v>
      </c>
      <c r="F259" s="285" t="s">
        <v>735</v>
      </c>
      <c r="G259" s="212" t="s">
        <v>736</v>
      </c>
      <c r="H259" s="104" t="s">
        <v>628</v>
      </c>
      <c r="I259" s="212" t="s">
        <v>447</v>
      </c>
      <c r="J259" s="106">
        <v>21080</v>
      </c>
      <c r="K259" s="159" t="s">
        <v>1118</v>
      </c>
      <c r="L259" s="159" t="s">
        <v>1127</v>
      </c>
      <c r="M259" s="105"/>
    </row>
    <row r="260" spans="1:13" s="160" customFormat="1" ht="22.5" customHeight="1" x14ac:dyDescent="0.2">
      <c r="A260" s="104">
        <v>261</v>
      </c>
      <c r="B260" s="158" t="s">
        <v>1205</v>
      </c>
      <c r="C260" s="158">
        <v>62</v>
      </c>
      <c r="D260" s="158" t="s">
        <v>896</v>
      </c>
      <c r="E260" s="284">
        <v>37372</v>
      </c>
      <c r="F260" s="285" t="s">
        <v>932</v>
      </c>
      <c r="G260" s="212" t="s">
        <v>930</v>
      </c>
      <c r="H260" s="104" t="s">
        <v>628</v>
      </c>
      <c r="I260" s="212" t="s">
        <v>447</v>
      </c>
      <c r="J260" s="106" t="s">
        <v>1015</v>
      </c>
      <c r="K260" s="159" t="s">
        <v>1118</v>
      </c>
      <c r="L260" s="159" t="s">
        <v>1128</v>
      </c>
      <c r="M260" s="105"/>
    </row>
    <row r="261" spans="1:13" s="160" customFormat="1" ht="22.5" customHeight="1" x14ac:dyDescent="0.2">
      <c r="A261" s="104">
        <v>262</v>
      </c>
      <c r="B261" s="158" t="s">
        <v>1614</v>
      </c>
      <c r="C261" s="158">
        <v>221</v>
      </c>
      <c r="D261" s="158" t="s">
        <v>896</v>
      </c>
      <c r="E261" s="284">
        <v>37191</v>
      </c>
      <c r="F261" s="285" t="s">
        <v>955</v>
      </c>
      <c r="G261" s="212" t="s">
        <v>740</v>
      </c>
      <c r="H261" s="104" t="s">
        <v>628</v>
      </c>
      <c r="I261" s="212" t="s">
        <v>447</v>
      </c>
      <c r="J261" s="106" t="s">
        <v>1015</v>
      </c>
      <c r="K261" s="159" t="s">
        <v>1119</v>
      </c>
      <c r="L261" s="159" t="s">
        <v>1117</v>
      </c>
      <c r="M261" s="105"/>
    </row>
    <row r="262" spans="1:13" s="160" customFormat="1" ht="22.5" customHeight="1" x14ac:dyDescent="0.2">
      <c r="A262" s="104">
        <v>263</v>
      </c>
      <c r="B262" s="158" t="s">
        <v>1612</v>
      </c>
      <c r="C262" s="158">
        <v>227</v>
      </c>
      <c r="D262" s="158" t="s">
        <v>896</v>
      </c>
      <c r="E262" s="284">
        <v>37025</v>
      </c>
      <c r="F262" s="285" t="s">
        <v>958</v>
      </c>
      <c r="G262" s="212" t="s">
        <v>740</v>
      </c>
      <c r="H262" s="104" t="s">
        <v>628</v>
      </c>
      <c r="I262" s="212" t="s">
        <v>447</v>
      </c>
      <c r="J262" s="106" t="s">
        <v>1015</v>
      </c>
      <c r="K262" s="159" t="s">
        <v>1119</v>
      </c>
      <c r="L262" s="159" t="s">
        <v>1118</v>
      </c>
      <c r="M262" s="105"/>
    </row>
    <row r="263" spans="1:13" s="160" customFormat="1" ht="22.5" customHeight="1" x14ac:dyDescent="0.2">
      <c r="A263" s="104">
        <v>264</v>
      </c>
      <c r="B263" s="158" t="s">
        <v>1610</v>
      </c>
      <c r="C263" s="158">
        <v>230</v>
      </c>
      <c r="D263" s="158" t="s">
        <v>896</v>
      </c>
      <c r="E263" s="284">
        <v>36528</v>
      </c>
      <c r="F263" s="285" t="s">
        <v>960</v>
      </c>
      <c r="G263" s="212" t="s">
        <v>740</v>
      </c>
      <c r="H263" s="104" t="s">
        <v>628</v>
      </c>
      <c r="I263" s="212" t="s">
        <v>447</v>
      </c>
      <c r="J263" s="106" t="s">
        <v>1015</v>
      </c>
      <c r="K263" s="159" t="s">
        <v>1119</v>
      </c>
      <c r="L263" s="159" t="s">
        <v>1119</v>
      </c>
      <c r="M263" s="105"/>
    </row>
    <row r="264" spans="1:13" s="160" customFormat="1" ht="22.5" customHeight="1" x14ac:dyDescent="0.2">
      <c r="A264" s="104">
        <v>265</v>
      </c>
      <c r="B264" s="158" t="s">
        <v>615</v>
      </c>
      <c r="C264" s="158">
        <v>269</v>
      </c>
      <c r="D264" s="158" t="s">
        <v>896</v>
      </c>
      <c r="E264" s="284">
        <v>37179</v>
      </c>
      <c r="F264" s="285" t="s">
        <v>671</v>
      </c>
      <c r="G264" s="212" t="s">
        <v>669</v>
      </c>
      <c r="H264" s="104" t="s">
        <v>628</v>
      </c>
      <c r="I264" s="212" t="s">
        <v>447</v>
      </c>
      <c r="J264" s="106">
        <v>21200</v>
      </c>
      <c r="K264" s="159" t="s">
        <v>1119</v>
      </c>
      <c r="L264" s="159" t="s">
        <v>1120</v>
      </c>
      <c r="M264" s="105"/>
    </row>
    <row r="265" spans="1:13" s="160" customFormat="1" ht="22.5" customHeight="1" x14ac:dyDescent="0.2">
      <c r="A265" s="104">
        <v>266</v>
      </c>
      <c r="B265" s="158" t="s">
        <v>614</v>
      </c>
      <c r="C265" s="158">
        <v>483</v>
      </c>
      <c r="D265" s="158" t="s">
        <v>896</v>
      </c>
      <c r="E265" s="284">
        <v>36616</v>
      </c>
      <c r="F265" s="285" t="s">
        <v>689</v>
      </c>
      <c r="G265" s="212" t="s">
        <v>690</v>
      </c>
      <c r="H265" s="104" t="s">
        <v>628</v>
      </c>
      <c r="I265" s="212" t="s">
        <v>447</v>
      </c>
      <c r="J265" s="106">
        <v>21200</v>
      </c>
      <c r="K265" s="159" t="s">
        <v>1119</v>
      </c>
      <c r="L265" s="159" t="s">
        <v>1121</v>
      </c>
      <c r="M265" s="105"/>
    </row>
    <row r="266" spans="1:13" s="160" customFormat="1" ht="22.5" customHeight="1" x14ac:dyDescent="0.2">
      <c r="A266" s="104">
        <v>267</v>
      </c>
      <c r="B266" s="158" t="s">
        <v>613</v>
      </c>
      <c r="C266" s="158">
        <v>677</v>
      </c>
      <c r="D266" s="158" t="s">
        <v>896</v>
      </c>
      <c r="E266" s="284">
        <v>36537</v>
      </c>
      <c r="F266" s="285" t="s">
        <v>707</v>
      </c>
      <c r="G266" s="212" t="s">
        <v>706</v>
      </c>
      <c r="H266" s="104" t="s">
        <v>628</v>
      </c>
      <c r="I266" s="212" t="s">
        <v>447</v>
      </c>
      <c r="J266" s="106">
        <v>21210</v>
      </c>
      <c r="K266" s="159" t="s">
        <v>1119</v>
      </c>
      <c r="L266" s="159" t="s">
        <v>1122</v>
      </c>
      <c r="M266" s="105"/>
    </row>
    <row r="267" spans="1:13" s="160" customFormat="1" ht="22.5" customHeight="1" x14ac:dyDescent="0.2">
      <c r="A267" s="104">
        <v>268</v>
      </c>
      <c r="B267" s="158" t="s">
        <v>612</v>
      </c>
      <c r="C267" s="158">
        <v>57</v>
      </c>
      <c r="D267" s="158" t="s">
        <v>896</v>
      </c>
      <c r="E267" s="284">
        <v>37084</v>
      </c>
      <c r="F267" s="285" t="s">
        <v>931</v>
      </c>
      <c r="G267" s="212" t="s">
        <v>930</v>
      </c>
      <c r="H267" s="104" t="s">
        <v>628</v>
      </c>
      <c r="I267" s="212" t="s">
        <v>447</v>
      </c>
      <c r="J267" s="106" t="s">
        <v>1014</v>
      </c>
      <c r="K267" s="159" t="s">
        <v>1119</v>
      </c>
      <c r="L267" s="159" t="s">
        <v>1123</v>
      </c>
      <c r="M267" s="105"/>
    </row>
    <row r="268" spans="1:13" s="160" customFormat="1" ht="22.5" customHeight="1" x14ac:dyDescent="0.2">
      <c r="A268" s="104">
        <v>269</v>
      </c>
      <c r="B268" s="158" t="s">
        <v>611</v>
      </c>
      <c r="C268" s="158">
        <v>50</v>
      </c>
      <c r="D268" s="158" t="s">
        <v>896</v>
      </c>
      <c r="E268" s="284">
        <v>36597</v>
      </c>
      <c r="F268" s="285" t="s">
        <v>725</v>
      </c>
      <c r="G268" s="212" t="s">
        <v>639</v>
      </c>
      <c r="H268" s="104" t="s">
        <v>628</v>
      </c>
      <c r="I268" s="212" t="s">
        <v>447</v>
      </c>
      <c r="J268" s="106">
        <v>21300</v>
      </c>
      <c r="K268" s="159" t="s">
        <v>1119</v>
      </c>
      <c r="L268" s="159" t="s">
        <v>1124</v>
      </c>
      <c r="M268" s="105"/>
    </row>
    <row r="269" spans="1:13" s="160" customFormat="1" ht="22.5" customHeight="1" x14ac:dyDescent="0.2">
      <c r="A269" s="104">
        <v>270</v>
      </c>
      <c r="B269" s="158" t="s">
        <v>610</v>
      </c>
      <c r="C269" s="158">
        <v>268</v>
      </c>
      <c r="D269" s="158" t="s">
        <v>896</v>
      </c>
      <c r="E269" s="284">
        <v>36951</v>
      </c>
      <c r="F269" s="285" t="s">
        <v>670</v>
      </c>
      <c r="G269" s="212" t="s">
        <v>669</v>
      </c>
      <c r="H269" s="104" t="s">
        <v>628</v>
      </c>
      <c r="I269" s="212" t="s">
        <v>447</v>
      </c>
      <c r="J269" s="106">
        <v>21300</v>
      </c>
      <c r="K269" s="159" t="s">
        <v>1119</v>
      </c>
      <c r="L269" s="159" t="s">
        <v>1125</v>
      </c>
      <c r="M269" s="105"/>
    </row>
    <row r="270" spans="1:13" s="160" customFormat="1" ht="22.5" customHeight="1" x14ac:dyDescent="0.2">
      <c r="A270" s="104">
        <v>271</v>
      </c>
      <c r="B270" s="158" t="s">
        <v>609</v>
      </c>
      <c r="C270" s="158">
        <v>457</v>
      </c>
      <c r="D270" s="158" t="s">
        <v>896</v>
      </c>
      <c r="E270" s="284">
        <v>36906</v>
      </c>
      <c r="F270" s="285" t="s">
        <v>852</v>
      </c>
      <c r="G270" s="212" t="s">
        <v>974</v>
      </c>
      <c r="H270" s="104" t="s">
        <v>628</v>
      </c>
      <c r="I270" s="212" t="s">
        <v>447</v>
      </c>
      <c r="J270" s="106" t="s">
        <v>1026</v>
      </c>
      <c r="K270" s="159" t="s">
        <v>1119</v>
      </c>
      <c r="L270" s="159" t="s">
        <v>1126</v>
      </c>
      <c r="M270" s="105"/>
    </row>
    <row r="271" spans="1:13" s="160" customFormat="1" ht="22.5" customHeight="1" x14ac:dyDescent="0.2">
      <c r="A271" s="104">
        <v>272</v>
      </c>
      <c r="B271" s="158" t="s">
        <v>608</v>
      </c>
      <c r="C271" s="158">
        <v>461</v>
      </c>
      <c r="D271" s="158" t="s">
        <v>896</v>
      </c>
      <c r="E271" s="284">
        <v>37216</v>
      </c>
      <c r="F271" s="285" t="s">
        <v>983</v>
      </c>
      <c r="G271" s="212" t="s">
        <v>974</v>
      </c>
      <c r="H271" s="104" t="s">
        <v>628</v>
      </c>
      <c r="I271" s="212" t="s">
        <v>447</v>
      </c>
      <c r="J271" s="106" t="s">
        <v>1026</v>
      </c>
      <c r="K271" s="159" t="s">
        <v>1119</v>
      </c>
      <c r="L271" s="159" t="s">
        <v>1127</v>
      </c>
      <c r="M271" s="105"/>
    </row>
    <row r="272" spans="1:13" s="160" customFormat="1" ht="22.5" customHeight="1" x14ac:dyDescent="0.2">
      <c r="A272" s="104">
        <v>273</v>
      </c>
      <c r="B272" s="158" t="s">
        <v>607</v>
      </c>
      <c r="C272" s="158">
        <v>213</v>
      </c>
      <c r="D272" s="158" t="s">
        <v>896</v>
      </c>
      <c r="E272" s="284">
        <v>36892</v>
      </c>
      <c r="F272" s="285" t="s">
        <v>665</v>
      </c>
      <c r="G272" s="212" t="s">
        <v>664</v>
      </c>
      <c r="H272" s="104" t="s">
        <v>628</v>
      </c>
      <c r="I272" s="212" t="s">
        <v>447</v>
      </c>
      <c r="J272" s="106">
        <v>21400</v>
      </c>
      <c r="K272" s="159" t="s">
        <v>1119</v>
      </c>
      <c r="L272" s="159" t="s">
        <v>1128</v>
      </c>
      <c r="M272" s="105"/>
    </row>
    <row r="273" spans="1:13" s="160" customFormat="1" ht="22.5" customHeight="1" x14ac:dyDescent="0.2">
      <c r="A273" s="104">
        <v>274</v>
      </c>
      <c r="B273" s="158" t="s">
        <v>1608</v>
      </c>
      <c r="C273" s="158">
        <v>482</v>
      </c>
      <c r="D273" s="158" t="s">
        <v>896</v>
      </c>
      <c r="E273" s="284">
        <v>36536</v>
      </c>
      <c r="F273" s="285" t="s">
        <v>761</v>
      </c>
      <c r="G273" s="212" t="s">
        <v>690</v>
      </c>
      <c r="H273" s="104" t="s">
        <v>628</v>
      </c>
      <c r="I273" s="212" t="s">
        <v>447</v>
      </c>
      <c r="J273" s="106">
        <v>21400</v>
      </c>
      <c r="K273" s="159" t="s">
        <v>1120</v>
      </c>
      <c r="L273" s="159" t="s">
        <v>1117</v>
      </c>
      <c r="M273" s="105"/>
    </row>
    <row r="274" spans="1:13" s="160" customFormat="1" ht="22.5" customHeight="1" x14ac:dyDescent="0.2">
      <c r="A274" s="104">
        <v>275</v>
      </c>
      <c r="B274" s="158" t="s">
        <v>1607</v>
      </c>
      <c r="C274" s="158">
        <v>63</v>
      </c>
      <c r="D274" s="158" t="s">
        <v>896</v>
      </c>
      <c r="E274" s="284">
        <v>37276</v>
      </c>
      <c r="F274" s="285" t="s">
        <v>933</v>
      </c>
      <c r="G274" s="212" t="s">
        <v>930</v>
      </c>
      <c r="H274" s="104" t="s">
        <v>628</v>
      </c>
      <c r="I274" s="212" t="s">
        <v>447</v>
      </c>
      <c r="J274" s="106" t="s">
        <v>1016</v>
      </c>
      <c r="K274" s="159" t="s">
        <v>1120</v>
      </c>
      <c r="L274" s="159" t="s">
        <v>1118</v>
      </c>
      <c r="M274" s="105"/>
    </row>
    <row r="275" spans="1:13" s="160" customFormat="1" ht="22.5" customHeight="1" x14ac:dyDescent="0.2">
      <c r="A275" s="104">
        <v>276</v>
      </c>
      <c r="B275" s="158" t="s">
        <v>1606</v>
      </c>
      <c r="C275" s="158">
        <v>155</v>
      </c>
      <c r="D275" s="158" t="s">
        <v>896</v>
      </c>
      <c r="E275" s="284">
        <v>36545</v>
      </c>
      <c r="F275" s="285" t="s">
        <v>945</v>
      </c>
      <c r="G275" s="212" t="s">
        <v>656</v>
      </c>
      <c r="H275" s="104" t="s">
        <v>628</v>
      </c>
      <c r="I275" s="212" t="s">
        <v>447</v>
      </c>
      <c r="J275" s="106">
        <v>21500</v>
      </c>
      <c r="K275" s="159" t="s">
        <v>1120</v>
      </c>
      <c r="L275" s="159" t="s">
        <v>1119</v>
      </c>
      <c r="M275" s="105"/>
    </row>
    <row r="276" spans="1:13" s="160" customFormat="1" ht="22.5" customHeight="1" x14ac:dyDescent="0.2">
      <c r="A276" s="104">
        <v>277</v>
      </c>
      <c r="B276" s="158" t="s">
        <v>606</v>
      </c>
      <c r="C276" s="158">
        <v>451</v>
      </c>
      <c r="D276" s="158" t="s">
        <v>896</v>
      </c>
      <c r="E276" s="284">
        <v>36938</v>
      </c>
      <c r="F276" s="285" t="s">
        <v>976</v>
      </c>
      <c r="G276" s="212" t="s">
        <v>974</v>
      </c>
      <c r="H276" s="104" t="s">
        <v>628</v>
      </c>
      <c r="I276" s="212" t="s">
        <v>447</v>
      </c>
      <c r="J276" s="106" t="s">
        <v>1016</v>
      </c>
      <c r="K276" s="159" t="s">
        <v>1120</v>
      </c>
      <c r="L276" s="159" t="s">
        <v>1120</v>
      </c>
      <c r="M276" s="105"/>
    </row>
    <row r="277" spans="1:13" s="160" customFormat="1" ht="22.5" customHeight="1" x14ac:dyDescent="0.2">
      <c r="A277" s="104">
        <v>278</v>
      </c>
      <c r="B277" s="158" t="s">
        <v>605</v>
      </c>
      <c r="C277" s="158">
        <v>454</v>
      </c>
      <c r="D277" s="158" t="s">
        <v>896</v>
      </c>
      <c r="E277" s="284">
        <v>37571</v>
      </c>
      <c r="F277" s="285" t="s">
        <v>978</v>
      </c>
      <c r="G277" s="212" t="s">
        <v>974</v>
      </c>
      <c r="H277" s="104" t="s">
        <v>628</v>
      </c>
      <c r="I277" s="212" t="s">
        <v>447</v>
      </c>
      <c r="J277" s="106" t="s">
        <v>1016</v>
      </c>
      <c r="K277" s="159" t="s">
        <v>1120</v>
      </c>
      <c r="L277" s="159" t="s">
        <v>1121</v>
      </c>
      <c r="M277" s="105"/>
    </row>
    <row r="278" spans="1:13" s="160" customFormat="1" ht="22.5" customHeight="1" x14ac:dyDescent="0.2">
      <c r="A278" s="104">
        <v>279</v>
      </c>
      <c r="B278" s="158" t="s">
        <v>604</v>
      </c>
      <c r="C278" s="158">
        <v>118</v>
      </c>
      <c r="D278" s="158" t="s">
        <v>896</v>
      </c>
      <c r="E278" s="284">
        <v>36526</v>
      </c>
      <c r="F278" s="285" t="s">
        <v>653</v>
      </c>
      <c r="G278" s="212" t="s">
        <v>654</v>
      </c>
      <c r="H278" s="104" t="s">
        <v>628</v>
      </c>
      <c r="I278" s="212" t="s">
        <v>447</v>
      </c>
      <c r="J278" s="106">
        <v>21500</v>
      </c>
      <c r="K278" s="159" t="s">
        <v>1120</v>
      </c>
      <c r="L278" s="159" t="s">
        <v>1122</v>
      </c>
      <c r="M278" s="105"/>
    </row>
    <row r="279" spans="1:13" s="160" customFormat="1" ht="22.5" customHeight="1" x14ac:dyDescent="0.2">
      <c r="A279" s="104">
        <v>280</v>
      </c>
      <c r="B279" s="158" t="s">
        <v>603</v>
      </c>
      <c r="C279" s="158">
        <v>212</v>
      </c>
      <c r="D279" s="158" t="s">
        <v>896</v>
      </c>
      <c r="E279" s="284">
        <v>37339</v>
      </c>
      <c r="F279" s="285" t="s">
        <v>663</v>
      </c>
      <c r="G279" s="212" t="s">
        <v>664</v>
      </c>
      <c r="H279" s="104" t="s">
        <v>628</v>
      </c>
      <c r="I279" s="212" t="s">
        <v>447</v>
      </c>
      <c r="J279" s="106">
        <v>21500</v>
      </c>
      <c r="K279" s="159" t="s">
        <v>1120</v>
      </c>
      <c r="L279" s="159" t="s">
        <v>1123</v>
      </c>
      <c r="M279" s="105"/>
    </row>
    <row r="280" spans="1:13" s="160" customFormat="1" ht="22.5" customHeight="1" x14ac:dyDescent="0.2">
      <c r="A280" s="104">
        <v>282</v>
      </c>
      <c r="B280" s="158" t="s">
        <v>602</v>
      </c>
      <c r="C280" s="158">
        <v>239</v>
      </c>
      <c r="D280" s="158" t="s">
        <v>896</v>
      </c>
      <c r="E280" s="284">
        <v>37286</v>
      </c>
      <c r="F280" s="285" t="s">
        <v>666</v>
      </c>
      <c r="G280" s="212" t="s">
        <v>667</v>
      </c>
      <c r="H280" s="104" t="s">
        <v>628</v>
      </c>
      <c r="I280" s="212" t="s">
        <v>447</v>
      </c>
      <c r="J280" s="106">
        <v>21500</v>
      </c>
      <c r="K280" s="159" t="s">
        <v>1120</v>
      </c>
      <c r="L280" s="159" t="s">
        <v>1124</v>
      </c>
      <c r="M280" s="105"/>
    </row>
    <row r="281" spans="1:13" s="160" customFormat="1" ht="22.5" customHeight="1" x14ac:dyDescent="0.2">
      <c r="A281" s="104">
        <v>283</v>
      </c>
      <c r="B281" s="158" t="s">
        <v>601</v>
      </c>
      <c r="C281" s="158">
        <v>267</v>
      </c>
      <c r="D281" s="158" t="s">
        <v>896</v>
      </c>
      <c r="E281" s="284">
        <v>36555</v>
      </c>
      <c r="F281" s="285" t="s">
        <v>746</v>
      </c>
      <c r="G281" s="212" t="s">
        <v>669</v>
      </c>
      <c r="H281" s="104" t="s">
        <v>628</v>
      </c>
      <c r="I281" s="212" t="s">
        <v>447</v>
      </c>
      <c r="J281" s="106">
        <v>21500</v>
      </c>
      <c r="K281" s="159" t="s">
        <v>1120</v>
      </c>
      <c r="L281" s="159" t="s">
        <v>1125</v>
      </c>
      <c r="M281" s="105"/>
    </row>
    <row r="282" spans="1:13" s="160" customFormat="1" ht="22.5" customHeight="1" x14ac:dyDescent="0.2">
      <c r="A282" s="104">
        <v>284</v>
      </c>
      <c r="B282" s="158" t="s">
        <v>600</v>
      </c>
      <c r="C282" s="158">
        <v>275</v>
      </c>
      <c r="D282" s="158" t="s">
        <v>896</v>
      </c>
      <c r="E282" s="284">
        <v>37155</v>
      </c>
      <c r="F282" s="285" t="s">
        <v>674</v>
      </c>
      <c r="G282" s="212" t="s">
        <v>669</v>
      </c>
      <c r="H282" s="104" t="s">
        <v>628</v>
      </c>
      <c r="I282" s="212" t="s">
        <v>447</v>
      </c>
      <c r="J282" s="106">
        <v>21500</v>
      </c>
      <c r="K282" s="159" t="s">
        <v>1120</v>
      </c>
      <c r="L282" s="159" t="s">
        <v>1126</v>
      </c>
      <c r="M282" s="105"/>
    </row>
    <row r="283" spans="1:13" s="160" customFormat="1" ht="22.5" customHeight="1" x14ac:dyDescent="0.2">
      <c r="A283" s="104">
        <v>285</v>
      </c>
      <c r="B283" s="158" t="s">
        <v>599</v>
      </c>
      <c r="C283" s="158">
        <v>315</v>
      </c>
      <c r="D283" s="158" t="s">
        <v>896</v>
      </c>
      <c r="E283" s="284">
        <v>36540</v>
      </c>
      <c r="F283" s="285" t="s">
        <v>751</v>
      </c>
      <c r="G283" s="212" t="s">
        <v>678</v>
      </c>
      <c r="H283" s="104" t="s">
        <v>628</v>
      </c>
      <c r="I283" s="212" t="s">
        <v>447</v>
      </c>
      <c r="J283" s="106">
        <v>21500</v>
      </c>
      <c r="K283" s="159" t="s">
        <v>1120</v>
      </c>
      <c r="L283" s="159" t="s">
        <v>1127</v>
      </c>
      <c r="M283" s="105"/>
    </row>
    <row r="284" spans="1:13" s="160" customFormat="1" ht="22.5" customHeight="1" x14ac:dyDescent="0.2">
      <c r="A284" s="104">
        <v>286</v>
      </c>
      <c r="B284" s="158" t="s">
        <v>598</v>
      </c>
      <c r="C284" s="158">
        <v>717</v>
      </c>
      <c r="D284" s="158" t="s">
        <v>896</v>
      </c>
      <c r="E284" s="284">
        <v>36991</v>
      </c>
      <c r="F284" s="285" t="s">
        <v>709</v>
      </c>
      <c r="G284" s="212" t="s">
        <v>710</v>
      </c>
      <c r="H284" s="104" t="s">
        <v>628</v>
      </c>
      <c r="I284" s="212" t="s">
        <v>447</v>
      </c>
      <c r="J284" s="106">
        <v>21500</v>
      </c>
      <c r="K284" s="159" t="s">
        <v>1120</v>
      </c>
      <c r="L284" s="159" t="s">
        <v>1128</v>
      </c>
      <c r="M284" s="105"/>
    </row>
    <row r="285" spans="1:13" s="160" customFormat="1" ht="22.5" customHeight="1" x14ac:dyDescent="0.2">
      <c r="A285" s="104">
        <v>287</v>
      </c>
      <c r="B285" s="158" t="s">
        <v>1602</v>
      </c>
      <c r="C285" s="158">
        <v>447</v>
      </c>
      <c r="D285" s="158" t="s">
        <v>896</v>
      </c>
      <c r="E285" s="284">
        <v>36934</v>
      </c>
      <c r="F285" s="285" t="s">
        <v>973</v>
      </c>
      <c r="G285" s="212" t="s">
        <v>974</v>
      </c>
      <c r="H285" s="104" t="s">
        <v>628</v>
      </c>
      <c r="I285" s="212" t="s">
        <v>447</v>
      </c>
      <c r="J285" s="106" t="s">
        <v>1025</v>
      </c>
      <c r="K285" s="159" t="s">
        <v>1121</v>
      </c>
      <c r="L285" s="159" t="s">
        <v>1117</v>
      </c>
      <c r="M285" s="105"/>
    </row>
    <row r="286" spans="1:13" s="160" customFormat="1" ht="22.5" customHeight="1" x14ac:dyDescent="0.2">
      <c r="A286" s="104">
        <v>288</v>
      </c>
      <c r="B286" s="158" t="s">
        <v>1601</v>
      </c>
      <c r="C286" s="158">
        <v>458</v>
      </c>
      <c r="D286" s="158" t="s">
        <v>896</v>
      </c>
      <c r="E286" s="284">
        <v>37490</v>
      </c>
      <c r="F286" s="285" t="s">
        <v>980</v>
      </c>
      <c r="G286" s="212" t="s">
        <v>974</v>
      </c>
      <c r="H286" s="104" t="s">
        <v>628</v>
      </c>
      <c r="I286" s="212" t="s">
        <v>447</v>
      </c>
      <c r="J286" s="106" t="s">
        <v>1025</v>
      </c>
      <c r="K286" s="159" t="s">
        <v>1121</v>
      </c>
      <c r="L286" s="159" t="s">
        <v>1118</v>
      </c>
      <c r="M286" s="105"/>
    </row>
    <row r="287" spans="1:13" s="160" customFormat="1" ht="22.5" customHeight="1" x14ac:dyDescent="0.2">
      <c r="A287" s="104">
        <v>289</v>
      </c>
      <c r="B287" s="158" t="s">
        <v>1600</v>
      </c>
      <c r="C287" s="158">
        <v>676</v>
      </c>
      <c r="D287" s="158" t="s">
        <v>896</v>
      </c>
      <c r="E287" s="284">
        <v>36741</v>
      </c>
      <c r="F287" s="285" t="s">
        <v>705</v>
      </c>
      <c r="G287" s="212" t="s">
        <v>706</v>
      </c>
      <c r="H287" s="104" t="s">
        <v>628</v>
      </c>
      <c r="I287" s="212" t="s">
        <v>447</v>
      </c>
      <c r="J287" s="106">
        <v>21618</v>
      </c>
      <c r="K287" s="159" t="s">
        <v>1121</v>
      </c>
      <c r="L287" s="159" t="s">
        <v>1119</v>
      </c>
      <c r="M287" s="105"/>
    </row>
    <row r="288" spans="1:13" s="160" customFormat="1" ht="22.5" customHeight="1" x14ac:dyDescent="0.2">
      <c r="A288" s="104">
        <v>290</v>
      </c>
      <c r="B288" s="158" t="s">
        <v>597</v>
      </c>
      <c r="C288" s="158">
        <v>405</v>
      </c>
      <c r="D288" s="158" t="s">
        <v>896</v>
      </c>
      <c r="E288" s="284">
        <v>36714</v>
      </c>
      <c r="F288" s="285" t="s">
        <v>968</v>
      </c>
      <c r="G288" s="212" t="s">
        <v>262</v>
      </c>
      <c r="H288" s="104" t="s">
        <v>628</v>
      </c>
      <c r="I288" s="212" t="s">
        <v>447</v>
      </c>
      <c r="J288" s="106">
        <v>21630</v>
      </c>
      <c r="K288" s="159" t="s">
        <v>1121</v>
      </c>
      <c r="L288" s="159" t="s">
        <v>1120</v>
      </c>
      <c r="M288" s="105"/>
    </row>
    <row r="289" spans="1:13" s="160" customFormat="1" ht="22.5" customHeight="1" x14ac:dyDescent="0.2">
      <c r="A289" s="104">
        <v>291</v>
      </c>
      <c r="B289" s="158" t="s">
        <v>596</v>
      </c>
      <c r="C289" s="158">
        <v>101</v>
      </c>
      <c r="D289" s="158" t="s">
        <v>896</v>
      </c>
      <c r="E289" s="284">
        <v>37110</v>
      </c>
      <c r="F289" s="285" t="s">
        <v>642</v>
      </c>
      <c r="G289" s="212" t="s">
        <v>643</v>
      </c>
      <c r="H289" s="104" t="s">
        <v>628</v>
      </c>
      <c r="I289" s="212" t="s">
        <v>447</v>
      </c>
      <c r="J289" s="106">
        <v>21800</v>
      </c>
      <c r="K289" s="159" t="s">
        <v>1121</v>
      </c>
      <c r="L289" s="159" t="s">
        <v>1121</v>
      </c>
      <c r="M289" s="105"/>
    </row>
    <row r="290" spans="1:13" s="160" customFormat="1" ht="22.5" customHeight="1" x14ac:dyDescent="0.2">
      <c r="A290" s="104">
        <v>292</v>
      </c>
      <c r="B290" s="158" t="s">
        <v>595</v>
      </c>
      <c r="C290" s="158">
        <v>582</v>
      </c>
      <c r="D290" s="158" t="s">
        <v>896</v>
      </c>
      <c r="E290" s="284">
        <v>37468</v>
      </c>
      <c r="F290" s="285" t="s">
        <v>769</v>
      </c>
      <c r="G290" s="212" t="s">
        <v>770</v>
      </c>
      <c r="H290" s="104" t="s">
        <v>628</v>
      </c>
      <c r="I290" s="212" t="s">
        <v>447</v>
      </c>
      <c r="J290" s="106">
        <v>21800</v>
      </c>
      <c r="K290" s="159" t="s">
        <v>1121</v>
      </c>
      <c r="L290" s="159" t="s">
        <v>1122</v>
      </c>
      <c r="M290" s="105"/>
    </row>
    <row r="291" spans="1:13" s="160" customFormat="1" ht="22.5" customHeight="1" x14ac:dyDescent="0.2">
      <c r="A291" s="104">
        <v>293</v>
      </c>
      <c r="B291" s="158" t="s">
        <v>433</v>
      </c>
      <c r="C291" s="158">
        <v>413</v>
      </c>
      <c r="D291" s="158" t="s">
        <v>896</v>
      </c>
      <c r="E291" s="284">
        <v>36704</v>
      </c>
      <c r="F291" s="285" t="s">
        <v>754</v>
      </c>
      <c r="G291" s="212" t="s">
        <v>262</v>
      </c>
      <c r="H291" s="104" t="s">
        <v>628</v>
      </c>
      <c r="I291" s="212" t="s">
        <v>447</v>
      </c>
      <c r="J291" s="106">
        <v>21956</v>
      </c>
      <c r="K291" s="159" t="s">
        <v>1121</v>
      </c>
      <c r="L291" s="159" t="s">
        <v>1123</v>
      </c>
      <c r="M291" s="105"/>
    </row>
    <row r="292" spans="1:13" s="160" customFormat="1" ht="22.5" customHeight="1" x14ac:dyDescent="0.2">
      <c r="A292" s="104">
        <v>294</v>
      </c>
      <c r="B292" s="158" t="s">
        <v>432</v>
      </c>
      <c r="C292" s="158">
        <v>23</v>
      </c>
      <c r="D292" s="158" t="s">
        <v>896</v>
      </c>
      <c r="E292" s="284">
        <v>37316</v>
      </c>
      <c r="F292" s="285" t="s">
        <v>922</v>
      </c>
      <c r="G292" s="212" t="s">
        <v>721</v>
      </c>
      <c r="H292" s="104" t="s">
        <v>628</v>
      </c>
      <c r="I292" s="212" t="s">
        <v>447</v>
      </c>
      <c r="J292" s="293">
        <v>22000</v>
      </c>
      <c r="K292" s="159" t="s">
        <v>1121</v>
      </c>
      <c r="L292" s="159" t="s">
        <v>1124</v>
      </c>
      <c r="M292" s="105"/>
    </row>
    <row r="293" spans="1:13" s="160" customFormat="1" ht="22.5" customHeight="1" x14ac:dyDescent="0.2">
      <c r="A293" s="104">
        <v>295</v>
      </c>
      <c r="B293" s="158" t="s">
        <v>431</v>
      </c>
      <c r="C293" s="158">
        <v>65</v>
      </c>
      <c r="D293" s="158" t="s">
        <v>896</v>
      </c>
      <c r="E293" s="284">
        <v>37326</v>
      </c>
      <c r="F293" s="285" t="s">
        <v>935</v>
      </c>
      <c r="G293" s="212" t="s">
        <v>930</v>
      </c>
      <c r="H293" s="104" t="s">
        <v>628</v>
      </c>
      <c r="I293" s="212" t="s">
        <v>447</v>
      </c>
      <c r="J293" s="106" t="s">
        <v>1018</v>
      </c>
      <c r="K293" s="159" t="s">
        <v>1121</v>
      </c>
      <c r="L293" s="159" t="s">
        <v>1125</v>
      </c>
      <c r="M293" s="105"/>
    </row>
    <row r="294" spans="1:13" s="160" customFormat="1" ht="22.5" customHeight="1" x14ac:dyDescent="0.2">
      <c r="A294" s="104">
        <v>296</v>
      </c>
      <c r="B294" s="158" t="s">
        <v>430</v>
      </c>
      <c r="C294" s="158">
        <v>193</v>
      </c>
      <c r="D294" s="158" t="s">
        <v>896</v>
      </c>
      <c r="E294" s="284">
        <v>37257</v>
      </c>
      <c r="F294" s="285" t="s">
        <v>948</v>
      </c>
      <c r="G294" s="212" t="s">
        <v>814</v>
      </c>
      <c r="H294" s="104" t="s">
        <v>628</v>
      </c>
      <c r="I294" s="212" t="s">
        <v>447</v>
      </c>
      <c r="J294" s="106" t="s">
        <v>1018</v>
      </c>
      <c r="K294" s="159" t="s">
        <v>1121</v>
      </c>
      <c r="L294" s="159" t="s">
        <v>1126</v>
      </c>
      <c r="M294" s="105"/>
    </row>
    <row r="295" spans="1:13" s="160" customFormat="1" ht="22.5" customHeight="1" x14ac:dyDescent="0.2">
      <c r="A295" s="104">
        <v>297</v>
      </c>
      <c r="B295" s="158" t="s">
        <v>429</v>
      </c>
      <c r="C295" s="158">
        <v>569</v>
      </c>
      <c r="D295" s="158" t="s">
        <v>896</v>
      </c>
      <c r="E295" s="284">
        <v>37289</v>
      </c>
      <c r="F295" s="285" t="s">
        <v>1002</v>
      </c>
      <c r="G295" s="212" t="s">
        <v>867</v>
      </c>
      <c r="H295" s="104" t="s">
        <v>628</v>
      </c>
      <c r="I295" s="212" t="s">
        <v>447</v>
      </c>
      <c r="J295" s="106" t="s">
        <v>1018</v>
      </c>
      <c r="K295" s="159" t="s">
        <v>1121</v>
      </c>
      <c r="L295" s="159" t="s">
        <v>1127</v>
      </c>
      <c r="M295" s="105"/>
    </row>
    <row r="296" spans="1:13" s="160" customFormat="1" ht="22.5" customHeight="1" x14ac:dyDescent="0.2">
      <c r="A296" s="104">
        <v>298</v>
      </c>
      <c r="B296" s="158" t="s">
        <v>428</v>
      </c>
      <c r="C296" s="158">
        <v>72</v>
      </c>
      <c r="D296" s="158" t="s">
        <v>896</v>
      </c>
      <c r="E296" s="284">
        <v>37101</v>
      </c>
      <c r="F296" s="285" t="s">
        <v>640</v>
      </c>
      <c r="G296" s="212" t="s">
        <v>641</v>
      </c>
      <c r="H296" s="104" t="s">
        <v>628</v>
      </c>
      <c r="I296" s="212" t="s">
        <v>447</v>
      </c>
      <c r="J296" s="106">
        <v>22000</v>
      </c>
      <c r="K296" s="159" t="s">
        <v>1121</v>
      </c>
      <c r="L296" s="159" t="s">
        <v>1128</v>
      </c>
      <c r="M296" s="105"/>
    </row>
    <row r="297" spans="1:13" s="160" customFormat="1" ht="22.5" customHeight="1" x14ac:dyDescent="0.2">
      <c r="A297" s="104">
        <v>299</v>
      </c>
      <c r="B297" s="158" t="s">
        <v>1595</v>
      </c>
      <c r="C297" s="158">
        <v>722</v>
      </c>
      <c r="D297" s="158" t="s">
        <v>896</v>
      </c>
      <c r="E297" s="284">
        <v>36938</v>
      </c>
      <c r="F297" s="285" t="s">
        <v>711</v>
      </c>
      <c r="G297" s="212" t="s">
        <v>710</v>
      </c>
      <c r="H297" s="104" t="s">
        <v>628</v>
      </c>
      <c r="I297" s="212" t="s">
        <v>447</v>
      </c>
      <c r="J297" s="106">
        <v>22200</v>
      </c>
      <c r="K297" s="159" t="s">
        <v>1122</v>
      </c>
      <c r="L297" s="159" t="s">
        <v>1117</v>
      </c>
      <c r="M297" s="105"/>
    </row>
    <row r="298" spans="1:13" s="160" customFormat="1" ht="22.5" customHeight="1" x14ac:dyDescent="0.2">
      <c r="A298" s="104">
        <v>300</v>
      </c>
      <c r="B298" s="158" t="s">
        <v>1594</v>
      </c>
      <c r="C298" s="158">
        <v>542</v>
      </c>
      <c r="D298" s="158" t="s">
        <v>896</v>
      </c>
      <c r="E298" s="284">
        <v>37578</v>
      </c>
      <c r="F298" s="285" t="s">
        <v>993</v>
      </c>
      <c r="G298" s="212" t="s">
        <v>865</v>
      </c>
      <c r="H298" s="104" t="s">
        <v>628</v>
      </c>
      <c r="I298" s="212" t="s">
        <v>447</v>
      </c>
      <c r="J298" s="106" t="s">
        <v>1032</v>
      </c>
      <c r="K298" s="159" t="s">
        <v>1122</v>
      </c>
      <c r="L298" s="159" t="s">
        <v>1118</v>
      </c>
      <c r="M298" s="105"/>
    </row>
    <row r="299" spans="1:13" s="160" customFormat="1" ht="22.5" customHeight="1" x14ac:dyDescent="0.2">
      <c r="A299" s="104">
        <v>301</v>
      </c>
      <c r="B299" s="158" t="s">
        <v>1593</v>
      </c>
      <c r="C299" s="158">
        <v>294</v>
      </c>
      <c r="D299" s="158" t="s">
        <v>896</v>
      </c>
      <c r="E299" s="284">
        <v>37559</v>
      </c>
      <c r="F299" s="285" t="s">
        <v>680</v>
      </c>
      <c r="G299" s="212" t="s">
        <v>678</v>
      </c>
      <c r="H299" s="104" t="s">
        <v>628</v>
      </c>
      <c r="I299" s="212" t="s">
        <v>447</v>
      </c>
      <c r="J299" s="106">
        <v>22400</v>
      </c>
      <c r="K299" s="159" t="s">
        <v>1122</v>
      </c>
      <c r="L299" s="159" t="s">
        <v>1119</v>
      </c>
      <c r="M299" s="105"/>
    </row>
    <row r="300" spans="1:13" s="160" customFormat="1" ht="22.5" customHeight="1" x14ac:dyDescent="0.2">
      <c r="A300" s="104">
        <v>302</v>
      </c>
      <c r="B300" s="158" t="s">
        <v>591</v>
      </c>
      <c r="C300" s="158">
        <v>541</v>
      </c>
      <c r="D300" s="158" t="s">
        <v>896</v>
      </c>
      <c r="E300" s="284">
        <v>37214</v>
      </c>
      <c r="F300" s="285" t="s">
        <v>992</v>
      </c>
      <c r="G300" s="212" t="s">
        <v>865</v>
      </c>
      <c r="H300" s="104" t="s">
        <v>628</v>
      </c>
      <c r="I300" s="212" t="s">
        <v>447</v>
      </c>
      <c r="J300" s="106" t="s">
        <v>1031</v>
      </c>
      <c r="K300" s="159" t="s">
        <v>1122</v>
      </c>
      <c r="L300" s="159" t="s">
        <v>1120</v>
      </c>
      <c r="M300" s="105"/>
    </row>
    <row r="301" spans="1:13" s="160" customFormat="1" ht="22.5" customHeight="1" x14ac:dyDescent="0.2">
      <c r="A301" s="104">
        <v>303</v>
      </c>
      <c r="B301" s="158" t="s">
        <v>590</v>
      </c>
      <c r="C301" s="158">
        <v>544</v>
      </c>
      <c r="D301" s="158" t="s">
        <v>896</v>
      </c>
      <c r="E301" s="284">
        <v>37544</v>
      </c>
      <c r="F301" s="285" t="s">
        <v>994</v>
      </c>
      <c r="G301" s="212" t="s">
        <v>865</v>
      </c>
      <c r="H301" s="104" t="s">
        <v>628</v>
      </c>
      <c r="I301" s="212" t="s">
        <v>447</v>
      </c>
      <c r="J301" s="106" t="s">
        <v>1031</v>
      </c>
      <c r="K301" s="159" t="s">
        <v>1122</v>
      </c>
      <c r="L301" s="159" t="s">
        <v>1121</v>
      </c>
      <c r="M301" s="105"/>
    </row>
    <row r="302" spans="1:13" s="160" customFormat="1" ht="22.5" customHeight="1" x14ac:dyDescent="0.2">
      <c r="A302" s="104">
        <v>304</v>
      </c>
      <c r="B302" s="158" t="s">
        <v>589</v>
      </c>
      <c r="C302" s="158">
        <v>307</v>
      </c>
      <c r="D302" s="158" t="s">
        <v>896</v>
      </c>
      <c r="E302" s="284">
        <v>36526</v>
      </c>
      <c r="F302" s="285" t="s">
        <v>684</v>
      </c>
      <c r="G302" s="212" t="s">
        <v>678</v>
      </c>
      <c r="H302" s="104" t="s">
        <v>628</v>
      </c>
      <c r="I302" s="212" t="s">
        <v>447</v>
      </c>
      <c r="J302" s="106">
        <v>22500</v>
      </c>
      <c r="K302" s="159" t="s">
        <v>1122</v>
      </c>
      <c r="L302" s="159" t="s">
        <v>1122</v>
      </c>
      <c r="M302" s="105"/>
    </row>
    <row r="303" spans="1:13" s="160" customFormat="1" ht="22.5" customHeight="1" x14ac:dyDescent="0.2">
      <c r="A303" s="104">
        <v>305</v>
      </c>
      <c r="B303" s="158" t="s">
        <v>427</v>
      </c>
      <c r="C303" s="158">
        <v>555</v>
      </c>
      <c r="D303" s="158" t="s">
        <v>896</v>
      </c>
      <c r="E303" s="284">
        <v>37258</v>
      </c>
      <c r="F303" s="285" t="s">
        <v>999</v>
      </c>
      <c r="G303" s="212" t="s">
        <v>865</v>
      </c>
      <c r="H303" s="104" t="s">
        <v>628</v>
      </c>
      <c r="I303" s="212" t="s">
        <v>447</v>
      </c>
      <c r="J303" s="106" t="s">
        <v>1033</v>
      </c>
      <c r="K303" s="159" t="s">
        <v>1122</v>
      </c>
      <c r="L303" s="159" t="s">
        <v>1123</v>
      </c>
      <c r="M303" s="105"/>
    </row>
    <row r="304" spans="1:13" s="160" customFormat="1" ht="22.5" customHeight="1" x14ac:dyDescent="0.2">
      <c r="A304" s="104">
        <v>306</v>
      </c>
      <c r="B304" s="158" t="s">
        <v>426</v>
      </c>
      <c r="C304" s="158">
        <v>208</v>
      </c>
      <c r="D304" s="158" t="s">
        <v>896</v>
      </c>
      <c r="E304" s="284">
        <v>36880</v>
      </c>
      <c r="F304" s="285" t="s">
        <v>952</v>
      </c>
      <c r="G304" s="212" t="s">
        <v>738</v>
      </c>
      <c r="H304" s="104" t="s">
        <v>628</v>
      </c>
      <c r="I304" s="212" t="s">
        <v>447</v>
      </c>
      <c r="J304" s="106" t="s">
        <v>1024</v>
      </c>
      <c r="K304" s="159" t="s">
        <v>1122</v>
      </c>
      <c r="L304" s="159" t="s">
        <v>1124</v>
      </c>
      <c r="M304" s="105"/>
    </row>
    <row r="305" spans="1:13" s="160" customFormat="1" ht="22.5" customHeight="1" x14ac:dyDescent="0.2">
      <c r="A305" s="104">
        <v>307</v>
      </c>
      <c r="B305" s="158" t="s">
        <v>425</v>
      </c>
      <c r="C305" s="158">
        <v>64</v>
      </c>
      <c r="D305" s="158" t="s">
        <v>896</v>
      </c>
      <c r="E305" s="284">
        <v>37681</v>
      </c>
      <c r="F305" s="285" t="s">
        <v>934</v>
      </c>
      <c r="G305" s="212" t="s">
        <v>930</v>
      </c>
      <c r="H305" s="104" t="s">
        <v>628</v>
      </c>
      <c r="I305" s="212" t="s">
        <v>447</v>
      </c>
      <c r="J305" s="106" t="s">
        <v>1017</v>
      </c>
      <c r="K305" s="159" t="s">
        <v>1122</v>
      </c>
      <c r="L305" s="159" t="s">
        <v>1125</v>
      </c>
      <c r="M305" s="105"/>
    </row>
    <row r="306" spans="1:13" s="160" customFormat="1" ht="22.5" customHeight="1" x14ac:dyDescent="0.2">
      <c r="A306" s="104">
        <v>308</v>
      </c>
      <c r="B306" s="158" t="s">
        <v>424</v>
      </c>
      <c r="C306" s="158">
        <v>98</v>
      </c>
      <c r="D306" s="158" t="s">
        <v>896</v>
      </c>
      <c r="E306" s="284">
        <v>37543</v>
      </c>
      <c r="F306" s="285" t="s">
        <v>728</v>
      </c>
      <c r="G306" s="212" t="s">
        <v>643</v>
      </c>
      <c r="H306" s="104" t="s">
        <v>628</v>
      </c>
      <c r="I306" s="212" t="s">
        <v>447</v>
      </c>
      <c r="J306" s="106">
        <v>23000</v>
      </c>
      <c r="K306" s="159" t="s">
        <v>1122</v>
      </c>
      <c r="L306" s="159" t="s">
        <v>1126</v>
      </c>
      <c r="M306" s="105"/>
    </row>
    <row r="307" spans="1:13" s="160" customFormat="1" ht="22.5" customHeight="1" x14ac:dyDescent="0.2">
      <c r="A307" s="104">
        <v>309</v>
      </c>
      <c r="B307" s="158" t="s">
        <v>423</v>
      </c>
      <c r="C307" s="158">
        <v>276</v>
      </c>
      <c r="D307" s="158" t="s">
        <v>896</v>
      </c>
      <c r="E307" s="284">
        <v>37920</v>
      </c>
      <c r="F307" s="285" t="s">
        <v>675</v>
      </c>
      <c r="G307" s="212" t="s">
        <v>669</v>
      </c>
      <c r="H307" s="104" t="s">
        <v>628</v>
      </c>
      <c r="I307" s="212" t="s">
        <v>447</v>
      </c>
      <c r="J307" s="106">
        <v>23000</v>
      </c>
      <c r="K307" s="159" t="s">
        <v>1122</v>
      </c>
      <c r="L307" s="159" t="s">
        <v>1127</v>
      </c>
      <c r="M307" s="105"/>
    </row>
    <row r="308" spans="1:13" s="160" customFormat="1" ht="22.5" customHeight="1" x14ac:dyDescent="0.2">
      <c r="A308" s="104">
        <v>310</v>
      </c>
      <c r="B308" s="158" t="s">
        <v>422</v>
      </c>
      <c r="C308" s="158">
        <v>277</v>
      </c>
      <c r="D308" s="158" t="s">
        <v>896</v>
      </c>
      <c r="E308" s="284">
        <v>37508</v>
      </c>
      <c r="F308" s="285" t="s">
        <v>676</v>
      </c>
      <c r="G308" s="212" t="s">
        <v>669</v>
      </c>
      <c r="H308" s="104" t="s">
        <v>628</v>
      </c>
      <c r="I308" s="212" t="s">
        <v>447</v>
      </c>
      <c r="J308" s="106">
        <v>23000</v>
      </c>
      <c r="K308" s="159" t="s">
        <v>1122</v>
      </c>
      <c r="L308" s="159" t="s">
        <v>1128</v>
      </c>
      <c r="M308" s="105"/>
    </row>
    <row r="309" spans="1:13" s="160" customFormat="1" ht="22.5" customHeight="1" x14ac:dyDescent="0.2">
      <c r="A309" s="104">
        <v>311</v>
      </c>
      <c r="B309" s="158" t="s">
        <v>1550</v>
      </c>
      <c r="C309" s="158">
        <v>288</v>
      </c>
      <c r="D309" s="158" t="s">
        <v>896</v>
      </c>
      <c r="E309" s="284">
        <v>37130</v>
      </c>
      <c r="F309" s="285" t="s">
        <v>679</v>
      </c>
      <c r="G309" s="212" t="s">
        <v>678</v>
      </c>
      <c r="H309" s="104" t="s">
        <v>628</v>
      </c>
      <c r="I309" s="212" t="s">
        <v>447</v>
      </c>
      <c r="J309" s="106">
        <v>23000</v>
      </c>
      <c r="K309" s="159" t="s">
        <v>1123</v>
      </c>
      <c r="L309" s="159" t="s">
        <v>1117</v>
      </c>
      <c r="M309" s="105"/>
    </row>
    <row r="310" spans="1:13" s="160" customFormat="1" ht="22.5" customHeight="1" x14ac:dyDescent="0.2">
      <c r="A310" s="104">
        <v>312</v>
      </c>
      <c r="B310" s="158" t="s">
        <v>1548</v>
      </c>
      <c r="C310" s="158">
        <v>304</v>
      </c>
      <c r="D310" s="158" t="s">
        <v>896</v>
      </c>
      <c r="E310" s="284">
        <v>37130</v>
      </c>
      <c r="F310" s="285" t="s">
        <v>683</v>
      </c>
      <c r="G310" s="212" t="s">
        <v>678</v>
      </c>
      <c r="H310" s="104" t="s">
        <v>628</v>
      </c>
      <c r="I310" s="212" t="s">
        <v>447</v>
      </c>
      <c r="J310" s="106">
        <v>23000</v>
      </c>
      <c r="K310" s="159" t="s">
        <v>1123</v>
      </c>
      <c r="L310" s="159" t="s">
        <v>1118</v>
      </c>
      <c r="M310" s="105"/>
    </row>
    <row r="311" spans="1:13" s="160" customFormat="1" ht="22.5" customHeight="1" x14ac:dyDescent="0.2">
      <c r="A311" s="104">
        <v>313</v>
      </c>
      <c r="B311" s="158" t="s">
        <v>1546</v>
      </c>
      <c r="C311" s="158">
        <v>678</v>
      </c>
      <c r="D311" s="158" t="s">
        <v>896</v>
      </c>
      <c r="E311" s="284">
        <v>37190</v>
      </c>
      <c r="F311" s="285" t="s">
        <v>708</v>
      </c>
      <c r="G311" s="212" t="s">
        <v>706</v>
      </c>
      <c r="H311" s="104" t="s">
        <v>628</v>
      </c>
      <c r="I311" s="212" t="s">
        <v>447</v>
      </c>
      <c r="J311" s="106">
        <v>23310</v>
      </c>
      <c r="K311" s="159" t="s">
        <v>1123</v>
      </c>
      <c r="L311" s="159" t="s">
        <v>1119</v>
      </c>
      <c r="M311" s="105"/>
    </row>
    <row r="312" spans="1:13" s="160" customFormat="1" ht="22.5" customHeight="1" x14ac:dyDescent="0.2">
      <c r="A312" s="104">
        <v>314</v>
      </c>
      <c r="B312" s="158" t="s">
        <v>594</v>
      </c>
      <c r="C312" s="158">
        <v>540</v>
      </c>
      <c r="D312" s="158" t="s">
        <v>896</v>
      </c>
      <c r="E312" s="284">
        <v>37578</v>
      </c>
      <c r="F312" s="285" t="s">
        <v>991</v>
      </c>
      <c r="G312" s="212" t="s">
        <v>865</v>
      </c>
      <c r="H312" s="104" t="s">
        <v>628</v>
      </c>
      <c r="I312" s="212" t="s">
        <v>447</v>
      </c>
      <c r="J312" s="106" t="s">
        <v>1030</v>
      </c>
      <c r="K312" s="159" t="s">
        <v>1123</v>
      </c>
      <c r="L312" s="159" t="s">
        <v>1120</v>
      </c>
      <c r="M312" s="105"/>
    </row>
    <row r="313" spans="1:13" s="160" customFormat="1" ht="22.5" customHeight="1" x14ac:dyDescent="0.2">
      <c r="A313" s="104">
        <v>315</v>
      </c>
      <c r="B313" s="158" t="s">
        <v>593</v>
      </c>
      <c r="C313" s="158">
        <v>265</v>
      </c>
      <c r="D313" s="158" t="s">
        <v>896</v>
      </c>
      <c r="E313" s="284">
        <v>37817</v>
      </c>
      <c r="F313" s="285" t="s">
        <v>668</v>
      </c>
      <c r="G313" s="212" t="s">
        <v>669</v>
      </c>
      <c r="H313" s="104" t="s">
        <v>628</v>
      </c>
      <c r="I313" s="212" t="s">
        <v>447</v>
      </c>
      <c r="J313" s="106">
        <v>23500</v>
      </c>
      <c r="K313" s="159" t="s">
        <v>1123</v>
      </c>
      <c r="L313" s="159" t="s">
        <v>1121</v>
      </c>
      <c r="M313" s="105"/>
    </row>
    <row r="314" spans="1:13" s="160" customFormat="1" ht="22.5" customHeight="1" x14ac:dyDescent="0.2">
      <c r="A314" s="104">
        <v>316</v>
      </c>
      <c r="B314" s="158" t="s">
        <v>592</v>
      </c>
      <c r="C314" s="158">
        <v>633</v>
      </c>
      <c r="D314" s="158" t="s">
        <v>896</v>
      </c>
      <c r="E314" s="284">
        <v>37532</v>
      </c>
      <c r="F314" s="285" t="s">
        <v>1008</v>
      </c>
      <c r="G314" s="212" t="s">
        <v>773</v>
      </c>
      <c r="H314" s="104" t="s">
        <v>628</v>
      </c>
      <c r="I314" s="212" t="s">
        <v>447</v>
      </c>
      <c r="J314" s="106" t="s">
        <v>1035</v>
      </c>
      <c r="K314" s="159" t="s">
        <v>1123</v>
      </c>
      <c r="L314" s="159" t="s">
        <v>1122</v>
      </c>
      <c r="M314" s="105"/>
    </row>
    <row r="315" spans="1:13" s="160" customFormat="1" ht="22.5" customHeight="1" x14ac:dyDescent="0.2">
      <c r="A315" s="104">
        <v>317</v>
      </c>
      <c r="B315" s="158" t="s">
        <v>421</v>
      </c>
      <c r="C315" s="158">
        <v>287</v>
      </c>
      <c r="D315" s="158" t="s">
        <v>896</v>
      </c>
      <c r="E315" s="284">
        <v>36893</v>
      </c>
      <c r="F315" s="285" t="s">
        <v>677</v>
      </c>
      <c r="G315" s="212" t="s">
        <v>678</v>
      </c>
      <c r="H315" s="104" t="s">
        <v>628</v>
      </c>
      <c r="I315" s="212" t="s">
        <v>447</v>
      </c>
      <c r="J315" s="106">
        <v>24000</v>
      </c>
      <c r="K315" s="159" t="s">
        <v>1123</v>
      </c>
      <c r="L315" s="159" t="s">
        <v>1123</v>
      </c>
      <c r="M315" s="105"/>
    </row>
    <row r="316" spans="1:13" s="160" customFormat="1" ht="22.5" customHeight="1" x14ac:dyDescent="0.2">
      <c r="A316" s="104">
        <v>318</v>
      </c>
      <c r="B316" s="158" t="s">
        <v>420</v>
      </c>
      <c r="C316" s="158">
        <v>309</v>
      </c>
      <c r="D316" s="158" t="s">
        <v>896</v>
      </c>
      <c r="E316" s="284">
        <v>37861</v>
      </c>
      <c r="F316" s="285" t="s">
        <v>685</v>
      </c>
      <c r="G316" s="212" t="s">
        <v>678</v>
      </c>
      <c r="H316" s="104" t="s">
        <v>628</v>
      </c>
      <c r="I316" s="212" t="s">
        <v>447</v>
      </c>
      <c r="J316" s="106">
        <v>24000</v>
      </c>
      <c r="K316" s="159" t="s">
        <v>1123</v>
      </c>
      <c r="L316" s="159" t="s">
        <v>1124</v>
      </c>
      <c r="M316" s="105"/>
    </row>
    <row r="317" spans="1:13" s="160" customFormat="1" ht="22.5" customHeight="1" x14ac:dyDescent="0.2">
      <c r="A317" s="104">
        <v>319</v>
      </c>
      <c r="B317" s="158" t="s">
        <v>419</v>
      </c>
      <c r="C317" s="158">
        <v>416</v>
      </c>
      <c r="D317" s="158" t="s">
        <v>896</v>
      </c>
      <c r="E317" s="284">
        <v>36987</v>
      </c>
      <c r="F317" s="285" t="s">
        <v>969</v>
      </c>
      <c r="G317" s="212" t="s">
        <v>262</v>
      </c>
      <c r="H317" s="104" t="s">
        <v>628</v>
      </c>
      <c r="I317" s="212" t="s">
        <v>447</v>
      </c>
      <c r="J317" s="106">
        <v>24700</v>
      </c>
      <c r="K317" s="159" t="s">
        <v>1123</v>
      </c>
      <c r="L317" s="159" t="s">
        <v>1125</v>
      </c>
      <c r="M317" s="105"/>
    </row>
    <row r="318" spans="1:13" s="160" customFormat="1" ht="22.5" customHeight="1" x14ac:dyDescent="0.2">
      <c r="A318" s="104">
        <v>320</v>
      </c>
      <c r="B318" s="158" t="s">
        <v>418</v>
      </c>
      <c r="C318" s="158">
        <v>580</v>
      </c>
      <c r="D318" s="158" t="s">
        <v>896</v>
      </c>
      <c r="E318" s="284">
        <v>37356</v>
      </c>
      <c r="F318" s="285" t="s">
        <v>1003</v>
      </c>
      <c r="G318" s="212" t="s">
        <v>770</v>
      </c>
      <c r="H318" s="104" t="s">
        <v>628</v>
      </c>
      <c r="I318" s="212" t="s">
        <v>447</v>
      </c>
      <c r="J318" s="106" t="s">
        <v>1034</v>
      </c>
      <c r="K318" s="159" t="s">
        <v>1123</v>
      </c>
      <c r="L318" s="159" t="s">
        <v>1126</v>
      </c>
      <c r="M318" s="105"/>
    </row>
    <row r="319" spans="1:13" s="160" customFormat="1" ht="22.5" customHeight="1" x14ac:dyDescent="0.2">
      <c r="A319" s="104">
        <v>321</v>
      </c>
      <c r="B319" s="158" t="s">
        <v>417</v>
      </c>
      <c r="C319" s="158">
        <v>25</v>
      </c>
      <c r="D319" s="158" t="s">
        <v>896</v>
      </c>
      <c r="E319" s="284">
        <v>37257</v>
      </c>
      <c r="F319" s="285" t="s">
        <v>923</v>
      </c>
      <c r="G319" s="212" t="s">
        <v>721</v>
      </c>
      <c r="H319" s="104" t="s">
        <v>628</v>
      </c>
      <c r="I319" s="212" t="s">
        <v>447</v>
      </c>
      <c r="J319" s="106" t="s">
        <v>455</v>
      </c>
      <c r="K319" s="159" t="s">
        <v>1123</v>
      </c>
      <c r="L319" s="159" t="s">
        <v>1127</v>
      </c>
      <c r="M319" s="105"/>
    </row>
    <row r="320" spans="1:13" s="160" customFormat="1" ht="22.5" customHeight="1" x14ac:dyDescent="0.2">
      <c r="A320" s="104">
        <v>322</v>
      </c>
      <c r="B320" s="158" t="s">
        <v>416</v>
      </c>
      <c r="C320" s="158">
        <v>33</v>
      </c>
      <c r="D320" s="158" t="s">
        <v>896</v>
      </c>
      <c r="E320" s="284">
        <v>36936</v>
      </c>
      <c r="F320" s="285" t="s">
        <v>927</v>
      </c>
      <c r="G320" s="212" t="s">
        <v>723</v>
      </c>
      <c r="H320" s="104" t="s">
        <v>628</v>
      </c>
      <c r="I320" s="212" t="s">
        <v>447</v>
      </c>
      <c r="J320" s="106" t="s">
        <v>455</v>
      </c>
      <c r="K320" s="159" t="s">
        <v>1123</v>
      </c>
      <c r="L320" s="159" t="s">
        <v>1128</v>
      </c>
      <c r="M320" s="105"/>
    </row>
    <row r="321" spans="1:13" s="160" customFormat="1" ht="22.5" customHeight="1" x14ac:dyDescent="0.2">
      <c r="A321" s="104">
        <v>323</v>
      </c>
      <c r="B321" s="158" t="s">
        <v>1613</v>
      </c>
      <c r="C321" s="158">
        <v>35</v>
      </c>
      <c r="D321" s="158" t="s">
        <v>896</v>
      </c>
      <c r="E321" s="284">
        <v>37271</v>
      </c>
      <c r="F321" s="285" t="s">
        <v>928</v>
      </c>
      <c r="G321" s="212" t="s">
        <v>723</v>
      </c>
      <c r="H321" s="104" t="s">
        <v>628</v>
      </c>
      <c r="I321" s="212" t="s">
        <v>447</v>
      </c>
      <c r="J321" s="106" t="s">
        <v>455</v>
      </c>
      <c r="K321" s="159" t="s">
        <v>1124</v>
      </c>
      <c r="L321" s="159" t="s">
        <v>1117</v>
      </c>
      <c r="M321" s="105"/>
    </row>
    <row r="322" spans="1:13" s="160" customFormat="1" ht="22.5" customHeight="1" x14ac:dyDescent="0.2">
      <c r="A322" s="104">
        <v>324</v>
      </c>
      <c r="B322" s="158" t="s">
        <v>1611</v>
      </c>
      <c r="C322" s="158">
        <v>86</v>
      </c>
      <c r="D322" s="158" t="s">
        <v>896</v>
      </c>
      <c r="E322" s="284">
        <v>36638</v>
      </c>
      <c r="F322" s="285" t="s">
        <v>939</v>
      </c>
      <c r="G322" s="212" t="s">
        <v>801</v>
      </c>
      <c r="H322" s="104" t="s">
        <v>628</v>
      </c>
      <c r="I322" s="212" t="s">
        <v>447</v>
      </c>
      <c r="J322" s="106" t="s">
        <v>455</v>
      </c>
      <c r="K322" s="159" t="s">
        <v>1124</v>
      </c>
      <c r="L322" s="159" t="s">
        <v>1118</v>
      </c>
      <c r="M322" s="105"/>
    </row>
    <row r="323" spans="1:13" s="160" customFormat="1" ht="22.5" customHeight="1" x14ac:dyDescent="0.2">
      <c r="A323" s="104">
        <v>325</v>
      </c>
      <c r="B323" s="158" t="s">
        <v>1609</v>
      </c>
      <c r="C323" s="158">
        <v>105</v>
      </c>
      <c r="D323" s="158" t="s">
        <v>896</v>
      </c>
      <c r="E323" s="284">
        <v>36629</v>
      </c>
      <c r="F323" s="285" t="s">
        <v>941</v>
      </c>
      <c r="G323" s="212" t="s">
        <v>730</v>
      </c>
      <c r="H323" s="104" t="s">
        <v>628</v>
      </c>
      <c r="I323" s="212" t="s">
        <v>447</v>
      </c>
      <c r="J323" s="106" t="s">
        <v>455</v>
      </c>
      <c r="K323" s="159" t="s">
        <v>1124</v>
      </c>
      <c r="L323" s="159" t="s">
        <v>1119</v>
      </c>
      <c r="M323" s="105"/>
    </row>
    <row r="324" spans="1:13" s="160" customFormat="1" ht="22.5" customHeight="1" x14ac:dyDescent="0.2">
      <c r="A324" s="104">
        <v>326</v>
      </c>
      <c r="B324" s="158" t="s">
        <v>588</v>
      </c>
      <c r="C324" s="158">
        <v>107</v>
      </c>
      <c r="D324" s="158" t="s">
        <v>896</v>
      </c>
      <c r="E324" s="284">
        <v>36951</v>
      </c>
      <c r="F324" s="285" t="s">
        <v>942</v>
      </c>
      <c r="G324" s="212" t="s">
        <v>730</v>
      </c>
      <c r="H324" s="104" t="s">
        <v>628</v>
      </c>
      <c r="I324" s="212" t="s">
        <v>447</v>
      </c>
      <c r="J324" s="106" t="s">
        <v>455</v>
      </c>
      <c r="K324" s="159" t="s">
        <v>1124</v>
      </c>
      <c r="L324" s="159" t="s">
        <v>1120</v>
      </c>
      <c r="M324" s="105"/>
    </row>
    <row r="325" spans="1:13" s="160" customFormat="1" ht="22.5" customHeight="1" x14ac:dyDescent="0.2">
      <c r="A325" s="104">
        <v>327</v>
      </c>
      <c r="B325" s="158" t="s">
        <v>587</v>
      </c>
      <c r="C325" s="158">
        <v>262</v>
      </c>
      <c r="D325" s="158" t="s">
        <v>896</v>
      </c>
      <c r="E325" s="284">
        <v>37050</v>
      </c>
      <c r="F325" s="285" t="s">
        <v>963</v>
      </c>
      <c r="G325" s="212" t="s">
        <v>745</v>
      </c>
      <c r="H325" s="104" t="s">
        <v>628</v>
      </c>
      <c r="I325" s="212" t="s">
        <v>447</v>
      </c>
      <c r="J325" s="106" t="s">
        <v>455</v>
      </c>
      <c r="K325" s="159" t="s">
        <v>1124</v>
      </c>
      <c r="L325" s="159" t="s">
        <v>1121</v>
      </c>
      <c r="M325" s="105"/>
    </row>
    <row r="326" spans="1:13" s="160" customFormat="1" ht="22.5" customHeight="1" x14ac:dyDescent="0.2">
      <c r="A326" s="104">
        <v>328</v>
      </c>
      <c r="B326" s="158" t="s">
        <v>586</v>
      </c>
      <c r="C326" s="158">
        <v>339</v>
      </c>
      <c r="D326" s="158" t="s">
        <v>896</v>
      </c>
      <c r="E326" s="284">
        <v>36774</v>
      </c>
      <c r="F326" s="285" t="s">
        <v>965</v>
      </c>
      <c r="G326" s="212" t="s">
        <v>262</v>
      </c>
      <c r="H326" s="104" t="s">
        <v>628</v>
      </c>
      <c r="I326" s="212" t="s">
        <v>447</v>
      </c>
      <c r="J326" s="106" t="s">
        <v>455</v>
      </c>
      <c r="K326" s="159" t="s">
        <v>1124</v>
      </c>
      <c r="L326" s="159" t="s">
        <v>1122</v>
      </c>
      <c r="M326" s="105"/>
    </row>
    <row r="327" spans="1:13" s="160" customFormat="1" ht="22.5" customHeight="1" x14ac:dyDescent="0.2">
      <c r="A327" s="104">
        <v>329</v>
      </c>
      <c r="B327" s="158" t="s">
        <v>236</v>
      </c>
      <c r="C327" s="158">
        <v>379</v>
      </c>
      <c r="D327" s="158" t="s">
        <v>896</v>
      </c>
      <c r="E327" s="284">
        <v>36526</v>
      </c>
      <c r="F327" s="285" t="s">
        <v>966</v>
      </c>
      <c r="G327" s="212" t="s">
        <v>262</v>
      </c>
      <c r="H327" s="104" t="s">
        <v>628</v>
      </c>
      <c r="I327" s="212" t="s">
        <v>447</v>
      </c>
      <c r="J327" s="106" t="s">
        <v>455</v>
      </c>
      <c r="K327" s="159" t="s">
        <v>1124</v>
      </c>
      <c r="L327" s="159" t="s">
        <v>1123</v>
      </c>
      <c r="M327" s="105"/>
    </row>
    <row r="328" spans="1:13" s="160" customFormat="1" ht="22.5" customHeight="1" x14ac:dyDescent="0.2">
      <c r="A328" s="104">
        <v>330</v>
      </c>
      <c r="B328" s="158" t="s">
        <v>235</v>
      </c>
      <c r="C328" s="158">
        <v>395</v>
      </c>
      <c r="D328" s="158" t="s">
        <v>896</v>
      </c>
      <c r="E328" s="284">
        <v>36901</v>
      </c>
      <c r="F328" s="285" t="s">
        <v>967</v>
      </c>
      <c r="G328" s="212" t="s">
        <v>262</v>
      </c>
      <c r="H328" s="104" t="s">
        <v>628</v>
      </c>
      <c r="I328" s="212" t="s">
        <v>447</v>
      </c>
      <c r="J328" s="106" t="s">
        <v>455</v>
      </c>
      <c r="K328" s="159" t="s">
        <v>1124</v>
      </c>
      <c r="L328" s="159" t="s">
        <v>1124</v>
      </c>
      <c r="M328" s="105"/>
    </row>
    <row r="329" spans="1:13" s="160" customFormat="1" ht="22.5" customHeight="1" x14ac:dyDescent="0.2">
      <c r="A329" s="104">
        <v>331</v>
      </c>
      <c r="B329" s="158" t="s">
        <v>234</v>
      </c>
      <c r="C329" s="158">
        <v>443</v>
      </c>
      <c r="D329" s="158" t="s">
        <v>896</v>
      </c>
      <c r="E329" s="284">
        <v>36892</v>
      </c>
      <c r="F329" s="285" t="s">
        <v>971</v>
      </c>
      <c r="G329" s="212" t="s">
        <v>972</v>
      </c>
      <c r="H329" s="104" t="s">
        <v>628</v>
      </c>
      <c r="I329" s="212" t="s">
        <v>447</v>
      </c>
      <c r="J329" s="106" t="s">
        <v>455</v>
      </c>
      <c r="K329" s="159" t="s">
        <v>1124</v>
      </c>
      <c r="L329" s="159" t="s">
        <v>1125</v>
      </c>
      <c r="M329" s="105"/>
    </row>
    <row r="330" spans="1:13" s="160" customFormat="1" ht="22.5" customHeight="1" x14ac:dyDescent="0.2">
      <c r="A330" s="104">
        <v>332</v>
      </c>
      <c r="B330" s="158" t="s">
        <v>233</v>
      </c>
      <c r="C330" s="158">
        <v>463</v>
      </c>
      <c r="D330" s="158" t="s">
        <v>896</v>
      </c>
      <c r="E330" s="284">
        <v>37493</v>
      </c>
      <c r="F330" s="285" t="s">
        <v>984</v>
      </c>
      <c r="G330" s="212" t="s">
        <v>759</v>
      </c>
      <c r="H330" s="104" t="s">
        <v>628</v>
      </c>
      <c r="I330" s="212" t="s">
        <v>447</v>
      </c>
      <c r="J330" s="106" t="s">
        <v>455</v>
      </c>
      <c r="K330" s="159" t="s">
        <v>1124</v>
      </c>
      <c r="L330" s="159" t="s">
        <v>1126</v>
      </c>
      <c r="M330" s="105"/>
    </row>
    <row r="331" spans="1:13" s="160" customFormat="1" ht="22.5" customHeight="1" x14ac:dyDescent="0.2">
      <c r="A331" s="104">
        <v>333</v>
      </c>
      <c r="B331" s="158" t="s">
        <v>232</v>
      </c>
      <c r="C331" s="158">
        <v>504</v>
      </c>
      <c r="D331" s="158" t="s">
        <v>896</v>
      </c>
      <c r="E331" s="284">
        <v>37012</v>
      </c>
      <c r="F331" s="285" t="s">
        <v>988</v>
      </c>
      <c r="G331" s="212" t="s">
        <v>692</v>
      </c>
      <c r="H331" s="104" t="s">
        <v>628</v>
      </c>
      <c r="I331" s="212" t="s">
        <v>447</v>
      </c>
      <c r="J331" s="106" t="s">
        <v>455</v>
      </c>
      <c r="K331" s="159" t="s">
        <v>1124</v>
      </c>
      <c r="L331" s="159" t="s">
        <v>1127</v>
      </c>
      <c r="M331" s="105"/>
    </row>
    <row r="332" spans="1:13" s="160" customFormat="1" ht="22.5" customHeight="1" x14ac:dyDescent="0.2">
      <c r="A332" s="104">
        <v>334</v>
      </c>
      <c r="B332" s="158" t="s">
        <v>231</v>
      </c>
      <c r="C332" s="158">
        <v>551</v>
      </c>
      <c r="D332" s="158" t="s">
        <v>896</v>
      </c>
      <c r="E332" s="284">
        <v>37817</v>
      </c>
      <c r="F332" s="285" t="s">
        <v>997</v>
      </c>
      <c r="G332" s="212" t="s">
        <v>865</v>
      </c>
      <c r="H332" s="104" t="s">
        <v>628</v>
      </c>
      <c r="I332" s="212" t="s">
        <v>447</v>
      </c>
      <c r="J332" s="106" t="s">
        <v>455</v>
      </c>
      <c r="K332" s="159" t="s">
        <v>1124</v>
      </c>
      <c r="L332" s="159" t="s">
        <v>1128</v>
      </c>
      <c r="M332" s="105"/>
    </row>
    <row r="333" spans="1:13" s="160" customFormat="1" ht="22.5" customHeight="1" x14ac:dyDescent="0.2">
      <c r="A333" s="104">
        <v>335</v>
      </c>
      <c r="B333" s="158" t="s">
        <v>1605</v>
      </c>
      <c r="C333" s="158">
        <v>556</v>
      </c>
      <c r="D333" s="158" t="s">
        <v>896</v>
      </c>
      <c r="E333" s="284">
        <v>37431</v>
      </c>
      <c r="F333" s="285" t="s">
        <v>1000</v>
      </c>
      <c r="G333" s="212" t="s">
        <v>694</v>
      </c>
      <c r="H333" s="104" t="s">
        <v>628</v>
      </c>
      <c r="I333" s="212" t="s">
        <v>447</v>
      </c>
      <c r="J333" s="106" t="s">
        <v>455</v>
      </c>
      <c r="K333" s="159" t="s">
        <v>1125</v>
      </c>
      <c r="L333" s="159" t="s">
        <v>1117</v>
      </c>
      <c r="M333" s="105"/>
    </row>
    <row r="334" spans="1:13" s="160" customFormat="1" ht="22.5" customHeight="1" x14ac:dyDescent="0.2">
      <c r="A334" s="104">
        <v>339</v>
      </c>
      <c r="B334" s="158" t="s">
        <v>1604</v>
      </c>
      <c r="C334" s="158">
        <v>559</v>
      </c>
      <c r="D334" s="158" t="s">
        <v>896</v>
      </c>
      <c r="E334" s="284">
        <v>36557</v>
      </c>
      <c r="F334" s="285" t="s">
        <v>1001</v>
      </c>
      <c r="G334" s="212" t="s">
        <v>694</v>
      </c>
      <c r="H334" s="104" t="s">
        <v>628</v>
      </c>
      <c r="I334" s="212" t="s">
        <v>447</v>
      </c>
      <c r="J334" s="106" t="s">
        <v>455</v>
      </c>
      <c r="K334" s="159" t="s">
        <v>1125</v>
      </c>
      <c r="L334" s="159" t="s">
        <v>1118</v>
      </c>
      <c r="M334" s="105"/>
    </row>
    <row r="335" spans="1:13" s="160" customFormat="1" ht="22.5" customHeight="1" x14ac:dyDescent="0.2">
      <c r="A335" s="104">
        <v>340</v>
      </c>
      <c r="B335" s="158" t="s">
        <v>1603</v>
      </c>
      <c r="C335" s="158">
        <v>664</v>
      </c>
      <c r="D335" s="158" t="s">
        <v>896</v>
      </c>
      <c r="E335" s="284">
        <v>37165</v>
      </c>
      <c r="F335" s="285" t="s">
        <v>1010</v>
      </c>
      <c r="G335" s="212" t="s">
        <v>779</v>
      </c>
      <c r="H335" s="104" t="s">
        <v>628</v>
      </c>
      <c r="I335" s="212" t="s">
        <v>447</v>
      </c>
      <c r="J335" s="106" t="s">
        <v>455</v>
      </c>
      <c r="K335" s="159" t="s">
        <v>1125</v>
      </c>
      <c r="L335" s="159" t="s">
        <v>1119</v>
      </c>
      <c r="M335" s="105"/>
    </row>
    <row r="336" spans="1:13" s="160" customFormat="1" ht="22.5" customHeight="1" x14ac:dyDescent="0.2">
      <c r="A336" s="104">
        <v>341</v>
      </c>
      <c r="B336" s="158" t="s">
        <v>585</v>
      </c>
      <c r="C336" s="158">
        <v>684</v>
      </c>
      <c r="D336" s="158" t="s">
        <v>896</v>
      </c>
      <c r="E336" s="284">
        <v>36526</v>
      </c>
      <c r="F336" s="285" t="s">
        <v>1011</v>
      </c>
      <c r="G336" s="212" t="s">
        <v>888</v>
      </c>
      <c r="H336" s="104" t="s">
        <v>628</v>
      </c>
      <c r="I336" s="212" t="s">
        <v>447</v>
      </c>
      <c r="J336" s="106" t="s">
        <v>455</v>
      </c>
      <c r="K336" s="159" t="s">
        <v>1125</v>
      </c>
      <c r="L336" s="159" t="s">
        <v>1120</v>
      </c>
      <c r="M336" s="105"/>
    </row>
    <row r="337" spans="1:13" s="160" customFormat="1" ht="22.5" customHeight="1" x14ac:dyDescent="0.2">
      <c r="A337" s="104">
        <v>342</v>
      </c>
      <c r="B337" s="158" t="s">
        <v>584</v>
      </c>
      <c r="C337" s="158">
        <v>39</v>
      </c>
      <c r="D337" s="158" t="s">
        <v>896</v>
      </c>
      <c r="E337" s="284">
        <v>36879</v>
      </c>
      <c r="F337" s="285" t="s">
        <v>722</v>
      </c>
      <c r="G337" s="212" t="s">
        <v>723</v>
      </c>
      <c r="H337" s="104" t="s">
        <v>628</v>
      </c>
      <c r="I337" s="212" t="s">
        <v>447</v>
      </c>
      <c r="J337" s="106" t="s">
        <v>455</v>
      </c>
      <c r="K337" s="159" t="s">
        <v>1125</v>
      </c>
      <c r="L337" s="159" t="s">
        <v>1121</v>
      </c>
      <c r="M337" s="105"/>
    </row>
    <row r="338" spans="1:13" s="160" customFormat="1" ht="22.5" customHeight="1" x14ac:dyDescent="0.2">
      <c r="A338" s="104">
        <v>343</v>
      </c>
      <c r="B338" s="158" t="s">
        <v>583</v>
      </c>
      <c r="C338" s="158">
        <v>40</v>
      </c>
      <c r="D338" s="158" t="s">
        <v>896</v>
      </c>
      <c r="E338" s="284">
        <v>37015</v>
      </c>
      <c r="F338" s="285" t="s">
        <v>724</v>
      </c>
      <c r="G338" s="212" t="s">
        <v>723</v>
      </c>
      <c r="H338" s="104" t="s">
        <v>628</v>
      </c>
      <c r="I338" s="212" t="s">
        <v>447</v>
      </c>
      <c r="J338" s="106" t="s">
        <v>455</v>
      </c>
      <c r="K338" s="159" t="s">
        <v>1125</v>
      </c>
      <c r="L338" s="159" t="s">
        <v>1122</v>
      </c>
      <c r="M338" s="105"/>
    </row>
    <row r="339" spans="1:13" s="160" customFormat="1" ht="22.5" customHeight="1" x14ac:dyDescent="0.2">
      <c r="A339" s="104">
        <v>344</v>
      </c>
      <c r="B339" s="158" t="s">
        <v>230</v>
      </c>
      <c r="C339" s="158">
        <v>42</v>
      </c>
      <c r="D339" s="158" t="s">
        <v>896</v>
      </c>
      <c r="E339" s="284">
        <v>36996</v>
      </c>
      <c r="F339" s="285" t="s">
        <v>636</v>
      </c>
      <c r="G339" s="212" t="s">
        <v>637</v>
      </c>
      <c r="H339" s="104" t="s">
        <v>628</v>
      </c>
      <c r="I339" s="212" t="s">
        <v>447</v>
      </c>
      <c r="J339" s="106" t="s">
        <v>455</v>
      </c>
      <c r="K339" s="159" t="s">
        <v>1125</v>
      </c>
      <c r="L339" s="159" t="s">
        <v>1123</v>
      </c>
      <c r="M339" s="105"/>
    </row>
    <row r="340" spans="1:13" s="160" customFormat="1" ht="22.5" customHeight="1" x14ac:dyDescent="0.2">
      <c r="A340" s="104">
        <v>345</v>
      </c>
      <c r="B340" s="158" t="s">
        <v>229</v>
      </c>
      <c r="C340" s="158">
        <v>106</v>
      </c>
      <c r="D340" s="158" t="s">
        <v>896</v>
      </c>
      <c r="E340" s="284">
        <v>36927</v>
      </c>
      <c r="F340" s="285" t="s">
        <v>729</v>
      </c>
      <c r="G340" s="212" t="s">
        <v>730</v>
      </c>
      <c r="H340" s="104" t="s">
        <v>628</v>
      </c>
      <c r="I340" s="212" t="s">
        <v>447</v>
      </c>
      <c r="J340" s="106" t="s">
        <v>455</v>
      </c>
      <c r="K340" s="159" t="s">
        <v>1125</v>
      </c>
      <c r="L340" s="159" t="s">
        <v>1124</v>
      </c>
      <c r="M340" s="105"/>
    </row>
    <row r="341" spans="1:13" s="160" customFormat="1" ht="22.5" customHeight="1" x14ac:dyDescent="0.2">
      <c r="A341" s="104">
        <v>346</v>
      </c>
      <c r="B341" s="158" t="s">
        <v>228</v>
      </c>
      <c r="C341" s="158">
        <v>108</v>
      </c>
      <c r="D341" s="158" t="s">
        <v>896</v>
      </c>
      <c r="E341" s="284">
        <v>36557</v>
      </c>
      <c r="F341" s="285" t="s">
        <v>644</v>
      </c>
      <c r="G341" s="212" t="s">
        <v>645</v>
      </c>
      <c r="H341" s="104" t="s">
        <v>628</v>
      </c>
      <c r="I341" s="212" t="s">
        <v>447</v>
      </c>
      <c r="J341" s="106" t="s">
        <v>455</v>
      </c>
      <c r="K341" s="159" t="s">
        <v>1125</v>
      </c>
      <c r="L341" s="159" t="s">
        <v>1125</v>
      </c>
      <c r="M341" s="105"/>
    </row>
    <row r="342" spans="1:13" s="160" customFormat="1" ht="22.5" customHeight="1" x14ac:dyDescent="0.2">
      <c r="A342" s="104">
        <v>347</v>
      </c>
      <c r="B342" s="158" t="s">
        <v>227</v>
      </c>
      <c r="C342" s="158">
        <v>109</v>
      </c>
      <c r="D342" s="158" t="s">
        <v>896</v>
      </c>
      <c r="E342" s="284">
        <v>37539</v>
      </c>
      <c r="F342" s="285" t="s">
        <v>646</v>
      </c>
      <c r="G342" s="212" t="s">
        <v>645</v>
      </c>
      <c r="H342" s="104" t="s">
        <v>628</v>
      </c>
      <c r="I342" s="212" t="s">
        <v>447</v>
      </c>
      <c r="J342" s="106" t="s">
        <v>455</v>
      </c>
      <c r="K342" s="159" t="s">
        <v>1125</v>
      </c>
      <c r="L342" s="159" t="s">
        <v>1126</v>
      </c>
      <c r="M342" s="105"/>
    </row>
    <row r="343" spans="1:13" s="160" customFormat="1" ht="22.5" customHeight="1" x14ac:dyDescent="0.2">
      <c r="A343" s="104">
        <v>348</v>
      </c>
      <c r="B343" s="158" t="s">
        <v>226</v>
      </c>
      <c r="C343" s="158">
        <v>110</v>
      </c>
      <c r="D343" s="158" t="s">
        <v>896</v>
      </c>
      <c r="E343" s="284">
        <v>36955</v>
      </c>
      <c r="F343" s="285" t="s">
        <v>647</v>
      </c>
      <c r="G343" s="212" t="s">
        <v>645</v>
      </c>
      <c r="H343" s="104" t="s">
        <v>628</v>
      </c>
      <c r="I343" s="212" t="s">
        <v>447</v>
      </c>
      <c r="J343" s="106" t="s">
        <v>455</v>
      </c>
      <c r="K343" s="159" t="s">
        <v>1125</v>
      </c>
      <c r="L343" s="159" t="s">
        <v>1127</v>
      </c>
      <c r="M343" s="105"/>
    </row>
    <row r="344" spans="1:13" s="160" customFormat="1" ht="22.5" customHeight="1" x14ac:dyDescent="0.2">
      <c r="A344" s="104">
        <v>349</v>
      </c>
      <c r="B344" s="158" t="s">
        <v>225</v>
      </c>
      <c r="C344" s="158">
        <v>114</v>
      </c>
      <c r="D344" s="158" t="s">
        <v>896</v>
      </c>
      <c r="E344" s="284">
        <v>36529</v>
      </c>
      <c r="F344" s="285" t="s">
        <v>650</v>
      </c>
      <c r="G344" s="212" t="s">
        <v>645</v>
      </c>
      <c r="H344" s="104" t="s">
        <v>628</v>
      </c>
      <c r="I344" s="212" t="s">
        <v>447</v>
      </c>
      <c r="J344" s="106" t="s">
        <v>455</v>
      </c>
      <c r="K344" s="159" t="s">
        <v>1125</v>
      </c>
      <c r="L344" s="159" t="s">
        <v>1128</v>
      </c>
      <c r="M344" s="105"/>
    </row>
    <row r="345" spans="1:13" s="160" customFormat="1" ht="22.5" customHeight="1" x14ac:dyDescent="0.2">
      <c r="A345" s="104">
        <v>350</v>
      </c>
      <c r="B345" s="158" t="s">
        <v>1599</v>
      </c>
      <c r="C345" s="158">
        <v>116</v>
      </c>
      <c r="D345" s="158" t="s">
        <v>896</v>
      </c>
      <c r="E345" s="284">
        <v>36840</v>
      </c>
      <c r="F345" s="285" t="s">
        <v>652</v>
      </c>
      <c r="G345" s="212" t="s">
        <v>645</v>
      </c>
      <c r="H345" s="104" t="s">
        <v>628</v>
      </c>
      <c r="I345" s="212" t="s">
        <v>447</v>
      </c>
      <c r="J345" s="106" t="s">
        <v>455</v>
      </c>
      <c r="K345" s="159" t="s">
        <v>1126</v>
      </c>
      <c r="L345" s="159" t="s">
        <v>1117</v>
      </c>
      <c r="M345" s="105"/>
    </row>
    <row r="346" spans="1:13" s="160" customFormat="1" ht="22.5" customHeight="1" x14ac:dyDescent="0.2">
      <c r="A346" s="104">
        <v>351</v>
      </c>
      <c r="B346" s="158" t="s">
        <v>1598</v>
      </c>
      <c r="C346" s="158">
        <v>139</v>
      </c>
      <c r="D346" s="158" t="s">
        <v>896</v>
      </c>
      <c r="E346" s="284">
        <v>36834</v>
      </c>
      <c r="F346" s="285" t="s">
        <v>655</v>
      </c>
      <c r="G346" s="212" t="s">
        <v>656</v>
      </c>
      <c r="H346" s="104" t="s">
        <v>628</v>
      </c>
      <c r="I346" s="212" t="s">
        <v>447</v>
      </c>
      <c r="J346" s="106" t="s">
        <v>455</v>
      </c>
      <c r="K346" s="159" t="s">
        <v>1126</v>
      </c>
      <c r="L346" s="159" t="s">
        <v>1118</v>
      </c>
      <c r="M346" s="105"/>
    </row>
    <row r="347" spans="1:13" s="160" customFormat="1" ht="22.5" customHeight="1" x14ac:dyDescent="0.2">
      <c r="A347" s="104">
        <v>352</v>
      </c>
      <c r="B347" s="158" t="s">
        <v>1204</v>
      </c>
      <c r="C347" s="158">
        <v>151</v>
      </c>
      <c r="D347" s="158" t="s">
        <v>896</v>
      </c>
      <c r="E347" s="284">
        <v>37088</v>
      </c>
      <c r="F347" s="285" t="s">
        <v>657</v>
      </c>
      <c r="G347" s="212" t="s">
        <v>656</v>
      </c>
      <c r="H347" s="104" t="s">
        <v>628</v>
      </c>
      <c r="I347" s="212" t="s">
        <v>447</v>
      </c>
      <c r="J347" s="106" t="s">
        <v>455</v>
      </c>
      <c r="K347" s="159" t="s">
        <v>1126</v>
      </c>
      <c r="L347" s="159" t="s">
        <v>1119</v>
      </c>
      <c r="M347" s="105"/>
    </row>
    <row r="348" spans="1:13" s="160" customFormat="1" ht="22.5" customHeight="1" x14ac:dyDescent="0.2">
      <c r="A348" s="104">
        <v>353</v>
      </c>
      <c r="B348" s="158" t="s">
        <v>582</v>
      </c>
      <c r="C348" s="158">
        <v>160</v>
      </c>
      <c r="D348" s="158" t="s">
        <v>896</v>
      </c>
      <c r="E348" s="284">
        <v>37273</v>
      </c>
      <c r="F348" s="285" t="s">
        <v>658</v>
      </c>
      <c r="G348" s="212" t="s">
        <v>656</v>
      </c>
      <c r="H348" s="104" t="s">
        <v>628</v>
      </c>
      <c r="I348" s="212" t="s">
        <v>447</v>
      </c>
      <c r="J348" s="106" t="s">
        <v>455</v>
      </c>
      <c r="K348" s="159" t="s">
        <v>1126</v>
      </c>
      <c r="L348" s="159" t="s">
        <v>1120</v>
      </c>
      <c r="M348" s="105"/>
    </row>
    <row r="349" spans="1:13" s="160" customFormat="1" ht="22.5" customHeight="1" x14ac:dyDescent="0.2">
      <c r="A349" s="104">
        <v>354</v>
      </c>
      <c r="B349" s="158" t="s">
        <v>581</v>
      </c>
      <c r="C349" s="158">
        <v>162</v>
      </c>
      <c r="D349" s="158" t="s">
        <v>896</v>
      </c>
      <c r="E349" s="284">
        <v>37669</v>
      </c>
      <c r="F349" s="285" t="s">
        <v>659</v>
      </c>
      <c r="G349" s="212" t="s">
        <v>656</v>
      </c>
      <c r="H349" s="104" t="s">
        <v>628</v>
      </c>
      <c r="I349" s="212" t="s">
        <v>447</v>
      </c>
      <c r="J349" s="106" t="s">
        <v>455</v>
      </c>
      <c r="K349" s="159" t="s">
        <v>1126</v>
      </c>
      <c r="L349" s="159" t="s">
        <v>1121</v>
      </c>
      <c r="M349" s="105"/>
    </row>
    <row r="350" spans="1:13" s="160" customFormat="1" ht="22.5" customHeight="1" x14ac:dyDescent="0.2">
      <c r="A350" s="104">
        <v>355</v>
      </c>
      <c r="B350" s="158" t="s">
        <v>580</v>
      </c>
      <c r="C350" s="158">
        <v>167</v>
      </c>
      <c r="D350" s="158" t="s">
        <v>896</v>
      </c>
      <c r="E350" s="284">
        <v>36986</v>
      </c>
      <c r="F350" s="285" t="s">
        <v>660</v>
      </c>
      <c r="G350" s="212" t="s">
        <v>656</v>
      </c>
      <c r="H350" s="104" t="s">
        <v>628</v>
      </c>
      <c r="I350" s="212" t="s">
        <v>447</v>
      </c>
      <c r="J350" s="106" t="s">
        <v>455</v>
      </c>
      <c r="K350" s="159" t="s">
        <v>1126</v>
      </c>
      <c r="L350" s="159" t="s">
        <v>1122</v>
      </c>
      <c r="M350" s="105"/>
    </row>
    <row r="351" spans="1:13" s="160" customFormat="1" ht="22.5" customHeight="1" x14ac:dyDescent="0.2">
      <c r="A351" s="104">
        <v>356</v>
      </c>
      <c r="B351" s="158" t="s">
        <v>224</v>
      </c>
      <c r="C351" s="158">
        <v>181</v>
      </c>
      <c r="D351" s="158" t="s">
        <v>896</v>
      </c>
      <c r="E351" s="284">
        <v>37190</v>
      </c>
      <c r="F351" s="285" t="s">
        <v>661</v>
      </c>
      <c r="G351" s="212" t="s">
        <v>662</v>
      </c>
      <c r="H351" s="104" t="s">
        <v>628</v>
      </c>
      <c r="I351" s="212" t="s">
        <v>447</v>
      </c>
      <c r="J351" s="106" t="s">
        <v>455</v>
      </c>
      <c r="K351" s="159" t="s">
        <v>1126</v>
      </c>
      <c r="L351" s="159" t="s">
        <v>1123</v>
      </c>
      <c r="M351" s="105"/>
    </row>
    <row r="352" spans="1:13" s="160" customFormat="1" ht="22.5" customHeight="1" x14ac:dyDescent="0.2">
      <c r="A352" s="104">
        <v>357</v>
      </c>
      <c r="B352" s="158" t="s">
        <v>223</v>
      </c>
      <c r="C352" s="158">
        <v>240</v>
      </c>
      <c r="D352" s="158" t="s">
        <v>896</v>
      </c>
      <c r="E352" s="284">
        <v>36526</v>
      </c>
      <c r="F352" s="285" t="s">
        <v>741</v>
      </c>
      <c r="G352" s="212" t="s">
        <v>667</v>
      </c>
      <c r="H352" s="104" t="s">
        <v>628</v>
      </c>
      <c r="I352" s="212" t="s">
        <v>447</v>
      </c>
      <c r="J352" s="106" t="s">
        <v>455</v>
      </c>
      <c r="K352" s="159" t="s">
        <v>1126</v>
      </c>
      <c r="L352" s="159" t="s">
        <v>1124</v>
      </c>
      <c r="M352" s="105"/>
    </row>
    <row r="353" spans="1:13" s="160" customFormat="1" ht="22.5" customHeight="1" x14ac:dyDescent="0.2">
      <c r="A353" s="104">
        <v>358</v>
      </c>
      <c r="B353" s="158" t="s">
        <v>222</v>
      </c>
      <c r="C353" s="158">
        <v>257</v>
      </c>
      <c r="D353" s="158" t="s">
        <v>896</v>
      </c>
      <c r="E353" s="284">
        <v>36769</v>
      </c>
      <c r="F353" s="285" t="s">
        <v>744</v>
      </c>
      <c r="G353" s="212" t="s">
        <v>745</v>
      </c>
      <c r="H353" s="104" t="s">
        <v>628</v>
      </c>
      <c r="I353" s="212" t="s">
        <v>447</v>
      </c>
      <c r="J353" s="106" t="s">
        <v>455</v>
      </c>
      <c r="K353" s="159" t="s">
        <v>1126</v>
      </c>
      <c r="L353" s="159" t="s">
        <v>1125</v>
      </c>
      <c r="M353" s="105"/>
    </row>
    <row r="354" spans="1:13" s="160" customFormat="1" ht="22.5" customHeight="1" x14ac:dyDescent="0.2">
      <c r="A354" s="104">
        <v>359</v>
      </c>
      <c r="B354" s="158" t="s">
        <v>221</v>
      </c>
      <c r="C354" s="158">
        <v>282</v>
      </c>
      <c r="D354" s="158" t="s">
        <v>896</v>
      </c>
      <c r="E354" s="284">
        <v>36618</v>
      </c>
      <c r="F354" s="285" t="s">
        <v>749</v>
      </c>
      <c r="G354" s="212" t="s">
        <v>750</v>
      </c>
      <c r="H354" s="104" t="s">
        <v>628</v>
      </c>
      <c r="I354" s="212" t="s">
        <v>447</v>
      </c>
      <c r="J354" s="106" t="s">
        <v>455</v>
      </c>
      <c r="K354" s="159" t="s">
        <v>1126</v>
      </c>
      <c r="L354" s="159" t="s">
        <v>1126</v>
      </c>
      <c r="M354" s="105"/>
    </row>
    <row r="355" spans="1:13" s="160" customFormat="1" ht="22.5" customHeight="1" x14ac:dyDescent="0.2">
      <c r="A355" s="104">
        <v>360</v>
      </c>
      <c r="B355" s="158" t="s">
        <v>220</v>
      </c>
      <c r="C355" s="158">
        <v>303</v>
      </c>
      <c r="D355" s="158" t="s">
        <v>896</v>
      </c>
      <c r="E355" s="284">
        <v>36942</v>
      </c>
      <c r="F355" s="285" t="s">
        <v>682</v>
      </c>
      <c r="G355" s="212" t="s">
        <v>678</v>
      </c>
      <c r="H355" s="104" t="s">
        <v>628</v>
      </c>
      <c r="I355" s="212" t="s">
        <v>447</v>
      </c>
      <c r="J355" s="106" t="s">
        <v>455</v>
      </c>
      <c r="K355" s="159" t="s">
        <v>1126</v>
      </c>
      <c r="L355" s="159" t="s">
        <v>1127</v>
      </c>
      <c r="M355" s="105"/>
    </row>
    <row r="356" spans="1:13" s="160" customFormat="1" ht="22.5" customHeight="1" x14ac:dyDescent="0.2">
      <c r="A356" s="104">
        <v>361</v>
      </c>
      <c r="B356" s="158" t="s">
        <v>219</v>
      </c>
      <c r="C356" s="158">
        <v>312</v>
      </c>
      <c r="D356" s="158" t="s">
        <v>896</v>
      </c>
      <c r="E356" s="284">
        <v>36571</v>
      </c>
      <c r="F356" s="285" t="s">
        <v>686</v>
      </c>
      <c r="G356" s="212" t="s">
        <v>678</v>
      </c>
      <c r="H356" s="104" t="s">
        <v>628</v>
      </c>
      <c r="I356" s="212" t="s">
        <v>447</v>
      </c>
      <c r="J356" s="106" t="s">
        <v>455</v>
      </c>
      <c r="K356" s="159" t="s">
        <v>1126</v>
      </c>
      <c r="L356" s="159" t="s">
        <v>1128</v>
      </c>
      <c r="M356" s="105"/>
    </row>
    <row r="357" spans="1:13" s="160" customFormat="1" ht="22.5" customHeight="1" x14ac:dyDescent="0.2">
      <c r="A357" s="104">
        <v>362</v>
      </c>
      <c r="B357" s="158" t="s">
        <v>1597</v>
      </c>
      <c r="C357" s="158">
        <v>333</v>
      </c>
      <c r="D357" s="158" t="s">
        <v>896</v>
      </c>
      <c r="E357" s="284">
        <v>36641</v>
      </c>
      <c r="F357" s="285" t="s">
        <v>752</v>
      </c>
      <c r="G357" s="212" t="s">
        <v>262</v>
      </c>
      <c r="H357" s="104" t="s">
        <v>628</v>
      </c>
      <c r="I357" s="212" t="s">
        <v>447</v>
      </c>
      <c r="J357" s="106" t="s">
        <v>455</v>
      </c>
      <c r="K357" s="159" t="s">
        <v>1127</v>
      </c>
      <c r="L357" s="159" t="s">
        <v>1117</v>
      </c>
      <c r="M357" s="105"/>
    </row>
    <row r="358" spans="1:13" s="160" customFormat="1" ht="22.5" customHeight="1" x14ac:dyDescent="0.2">
      <c r="A358" s="104">
        <v>363</v>
      </c>
      <c r="B358" s="158" t="s">
        <v>1596</v>
      </c>
      <c r="C358" s="158">
        <v>397</v>
      </c>
      <c r="D358" s="158" t="s">
        <v>896</v>
      </c>
      <c r="E358" s="284">
        <v>36773</v>
      </c>
      <c r="F358" s="285" t="s">
        <v>688</v>
      </c>
      <c r="G358" s="212" t="s">
        <v>262</v>
      </c>
      <c r="H358" s="104" t="s">
        <v>628</v>
      </c>
      <c r="I358" s="212" t="s">
        <v>447</v>
      </c>
      <c r="J358" s="106" t="s">
        <v>455</v>
      </c>
      <c r="K358" s="159" t="s">
        <v>1127</v>
      </c>
      <c r="L358" s="159" t="s">
        <v>1118</v>
      </c>
      <c r="M358" s="105"/>
    </row>
    <row r="359" spans="1:13" s="160" customFormat="1" ht="22.5" customHeight="1" x14ac:dyDescent="0.2">
      <c r="A359" s="104">
        <v>364</v>
      </c>
      <c r="B359" s="158" t="s">
        <v>1203</v>
      </c>
      <c r="C359" s="158">
        <v>412</v>
      </c>
      <c r="D359" s="158" t="s">
        <v>896</v>
      </c>
      <c r="E359" s="284">
        <v>37754</v>
      </c>
      <c r="F359" s="285" t="s">
        <v>1106</v>
      </c>
      <c r="G359" s="212" t="s">
        <v>262</v>
      </c>
      <c r="H359" s="104" t="s">
        <v>628</v>
      </c>
      <c r="I359" s="212" t="s">
        <v>447</v>
      </c>
      <c r="J359" s="106" t="s">
        <v>455</v>
      </c>
      <c r="K359" s="159" t="s">
        <v>1127</v>
      </c>
      <c r="L359" s="159" t="s">
        <v>1119</v>
      </c>
      <c r="M359" s="105"/>
    </row>
    <row r="360" spans="1:13" s="160" customFormat="1" ht="22.5" customHeight="1" x14ac:dyDescent="0.2">
      <c r="A360" s="104">
        <v>365</v>
      </c>
      <c r="B360" s="158" t="s">
        <v>579</v>
      </c>
      <c r="C360" s="158">
        <v>501</v>
      </c>
      <c r="D360" s="158" t="s">
        <v>896</v>
      </c>
      <c r="E360" s="284">
        <v>37870</v>
      </c>
      <c r="F360" s="285" t="s">
        <v>762</v>
      </c>
      <c r="G360" s="212" t="s">
        <v>692</v>
      </c>
      <c r="H360" s="104" t="s">
        <v>628</v>
      </c>
      <c r="I360" s="212" t="s">
        <v>447</v>
      </c>
      <c r="J360" s="106" t="s">
        <v>455</v>
      </c>
      <c r="K360" s="159" t="s">
        <v>1127</v>
      </c>
      <c r="L360" s="159" t="s">
        <v>1120</v>
      </c>
      <c r="M360" s="105"/>
    </row>
    <row r="361" spans="1:13" s="160" customFormat="1" ht="22.5" customHeight="1" x14ac:dyDescent="0.2">
      <c r="A361" s="104">
        <v>366</v>
      </c>
      <c r="B361" s="158" t="s">
        <v>578</v>
      </c>
      <c r="C361" s="158">
        <v>523</v>
      </c>
      <c r="D361" s="158" t="s">
        <v>896</v>
      </c>
      <c r="E361" s="284">
        <v>37857</v>
      </c>
      <c r="F361" s="285" t="s">
        <v>764</v>
      </c>
      <c r="G361" s="212" t="s">
        <v>692</v>
      </c>
      <c r="H361" s="104" t="s">
        <v>628</v>
      </c>
      <c r="I361" s="212" t="s">
        <v>447</v>
      </c>
      <c r="J361" s="106" t="s">
        <v>455</v>
      </c>
      <c r="K361" s="159" t="s">
        <v>1127</v>
      </c>
      <c r="L361" s="159" t="s">
        <v>1121</v>
      </c>
      <c r="M361" s="105"/>
    </row>
    <row r="362" spans="1:13" s="160" customFormat="1" ht="22.5" customHeight="1" x14ac:dyDescent="0.2">
      <c r="A362" s="104">
        <v>367</v>
      </c>
      <c r="B362" s="158" t="s">
        <v>577</v>
      </c>
      <c r="C362" s="158">
        <v>560</v>
      </c>
      <c r="D362" s="158" t="s">
        <v>896</v>
      </c>
      <c r="E362" s="284">
        <v>36784</v>
      </c>
      <c r="F362" s="285" t="s">
        <v>765</v>
      </c>
      <c r="G362" s="212" t="s">
        <v>694</v>
      </c>
      <c r="H362" s="104" t="s">
        <v>628</v>
      </c>
      <c r="I362" s="212" t="s">
        <v>447</v>
      </c>
      <c r="J362" s="106" t="s">
        <v>455</v>
      </c>
      <c r="K362" s="159" t="s">
        <v>1127</v>
      </c>
      <c r="L362" s="159" t="s">
        <v>1122</v>
      </c>
      <c r="M362" s="105"/>
    </row>
    <row r="363" spans="1:13" s="160" customFormat="1" ht="22.5" customHeight="1" x14ac:dyDescent="0.2">
      <c r="A363" s="104">
        <v>368</v>
      </c>
      <c r="B363" s="158" t="s">
        <v>218</v>
      </c>
      <c r="C363" s="158">
        <v>608</v>
      </c>
      <c r="D363" s="158" t="s">
        <v>896</v>
      </c>
      <c r="E363" s="284">
        <v>37321</v>
      </c>
      <c r="F363" s="285" t="s">
        <v>700</v>
      </c>
      <c r="G363" s="212" t="s">
        <v>701</v>
      </c>
      <c r="H363" s="104" t="s">
        <v>628</v>
      </c>
      <c r="I363" s="212" t="s">
        <v>447</v>
      </c>
      <c r="J363" s="106" t="s">
        <v>455</v>
      </c>
      <c r="K363" s="159" t="s">
        <v>1127</v>
      </c>
      <c r="L363" s="159" t="s">
        <v>1123</v>
      </c>
      <c r="M363" s="105"/>
    </row>
    <row r="364" spans="1:13" s="160" customFormat="1" ht="22.5" customHeight="1" x14ac:dyDescent="0.2">
      <c r="A364" s="104">
        <v>369</v>
      </c>
      <c r="B364" s="158" t="s">
        <v>217</v>
      </c>
      <c r="C364" s="158">
        <v>609</v>
      </c>
      <c r="D364" s="158" t="s">
        <v>896</v>
      </c>
      <c r="E364" s="284">
        <v>37266</v>
      </c>
      <c r="F364" s="285" t="s">
        <v>872</v>
      </c>
      <c r="G364" s="212" t="s">
        <v>701</v>
      </c>
      <c r="H364" s="104" t="s">
        <v>628</v>
      </c>
      <c r="I364" s="212" t="s">
        <v>447</v>
      </c>
      <c r="J364" s="106" t="s">
        <v>455</v>
      </c>
      <c r="K364" s="159" t="s">
        <v>1127</v>
      </c>
      <c r="L364" s="159" t="s">
        <v>1124</v>
      </c>
      <c r="M364" s="105"/>
    </row>
    <row r="365" spans="1:13" s="160" customFormat="1" ht="22.5" customHeight="1" x14ac:dyDescent="0.2">
      <c r="A365" s="104">
        <v>370</v>
      </c>
      <c r="B365" s="158" t="s">
        <v>216</v>
      </c>
      <c r="C365" s="158">
        <v>610</v>
      </c>
      <c r="D365" s="158" t="s">
        <v>896</v>
      </c>
      <c r="E365" s="284">
        <v>37504</v>
      </c>
      <c r="F365" s="285" t="s">
        <v>771</v>
      </c>
      <c r="G365" s="212" t="s">
        <v>701</v>
      </c>
      <c r="H365" s="104" t="s">
        <v>628</v>
      </c>
      <c r="I365" s="212" t="s">
        <v>447</v>
      </c>
      <c r="J365" s="106" t="s">
        <v>455</v>
      </c>
      <c r="K365" s="159" t="s">
        <v>1127</v>
      </c>
      <c r="L365" s="159" t="s">
        <v>1125</v>
      </c>
      <c r="M365" s="105"/>
    </row>
    <row r="366" spans="1:13" s="160" customFormat="1" ht="22.5" customHeight="1" x14ac:dyDescent="0.2">
      <c r="A366" s="104">
        <v>371</v>
      </c>
      <c r="B366" s="158" t="s">
        <v>215</v>
      </c>
      <c r="C366" s="158">
        <v>611</v>
      </c>
      <c r="D366" s="158" t="s">
        <v>896</v>
      </c>
      <c r="E366" s="284">
        <v>37729</v>
      </c>
      <c r="F366" s="285" t="s">
        <v>873</v>
      </c>
      <c r="G366" s="212" t="s">
        <v>701</v>
      </c>
      <c r="H366" s="104" t="s">
        <v>628</v>
      </c>
      <c r="I366" s="212" t="s">
        <v>447</v>
      </c>
      <c r="J366" s="106" t="s">
        <v>455</v>
      </c>
      <c r="K366" s="159" t="s">
        <v>1127</v>
      </c>
      <c r="L366" s="159" t="s">
        <v>1126</v>
      </c>
      <c r="M366" s="105"/>
    </row>
    <row r="367" spans="1:13" s="160" customFormat="1" ht="22.5" customHeight="1" x14ac:dyDescent="0.2">
      <c r="A367" s="104">
        <v>372</v>
      </c>
      <c r="B367" s="158" t="s">
        <v>214</v>
      </c>
      <c r="C367" s="158">
        <v>613</v>
      </c>
      <c r="D367" s="158" t="s">
        <v>896</v>
      </c>
      <c r="E367" s="284">
        <v>37751</v>
      </c>
      <c r="F367" s="285" t="s">
        <v>702</v>
      </c>
      <c r="G367" s="212" t="s">
        <v>701</v>
      </c>
      <c r="H367" s="104" t="s">
        <v>628</v>
      </c>
      <c r="I367" s="212" t="s">
        <v>447</v>
      </c>
      <c r="J367" s="106" t="s">
        <v>455</v>
      </c>
      <c r="K367" s="159" t="s">
        <v>1127</v>
      </c>
      <c r="L367" s="159" t="s">
        <v>1127</v>
      </c>
      <c r="M367" s="105"/>
    </row>
    <row r="368" spans="1:13" s="160" customFormat="1" ht="22.5" customHeight="1" x14ac:dyDescent="0.2">
      <c r="A368" s="104">
        <v>373</v>
      </c>
      <c r="B368" s="158" t="s">
        <v>213</v>
      </c>
      <c r="C368" s="158">
        <v>616</v>
      </c>
      <c r="D368" s="158" t="s">
        <v>896</v>
      </c>
      <c r="E368" s="284">
        <v>37977</v>
      </c>
      <c r="F368" s="285" t="s">
        <v>874</v>
      </c>
      <c r="G368" s="212" t="s">
        <v>701</v>
      </c>
      <c r="H368" s="104" t="s">
        <v>628</v>
      </c>
      <c r="I368" s="212" t="s">
        <v>447</v>
      </c>
      <c r="J368" s="106" t="s">
        <v>455</v>
      </c>
      <c r="K368" s="159" t="s">
        <v>1127</v>
      </c>
      <c r="L368" s="159" t="s">
        <v>1128</v>
      </c>
      <c r="M368" s="105"/>
    </row>
    <row r="369" spans="1:13" s="160" customFormat="1" ht="22.5" customHeight="1" x14ac:dyDescent="0.2">
      <c r="A369" s="104">
        <v>374</v>
      </c>
      <c r="B369" s="158" t="s">
        <v>1549</v>
      </c>
      <c r="C369" s="158">
        <v>651</v>
      </c>
      <c r="D369" s="158" t="s">
        <v>896</v>
      </c>
      <c r="E369" s="284">
        <v>36587</v>
      </c>
      <c r="F369" s="285" t="s">
        <v>776</v>
      </c>
      <c r="G369" s="212" t="s">
        <v>777</v>
      </c>
      <c r="H369" s="104" t="s">
        <v>628</v>
      </c>
      <c r="I369" s="212" t="s">
        <v>447</v>
      </c>
      <c r="J369" s="106" t="s">
        <v>455</v>
      </c>
      <c r="K369" s="159" t="s">
        <v>1128</v>
      </c>
      <c r="L369" s="159" t="s">
        <v>1117</v>
      </c>
      <c r="M369" s="105"/>
    </row>
    <row r="370" spans="1:13" s="160" customFormat="1" ht="22.5" customHeight="1" x14ac:dyDescent="0.2">
      <c r="A370" s="104">
        <v>375</v>
      </c>
      <c r="B370" s="158" t="s">
        <v>1547</v>
      </c>
      <c r="C370" s="158">
        <v>672</v>
      </c>
      <c r="D370" s="158" t="s">
        <v>896</v>
      </c>
      <c r="E370" s="284">
        <v>36617</v>
      </c>
      <c r="F370" s="285" t="s">
        <v>780</v>
      </c>
      <c r="G370" s="212" t="s">
        <v>779</v>
      </c>
      <c r="H370" s="104" t="s">
        <v>628</v>
      </c>
      <c r="I370" s="212" t="s">
        <v>447</v>
      </c>
      <c r="J370" s="106" t="s">
        <v>455</v>
      </c>
      <c r="K370" s="159" t="s">
        <v>1128</v>
      </c>
      <c r="L370" s="159" t="s">
        <v>1118</v>
      </c>
      <c r="M370" s="105"/>
    </row>
    <row r="371" spans="1:13" s="160" customFormat="1" ht="22.5" customHeight="1" x14ac:dyDescent="0.2">
      <c r="A371" s="104">
        <v>376</v>
      </c>
      <c r="B371" s="158" t="s">
        <v>1202</v>
      </c>
      <c r="C371" s="158">
        <v>675</v>
      </c>
      <c r="D371" s="158" t="s">
        <v>896</v>
      </c>
      <c r="E371" s="284">
        <v>36732</v>
      </c>
      <c r="F371" s="285" t="s">
        <v>703</v>
      </c>
      <c r="G371" s="212" t="s">
        <v>704</v>
      </c>
      <c r="H371" s="104" t="s">
        <v>628</v>
      </c>
      <c r="I371" s="212" t="s">
        <v>447</v>
      </c>
      <c r="J371" s="106" t="s">
        <v>455</v>
      </c>
      <c r="K371" s="159" t="s">
        <v>1128</v>
      </c>
      <c r="L371" s="159" t="s">
        <v>1119</v>
      </c>
      <c r="M371" s="105"/>
    </row>
    <row r="372" spans="1:13" s="160" customFormat="1" ht="22.5" customHeight="1" x14ac:dyDescent="0.2">
      <c r="A372" s="104">
        <v>377</v>
      </c>
      <c r="B372" s="158" t="s">
        <v>576</v>
      </c>
      <c r="C372" s="158">
        <v>681</v>
      </c>
      <c r="D372" s="158" t="s">
        <v>896</v>
      </c>
      <c r="E372" s="284">
        <v>37303</v>
      </c>
      <c r="F372" s="285" t="s">
        <v>887</v>
      </c>
      <c r="G372" s="212" t="s">
        <v>888</v>
      </c>
      <c r="H372" s="104" t="s">
        <v>628</v>
      </c>
      <c r="I372" s="212" t="s">
        <v>447</v>
      </c>
      <c r="J372" s="106" t="s">
        <v>455</v>
      </c>
      <c r="K372" s="159" t="s">
        <v>1128</v>
      </c>
      <c r="L372" s="159" t="s">
        <v>1120</v>
      </c>
      <c r="M372" s="105"/>
    </row>
    <row r="373" spans="1:13" s="160" customFormat="1" ht="22.5" customHeight="1" x14ac:dyDescent="0.2">
      <c r="A373" s="104">
        <v>378</v>
      </c>
      <c r="B373" s="158" t="s">
        <v>575</v>
      </c>
      <c r="C373" s="158">
        <v>710</v>
      </c>
      <c r="D373" s="158" t="s">
        <v>896</v>
      </c>
      <c r="E373" s="284">
        <v>37033</v>
      </c>
      <c r="F373" s="285" t="s">
        <v>1100</v>
      </c>
      <c r="G373" s="212" t="s">
        <v>890</v>
      </c>
      <c r="H373" s="104" t="s">
        <v>628</v>
      </c>
      <c r="I373" s="212" t="s">
        <v>447</v>
      </c>
      <c r="J373" s="106" t="s">
        <v>455</v>
      </c>
      <c r="K373" s="159" t="s">
        <v>1128</v>
      </c>
      <c r="L373" s="159" t="s">
        <v>1121</v>
      </c>
      <c r="M373" s="105"/>
    </row>
    <row r="374" spans="1:13" s="160" customFormat="1" ht="22.5" customHeight="1" x14ac:dyDescent="0.2">
      <c r="A374" s="104">
        <v>379</v>
      </c>
      <c r="B374" s="158" t="s">
        <v>574</v>
      </c>
      <c r="C374" s="158">
        <v>739</v>
      </c>
      <c r="D374" s="158" t="s">
        <v>896</v>
      </c>
      <c r="E374" s="284">
        <v>37342</v>
      </c>
      <c r="F374" s="285" t="s">
        <v>712</v>
      </c>
      <c r="G374" s="212" t="s">
        <v>713</v>
      </c>
      <c r="H374" s="104" t="s">
        <v>628</v>
      </c>
      <c r="I374" s="212" t="s">
        <v>447</v>
      </c>
      <c r="J374" s="106" t="s">
        <v>455</v>
      </c>
      <c r="K374" s="159" t="s">
        <v>1128</v>
      </c>
      <c r="L374" s="159" t="s">
        <v>1122</v>
      </c>
      <c r="M374" s="105"/>
    </row>
    <row r="375" spans="1:13" s="160" customFormat="1" ht="22.5" customHeight="1" x14ac:dyDescent="0.2">
      <c r="A375" s="104">
        <v>380</v>
      </c>
      <c r="B375" s="158" t="s">
        <v>212</v>
      </c>
      <c r="C375" s="158">
        <v>740</v>
      </c>
      <c r="D375" s="158" t="s">
        <v>896</v>
      </c>
      <c r="E375" s="284">
        <v>37906</v>
      </c>
      <c r="F375" s="285" t="s">
        <v>714</v>
      </c>
      <c r="G375" s="212" t="s">
        <v>713</v>
      </c>
      <c r="H375" s="104" t="s">
        <v>628</v>
      </c>
      <c r="I375" s="212" t="s">
        <v>447</v>
      </c>
      <c r="J375" s="106" t="s">
        <v>455</v>
      </c>
      <c r="K375" s="159" t="s">
        <v>1128</v>
      </c>
      <c r="L375" s="159" t="s">
        <v>1123</v>
      </c>
      <c r="M375" s="105"/>
    </row>
    <row r="376" spans="1:13" s="160" customFormat="1" ht="22.5" customHeight="1" x14ac:dyDescent="0.2">
      <c r="A376" s="104">
        <v>381</v>
      </c>
      <c r="B376" s="158" t="s">
        <v>211</v>
      </c>
      <c r="C376" s="158">
        <v>741</v>
      </c>
      <c r="D376" s="158" t="s">
        <v>896</v>
      </c>
      <c r="E376" s="284">
        <v>37016</v>
      </c>
      <c r="F376" s="285" t="s">
        <v>715</v>
      </c>
      <c r="G376" s="212" t="s">
        <v>713</v>
      </c>
      <c r="H376" s="104" t="s">
        <v>628</v>
      </c>
      <c r="I376" s="212" t="s">
        <v>447</v>
      </c>
      <c r="J376" s="106" t="s">
        <v>455</v>
      </c>
      <c r="K376" s="159" t="s">
        <v>1128</v>
      </c>
      <c r="L376" s="159" t="s">
        <v>1124</v>
      </c>
      <c r="M376" s="105"/>
    </row>
    <row r="377" spans="1:13" s="160" customFormat="1" ht="22.5" customHeight="1" x14ac:dyDescent="0.2">
      <c r="A377" s="104">
        <v>382</v>
      </c>
      <c r="B377" s="158" t="s">
        <v>210</v>
      </c>
      <c r="C377" s="158">
        <v>744</v>
      </c>
      <c r="D377" s="158" t="s">
        <v>896</v>
      </c>
      <c r="E377" s="284">
        <v>36569</v>
      </c>
      <c r="F377" s="285" t="s">
        <v>717</v>
      </c>
      <c r="G377" s="212" t="s">
        <v>713</v>
      </c>
      <c r="H377" s="104" t="s">
        <v>628</v>
      </c>
      <c r="I377" s="212" t="s">
        <v>447</v>
      </c>
      <c r="J377" s="106" t="s">
        <v>455</v>
      </c>
      <c r="K377" s="159" t="s">
        <v>1128</v>
      </c>
      <c r="L377" s="159" t="s">
        <v>1125</v>
      </c>
      <c r="M377" s="105"/>
    </row>
    <row r="378" spans="1:13" s="160" customFormat="1" ht="22.5" customHeight="1" x14ac:dyDescent="0.2">
      <c r="A378" s="104">
        <v>383</v>
      </c>
      <c r="B378" s="158" t="s">
        <v>209</v>
      </c>
      <c r="C378" s="158">
        <v>184</v>
      </c>
      <c r="D378" s="158" t="s">
        <v>896</v>
      </c>
      <c r="E378" s="284">
        <v>36537</v>
      </c>
      <c r="F378" s="285" t="s">
        <v>733</v>
      </c>
      <c r="G378" s="212" t="s">
        <v>734</v>
      </c>
      <c r="H378" s="104" t="s">
        <v>628</v>
      </c>
      <c r="I378" s="212" t="s">
        <v>447</v>
      </c>
      <c r="J378" s="106" t="s">
        <v>455</v>
      </c>
      <c r="K378" s="159" t="s">
        <v>1128</v>
      </c>
      <c r="L378" s="159" t="s">
        <v>1126</v>
      </c>
      <c r="M378" s="105"/>
    </row>
    <row r="379" spans="1:13" s="160" customFormat="1" ht="22.5" customHeight="1" x14ac:dyDescent="0.2">
      <c r="A379" s="104">
        <v>384</v>
      </c>
      <c r="B379" s="158" t="s">
        <v>208</v>
      </c>
      <c r="C379" s="158">
        <v>1200</v>
      </c>
      <c r="D379" s="158"/>
      <c r="E379" s="290">
        <v>37521</v>
      </c>
      <c r="F379" s="291" t="s">
        <v>1490</v>
      </c>
      <c r="G379" s="292" t="s">
        <v>656</v>
      </c>
      <c r="H379" s="104" t="s">
        <v>628</v>
      </c>
      <c r="I379" s="212" t="s">
        <v>447</v>
      </c>
      <c r="J379" s="106" t="s">
        <v>455</v>
      </c>
      <c r="K379" s="159" t="s">
        <v>1128</v>
      </c>
      <c r="L379" s="159" t="s">
        <v>1127</v>
      </c>
      <c r="M379" s="105"/>
    </row>
    <row r="380" spans="1:13" s="160" customFormat="1" ht="22.5" customHeight="1" x14ac:dyDescent="0.2">
      <c r="A380" s="104">
        <v>385</v>
      </c>
      <c r="B380" s="158" t="s">
        <v>207</v>
      </c>
      <c r="C380" s="158">
        <v>643</v>
      </c>
      <c r="D380" s="158" t="s">
        <v>896</v>
      </c>
      <c r="E380" s="284">
        <v>36714</v>
      </c>
      <c r="F380" s="285" t="s">
        <v>1009</v>
      </c>
      <c r="G380" s="212" t="s">
        <v>777</v>
      </c>
      <c r="H380" s="104" t="s">
        <v>628</v>
      </c>
      <c r="I380" s="212" t="s">
        <v>447</v>
      </c>
      <c r="J380" s="293" t="s">
        <v>455</v>
      </c>
      <c r="K380" s="159" t="s">
        <v>1128</v>
      </c>
      <c r="L380" s="159" t="s">
        <v>1128</v>
      </c>
      <c r="M380" s="105"/>
    </row>
    <row r="381" spans="1:13" s="160" customFormat="1" ht="22.5" customHeight="1" x14ac:dyDescent="0.2">
      <c r="A381" s="104">
        <v>386</v>
      </c>
      <c r="B381" s="158" t="s">
        <v>1628</v>
      </c>
      <c r="C381" s="158"/>
      <c r="D381" s="158"/>
      <c r="E381" s="284"/>
      <c r="F381" s="285"/>
      <c r="G381" s="212"/>
      <c r="H381" s="104" t="s">
        <v>628</v>
      </c>
      <c r="I381" s="212" t="s">
        <v>447</v>
      </c>
      <c r="J381" s="106"/>
      <c r="K381" s="159"/>
      <c r="L381" s="159"/>
      <c r="M381" s="105"/>
    </row>
    <row r="382" spans="1:13" s="160" customFormat="1" ht="22.5" customHeight="1" x14ac:dyDescent="0.2">
      <c r="A382" s="104">
        <v>387</v>
      </c>
      <c r="B382" s="158" t="s">
        <v>1628</v>
      </c>
      <c r="C382" s="158"/>
      <c r="D382" s="158"/>
      <c r="E382" s="284"/>
      <c r="F382" s="285"/>
      <c r="G382" s="212"/>
      <c r="H382" s="104" t="s">
        <v>628</v>
      </c>
      <c r="I382" s="212" t="s">
        <v>447</v>
      </c>
      <c r="J382" s="106"/>
      <c r="K382" s="159"/>
      <c r="L382" s="159"/>
      <c r="M382" s="105"/>
    </row>
    <row r="383" spans="1:13" s="160" customFormat="1" ht="22.5" customHeight="1" x14ac:dyDescent="0.2">
      <c r="A383" s="104">
        <v>388</v>
      </c>
      <c r="B383" s="158" t="s">
        <v>1628</v>
      </c>
      <c r="C383" s="158"/>
      <c r="D383" s="158"/>
      <c r="E383" s="284"/>
      <c r="F383" s="285"/>
      <c r="G383" s="212"/>
      <c r="H383" s="104" t="s">
        <v>628</v>
      </c>
      <c r="I383" s="212" t="s">
        <v>447</v>
      </c>
      <c r="J383" s="106"/>
      <c r="K383" s="159"/>
      <c r="L383" s="159"/>
      <c r="M383" s="105"/>
    </row>
    <row r="384" spans="1:13" ht="22.5" customHeight="1" x14ac:dyDescent="0.25">
      <c r="A384" s="104">
        <v>389</v>
      </c>
      <c r="B384" s="158" t="s">
        <v>1616</v>
      </c>
      <c r="C384" s="158">
        <v>459</v>
      </c>
      <c r="D384" s="158" t="s">
        <v>896</v>
      </c>
      <c r="E384" s="284">
        <v>36533</v>
      </c>
      <c r="F384" s="285" t="s">
        <v>981</v>
      </c>
      <c r="G384" s="212" t="s">
        <v>974</v>
      </c>
      <c r="H384" s="104" t="s">
        <v>628</v>
      </c>
      <c r="I384" s="212" t="s">
        <v>441</v>
      </c>
      <c r="J384" s="106">
        <v>40200</v>
      </c>
      <c r="K384" s="159" t="s">
        <v>1119</v>
      </c>
      <c r="L384" s="159" t="s">
        <v>1615</v>
      </c>
      <c r="M384" s="105"/>
    </row>
    <row r="385" spans="1:13" ht="22.5" customHeight="1" x14ac:dyDescent="0.25">
      <c r="A385" s="104">
        <v>390</v>
      </c>
      <c r="B385" s="158" t="s">
        <v>1348</v>
      </c>
      <c r="C385" s="158">
        <v>598</v>
      </c>
      <c r="D385" s="158"/>
      <c r="E385" s="284">
        <v>36751</v>
      </c>
      <c r="F385" s="285" t="s">
        <v>698</v>
      </c>
      <c r="G385" s="212" t="s">
        <v>697</v>
      </c>
      <c r="H385" s="104" t="s">
        <v>628</v>
      </c>
      <c r="I385" s="212" t="s">
        <v>441</v>
      </c>
      <c r="J385" s="106">
        <v>40700</v>
      </c>
      <c r="K385" s="159" t="s">
        <v>1119</v>
      </c>
      <c r="L385" s="159" t="s">
        <v>1197</v>
      </c>
      <c r="M385" s="105"/>
    </row>
    <row r="386" spans="1:13" ht="22.5" customHeight="1" x14ac:dyDescent="0.25">
      <c r="A386" s="104">
        <v>391</v>
      </c>
      <c r="B386" s="158" t="s">
        <v>1347</v>
      </c>
      <c r="C386" s="158">
        <v>594</v>
      </c>
      <c r="D386" s="158" t="s">
        <v>896</v>
      </c>
      <c r="E386" s="284">
        <v>36537</v>
      </c>
      <c r="F386" s="285" t="s">
        <v>1007</v>
      </c>
      <c r="G386" s="212" t="s">
        <v>1005</v>
      </c>
      <c r="H386" s="104" t="s">
        <v>628</v>
      </c>
      <c r="I386" s="212" t="s">
        <v>441</v>
      </c>
      <c r="J386" s="106">
        <v>40700</v>
      </c>
      <c r="K386" s="159" t="s">
        <v>1119</v>
      </c>
      <c r="L386" s="159" t="s">
        <v>1115</v>
      </c>
      <c r="M386" s="105"/>
    </row>
    <row r="387" spans="1:13" ht="22.5" customHeight="1" x14ac:dyDescent="0.25">
      <c r="A387" s="104">
        <v>392</v>
      </c>
      <c r="B387" s="158" t="s">
        <v>1346</v>
      </c>
      <c r="C387" s="158">
        <v>113</v>
      </c>
      <c r="D387" s="158"/>
      <c r="E387" s="284">
        <v>36526</v>
      </c>
      <c r="F387" s="285" t="s">
        <v>649</v>
      </c>
      <c r="G387" s="212" t="s">
        <v>645</v>
      </c>
      <c r="H387" s="104" t="s">
        <v>628</v>
      </c>
      <c r="I387" s="212" t="s">
        <v>441</v>
      </c>
      <c r="J387" s="106">
        <v>40800</v>
      </c>
      <c r="K387" s="159" t="s">
        <v>1119</v>
      </c>
      <c r="L387" s="159" t="s">
        <v>1116</v>
      </c>
      <c r="M387" s="105"/>
    </row>
    <row r="388" spans="1:13" ht="22.5" customHeight="1" x14ac:dyDescent="0.25">
      <c r="A388" s="104">
        <v>393</v>
      </c>
      <c r="B388" s="158" t="s">
        <v>1345</v>
      </c>
      <c r="C388" s="158">
        <v>115</v>
      </c>
      <c r="D388" s="158"/>
      <c r="E388" s="284">
        <v>36626</v>
      </c>
      <c r="F388" s="285" t="s">
        <v>651</v>
      </c>
      <c r="G388" s="212" t="s">
        <v>645</v>
      </c>
      <c r="H388" s="104" t="s">
        <v>628</v>
      </c>
      <c r="I388" s="212" t="s">
        <v>441</v>
      </c>
      <c r="J388" s="106">
        <v>40800</v>
      </c>
      <c r="K388" s="159" t="s">
        <v>1119</v>
      </c>
      <c r="L388" s="159" t="s">
        <v>1117</v>
      </c>
      <c r="M388" s="105"/>
    </row>
    <row r="389" spans="1:13" ht="22.5" customHeight="1" x14ac:dyDescent="0.25">
      <c r="A389" s="104">
        <v>394</v>
      </c>
      <c r="B389" s="158" t="s">
        <v>1344</v>
      </c>
      <c r="C389" s="158">
        <v>48</v>
      </c>
      <c r="D389" s="158"/>
      <c r="E389" s="284">
        <v>36531</v>
      </c>
      <c r="F389" s="285" t="s">
        <v>638</v>
      </c>
      <c r="G389" s="212" t="s">
        <v>639</v>
      </c>
      <c r="H389" s="104" t="s">
        <v>628</v>
      </c>
      <c r="I389" s="212" t="s">
        <v>441</v>
      </c>
      <c r="J389" s="106">
        <v>40900</v>
      </c>
      <c r="K389" s="159" t="s">
        <v>1119</v>
      </c>
      <c r="L389" s="159" t="s">
        <v>1118</v>
      </c>
      <c r="M389" s="105"/>
    </row>
    <row r="390" spans="1:13" ht="22.5" customHeight="1" x14ac:dyDescent="0.25">
      <c r="A390" s="104">
        <v>395</v>
      </c>
      <c r="B390" s="158" t="s">
        <v>1343</v>
      </c>
      <c r="C390" s="158">
        <v>29</v>
      </c>
      <c r="D390" s="158" t="s">
        <v>896</v>
      </c>
      <c r="E390" s="284">
        <v>36586</v>
      </c>
      <c r="F390" s="285" t="s">
        <v>925</v>
      </c>
      <c r="G390" s="212" t="s">
        <v>723</v>
      </c>
      <c r="H390" s="104" t="s">
        <v>628</v>
      </c>
      <c r="I390" s="212" t="s">
        <v>441</v>
      </c>
      <c r="J390" s="106">
        <v>41000</v>
      </c>
      <c r="K390" s="159" t="s">
        <v>1119</v>
      </c>
      <c r="L390" s="159" t="s">
        <v>1119</v>
      </c>
      <c r="M390" s="105"/>
    </row>
    <row r="391" spans="1:13" ht="22.5" customHeight="1" x14ac:dyDescent="0.25">
      <c r="A391" s="104">
        <v>396</v>
      </c>
      <c r="B391" s="158" t="s">
        <v>1342</v>
      </c>
      <c r="C391" s="158">
        <v>456</v>
      </c>
      <c r="D391" s="158" t="s">
        <v>896</v>
      </c>
      <c r="E391" s="284">
        <v>36537</v>
      </c>
      <c r="F391" s="285" t="s">
        <v>979</v>
      </c>
      <c r="G391" s="212" t="s">
        <v>974</v>
      </c>
      <c r="H391" s="104" t="s">
        <v>628</v>
      </c>
      <c r="I391" s="212" t="s">
        <v>441</v>
      </c>
      <c r="J391" s="106">
        <v>41000</v>
      </c>
      <c r="K391" s="159" t="s">
        <v>1119</v>
      </c>
      <c r="L391" s="159" t="s">
        <v>1120</v>
      </c>
      <c r="M391" s="105"/>
    </row>
    <row r="392" spans="1:13" ht="22.5" customHeight="1" x14ac:dyDescent="0.25">
      <c r="A392" s="104">
        <v>397</v>
      </c>
      <c r="B392" s="158" t="s">
        <v>1341</v>
      </c>
      <c r="C392" s="158">
        <v>532</v>
      </c>
      <c r="D392" s="158" t="s">
        <v>896</v>
      </c>
      <c r="E392" s="284">
        <v>36901</v>
      </c>
      <c r="F392" s="285" t="s">
        <v>990</v>
      </c>
      <c r="G392" s="212" t="s">
        <v>861</v>
      </c>
      <c r="H392" s="104" t="s">
        <v>628</v>
      </c>
      <c r="I392" s="212" t="s">
        <v>441</v>
      </c>
      <c r="J392" s="106">
        <v>41000</v>
      </c>
      <c r="K392" s="159" t="s">
        <v>1119</v>
      </c>
      <c r="L392" s="159" t="s">
        <v>1121</v>
      </c>
      <c r="M392" s="105"/>
    </row>
    <row r="393" spans="1:13" ht="22.5" customHeight="1" x14ac:dyDescent="0.25">
      <c r="A393" s="104">
        <v>398</v>
      </c>
      <c r="B393" s="158" t="s">
        <v>1340</v>
      </c>
      <c r="C393" s="158">
        <v>597</v>
      </c>
      <c r="D393" s="158"/>
      <c r="E393" s="284">
        <v>36677</v>
      </c>
      <c r="F393" s="285" t="s">
        <v>696</v>
      </c>
      <c r="G393" s="212" t="s">
        <v>697</v>
      </c>
      <c r="H393" s="104" t="s">
        <v>628</v>
      </c>
      <c r="I393" s="212" t="s">
        <v>441</v>
      </c>
      <c r="J393" s="106">
        <v>41100</v>
      </c>
      <c r="K393" s="159" t="s">
        <v>1119</v>
      </c>
      <c r="L393" s="159" t="s">
        <v>1122</v>
      </c>
      <c r="M393" s="105"/>
    </row>
    <row r="394" spans="1:13" ht="22.5" customHeight="1" x14ac:dyDescent="0.25">
      <c r="A394" s="104">
        <v>399</v>
      </c>
      <c r="B394" s="158" t="s">
        <v>1339</v>
      </c>
      <c r="C394" s="158">
        <v>156</v>
      </c>
      <c r="D394" s="158" t="s">
        <v>896</v>
      </c>
      <c r="E394" s="284">
        <v>36526</v>
      </c>
      <c r="F394" s="285" t="s">
        <v>946</v>
      </c>
      <c r="G394" s="212" t="s">
        <v>656</v>
      </c>
      <c r="H394" s="104" t="s">
        <v>628</v>
      </c>
      <c r="I394" s="212" t="s">
        <v>441</v>
      </c>
      <c r="J394" s="106">
        <v>41200</v>
      </c>
      <c r="K394" s="159" t="s">
        <v>1119</v>
      </c>
      <c r="L394" s="159" t="s">
        <v>1123</v>
      </c>
      <c r="M394" s="105"/>
    </row>
    <row r="395" spans="1:13" ht="22.5" customHeight="1" x14ac:dyDescent="0.25">
      <c r="A395" s="104">
        <v>400</v>
      </c>
      <c r="B395" s="158" t="s">
        <v>1338</v>
      </c>
      <c r="C395" s="158">
        <v>111</v>
      </c>
      <c r="D395" s="158"/>
      <c r="E395" s="284">
        <v>36528</v>
      </c>
      <c r="F395" s="285" t="s">
        <v>648</v>
      </c>
      <c r="G395" s="212" t="s">
        <v>645</v>
      </c>
      <c r="H395" s="104" t="s">
        <v>628</v>
      </c>
      <c r="I395" s="212" t="s">
        <v>441</v>
      </c>
      <c r="J395" s="106">
        <v>41500</v>
      </c>
      <c r="K395" s="159" t="s">
        <v>1119</v>
      </c>
      <c r="L395" s="159" t="s">
        <v>1124</v>
      </c>
      <c r="M395" s="105"/>
    </row>
    <row r="396" spans="1:13" ht="22.5" customHeight="1" x14ac:dyDescent="0.25">
      <c r="A396" s="104">
        <v>401</v>
      </c>
      <c r="B396" s="158" t="s">
        <v>1337</v>
      </c>
      <c r="C396" s="158">
        <v>483</v>
      </c>
      <c r="D396" s="158"/>
      <c r="E396" s="284">
        <v>36616</v>
      </c>
      <c r="F396" s="285" t="s">
        <v>689</v>
      </c>
      <c r="G396" s="212" t="s">
        <v>690</v>
      </c>
      <c r="H396" s="104" t="s">
        <v>628</v>
      </c>
      <c r="I396" s="212" t="s">
        <v>441</v>
      </c>
      <c r="J396" s="106">
        <v>41500</v>
      </c>
      <c r="K396" s="159" t="s">
        <v>1119</v>
      </c>
      <c r="L396" s="159" t="s">
        <v>1125</v>
      </c>
      <c r="M396" s="105"/>
    </row>
    <row r="397" spans="1:13" ht="22.5" customHeight="1" x14ac:dyDescent="0.25">
      <c r="A397" s="104">
        <v>402</v>
      </c>
      <c r="B397" s="158" t="s">
        <v>1336</v>
      </c>
      <c r="C397" s="158">
        <v>432</v>
      </c>
      <c r="D397" s="158" t="s">
        <v>896</v>
      </c>
      <c r="E397" s="284">
        <v>36598</v>
      </c>
      <c r="F397" s="285" t="s">
        <v>970</v>
      </c>
      <c r="G397" s="212" t="s">
        <v>756</v>
      </c>
      <c r="H397" s="104" t="s">
        <v>628</v>
      </c>
      <c r="I397" s="212" t="s">
        <v>441</v>
      </c>
      <c r="J397" s="106">
        <v>41500</v>
      </c>
      <c r="K397" s="159" t="s">
        <v>1119</v>
      </c>
      <c r="L397" s="159" t="s">
        <v>1126</v>
      </c>
      <c r="M397" s="105"/>
    </row>
    <row r="398" spans="1:13" ht="22.5" customHeight="1" x14ac:dyDescent="0.25">
      <c r="A398" s="104">
        <v>403</v>
      </c>
      <c r="B398" s="158" t="s">
        <v>1335</v>
      </c>
      <c r="C398" s="158">
        <v>460</v>
      </c>
      <c r="D398" s="158" t="s">
        <v>896</v>
      </c>
      <c r="E398" s="284">
        <v>36895</v>
      </c>
      <c r="F398" s="285" t="s">
        <v>982</v>
      </c>
      <c r="G398" s="212" t="s">
        <v>974</v>
      </c>
      <c r="H398" s="104" t="s">
        <v>628</v>
      </c>
      <c r="I398" s="212" t="s">
        <v>441</v>
      </c>
      <c r="J398" s="106">
        <v>41500</v>
      </c>
      <c r="K398" s="159" t="s">
        <v>1119</v>
      </c>
      <c r="L398" s="159" t="s">
        <v>1127</v>
      </c>
      <c r="M398" s="105"/>
    </row>
    <row r="399" spans="1:13" ht="22.5" customHeight="1" x14ac:dyDescent="0.25">
      <c r="A399" s="104">
        <v>404</v>
      </c>
      <c r="B399" s="158" t="s">
        <v>1333</v>
      </c>
      <c r="C399" s="158">
        <v>601</v>
      </c>
      <c r="D399" s="158"/>
      <c r="E399" s="284">
        <v>36892</v>
      </c>
      <c r="F399" s="285" t="s">
        <v>699</v>
      </c>
      <c r="G399" s="212" t="s">
        <v>697</v>
      </c>
      <c r="H399" s="104" t="s">
        <v>628</v>
      </c>
      <c r="I399" s="212" t="s">
        <v>441</v>
      </c>
      <c r="J399" s="106">
        <v>41600</v>
      </c>
      <c r="K399" s="159" t="s">
        <v>1120</v>
      </c>
      <c r="L399" s="159" t="s">
        <v>1197</v>
      </c>
      <c r="M399" s="105"/>
    </row>
    <row r="400" spans="1:13" ht="22.5" customHeight="1" x14ac:dyDescent="0.25">
      <c r="A400" s="104">
        <v>405</v>
      </c>
      <c r="B400" s="158" t="s">
        <v>1332</v>
      </c>
      <c r="C400" s="158">
        <v>195</v>
      </c>
      <c r="D400" s="158" t="s">
        <v>896</v>
      </c>
      <c r="E400" s="284">
        <v>36540</v>
      </c>
      <c r="F400" s="285" t="s">
        <v>949</v>
      </c>
      <c r="G400" s="212" t="s">
        <v>814</v>
      </c>
      <c r="H400" s="104" t="s">
        <v>628</v>
      </c>
      <c r="I400" s="212" t="s">
        <v>441</v>
      </c>
      <c r="J400" s="106">
        <v>41800</v>
      </c>
      <c r="K400" s="159" t="s">
        <v>1120</v>
      </c>
      <c r="L400" s="159" t="s">
        <v>1115</v>
      </c>
      <c r="M400" s="105"/>
    </row>
    <row r="401" spans="1:13" ht="22.5" customHeight="1" x14ac:dyDescent="0.25">
      <c r="A401" s="104">
        <v>406</v>
      </c>
      <c r="B401" s="158" t="s">
        <v>1334</v>
      </c>
      <c r="C401" s="158">
        <v>205</v>
      </c>
      <c r="D401" s="158" t="s">
        <v>896</v>
      </c>
      <c r="E401" s="284">
        <v>36552</v>
      </c>
      <c r="F401" s="285" t="s">
        <v>951</v>
      </c>
      <c r="G401" s="212" t="s">
        <v>738</v>
      </c>
      <c r="H401" s="104" t="s">
        <v>628</v>
      </c>
      <c r="I401" s="212" t="s">
        <v>441</v>
      </c>
      <c r="J401" s="106">
        <v>41800</v>
      </c>
      <c r="K401" s="159" t="s">
        <v>1119</v>
      </c>
      <c r="L401" s="159" t="s">
        <v>1128</v>
      </c>
      <c r="M401" s="105"/>
    </row>
    <row r="402" spans="1:13" ht="22.5" customHeight="1" x14ac:dyDescent="0.25">
      <c r="A402" s="104">
        <v>407</v>
      </c>
      <c r="B402" s="158" t="s">
        <v>1330</v>
      </c>
      <c r="C402" s="158">
        <v>271</v>
      </c>
      <c r="D402" s="158" t="s">
        <v>896</v>
      </c>
      <c r="E402" s="284">
        <v>36591</v>
      </c>
      <c r="F402" s="285" t="s">
        <v>964</v>
      </c>
      <c r="G402" s="212" t="s">
        <v>669</v>
      </c>
      <c r="H402" s="104" t="s">
        <v>628</v>
      </c>
      <c r="I402" s="212" t="s">
        <v>441</v>
      </c>
      <c r="J402" s="106">
        <v>41800</v>
      </c>
      <c r="K402" s="159" t="s">
        <v>1120</v>
      </c>
      <c r="L402" s="159" t="s">
        <v>1117</v>
      </c>
      <c r="M402" s="105"/>
    </row>
    <row r="403" spans="1:13" ht="22.5" customHeight="1" x14ac:dyDescent="0.25">
      <c r="A403" s="104">
        <v>408</v>
      </c>
      <c r="B403" s="158" t="s">
        <v>1329</v>
      </c>
      <c r="C403" s="158">
        <v>589</v>
      </c>
      <c r="D403" s="158" t="s">
        <v>896</v>
      </c>
      <c r="E403" s="284">
        <v>36549</v>
      </c>
      <c r="F403" s="285" t="s">
        <v>1004</v>
      </c>
      <c r="G403" s="212" t="s">
        <v>1005</v>
      </c>
      <c r="H403" s="104" t="s">
        <v>628</v>
      </c>
      <c r="I403" s="212" t="s">
        <v>441</v>
      </c>
      <c r="J403" s="106">
        <v>41900</v>
      </c>
      <c r="K403" s="159" t="s">
        <v>1120</v>
      </c>
      <c r="L403" s="159" t="s">
        <v>1118</v>
      </c>
      <c r="M403" s="105"/>
    </row>
    <row r="404" spans="1:13" ht="22.5" customHeight="1" x14ac:dyDescent="0.25">
      <c r="A404" s="104">
        <v>409</v>
      </c>
      <c r="B404" s="158" t="s">
        <v>1328</v>
      </c>
      <c r="C404" s="158">
        <v>274</v>
      </c>
      <c r="D404" s="158"/>
      <c r="E404" s="284">
        <v>36946</v>
      </c>
      <c r="F404" s="285" t="s">
        <v>673</v>
      </c>
      <c r="G404" s="212" t="s">
        <v>669</v>
      </c>
      <c r="H404" s="104" t="s">
        <v>628</v>
      </c>
      <c r="I404" s="212" t="s">
        <v>441</v>
      </c>
      <c r="J404" s="106">
        <v>42000</v>
      </c>
      <c r="K404" s="159" t="s">
        <v>1120</v>
      </c>
      <c r="L404" s="159" t="s">
        <v>1119</v>
      </c>
      <c r="M404" s="105"/>
    </row>
    <row r="405" spans="1:13" ht="22.5" customHeight="1" x14ac:dyDescent="0.25">
      <c r="A405" s="104">
        <v>410</v>
      </c>
      <c r="B405" s="158" t="s">
        <v>1327</v>
      </c>
      <c r="C405" s="158">
        <v>79</v>
      </c>
      <c r="D405" s="158" t="s">
        <v>896</v>
      </c>
      <c r="E405" s="284">
        <v>36971</v>
      </c>
      <c r="F405" s="285" t="s">
        <v>938</v>
      </c>
      <c r="G405" s="212" t="s">
        <v>801</v>
      </c>
      <c r="H405" s="104" t="s">
        <v>628</v>
      </c>
      <c r="I405" s="212" t="s">
        <v>441</v>
      </c>
      <c r="J405" s="106">
        <v>42000</v>
      </c>
      <c r="K405" s="159" t="s">
        <v>1120</v>
      </c>
      <c r="L405" s="159" t="s">
        <v>1120</v>
      </c>
      <c r="M405" s="105"/>
    </row>
    <row r="406" spans="1:13" ht="22.5" customHeight="1" x14ac:dyDescent="0.25">
      <c r="A406" s="104">
        <v>411</v>
      </c>
      <c r="B406" s="158" t="s">
        <v>1326</v>
      </c>
      <c r="C406" s="158">
        <v>189</v>
      </c>
      <c r="D406" s="158" t="s">
        <v>896</v>
      </c>
      <c r="E406" s="284">
        <v>36607</v>
      </c>
      <c r="F406" s="285" t="s">
        <v>947</v>
      </c>
      <c r="G406" s="212" t="s">
        <v>814</v>
      </c>
      <c r="H406" s="104" t="s">
        <v>628</v>
      </c>
      <c r="I406" s="212" t="s">
        <v>441</v>
      </c>
      <c r="J406" s="106">
        <v>42000</v>
      </c>
      <c r="K406" s="159" t="s">
        <v>1120</v>
      </c>
      <c r="L406" s="159" t="s">
        <v>1121</v>
      </c>
      <c r="M406" s="105"/>
    </row>
    <row r="407" spans="1:13" ht="22.5" customHeight="1" x14ac:dyDescent="0.25">
      <c r="A407" s="104">
        <v>412</v>
      </c>
      <c r="B407" s="158" t="s">
        <v>1325</v>
      </c>
      <c r="C407" s="158">
        <v>217</v>
      </c>
      <c r="D407" s="158" t="s">
        <v>896</v>
      </c>
      <c r="E407" s="284">
        <v>36845</v>
      </c>
      <c r="F407" s="285" t="s">
        <v>953</v>
      </c>
      <c r="G407" s="212" t="s">
        <v>740</v>
      </c>
      <c r="H407" s="104" t="s">
        <v>628</v>
      </c>
      <c r="I407" s="212" t="s">
        <v>441</v>
      </c>
      <c r="J407" s="106">
        <v>42000</v>
      </c>
      <c r="K407" s="159" t="s">
        <v>1120</v>
      </c>
      <c r="L407" s="159" t="s">
        <v>1122</v>
      </c>
      <c r="M407" s="105"/>
    </row>
    <row r="408" spans="1:13" ht="22.5" customHeight="1" x14ac:dyDescent="0.25">
      <c r="A408" s="104">
        <v>413</v>
      </c>
      <c r="B408" s="158" t="s">
        <v>1324</v>
      </c>
      <c r="C408" s="158">
        <v>228</v>
      </c>
      <c r="D408" s="158" t="s">
        <v>896</v>
      </c>
      <c r="E408" s="284">
        <v>36577</v>
      </c>
      <c r="F408" s="285" t="s">
        <v>959</v>
      </c>
      <c r="G408" s="212" t="s">
        <v>740</v>
      </c>
      <c r="H408" s="104" t="s">
        <v>628</v>
      </c>
      <c r="I408" s="212" t="s">
        <v>441</v>
      </c>
      <c r="J408" s="106">
        <v>42000</v>
      </c>
      <c r="K408" s="159" t="s">
        <v>1120</v>
      </c>
      <c r="L408" s="159" t="s">
        <v>1123</v>
      </c>
      <c r="M408" s="105"/>
    </row>
    <row r="409" spans="1:13" ht="22.5" customHeight="1" x14ac:dyDescent="0.25">
      <c r="A409" s="104">
        <v>414</v>
      </c>
      <c r="B409" s="158" t="s">
        <v>1323</v>
      </c>
      <c r="C409" s="158">
        <v>545</v>
      </c>
      <c r="D409" s="158" t="s">
        <v>896</v>
      </c>
      <c r="E409" s="284">
        <v>37211</v>
      </c>
      <c r="F409" s="285" t="s">
        <v>995</v>
      </c>
      <c r="G409" s="212" t="s">
        <v>865</v>
      </c>
      <c r="H409" s="104" t="s">
        <v>628</v>
      </c>
      <c r="I409" s="212" t="s">
        <v>441</v>
      </c>
      <c r="J409" s="106">
        <v>42000</v>
      </c>
      <c r="K409" s="159" t="s">
        <v>1120</v>
      </c>
      <c r="L409" s="159" t="s">
        <v>1124</v>
      </c>
      <c r="M409" s="105"/>
    </row>
    <row r="410" spans="1:13" ht="22.5" customHeight="1" x14ac:dyDescent="0.25">
      <c r="A410" s="104">
        <v>415</v>
      </c>
      <c r="B410" s="158" t="s">
        <v>1322</v>
      </c>
      <c r="C410" s="158">
        <v>547</v>
      </c>
      <c r="D410" s="158" t="s">
        <v>896</v>
      </c>
      <c r="E410" s="284">
        <v>36920</v>
      </c>
      <c r="F410" s="285" t="s">
        <v>996</v>
      </c>
      <c r="G410" s="212" t="s">
        <v>865</v>
      </c>
      <c r="H410" s="104" t="s">
        <v>628</v>
      </c>
      <c r="I410" s="212" t="s">
        <v>441</v>
      </c>
      <c r="J410" s="106">
        <v>42000</v>
      </c>
      <c r="K410" s="159" t="s">
        <v>1120</v>
      </c>
      <c r="L410" s="159" t="s">
        <v>1125</v>
      </c>
      <c r="M410" s="105"/>
    </row>
    <row r="411" spans="1:13" ht="22.5" customHeight="1" x14ac:dyDescent="0.25">
      <c r="A411" s="104">
        <v>416</v>
      </c>
      <c r="B411" s="158" t="s">
        <v>1321</v>
      </c>
      <c r="C411" s="158">
        <v>465</v>
      </c>
      <c r="D411" s="158" t="s">
        <v>896</v>
      </c>
      <c r="E411" s="284">
        <v>37271</v>
      </c>
      <c r="F411" s="285" t="s">
        <v>985</v>
      </c>
      <c r="G411" s="212" t="s">
        <v>759</v>
      </c>
      <c r="H411" s="104" t="s">
        <v>628</v>
      </c>
      <c r="I411" s="212" t="s">
        <v>441</v>
      </c>
      <c r="J411" s="106">
        <v>42100</v>
      </c>
      <c r="K411" s="159" t="s">
        <v>1120</v>
      </c>
      <c r="L411" s="159" t="s">
        <v>1126</v>
      </c>
      <c r="M411" s="105"/>
    </row>
    <row r="412" spans="1:13" ht="22.5" customHeight="1" x14ac:dyDescent="0.25">
      <c r="A412" s="104">
        <v>417</v>
      </c>
      <c r="B412" s="158" t="s">
        <v>1320</v>
      </c>
      <c r="C412" s="158">
        <v>552</v>
      </c>
      <c r="D412" s="158" t="s">
        <v>896</v>
      </c>
      <c r="E412" s="284">
        <v>37119</v>
      </c>
      <c r="F412" s="285" t="s">
        <v>998</v>
      </c>
      <c r="G412" s="212" t="s">
        <v>865</v>
      </c>
      <c r="H412" s="104" t="s">
        <v>628</v>
      </c>
      <c r="I412" s="212" t="s">
        <v>441</v>
      </c>
      <c r="J412" s="106">
        <v>42100</v>
      </c>
      <c r="K412" s="159" t="s">
        <v>1120</v>
      </c>
      <c r="L412" s="159" t="s">
        <v>1127</v>
      </c>
      <c r="M412" s="105"/>
    </row>
    <row r="413" spans="1:13" ht="22.5" customHeight="1" x14ac:dyDescent="0.25">
      <c r="A413" s="104">
        <v>418</v>
      </c>
      <c r="B413" s="158" t="s">
        <v>1319</v>
      </c>
      <c r="C413" s="158">
        <v>453</v>
      </c>
      <c r="D413" s="158" t="s">
        <v>896</v>
      </c>
      <c r="E413" s="284">
        <v>37289</v>
      </c>
      <c r="F413" s="285" t="s">
        <v>977</v>
      </c>
      <c r="G413" s="212" t="s">
        <v>974</v>
      </c>
      <c r="H413" s="104" t="s">
        <v>628</v>
      </c>
      <c r="I413" s="212" t="s">
        <v>441</v>
      </c>
      <c r="J413" s="106">
        <v>42200</v>
      </c>
      <c r="K413" s="159" t="s">
        <v>1120</v>
      </c>
      <c r="L413" s="159" t="s">
        <v>1128</v>
      </c>
      <c r="M413" s="105"/>
    </row>
    <row r="414" spans="1:13" ht="22.5" customHeight="1" x14ac:dyDescent="0.25">
      <c r="A414" s="104">
        <v>419</v>
      </c>
      <c r="B414" s="158" t="s">
        <v>1309</v>
      </c>
      <c r="C414" s="158">
        <v>450</v>
      </c>
      <c r="D414" s="158" t="s">
        <v>896</v>
      </c>
      <c r="E414" s="284">
        <v>37049</v>
      </c>
      <c r="F414" s="285" t="s">
        <v>975</v>
      </c>
      <c r="G414" s="212" t="s">
        <v>974</v>
      </c>
      <c r="H414" s="104" t="s">
        <v>628</v>
      </c>
      <c r="I414" s="212" t="s">
        <v>441</v>
      </c>
      <c r="J414" s="106">
        <v>42300</v>
      </c>
      <c r="K414" s="159" t="s">
        <v>1121</v>
      </c>
      <c r="L414" s="159" t="s">
        <v>1197</v>
      </c>
      <c r="M414" s="105"/>
    </row>
    <row r="415" spans="1:13" ht="22.5" customHeight="1" x14ac:dyDescent="0.25">
      <c r="A415" s="104">
        <v>420</v>
      </c>
      <c r="B415" s="158" t="s">
        <v>1308</v>
      </c>
      <c r="C415" s="158">
        <v>28</v>
      </c>
      <c r="D415" s="158" t="s">
        <v>896</v>
      </c>
      <c r="E415" s="284">
        <v>36552</v>
      </c>
      <c r="F415" s="285" t="s">
        <v>924</v>
      </c>
      <c r="G415" s="212" t="s">
        <v>721</v>
      </c>
      <c r="H415" s="104" t="s">
        <v>628</v>
      </c>
      <c r="I415" s="212" t="s">
        <v>441</v>
      </c>
      <c r="J415" s="293">
        <v>42400</v>
      </c>
      <c r="K415" s="159" t="s">
        <v>1121</v>
      </c>
      <c r="L415" s="159" t="s">
        <v>1115</v>
      </c>
      <c r="M415" s="105"/>
    </row>
    <row r="416" spans="1:13" ht="22.5" customHeight="1" x14ac:dyDescent="0.25">
      <c r="A416" s="104">
        <v>421</v>
      </c>
      <c r="B416" s="158" t="s">
        <v>1307</v>
      </c>
      <c r="C416" s="158">
        <v>269</v>
      </c>
      <c r="D416" s="158"/>
      <c r="E416" s="284">
        <v>37179</v>
      </c>
      <c r="F416" s="285" t="s">
        <v>671</v>
      </c>
      <c r="G416" s="212" t="s">
        <v>669</v>
      </c>
      <c r="H416" s="104" t="s">
        <v>628</v>
      </c>
      <c r="I416" s="212" t="s">
        <v>441</v>
      </c>
      <c r="J416" s="106">
        <v>42500</v>
      </c>
      <c r="K416" s="159" t="s">
        <v>1121</v>
      </c>
      <c r="L416" s="159" t="s">
        <v>1116</v>
      </c>
      <c r="M416" s="105"/>
    </row>
    <row r="417" spans="1:13" ht="22.5" customHeight="1" x14ac:dyDescent="0.25">
      <c r="A417" s="104">
        <v>422</v>
      </c>
      <c r="B417" s="158" t="s">
        <v>573</v>
      </c>
      <c r="C417" s="158">
        <v>270</v>
      </c>
      <c r="D417" s="158"/>
      <c r="E417" s="284">
        <v>36560</v>
      </c>
      <c r="F417" s="285" t="s">
        <v>672</v>
      </c>
      <c r="G417" s="212" t="s">
        <v>669</v>
      </c>
      <c r="H417" s="104" t="s">
        <v>628</v>
      </c>
      <c r="I417" s="212" t="s">
        <v>441</v>
      </c>
      <c r="J417" s="106">
        <v>42500</v>
      </c>
      <c r="K417" s="159" t="s">
        <v>1121</v>
      </c>
      <c r="L417" s="159" t="s">
        <v>1117</v>
      </c>
      <c r="M417" s="105"/>
    </row>
    <row r="418" spans="1:13" ht="22.5" customHeight="1" x14ac:dyDescent="0.25">
      <c r="A418" s="104">
        <v>423</v>
      </c>
      <c r="B418" s="158" t="s">
        <v>572</v>
      </c>
      <c r="C418" s="158">
        <v>303</v>
      </c>
      <c r="D418" s="158"/>
      <c r="E418" s="284">
        <v>36942</v>
      </c>
      <c r="F418" s="285" t="s">
        <v>682</v>
      </c>
      <c r="G418" s="212" t="s">
        <v>678</v>
      </c>
      <c r="H418" s="104" t="s">
        <v>628</v>
      </c>
      <c r="I418" s="212" t="s">
        <v>441</v>
      </c>
      <c r="J418" s="106">
        <v>42500</v>
      </c>
      <c r="K418" s="159" t="s">
        <v>1121</v>
      </c>
      <c r="L418" s="159" t="s">
        <v>1118</v>
      </c>
      <c r="M418" s="105"/>
    </row>
    <row r="419" spans="1:13" ht="22.5" customHeight="1" x14ac:dyDescent="0.25">
      <c r="A419" s="104">
        <v>424</v>
      </c>
      <c r="B419" s="158" t="s">
        <v>571</v>
      </c>
      <c r="C419" s="158">
        <v>70</v>
      </c>
      <c r="D419" s="158" t="s">
        <v>896</v>
      </c>
      <c r="E419" s="284">
        <v>36617</v>
      </c>
      <c r="F419" s="285" t="s">
        <v>937</v>
      </c>
      <c r="G419" s="212" t="s">
        <v>641</v>
      </c>
      <c r="H419" s="104" t="s">
        <v>628</v>
      </c>
      <c r="I419" s="212" t="s">
        <v>441</v>
      </c>
      <c r="J419" s="106">
        <v>42500</v>
      </c>
      <c r="K419" s="159" t="s">
        <v>1121</v>
      </c>
      <c r="L419" s="159" t="s">
        <v>1119</v>
      </c>
      <c r="M419" s="105"/>
    </row>
    <row r="420" spans="1:13" ht="22.5" customHeight="1" x14ac:dyDescent="0.25">
      <c r="A420" s="104">
        <v>425</v>
      </c>
      <c r="B420" s="158" t="s">
        <v>570</v>
      </c>
      <c r="C420" s="158">
        <v>526</v>
      </c>
      <c r="D420" s="158" t="s">
        <v>896</v>
      </c>
      <c r="E420" s="284">
        <v>36707</v>
      </c>
      <c r="F420" s="285" t="s">
        <v>989</v>
      </c>
      <c r="G420" s="212" t="s">
        <v>861</v>
      </c>
      <c r="H420" s="104" t="s">
        <v>628</v>
      </c>
      <c r="I420" s="212" t="s">
        <v>441</v>
      </c>
      <c r="J420" s="106">
        <v>42500</v>
      </c>
      <c r="K420" s="159" t="s">
        <v>1121</v>
      </c>
      <c r="L420" s="159" t="s">
        <v>1120</v>
      </c>
      <c r="M420" s="105"/>
    </row>
    <row r="421" spans="1:13" ht="22.5" customHeight="1" x14ac:dyDescent="0.25">
      <c r="A421" s="104">
        <v>426</v>
      </c>
      <c r="B421" s="158" t="s">
        <v>569</v>
      </c>
      <c r="C421" s="158">
        <v>88</v>
      </c>
      <c r="D421" s="158" t="s">
        <v>896</v>
      </c>
      <c r="E421" s="284">
        <v>36687</v>
      </c>
      <c r="F421" s="285" t="s">
        <v>940</v>
      </c>
      <c r="G421" s="212" t="s">
        <v>801</v>
      </c>
      <c r="H421" s="104" t="s">
        <v>628</v>
      </c>
      <c r="I421" s="212" t="s">
        <v>441</v>
      </c>
      <c r="J421" s="106">
        <v>42550</v>
      </c>
      <c r="K421" s="159" t="s">
        <v>1121</v>
      </c>
      <c r="L421" s="159" t="s">
        <v>1121</v>
      </c>
      <c r="M421" s="105"/>
    </row>
    <row r="422" spans="1:13" ht="22.5" customHeight="1" x14ac:dyDescent="0.25">
      <c r="A422" s="104">
        <v>427</v>
      </c>
      <c r="B422" s="158" t="s">
        <v>568</v>
      </c>
      <c r="C422" s="158">
        <v>66</v>
      </c>
      <c r="D422" s="158" t="s">
        <v>896</v>
      </c>
      <c r="E422" s="284">
        <v>36965</v>
      </c>
      <c r="F422" s="285" t="s">
        <v>936</v>
      </c>
      <c r="G422" s="212" t="s">
        <v>641</v>
      </c>
      <c r="H422" s="104" t="s">
        <v>628</v>
      </c>
      <c r="I422" s="212" t="s">
        <v>441</v>
      </c>
      <c r="J422" s="106">
        <v>42600</v>
      </c>
      <c r="K422" s="159" t="s">
        <v>1121</v>
      </c>
      <c r="L422" s="159" t="s">
        <v>1122</v>
      </c>
      <c r="M422" s="105"/>
    </row>
    <row r="423" spans="1:13" ht="22.5" customHeight="1" x14ac:dyDescent="0.25">
      <c r="A423" s="104">
        <v>428</v>
      </c>
      <c r="B423" s="158" t="s">
        <v>567</v>
      </c>
      <c r="C423" s="158">
        <v>204</v>
      </c>
      <c r="D423" s="158" t="s">
        <v>896</v>
      </c>
      <c r="E423" s="284">
        <v>36931</v>
      </c>
      <c r="F423" s="285" t="s">
        <v>950</v>
      </c>
      <c r="G423" s="212" t="s">
        <v>738</v>
      </c>
      <c r="H423" s="104" t="s">
        <v>628</v>
      </c>
      <c r="I423" s="212" t="s">
        <v>441</v>
      </c>
      <c r="J423" s="106">
        <v>42600</v>
      </c>
      <c r="K423" s="159" t="s">
        <v>1121</v>
      </c>
      <c r="L423" s="159" t="s">
        <v>1123</v>
      </c>
      <c r="M423" s="105"/>
    </row>
    <row r="424" spans="1:13" ht="22.5" customHeight="1" x14ac:dyDescent="0.25">
      <c r="A424" s="104">
        <v>429</v>
      </c>
      <c r="B424" s="158" t="s">
        <v>566</v>
      </c>
      <c r="C424" s="158">
        <v>231</v>
      </c>
      <c r="D424" s="158" t="s">
        <v>896</v>
      </c>
      <c r="E424" s="284">
        <v>36643</v>
      </c>
      <c r="F424" s="285" t="s">
        <v>961</v>
      </c>
      <c r="G424" s="212" t="s">
        <v>740</v>
      </c>
      <c r="H424" s="104" t="s">
        <v>628</v>
      </c>
      <c r="I424" s="212" t="s">
        <v>441</v>
      </c>
      <c r="J424" s="106">
        <v>42600</v>
      </c>
      <c r="K424" s="159" t="s">
        <v>1121</v>
      </c>
      <c r="L424" s="159" t="s">
        <v>1124</v>
      </c>
      <c r="M424" s="105"/>
    </row>
    <row r="425" spans="1:13" ht="22.5" customHeight="1" x14ac:dyDescent="0.25">
      <c r="A425" s="104">
        <v>430</v>
      </c>
      <c r="B425" s="158" t="s">
        <v>565</v>
      </c>
      <c r="C425" s="158">
        <v>451</v>
      </c>
      <c r="D425" s="158" t="s">
        <v>896</v>
      </c>
      <c r="E425" s="284">
        <v>36938</v>
      </c>
      <c r="F425" s="285" t="s">
        <v>976</v>
      </c>
      <c r="G425" s="212" t="s">
        <v>974</v>
      </c>
      <c r="H425" s="104" t="s">
        <v>628</v>
      </c>
      <c r="I425" s="212" t="s">
        <v>441</v>
      </c>
      <c r="J425" s="106">
        <v>42600</v>
      </c>
      <c r="K425" s="159" t="s">
        <v>1121</v>
      </c>
      <c r="L425" s="159" t="s">
        <v>1125</v>
      </c>
      <c r="M425" s="105"/>
    </row>
    <row r="426" spans="1:13" ht="22.5" customHeight="1" x14ac:dyDescent="0.25">
      <c r="A426" s="104">
        <v>431</v>
      </c>
      <c r="B426" s="158" t="s">
        <v>564</v>
      </c>
      <c r="C426" s="158">
        <v>454</v>
      </c>
      <c r="D426" s="158" t="s">
        <v>896</v>
      </c>
      <c r="E426" s="284">
        <v>37571</v>
      </c>
      <c r="F426" s="285" t="s">
        <v>978</v>
      </c>
      <c r="G426" s="212" t="s">
        <v>974</v>
      </c>
      <c r="H426" s="104" t="s">
        <v>628</v>
      </c>
      <c r="I426" s="212" t="s">
        <v>441</v>
      </c>
      <c r="J426" s="106">
        <v>42600</v>
      </c>
      <c r="K426" s="159" t="s">
        <v>1121</v>
      </c>
      <c r="L426" s="159" t="s">
        <v>1126</v>
      </c>
      <c r="M426" s="105"/>
    </row>
    <row r="427" spans="1:13" ht="22.5" customHeight="1" x14ac:dyDescent="0.25">
      <c r="A427" s="104">
        <v>432</v>
      </c>
      <c r="B427" s="158" t="s">
        <v>563</v>
      </c>
      <c r="C427" s="158">
        <v>457</v>
      </c>
      <c r="D427" s="158" t="s">
        <v>896</v>
      </c>
      <c r="E427" s="284">
        <v>36906</v>
      </c>
      <c r="F427" s="285" t="s">
        <v>852</v>
      </c>
      <c r="G427" s="212" t="s">
        <v>974</v>
      </c>
      <c r="H427" s="104" t="s">
        <v>628</v>
      </c>
      <c r="I427" s="212" t="s">
        <v>441</v>
      </c>
      <c r="J427" s="106">
        <v>42600</v>
      </c>
      <c r="K427" s="159" t="s">
        <v>1121</v>
      </c>
      <c r="L427" s="159" t="s">
        <v>1127</v>
      </c>
      <c r="M427" s="105"/>
    </row>
    <row r="428" spans="1:13" ht="22.5" customHeight="1" x14ac:dyDescent="0.25">
      <c r="A428" s="104">
        <v>433</v>
      </c>
      <c r="B428" s="158" t="s">
        <v>562</v>
      </c>
      <c r="C428" s="158">
        <v>458</v>
      </c>
      <c r="D428" s="158" t="s">
        <v>896</v>
      </c>
      <c r="E428" s="284">
        <v>37490</v>
      </c>
      <c r="F428" s="285" t="s">
        <v>980</v>
      </c>
      <c r="G428" s="212" t="s">
        <v>974</v>
      </c>
      <c r="H428" s="104" t="s">
        <v>628</v>
      </c>
      <c r="I428" s="212" t="s">
        <v>441</v>
      </c>
      <c r="J428" s="106">
        <v>42700</v>
      </c>
      <c r="K428" s="159" t="s">
        <v>1121</v>
      </c>
      <c r="L428" s="159" t="s">
        <v>1128</v>
      </c>
      <c r="M428" s="105"/>
    </row>
    <row r="429" spans="1:13" ht="22.5" customHeight="1" x14ac:dyDescent="0.25">
      <c r="A429" s="104">
        <v>434</v>
      </c>
      <c r="B429" s="158" t="s">
        <v>1312</v>
      </c>
      <c r="C429" s="158">
        <v>226</v>
      </c>
      <c r="D429" s="158" t="s">
        <v>896</v>
      </c>
      <c r="E429" s="284">
        <v>36526</v>
      </c>
      <c r="F429" s="285" t="s">
        <v>957</v>
      </c>
      <c r="G429" s="212" t="s">
        <v>740</v>
      </c>
      <c r="H429" s="104" t="s">
        <v>628</v>
      </c>
      <c r="I429" s="212" t="s">
        <v>441</v>
      </c>
      <c r="J429" s="106">
        <v>42800</v>
      </c>
      <c r="K429" s="159" t="s">
        <v>1122</v>
      </c>
      <c r="L429" s="159" t="s">
        <v>1197</v>
      </c>
      <c r="M429" s="105"/>
    </row>
    <row r="430" spans="1:13" ht="22.5" customHeight="1" x14ac:dyDescent="0.25">
      <c r="A430" s="104">
        <v>435</v>
      </c>
      <c r="B430" s="158" t="s">
        <v>1311</v>
      </c>
      <c r="C430" s="158">
        <v>447</v>
      </c>
      <c r="D430" s="158" t="s">
        <v>896</v>
      </c>
      <c r="E430" s="284">
        <v>36934</v>
      </c>
      <c r="F430" s="285" t="s">
        <v>973</v>
      </c>
      <c r="G430" s="212" t="s">
        <v>974</v>
      </c>
      <c r="H430" s="104" t="s">
        <v>628</v>
      </c>
      <c r="I430" s="212" t="s">
        <v>441</v>
      </c>
      <c r="J430" s="106">
        <v>42800</v>
      </c>
      <c r="K430" s="159" t="s">
        <v>1122</v>
      </c>
      <c r="L430" s="159" t="s">
        <v>1115</v>
      </c>
      <c r="M430" s="105"/>
    </row>
    <row r="431" spans="1:13" ht="22.5" customHeight="1" x14ac:dyDescent="0.25">
      <c r="A431" s="104">
        <v>436</v>
      </c>
      <c r="B431" s="158" t="s">
        <v>1310</v>
      </c>
      <c r="C431" s="158">
        <v>461</v>
      </c>
      <c r="D431" s="158" t="s">
        <v>896</v>
      </c>
      <c r="E431" s="284">
        <v>37216</v>
      </c>
      <c r="F431" s="285" t="s">
        <v>983</v>
      </c>
      <c r="G431" s="212" t="s">
        <v>974</v>
      </c>
      <c r="H431" s="104" t="s">
        <v>628</v>
      </c>
      <c r="I431" s="212" t="s">
        <v>441</v>
      </c>
      <c r="J431" s="106">
        <v>42800</v>
      </c>
      <c r="K431" s="159" t="s">
        <v>1122</v>
      </c>
      <c r="L431" s="159" t="s">
        <v>1116</v>
      </c>
      <c r="M431" s="105"/>
    </row>
    <row r="432" spans="1:13" ht="22.5" customHeight="1" x14ac:dyDescent="0.25">
      <c r="A432" s="104">
        <v>437</v>
      </c>
      <c r="B432" s="158" t="s">
        <v>561</v>
      </c>
      <c r="C432" s="158">
        <v>591</v>
      </c>
      <c r="D432" s="158" t="s">
        <v>896</v>
      </c>
      <c r="E432" s="284">
        <v>37138</v>
      </c>
      <c r="F432" s="285" t="s">
        <v>1006</v>
      </c>
      <c r="G432" s="212" t="s">
        <v>1005</v>
      </c>
      <c r="H432" s="104" t="s">
        <v>628</v>
      </c>
      <c r="I432" s="212" t="s">
        <v>441</v>
      </c>
      <c r="J432" s="106">
        <v>42800</v>
      </c>
      <c r="K432" s="159" t="s">
        <v>1122</v>
      </c>
      <c r="L432" s="159" t="s">
        <v>1117</v>
      </c>
      <c r="M432" s="105"/>
    </row>
    <row r="433" spans="1:13" ht="22.5" customHeight="1" x14ac:dyDescent="0.25">
      <c r="A433" s="104">
        <v>438</v>
      </c>
      <c r="B433" s="158" t="s">
        <v>560</v>
      </c>
      <c r="C433" s="158">
        <v>118</v>
      </c>
      <c r="D433" s="158"/>
      <c r="E433" s="284">
        <v>36526</v>
      </c>
      <c r="F433" s="285" t="s">
        <v>653</v>
      </c>
      <c r="G433" s="212" t="s">
        <v>654</v>
      </c>
      <c r="H433" s="104" t="s">
        <v>628</v>
      </c>
      <c r="I433" s="212" t="s">
        <v>441</v>
      </c>
      <c r="J433" s="106">
        <v>42900</v>
      </c>
      <c r="K433" s="159" t="s">
        <v>1122</v>
      </c>
      <c r="L433" s="159" t="s">
        <v>1118</v>
      </c>
      <c r="M433" s="105"/>
    </row>
    <row r="434" spans="1:13" ht="22.5" customHeight="1" x14ac:dyDescent="0.25">
      <c r="A434" s="104">
        <v>439</v>
      </c>
      <c r="B434" s="158" t="s">
        <v>559</v>
      </c>
      <c r="C434" s="158">
        <v>212</v>
      </c>
      <c r="D434" s="158"/>
      <c r="E434" s="284">
        <v>37339</v>
      </c>
      <c r="F434" s="285" t="s">
        <v>663</v>
      </c>
      <c r="G434" s="212" t="s">
        <v>664</v>
      </c>
      <c r="H434" s="104" t="s">
        <v>628</v>
      </c>
      <c r="I434" s="212" t="s">
        <v>441</v>
      </c>
      <c r="J434" s="106">
        <v>43000</v>
      </c>
      <c r="K434" s="159" t="s">
        <v>1122</v>
      </c>
      <c r="L434" s="159" t="s">
        <v>1119</v>
      </c>
      <c r="M434" s="105"/>
    </row>
    <row r="435" spans="1:13" ht="22.5" customHeight="1" x14ac:dyDescent="0.25">
      <c r="A435" s="104">
        <v>440</v>
      </c>
      <c r="B435" s="158" t="s">
        <v>558</v>
      </c>
      <c r="C435" s="158">
        <v>213</v>
      </c>
      <c r="D435" s="158"/>
      <c r="E435" s="284">
        <v>36892</v>
      </c>
      <c r="F435" s="285" t="s">
        <v>665</v>
      </c>
      <c r="G435" s="212" t="s">
        <v>664</v>
      </c>
      <c r="H435" s="104" t="s">
        <v>628</v>
      </c>
      <c r="I435" s="212" t="s">
        <v>441</v>
      </c>
      <c r="J435" s="106">
        <v>43000</v>
      </c>
      <c r="K435" s="159" t="s">
        <v>1122</v>
      </c>
      <c r="L435" s="159" t="s">
        <v>1120</v>
      </c>
      <c r="M435" s="105"/>
    </row>
    <row r="436" spans="1:13" ht="22.5" customHeight="1" x14ac:dyDescent="0.25">
      <c r="A436" s="104">
        <v>441</v>
      </c>
      <c r="B436" s="158" t="s">
        <v>557</v>
      </c>
      <c r="C436" s="158">
        <v>268</v>
      </c>
      <c r="D436" s="158"/>
      <c r="E436" s="284">
        <v>36951</v>
      </c>
      <c r="F436" s="285" t="s">
        <v>670</v>
      </c>
      <c r="G436" s="212" t="s">
        <v>669</v>
      </c>
      <c r="H436" s="104" t="s">
        <v>628</v>
      </c>
      <c r="I436" s="212" t="s">
        <v>441</v>
      </c>
      <c r="J436" s="106">
        <v>43000</v>
      </c>
      <c r="K436" s="159" t="s">
        <v>1122</v>
      </c>
      <c r="L436" s="159" t="s">
        <v>1121</v>
      </c>
      <c r="M436" s="105"/>
    </row>
    <row r="437" spans="1:13" ht="22.5" customHeight="1" x14ac:dyDescent="0.25">
      <c r="A437" s="104">
        <v>443</v>
      </c>
      <c r="B437" s="158" t="s">
        <v>556</v>
      </c>
      <c r="C437" s="158">
        <v>275</v>
      </c>
      <c r="D437" s="158"/>
      <c r="E437" s="284">
        <v>37155</v>
      </c>
      <c r="F437" s="285" t="s">
        <v>674</v>
      </c>
      <c r="G437" s="212" t="s">
        <v>669</v>
      </c>
      <c r="H437" s="104" t="s">
        <v>628</v>
      </c>
      <c r="I437" s="212" t="s">
        <v>441</v>
      </c>
      <c r="J437" s="106">
        <v>43000</v>
      </c>
      <c r="K437" s="159" t="s">
        <v>1122</v>
      </c>
      <c r="L437" s="159" t="s">
        <v>1122</v>
      </c>
      <c r="M437" s="105"/>
    </row>
    <row r="438" spans="1:13" ht="22.5" customHeight="1" x14ac:dyDescent="0.25">
      <c r="A438" s="104">
        <v>444</v>
      </c>
      <c r="B438" s="158" t="s">
        <v>555</v>
      </c>
      <c r="C438" s="158">
        <v>276</v>
      </c>
      <c r="D438" s="158"/>
      <c r="E438" s="284">
        <v>37920</v>
      </c>
      <c r="F438" s="285" t="s">
        <v>675</v>
      </c>
      <c r="G438" s="212" t="s">
        <v>669</v>
      </c>
      <c r="H438" s="104" t="s">
        <v>628</v>
      </c>
      <c r="I438" s="212" t="s">
        <v>441</v>
      </c>
      <c r="J438" s="106">
        <v>43000</v>
      </c>
      <c r="K438" s="159" t="s">
        <v>1122</v>
      </c>
      <c r="L438" s="159" t="s">
        <v>1123</v>
      </c>
      <c r="M438" s="105"/>
    </row>
    <row r="439" spans="1:13" ht="22.5" customHeight="1" x14ac:dyDescent="0.25">
      <c r="A439" s="104">
        <v>445</v>
      </c>
      <c r="B439" s="158" t="s">
        <v>554</v>
      </c>
      <c r="C439" s="158">
        <v>301</v>
      </c>
      <c r="D439" s="158"/>
      <c r="E439" s="284">
        <v>37404</v>
      </c>
      <c r="F439" s="285" t="s">
        <v>681</v>
      </c>
      <c r="G439" s="212" t="s">
        <v>678</v>
      </c>
      <c r="H439" s="104" t="s">
        <v>628</v>
      </c>
      <c r="I439" s="212" t="s">
        <v>441</v>
      </c>
      <c r="J439" s="106">
        <v>43000</v>
      </c>
      <c r="K439" s="159" t="s">
        <v>1122</v>
      </c>
      <c r="L439" s="159" t="s">
        <v>1124</v>
      </c>
      <c r="M439" s="105"/>
    </row>
    <row r="440" spans="1:13" ht="22.5" customHeight="1" x14ac:dyDescent="0.25">
      <c r="A440" s="104">
        <v>446</v>
      </c>
      <c r="B440" s="158" t="s">
        <v>553</v>
      </c>
      <c r="C440" s="158">
        <v>500</v>
      </c>
      <c r="D440" s="158"/>
      <c r="E440" s="284">
        <v>36797</v>
      </c>
      <c r="F440" s="285" t="s">
        <v>691</v>
      </c>
      <c r="G440" s="212" t="s">
        <v>692</v>
      </c>
      <c r="H440" s="104" t="s">
        <v>628</v>
      </c>
      <c r="I440" s="212" t="s">
        <v>441</v>
      </c>
      <c r="J440" s="106">
        <v>43000</v>
      </c>
      <c r="K440" s="159" t="s">
        <v>1122</v>
      </c>
      <c r="L440" s="159" t="s">
        <v>1125</v>
      </c>
      <c r="M440" s="105"/>
    </row>
    <row r="441" spans="1:13" ht="22.5" customHeight="1" x14ac:dyDescent="0.25">
      <c r="A441" s="104">
        <v>447</v>
      </c>
      <c r="B441" s="158" t="s">
        <v>552</v>
      </c>
      <c r="C441" s="158">
        <v>56</v>
      </c>
      <c r="D441" s="158" t="s">
        <v>896</v>
      </c>
      <c r="E441" s="284">
        <v>37446</v>
      </c>
      <c r="F441" s="285" t="s">
        <v>929</v>
      </c>
      <c r="G441" s="212" t="s">
        <v>930</v>
      </c>
      <c r="H441" s="104" t="s">
        <v>628</v>
      </c>
      <c r="I441" s="212" t="s">
        <v>441</v>
      </c>
      <c r="J441" s="106">
        <v>43000</v>
      </c>
      <c r="K441" s="159" t="s">
        <v>1122</v>
      </c>
      <c r="L441" s="159" t="s">
        <v>1126</v>
      </c>
      <c r="M441" s="105"/>
    </row>
    <row r="442" spans="1:13" ht="22.5" customHeight="1" x14ac:dyDescent="0.25">
      <c r="A442" s="104">
        <v>448</v>
      </c>
      <c r="B442" s="158" t="s">
        <v>551</v>
      </c>
      <c r="C442" s="158">
        <v>131</v>
      </c>
      <c r="D442" s="158" t="s">
        <v>896</v>
      </c>
      <c r="E442" s="284">
        <v>36892</v>
      </c>
      <c r="F442" s="285" t="s">
        <v>943</v>
      </c>
      <c r="G442" s="212" t="s">
        <v>944</v>
      </c>
      <c r="H442" s="104" t="s">
        <v>628</v>
      </c>
      <c r="I442" s="212" t="s">
        <v>441</v>
      </c>
      <c r="J442" s="106">
        <v>43000</v>
      </c>
      <c r="K442" s="159" t="s">
        <v>1122</v>
      </c>
      <c r="L442" s="159" t="s">
        <v>1127</v>
      </c>
      <c r="M442" s="105"/>
    </row>
    <row r="443" spans="1:13" ht="22.5" customHeight="1" x14ac:dyDescent="0.25">
      <c r="A443" s="104">
        <v>449</v>
      </c>
      <c r="B443" s="158" t="s">
        <v>550</v>
      </c>
      <c r="C443" s="158">
        <v>220</v>
      </c>
      <c r="D443" s="158" t="s">
        <v>896</v>
      </c>
      <c r="E443" s="284">
        <v>36526</v>
      </c>
      <c r="F443" s="285" t="s">
        <v>954</v>
      </c>
      <c r="G443" s="212" t="s">
        <v>740</v>
      </c>
      <c r="H443" s="104" t="s">
        <v>628</v>
      </c>
      <c r="I443" s="212" t="s">
        <v>441</v>
      </c>
      <c r="J443" s="106">
        <v>43000</v>
      </c>
      <c r="K443" s="159" t="s">
        <v>1122</v>
      </c>
      <c r="L443" s="159" t="s">
        <v>1128</v>
      </c>
      <c r="M443" s="105"/>
    </row>
    <row r="444" spans="1:13" ht="22.5" customHeight="1" x14ac:dyDescent="0.25">
      <c r="A444" s="104">
        <v>450</v>
      </c>
      <c r="B444" s="158" t="s">
        <v>1315</v>
      </c>
      <c r="C444" s="158">
        <v>225</v>
      </c>
      <c r="D444" s="158" t="s">
        <v>896</v>
      </c>
      <c r="E444" s="284">
        <v>37154</v>
      </c>
      <c r="F444" s="285" t="s">
        <v>956</v>
      </c>
      <c r="G444" s="212" t="s">
        <v>740</v>
      </c>
      <c r="H444" s="104" t="s">
        <v>628</v>
      </c>
      <c r="I444" s="212" t="s">
        <v>441</v>
      </c>
      <c r="J444" s="106">
        <v>43000</v>
      </c>
      <c r="K444" s="159" t="s">
        <v>1123</v>
      </c>
      <c r="L444" s="159" t="s">
        <v>1197</v>
      </c>
      <c r="M444" s="105"/>
    </row>
    <row r="445" spans="1:13" ht="22.5" customHeight="1" x14ac:dyDescent="0.25">
      <c r="A445" s="104">
        <v>451</v>
      </c>
      <c r="B445" s="158" t="s">
        <v>1314</v>
      </c>
      <c r="C445" s="158">
        <v>569</v>
      </c>
      <c r="D445" s="158" t="s">
        <v>896</v>
      </c>
      <c r="E445" s="284">
        <v>37289</v>
      </c>
      <c r="F445" s="285" t="s">
        <v>1002</v>
      </c>
      <c r="G445" s="212" t="s">
        <v>867</v>
      </c>
      <c r="H445" s="104" t="s">
        <v>628</v>
      </c>
      <c r="I445" s="212" t="s">
        <v>441</v>
      </c>
      <c r="J445" s="106">
        <v>43000</v>
      </c>
      <c r="K445" s="159" t="s">
        <v>1123</v>
      </c>
      <c r="L445" s="159" t="s">
        <v>1115</v>
      </c>
      <c r="M445" s="105"/>
    </row>
    <row r="446" spans="1:13" ht="22.5" customHeight="1" x14ac:dyDescent="0.25">
      <c r="A446" s="104">
        <v>452</v>
      </c>
      <c r="B446" s="158" t="s">
        <v>1313</v>
      </c>
      <c r="C446" s="158">
        <v>193</v>
      </c>
      <c r="D446" s="158" t="s">
        <v>896</v>
      </c>
      <c r="E446" s="284">
        <v>37257</v>
      </c>
      <c r="F446" s="285" t="s">
        <v>948</v>
      </c>
      <c r="G446" s="212" t="s">
        <v>814</v>
      </c>
      <c r="H446" s="104" t="s">
        <v>628</v>
      </c>
      <c r="I446" s="212" t="s">
        <v>441</v>
      </c>
      <c r="J446" s="106">
        <v>43100</v>
      </c>
      <c r="K446" s="159" t="s">
        <v>1123</v>
      </c>
      <c r="L446" s="159" t="s">
        <v>1116</v>
      </c>
      <c r="M446" s="105"/>
    </row>
    <row r="447" spans="1:13" ht="22.5" customHeight="1" x14ac:dyDescent="0.25">
      <c r="A447" s="104">
        <v>453</v>
      </c>
      <c r="B447" s="158" t="s">
        <v>549</v>
      </c>
      <c r="C447" s="158">
        <v>405</v>
      </c>
      <c r="D447" s="158" t="s">
        <v>896</v>
      </c>
      <c r="E447" s="284">
        <v>36714</v>
      </c>
      <c r="F447" s="285" t="s">
        <v>968</v>
      </c>
      <c r="G447" s="212" t="s">
        <v>262</v>
      </c>
      <c r="H447" s="104" t="s">
        <v>628</v>
      </c>
      <c r="I447" s="212" t="s">
        <v>441</v>
      </c>
      <c r="J447" s="106">
        <v>43256</v>
      </c>
      <c r="K447" s="159" t="s">
        <v>1123</v>
      </c>
      <c r="L447" s="159" t="s">
        <v>1117</v>
      </c>
      <c r="M447" s="105"/>
    </row>
    <row r="448" spans="1:13" ht="22.5" customHeight="1" x14ac:dyDescent="0.25">
      <c r="A448" s="104">
        <v>454</v>
      </c>
      <c r="B448" s="158" t="s">
        <v>548</v>
      </c>
      <c r="C448" s="158">
        <v>23</v>
      </c>
      <c r="D448" s="158" t="s">
        <v>896</v>
      </c>
      <c r="E448" s="284">
        <v>37316</v>
      </c>
      <c r="F448" s="285" t="s">
        <v>922</v>
      </c>
      <c r="G448" s="212" t="s">
        <v>721</v>
      </c>
      <c r="H448" s="104" t="s">
        <v>628</v>
      </c>
      <c r="I448" s="212" t="s">
        <v>441</v>
      </c>
      <c r="J448" s="293">
        <v>43300</v>
      </c>
      <c r="K448" s="159" t="s">
        <v>1123</v>
      </c>
      <c r="L448" s="159" t="s">
        <v>1118</v>
      </c>
      <c r="M448" s="105"/>
    </row>
    <row r="449" spans="1:13" ht="22.5" customHeight="1" x14ac:dyDescent="0.25">
      <c r="A449" s="104">
        <v>455</v>
      </c>
      <c r="B449" s="158" t="s">
        <v>547</v>
      </c>
      <c r="C449" s="158">
        <v>717</v>
      </c>
      <c r="D449" s="158"/>
      <c r="E449" s="284">
        <v>36991</v>
      </c>
      <c r="F449" s="285" t="s">
        <v>709</v>
      </c>
      <c r="G449" s="212" t="s">
        <v>710</v>
      </c>
      <c r="H449" s="104" t="s">
        <v>628</v>
      </c>
      <c r="I449" s="212" t="s">
        <v>441</v>
      </c>
      <c r="J449" s="106">
        <v>43300</v>
      </c>
      <c r="K449" s="159" t="s">
        <v>1123</v>
      </c>
      <c r="L449" s="159" t="s">
        <v>1119</v>
      </c>
      <c r="M449" s="105"/>
    </row>
    <row r="450" spans="1:13" ht="22.5" customHeight="1" x14ac:dyDescent="0.25">
      <c r="A450" s="104">
        <v>456</v>
      </c>
      <c r="B450" s="158" t="s">
        <v>546</v>
      </c>
      <c r="C450" s="158">
        <v>57</v>
      </c>
      <c r="D450" s="158" t="s">
        <v>896</v>
      </c>
      <c r="E450" s="284">
        <v>37084</v>
      </c>
      <c r="F450" s="285" t="s">
        <v>931</v>
      </c>
      <c r="G450" s="212" t="s">
        <v>930</v>
      </c>
      <c r="H450" s="104" t="s">
        <v>628</v>
      </c>
      <c r="I450" s="212" t="s">
        <v>441</v>
      </c>
      <c r="J450" s="106">
        <v>43300</v>
      </c>
      <c r="K450" s="159" t="s">
        <v>1123</v>
      </c>
      <c r="L450" s="159" t="s">
        <v>1120</v>
      </c>
      <c r="M450" s="105"/>
    </row>
    <row r="451" spans="1:13" ht="22.5" customHeight="1" x14ac:dyDescent="0.25">
      <c r="A451" s="104">
        <v>457</v>
      </c>
      <c r="B451" s="158" t="s">
        <v>545</v>
      </c>
      <c r="C451" s="158">
        <v>62</v>
      </c>
      <c r="D451" s="158" t="s">
        <v>896</v>
      </c>
      <c r="E451" s="284">
        <v>37372</v>
      </c>
      <c r="F451" s="285" t="s">
        <v>932</v>
      </c>
      <c r="G451" s="212" t="s">
        <v>930</v>
      </c>
      <c r="H451" s="104" t="s">
        <v>628</v>
      </c>
      <c r="I451" s="212" t="s">
        <v>441</v>
      </c>
      <c r="J451" s="106">
        <v>43300</v>
      </c>
      <c r="K451" s="159" t="s">
        <v>1123</v>
      </c>
      <c r="L451" s="159" t="s">
        <v>1121</v>
      </c>
      <c r="M451" s="105"/>
    </row>
    <row r="452" spans="1:13" ht="22.5" customHeight="1" x14ac:dyDescent="0.25">
      <c r="A452" s="104">
        <v>458</v>
      </c>
      <c r="B452" s="158" t="s">
        <v>544</v>
      </c>
      <c r="C452" s="158">
        <v>63</v>
      </c>
      <c r="D452" s="158" t="s">
        <v>896</v>
      </c>
      <c r="E452" s="284">
        <v>37276</v>
      </c>
      <c r="F452" s="285" t="s">
        <v>933</v>
      </c>
      <c r="G452" s="212" t="s">
        <v>930</v>
      </c>
      <c r="H452" s="104" t="s">
        <v>628</v>
      </c>
      <c r="I452" s="212" t="s">
        <v>441</v>
      </c>
      <c r="J452" s="106">
        <v>43500</v>
      </c>
      <c r="K452" s="159" t="s">
        <v>1123</v>
      </c>
      <c r="L452" s="159" t="s">
        <v>1122</v>
      </c>
      <c r="M452" s="105"/>
    </row>
    <row r="453" spans="1:13" ht="22.5" customHeight="1" x14ac:dyDescent="0.25">
      <c r="A453" s="104">
        <v>459</v>
      </c>
      <c r="B453" s="158" t="s">
        <v>543</v>
      </c>
      <c r="C453" s="158">
        <v>155</v>
      </c>
      <c r="D453" s="158" t="s">
        <v>896</v>
      </c>
      <c r="E453" s="284">
        <v>36545</v>
      </c>
      <c r="F453" s="285" t="s">
        <v>945</v>
      </c>
      <c r="G453" s="212" t="s">
        <v>656</v>
      </c>
      <c r="H453" s="104" t="s">
        <v>628</v>
      </c>
      <c r="I453" s="212" t="s">
        <v>441</v>
      </c>
      <c r="J453" s="106">
        <v>43500</v>
      </c>
      <c r="K453" s="159" t="s">
        <v>1123</v>
      </c>
      <c r="L453" s="159" t="s">
        <v>1123</v>
      </c>
      <c r="M453" s="105"/>
    </row>
    <row r="454" spans="1:13" ht="22.5" customHeight="1" x14ac:dyDescent="0.25">
      <c r="A454" s="104">
        <v>460</v>
      </c>
      <c r="B454" s="158" t="s">
        <v>542</v>
      </c>
      <c r="C454" s="158">
        <v>227</v>
      </c>
      <c r="D454" s="158" t="s">
        <v>896</v>
      </c>
      <c r="E454" s="284">
        <v>37025</v>
      </c>
      <c r="F454" s="285" t="s">
        <v>958</v>
      </c>
      <c r="G454" s="212" t="s">
        <v>740</v>
      </c>
      <c r="H454" s="104" t="s">
        <v>628</v>
      </c>
      <c r="I454" s="212" t="s">
        <v>441</v>
      </c>
      <c r="J454" s="106">
        <v>43500</v>
      </c>
      <c r="K454" s="159" t="s">
        <v>1123</v>
      </c>
      <c r="L454" s="159" t="s">
        <v>1124</v>
      </c>
      <c r="M454" s="105"/>
    </row>
    <row r="455" spans="1:13" ht="22.5" customHeight="1" x14ac:dyDescent="0.25">
      <c r="A455" s="104">
        <v>461</v>
      </c>
      <c r="B455" s="158" t="s">
        <v>541</v>
      </c>
      <c r="C455" s="158">
        <v>230</v>
      </c>
      <c r="D455" s="158" t="s">
        <v>896</v>
      </c>
      <c r="E455" s="284">
        <v>36528</v>
      </c>
      <c r="F455" s="285" t="s">
        <v>960</v>
      </c>
      <c r="G455" s="212" t="s">
        <v>740</v>
      </c>
      <c r="H455" s="104" t="s">
        <v>628</v>
      </c>
      <c r="I455" s="212" t="s">
        <v>441</v>
      </c>
      <c r="J455" s="106">
        <v>43500</v>
      </c>
      <c r="K455" s="159" t="s">
        <v>1123</v>
      </c>
      <c r="L455" s="159" t="s">
        <v>1125</v>
      </c>
      <c r="M455" s="105"/>
    </row>
    <row r="456" spans="1:13" ht="22.5" customHeight="1" x14ac:dyDescent="0.25">
      <c r="A456" s="104">
        <v>462</v>
      </c>
      <c r="B456" s="158" t="s">
        <v>540</v>
      </c>
      <c r="C456" s="158">
        <v>541</v>
      </c>
      <c r="D456" s="158" t="s">
        <v>896</v>
      </c>
      <c r="E456" s="284">
        <v>37214</v>
      </c>
      <c r="F456" s="285" t="s">
        <v>992</v>
      </c>
      <c r="G456" s="212" t="s">
        <v>865</v>
      </c>
      <c r="H456" s="104" t="s">
        <v>628</v>
      </c>
      <c r="I456" s="212" t="s">
        <v>441</v>
      </c>
      <c r="J456" s="106">
        <v>43500</v>
      </c>
      <c r="K456" s="159" t="s">
        <v>1123</v>
      </c>
      <c r="L456" s="159" t="s">
        <v>1126</v>
      </c>
      <c r="M456" s="105"/>
    </row>
    <row r="457" spans="1:13" ht="22.5" customHeight="1" x14ac:dyDescent="0.25">
      <c r="A457" s="104">
        <v>463</v>
      </c>
      <c r="B457" s="158" t="s">
        <v>539</v>
      </c>
      <c r="C457" s="158">
        <v>722</v>
      </c>
      <c r="D457" s="158"/>
      <c r="E457" s="284">
        <v>36938</v>
      </c>
      <c r="F457" s="285" t="s">
        <v>711</v>
      </c>
      <c r="G457" s="212" t="s">
        <v>710</v>
      </c>
      <c r="H457" s="104" t="s">
        <v>628</v>
      </c>
      <c r="I457" s="212" t="s">
        <v>441</v>
      </c>
      <c r="J457" s="106">
        <v>43800</v>
      </c>
      <c r="K457" s="159" t="s">
        <v>1123</v>
      </c>
      <c r="L457" s="159" t="s">
        <v>1127</v>
      </c>
      <c r="M457" s="105"/>
    </row>
    <row r="458" spans="1:13" ht="22.5" customHeight="1" x14ac:dyDescent="0.25">
      <c r="A458" s="104">
        <v>464</v>
      </c>
      <c r="B458" s="158" t="s">
        <v>538</v>
      </c>
      <c r="C458" s="158">
        <v>208</v>
      </c>
      <c r="D458" s="158" t="s">
        <v>896</v>
      </c>
      <c r="E458" s="284">
        <v>36880</v>
      </c>
      <c r="F458" s="285" t="s">
        <v>952</v>
      </c>
      <c r="G458" s="212" t="s">
        <v>738</v>
      </c>
      <c r="H458" s="104" t="s">
        <v>628</v>
      </c>
      <c r="I458" s="212" t="s">
        <v>441</v>
      </c>
      <c r="J458" s="106">
        <v>43800</v>
      </c>
      <c r="K458" s="159" t="s">
        <v>1123</v>
      </c>
      <c r="L458" s="159" t="s">
        <v>1128</v>
      </c>
      <c r="M458" s="105"/>
    </row>
    <row r="459" spans="1:13" ht="22.5" customHeight="1" x14ac:dyDescent="0.25">
      <c r="A459" s="104">
        <v>465</v>
      </c>
      <c r="B459" s="158" t="s">
        <v>1318</v>
      </c>
      <c r="C459" s="158">
        <v>239</v>
      </c>
      <c r="D459" s="158"/>
      <c r="E459" s="284">
        <v>37286</v>
      </c>
      <c r="F459" s="285" t="s">
        <v>666</v>
      </c>
      <c r="G459" s="212" t="s">
        <v>667</v>
      </c>
      <c r="H459" s="104" t="s">
        <v>628</v>
      </c>
      <c r="I459" s="212" t="s">
        <v>441</v>
      </c>
      <c r="J459" s="106">
        <v>44000</v>
      </c>
      <c r="K459" s="159" t="s">
        <v>1124</v>
      </c>
      <c r="L459" s="159" t="s">
        <v>1197</v>
      </c>
      <c r="M459" s="105"/>
    </row>
    <row r="460" spans="1:13" ht="22.5" customHeight="1" x14ac:dyDescent="0.25">
      <c r="A460" s="104">
        <v>466</v>
      </c>
      <c r="B460" s="158" t="s">
        <v>1317</v>
      </c>
      <c r="C460" s="158">
        <v>65</v>
      </c>
      <c r="D460" s="158" t="s">
        <v>896</v>
      </c>
      <c r="E460" s="284">
        <v>37326</v>
      </c>
      <c r="F460" s="285" t="s">
        <v>935</v>
      </c>
      <c r="G460" s="212" t="s">
        <v>930</v>
      </c>
      <c r="H460" s="104" t="s">
        <v>628</v>
      </c>
      <c r="I460" s="212" t="s">
        <v>441</v>
      </c>
      <c r="J460" s="106">
        <v>44000</v>
      </c>
      <c r="K460" s="159" t="s">
        <v>1124</v>
      </c>
      <c r="L460" s="159" t="s">
        <v>1115</v>
      </c>
      <c r="M460" s="105"/>
    </row>
    <row r="461" spans="1:13" ht="22.5" customHeight="1" x14ac:dyDescent="0.25">
      <c r="A461" s="104">
        <v>467</v>
      </c>
      <c r="B461" s="158" t="s">
        <v>1316</v>
      </c>
      <c r="C461" s="158">
        <v>221</v>
      </c>
      <c r="D461" s="158" t="s">
        <v>896</v>
      </c>
      <c r="E461" s="284">
        <v>37191</v>
      </c>
      <c r="F461" s="285" t="s">
        <v>955</v>
      </c>
      <c r="G461" s="212" t="s">
        <v>740</v>
      </c>
      <c r="H461" s="104" t="s">
        <v>628</v>
      </c>
      <c r="I461" s="212" t="s">
        <v>441</v>
      </c>
      <c r="J461" s="106">
        <v>44000</v>
      </c>
      <c r="K461" s="159" t="s">
        <v>1124</v>
      </c>
      <c r="L461" s="159" t="s">
        <v>1116</v>
      </c>
      <c r="M461" s="105"/>
    </row>
    <row r="462" spans="1:13" ht="22.5" customHeight="1" x14ac:dyDescent="0.25">
      <c r="A462" s="104">
        <v>468</v>
      </c>
      <c r="B462" s="158" t="s">
        <v>537</v>
      </c>
      <c r="C462" s="158">
        <v>555</v>
      </c>
      <c r="D462" s="158" t="s">
        <v>896</v>
      </c>
      <c r="E462" s="284">
        <v>37258</v>
      </c>
      <c r="F462" s="285" t="s">
        <v>999</v>
      </c>
      <c r="G462" s="212" t="s">
        <v>865</v>
      </c>
      <c r="H462" s="104" t="s">
        <v>628</v>
      </c>
      <c r="I462" s="212" t="s">
        <v>441</v>
      </c>
      <c r="J462" s="106">
        <v>44000</v>
      </c>
      <c r="K462" s="159" t="s">
        <v>1124</v>
      </c>
      <c r="L462" s="159" t="s">
        <v>1117</v>
      </c>
      <c r="M462" s="105"/>
    </row>
    <row r="463" spans="1:13" ht="22.5" customHeight="1" x14ac:dyDescent="0.25">
      <c r="A463" s="104">
        <v>469</v>
      </c>
      <c r="B463" s="158" t="s">
        <v>536</v>
      </c>
      <c r="C463" s="158">
        <v>542</v>
      </c>
      <c r="D463" s="158" t="s">
        <v>896</v>
      </c>
      <c r="E463" s="284">
        <v>37578</v>
      </c>
      <c r="F463" s="285" t="s">
        <v>993</v>
      </c>
      <c r="G463" s="212" t="s">
        <v>865</v>
      </c>
      <c r="H463" s="104" t="s">
        <v>628</v>
      </c>
      <c r="I463" s="212" t="s">
        <v>441</v>
      </c>
      <c r="J463" s="106">
        <v>44100</v>
      </c>
      <c r="K463" s="159" t="s">
        <v>1124</v>
      </c>
      <c r="L463" s="159" t="s">
        <v>1118</v>
      </c>
      <c r="M463" s="105"/>
    </row>
    <row r="464" spans="1:13" ht="22.5" customHeight="1" x14ac:dyDescent="0.25">
      <c r="A464" s="104">
        <v>470</v>
      </c>
      <c r="B464" s="158" t="s">
        <v>535</v>
      </c>
      <c r="C464" s="158">
        <v>677</v>
      </c>
      <c r="D464" s="158"/>
      <c r="E464" s="284">
        <v>36537</v>
      </c>
      <c r="F464" s="285" t="s">
        <v>707</v>
      </c>
      <c r="G464" s="212" t="s">
        <v>706</v>
      </c>
      <c r="H464" s="104" t="s">
        <v>628</v>
      </c>
      <c r="I464" s="212" t="s">
        <v>441</v>
      </c>
      <c r="J464" s="106">
        <v>44210</v>
      </c>
      <c r="K464" s="159" t="s">
        <v>1124</v>
      </c>
      <c r="L464" s="159" t="s">
        <v>1119</v>
      </c>
      <c r="M464" s="105"/>
    </row>
    <row r="465" spans="1:13" ht="22.5" customHeight="1" x14ac:dyDescent="0.25">
      <c r="A465" s="104">
        <v>471</v>
      </c>
      <c r="B465" s="158" t="s">
        <v>534</v>
      </c>
      <c r="C465" s="158">
        <v>307</v>
      </c>
      <c r="D465" s="158"/>
      <c r="E465" s="284">
        <v>36526</v>
      </c>
      <c r="F465" s="285" t="s">
        <v>684</v>
      </c>
      <c r="G465" s="212" t="s">
        <v>678</v>
      </c>
      <c r="H465" s="104" t="s">
        <v>628</v>
      </c>
      <c r="I465" s="212" t="s">
        <v>441</v>
      </c>
      <c r="J465" s="106">
        <v>44400</v>
      </c>
      <c r="K465" s="159" t="s">
        <v>1124</v>
      </c>
      <c r="L465" s="159" t="s">
        <v>1120</v>
      </c>
      <c r="M465" s="105"/>
    </row>
    <row r="466" spans="1:13" ht="22.5" customHeight="1" x14ac:dyDescent="0.25">
      <c r="A466" s="104">
        <v>472</v>
      </c>
      <c r="B466" s="158" t="s">
        <v>533</v>
      </c>
      <c r="C466" s="158">
        <v>288</v>
      </c>
      <c r="D466" s="158"/>
      <c r="E466" s="284">
        <v>37130</v>
      </c>
      <c r="F466" s="285" t="s">
        <v>679</v>
      </c>
      <c r="G466" s="212" t="s">
        <v>678</v>
      </c>
      <c r="H466" s="104" t="s">
        <v>628</v>
      </c>
      <c r="I466" s="212" t="s">
        <v>441</v>
      </c>
      <c r="J466" s="106">
        <v>44500</v>
      </c>
      <c r="K466" s="159" t="s">
        <v>1124</v>
      </c>
      <c r="L466" s="159" t="s">
        <v>1121</v>
      </c>
      <c r="M466" s="105"/>
    </row>
    <row r="467" spans="1:13" ht="22.5" customHeight="1" x14ac:dyDescent="0.25">
      <c r="A467" s="104">
        <v>473</v>
      </c>
      <c r="B467" s="158" t="s">
        <v>532</v>
      </c>
      <c r="C467" s="158">
        <v>304</v>
      </c>
      <c r="D467" s="158"/>
      <c r="E467" s="284">
        <v>37130</v>
      </c>
      <c r="F467" s="285" t="s">
        <v>683</v>
      </c>
      <c r="G467" s="212" t="s">
        <v>678</v>
      </c>
      <c r="H467" s="104" t="s">
        <v>628</v>
      </c>
      <c r="I467" s="212" t="s">
        <v>441</v>
      </c>
      <c r="J467" s="106">
        <v>44500</v>
      </c>
      <c r="K467" s="159" t="s">
        <v>1124</v>
      </c>
      <c r="L467" s="159" t="s">
        <v>1122</v>
      </c>
      <c r="M467" s="105"/>
    </row>
    <row r="468" spans="1:13" ht="22.5" customHeight="1" x14ac:dyDescent="0.25">
      <c r="A468" s="104">
        <v>474</v>
      </c>
      <c r="B468" s="158" t="s">
        <v>531</v>
      </c>
      <c r="C468" s="158">
        <v>312</v>
      </c>
      <c r="D468" s="158"/>
      <c r="E468" s="284">
        <v>36571</v>
      </c>
      <c r="F468" s="285" t="s">
        <v>686</v>
      </c>
      <c r="G468" s="212" t="s">
        <v>678</v>
      </c>
      <c r="H468" s="104" t="s">
        <v>628</v>
      </c>
      <c r="I468" s="212" t="s">
        <v>441</v>
      </c>
      <c r="J468" s="106">
        <v>44900</v>
      </c>
      <c r="K468" s="159" t="s">
        <v>1124</v>
      </c>
      <c r="L468" s="159" t="s">
        <v>1123</v>
      </c>
      <c r="M468" s="105"/>
    </row>
    <row r="469" spans="1:13" ht="22.5" customHeight="1" x14ac:dyDescent="0.25">
      <c r="A469" s="104">
        <v>475</v>
      </c>
      <c r="B469" s="158" t="s">
        <v>530</v>
      </c>
      <c r="C469" s="158">
        <v>277</v>
      </c>
      <c r="D469" s="158"/>
      <c r="E469" s="284">
        <v>37508</v>
      </c>
      <c r="F469" s="285" t="s">
        <v>676</v>
      </c>
      <c r="G469" s="212" t="s">
        <v>669</v>
      </c>
      <c r="H469" s="104" t="s">
        <v>628</v>
      </c>
      <c r="I469" s="212" t="s">
        <v>441</v>
      </c>
      <c r="J469" s="106">
        <v>45000</v>
      </c>
      <c r="K469" s="159" t="s">
        <v>1124</v>
      </c>
      <c r="L469" s="159" t="s">
        <v>1124</v>
      </c>
      <c r="M469" s="105"/>
    </row>
    <row r="470" spans="1:13" ht="22.5" customHeight="1" x14ac:dyDescent="0.25">
      <c r="A470" s="104">
        <v>476</v>
      </c>
      <c r="B470" s="158" t="s">
        <v>529</v>
      </c>
      <c r="C470" s="158">
        <v>294</v>
      </c>
      <c r="D470" s="158"/>
      <c r="E470" s="284">
        <v>37559</v>
      </c>
      <c r="F470" s="285" t="s">
        <v>680</v>
      </c>
      <c r="G470" s="212" t="s">
        <v>678</v>
      </c>
      <c r="H470" s="104" t="s">
        <v>628</v>
      </c>
      <c r="I470" s="212" t="s">
        <v>441</v>
      </c>
      <c r="J470" s="106">
        <v>45000</v>
      </c>
      <c r="K470" s="159" t="s">
        <v>1124</v>
      </c>
      <c r="L470" s="159" t="s">
        <v>1125</v>
      </c>
      <c r="M470" s="105"/>
    </row>
    <row r="471" spans="1:13" ht="22.5" customHeight="1" x14ac:dyDescent="0.25">
      <c r="A471" s="104">
        <v>477</v>
      </c>
      <c r="B471" s="158" t="s">
        <v>528</v>
      </c>
      <c r="C471" s="158">
        <v>309</v>
      </c>
      <c r="D471" s="158"/>
      <c r="E471" s="284">
        <v>37861</v>
      </c>
      <c r="F471" s="285" t="s">
        <v>685</v>
      </c>
      <c r="G471" s="212" t="s">
        <v>678</v>
      </c>
      <c r="H471" s="104" t="s">
        <v>628</v>
      </c>
      <c r="I471" s="212" t="s">
        <v>441</v>
      </c>
      <c r="J471" s="106">
        <v>45000</v>
      </c>
      <c r="K471" s="159" t="s">
        <v>1124</v>
      </c>
      <c r="L471" s="159" t="s">
        <v>1126</v>
      </c>
      <c r="M471" s="105"/>
    </row>
    <row r="472" spans="1:13" ht="22.5" customHeight="1" x14ac:dyDescent="0.25">
      <c r="A472" s="104">
        <v>478</v>
      </c>
      <c r="B472" s="158" t="s">
        <v>527</v>
      </c>
      <c r="C472" s="158">
        <v>540</v>
      </c>
      <c r="D472" s="158" t="s">
        <v>896</v>
      </c>
      <c r="E472" s="284">
        <v>37578</v>
      </c>
      <c r="F472" s="285" t="s">
        <v>991</v>
      </c>
      <c r="G472" s="212" t="s">
        <v>865</v>
      </c>
      <c r="H472" s="104" t="s">
        <v>628</v>
      </c>
      <c r="I472" s="212" t="s">
        <v>441</v>
      </c>
      <c r="J472" s="106">
        <v>45000</v>
      </c>
      <c r="K472" s="159" t="s">
        <v>1124</v>
      </c>
      <c r="L472" s="159" t="s">
        <v>1127</v>
      </c>
      <c r="M472" s="105"/>
    </row>
    <row r="473" spans="1:13" ht="22.5" customHeight="1" x14ac:dyDescent="0.25">
      <c r="A473" s="104">
        <v>479</v>
      </c>
      <c r="B473" s="158" t="s">
        <v>526</v>
      </c>
      <c r="C473" s="158">
        <v>544</v>
      </c>
      <c r="D473" s="158" t="s">
        <v>896</v>
      </c>
      <c r="E473" s="284">
        <v>37544</v>
      </c>
      <c r="F473" s="285" t="s">
        <v>994</v>
      </c>
      <c r="G473" s="212" t="s">
        <v>865</v>
      </c>
      <c r="H473" s="104" t="s">
        <v>628</v>
      </c>
      <c r="I473" s="212" t="s">
        <v>441</v>
      </c>
      <c r="J473" s="106">
        <v>45500</v>
      </c>
      <c r="K473" s="159" t="s">
        <v>1124</v>
      </c>
      <c r="L473" s="159" t="s">
        <v>1128</v>
      </c>
      <c r="M473" s="105"/>
    </row>
    <row r="474" spans="1:13" ht="22.5" customHeight="1" x14ac:dyDescent="0.25">
      <c r="A474" s="104">
        <v>480</v>
      </c>
      <c r="B474" s="158" t="s">
        <v>1297</v>
      </c>
      <c r="C474" s="158">
        <v>676</v>
      </c>
      <c r="D474" s="158"/>
      <c r="E474" s="284">
        <v>36741</v>
      </c>
      <c r="F474" s="285" t="s">
        <v>705</v>
      </c>
      <c r="G474" s="212" t="s">
        <v>706</v>
      </c>
      <c r="H474" s="104" t="s">
        <v>628</v>
      </c>
      <c r="I474" s="212" t="s">
        <v>441</v>
      </c>
      <c r="J474" s="106">
        <v>45513</v>
      </c>
      <c r="K474" s="159" t="s">
        <v>1125</v>
      </c>
      <c r="L474" s="159" t="s">
        <v>1197</v>
      </c>
      <c r="M474" s="105"/>
    </row>
    <row r="475" spans="1:13" ht="22.5" customHeight="1" x14ac:dyDescent="0.25">
      <c r="A475" s="104">
        <v>481</v>
      </c>
      <c r="B475" s="158" t="s">
        <v>1296</v>
      </c>
      <c r="C475" s="158">
        <v>101</v>
      </c>
      <c r="D475" s="158"/>
      <c r="E475" s="284">
        <v>37110</v>
      </c>
      <c r="F475" s="285" t="s">
        <v>642</v>
      </c>
      <c r="G475" s="212" t="s">
        <v>643</v>
      </c>
      <c r="H475" s="104" t="s">
        <v>628</v>
      </c>
      <c r="I475" s="212" t="s">
        <v>441</v>
      </c>
      <c r="J475" s="106">
        <v>45900</v>
      </c>
      <c r="K475" s="159" t="s">
        <v>1125</v>
      </c>
      <c r="L475" s="159" t="s">
        <v>1115</v>
      </c>
      <c r="M475" s="105"/>
    </row>
    <row r="476" spans="1:13" ht="22.5" customHeight="1" x14ac:dyDescent="0.25">
      <c r="A476" s="104">
        <v>482</v>
      </c>
      <c r="B476" s="158" t="s">
        <v>1295</v>
      </c>
      <c r="C476" s="158">
        <v>72</v>
      </c>
      <c r="D476" s="158"/>
      <c r="E476" s="284">
        <v>37101</v>
      </c>
      <c r="F476" s="285" t="s">
        <v>640</v>
      </c>
      <c r="G476" s="212" t="s">
        <v>641</v>
      </c>
      <c r="H476" s="104" t="s">
        <v>628</v>
      </c>
      <c r="I476" s="212" t="s">
        <v>441</v>
      </c>
      <c r="J476" s="106">
        <v>50000</v>
      </c>
      <c r="K476" s="159" t="s">
        <v>1125</v>
      </c>
      <c r="L476" s="159" t="s">
        <v>1116</v>
      </c>
      <c r="M476" s="105"/>
    </row>
    <row r="477" spans="1:13" ht="22.5" customHeight="1" x14ac:dyDescent="0.25">
      <c r="A477" s="104">
        <v>483</v>
      </c>
      <c r="B477" s="158" t="s">
        <v>206</v>
      </c>
      <c r="C477" s="158">
        <v>265</v>
      </c>
      <c r="D477" s="158"/>
      <c r="E477" s="284">
        <v>37817</v>
      </c>
      <c r="F477" s="285" t="s">
        <v>668</v>
      </c>
      <c r="G477" s="212" t="s">
        <v>669</v>
      </c>
      <c r="H477" s="104" t="s">
        <v>628</v>
      </c>
      <c r="I477" s="212" t="s">
        <v>441</v>
      </c>
      <c r="J477" s="106">
        <v>50000</v>
      </c>
      <c r="K477" s="159" t="s">
        <v>1125</v>
      </c>
      <c r="L477" s="159" t="s">
        <v>1117</v>
      </c>
      <c r="M477" s="105"/>
    </row>
    <row r="478" spans="1:13" ht="22.5" customHeight="1" x14ac:dyDescent="0.25">
      <c r="A478" s="104">
        <v>484</v>
      </c>
      <c r="B478" s="158" t="s">
        <v>205</v>
      </c>
      <c r="C478" s="158">
        <v>287</v>
      </c>
      <c r="D478" s="158"/>
      <c r="E478" s="284">
        <v>36893</v>
      </c>
      <c r="F478" s="285" t="s">
        <v>677</v>
      </c>
      <c r="G478" s="212" t="s">
        <v>678</v>
      </c>
      <c r="H478" s="104" t="s">
        <v>628</v>
      </c>
      <c r="I478" s="212" t="s">
        <v>441</v>
      </c>
      <c r="J478" s="106">
        <v>50000</v>
      </c>
      <c r="K478" s="159" t="s">
        <v>1125</v>
      </c>
      <c r="L478" s="159" t="s">
        <v>1118</v>
      </c>
      <c r="M478" s="105"/>
    </row>
    <row r="479" spans="1:13" ht="22.5" customHeight="1" x14ac:dyDescent="0.25">
      <c r="A479" s="104">
        <v>485</v>
      </c>
      <c r="B479" s="158" t="s">
        <v>204</v>
      </c>
      <c r="C479" s="158">
        <v>678</v>
      </c>
      <c r="D479" s="158"/>
      <c r="E479" s="284">
        <v>37190</v>
      </c>
      <c r="F479" s="285" t="s">
        <v>708</v>
      </c>
      <c r="G479" s="212" t="s">
        <v>706</v>
      </c>
      <c r="H479" s="104" t="s">
        <v>628</v>
      </c>
      <c r="I479" s="212" t="s">
        <v>441</v>
      </c>
      <c r="J479" s="106">
        <v>50513</v>
      </c>
      <c r="K479" s="159" t="s">
        <v>1125</v>
      </c>
      <c r="L479" s="159" t="s">
        <v>1119</v>
      </c>
      <c r="M479" s="105"/>
    </row>
    <row r="480" spans="1:13" ht="22.5" customHeight="1" x14ac:dyDescent="0.25">
      <c r="A480" s="104">
        <v>486</v>
      </c>
      <c r="B480" s="158" t="s">
        <v>203</v>
      </c>
      <c r="C480" s="158">
        <v>580</v>
      </c>
      <c r="D480" s="158" t="s">
        <v>896</v>
      </c>
      <c r="E480" s="284">
        <v>37356</v>
      </c>
      <c r="F480" s="285" t="s">
        <v>1003</v>
      </c>
      <c r="G480" s="212" t="s">
        <v>770</v>
      </c>
      <c r="H480" s="104" t="s">
        <v>628</v>
      </c>
      <c r="I480" s="212" t="s">
        <v>441</v>
      </c>
      <c r="J480" s="106">
        <v>51000</v>
      </c>
      <c r="K480" s="159" t="s">
        <v>1125</v>
      </c>
      <c r="L480" s="159" t="s">
        <v>1120</v>
      </c>
      <c r="M480" s="105"/>
    </row>
    <row r="481" spans="1:13" ht="22.5" customHeight="1" x14ac:dyDescent="0.25">
      <c r="A481" s="104">
        <v>487</v>
      </c>
      <c r="B481" s="158" t="s">
        <v>202</v>
      </c>
      <c r="C481" s="158">
        <v>64</v>
      </c>
      <c r="D481" s="158" t="s">
        <v>896</v>
      </c>
      <c r="E481" s="284">
        <v>37681</v>
      </c>
      <c r="F481" s="285" t="s">
        <v>934</v>
      </c>
      <c r="G481" s="212" t="s">
        <v>930</v>
      </c>
      <c r="H481" s="104" t="s">
        <v>628</v>
      </c>
      <c r="I481" s="212" t="s">
        <v>441</v>
      </c>
      <c r="J481" s="106">
        <v>51500</v>
      </c>
      <c r="K481" s="159" t="s">
        <v>1125</v>
      </c>
      <c r="L481" s="159" t="s">
        <v>1121</v>
      </c>
      <c r="M481" s="105"/>
    </row>
    <row r="482" spans="1:13" ht="22.5" customHeight="1" x14ac:dyDescent="0.25">
      <c r="A482" s="104">
        <v>488</v>
      </c>
      <c r="B482" s="158" t="s">
        <v>201</v>
      </c>
      <c r="C482" s="158">
        <v>42</v>
      </c>
      <c r="D482" s="158"/>
      <c r="E482" s="284">
        <v>36996</v>
      </c>
      <c r="F482" s="285" t="s">
        <v>636</v>
      </c>
      <c r="G482" s="212" t="s">
        <v>637</v>
      </c>
      <c r="H482" s="104" t="s">
        <v>628</v>
      </c>
      <c r="I482" s="212" t="s">
        <v>441</v>
      </c>
      <c r="J482" s="106" t="s">
        <v>455</v>
      </c>
      <c r="K482" s="159" t="s">
        <v>1125</v>
      </c>
      <c r="L482" s="159" t="s">
        <v>1122</v>
      </c>
      <c r="M482" s="105"/>
    </row>
    <row r="483" spans="1:13" ht="22.5" customHeight="1" x14ac:dyDescent="0.25">
      <c r="A483" s="104">
        <v>489</v>
      </c>
      <c r="B483" s="158" t="s">
        <v>200</v>
      </c>
      <c r="C483" s="158">
        <v>108</v>
      </c>
      <c r="D483" s="158"/>
      <c r="E483" s="284">
        <v>36557</v>
      </c>
      <c r="F483" s="285" t="s">
        <v>644</v>
      </c>
      <c r="G483" s="212" t="s">
        <v>645</v>
      </c>
      <c r="H483" s="104" t="s">
        <v>628</v>
      </c>
      <c r="I483" s="212" t="s">
        <v>441</v>
      </c>
      <c r="J483" s="106" t="s">
        <v>455</v>
      </c>
      <c r="K483" s="159" t="s">
        <v>1125</v>
      </c>
      <c r="L483" s="159" t="s">
        <v>1123</v>
      </c>
      <c r="M483" s="105"/>
    </row>
    <row r="484" spans="1:13" ht="22.5" customHeight="1" x14ac:dyDescent="0.25">
      <c r="A484" s="104">
        <v>490</v>
      </c>
      <c r="B484" s="158" t="s">
        <v>199</v>
      </c>
      <c r="C484" s="158">
        <v>109</v>
      </c>
      <c r="D484" s="158"/>
      <c r="E484" s="284">
        <v>37539</v>
      </c>
      <c r="F484" s="285" t="s">
        <v>646</v>
      </c>
      <c r="G484" s="212" t="s">
        <v>645</v>
      </c>
      <c r="H484" s="104" t="s">
        <v>628</v>
      </c>
      <c r="I484" s="212" t="s">
        <v>441</v>
      </c>
      <c r="J484" s="106" t="s">
        <v>455</v>
      </c>
      <c r="K484" s="159" t="s">
        <v>1125</v>
      </c>
      <c r="L484" s="159" t="s">
        <v>1124</v>
      </c>
      <c r="M484" s="105"/>
    </row>
    <row r="485" spans="1:13" ht="22.5" customHeight="1" x14ac:dyDescent="0.25">
      <c r="A485" s="104">
        <v>491</v>
      </c>
      <c r="B485" s="158" t="s">
        <v>198</v>
      </c>
      <c r="C485" s="158">
        <v>110</v>
      </c>
      <c r="D485" s="158"/>
      <c r="E485" s="284">
        <v>36955</v>
      </c>
      <c r="F485" s="285" t="s">
        <v>647</v>
      </c>
      <c r="G485" s="212" t="s">
        <v>645</v>
      </c>
      <c r="H485" s="104" t="s">
        <v>628</v>
      </c>
      <c r="I485" s="212" t="s">
        <v>441</v>
      </c>
      <c r="J485" s="106" t="s">
        <v>455</v>
      </c>
      <c r="K485" s="159" t="s">
        <v>1125</v>
      </c>
      <c r="L485" s="159" t="s">
        <v>1125</v>
      </c>
      <c r="M485" s="105"/>
    </row>
    <row r="486" spans="1:13" ht="22.5" customHeight="1" x14ac:dyDescent="0.25">
      <c r="A486" s="104">
        <v>492</v>
      </c>
      <c r="B486" s="158" t="s">
        <v>197</v>
      </c>
      <c r="C486" s="158">
        <v>114</v>
      </c>
      <c r="D486" s="158"/>
      <c r="E486" s="284">
        <v>36529</v>
      </c>
      <c r="F486" s="285" t="s">
        <v>650</v>
      </c>
      <c r="G486" s="212" t="s">
        <v>645</v>
      </c>
      <c r="H486" s="104" t="s">
        <v>628</v>
      </c>
      <c r="I486" s="212" t="s">
        <v>441</v>
      </c>
      <c r="J486" s="106" t="s">
        <v>455</v>
      </c>
      <c r="K486" s="159" t="s">
        <v>1125</v>
      </c>
      <c r="L486" s="159" t="s">
        <v>1126</v>
      </c>
      <c r="M486" s="105"/>
    </row>
    <row r="487" spans="1:13" ht="22.5" customHeight="1" x14ac:dyDescent="0.25">
      <c r="A487" s="104">
        <v>493</v>
      </c>
      <c r="B487" s="158" t="s">
        <v>196</v>
      </c>
      <c r="C487" s="158">
        <v>116</v>
      </c>
      <c r="D487" s="158"/>
      <c r="E487" s="284">
        <v>36840</v>
      </c>
      <c r="F487" s="285" t="s">
        <v>652</v>
      </c>
      <c r="G487" s="212" t="s">
        <v>645</v>
      </c>
      <c r="H487" s="104" t="s">
        <v>628</v>
      </c>
      <c r="I487" s="212" t="s">
        <v>441</v>
      </c>
      <c r="J487" s="106" t="s">
        <v>455</v>
      </c>
      <c r="K487" s="159" t="s">
        <v>1125</v>
      </c>
      <c r="L487" s="159" t="s">
        <v>1127</v>
      </c>
      <c r="M487" s="105"/>
    </row>
    <row r="488" spans="1:13" ht="22.5" customHeight="1" x14ac:dyDescent="0.25">
      <c r="A488" s="104">
        <v>494</v>
      </c>
      <c r="B488" s="158" t="s">
        <v>195</v>
      </c>
      <c r="C488" s="158">
        <v>139</v>
      </c>
      <c r="D488" s="158"/>
      <c r="E488" s="284">
        <v>36834</v>
      </c>
      <c r="F488" s="285" t="s">
        <v>655</v>
      </c>
      <c r="G488" s="212" t="s">
        <v>656</v>
      </c>
      <c r="H488" s="104" t="s">
        <v>628</v>
      </c>
      <c r="I488" s="212" t="s">
        <v>441</v>
      </c>
      <c r="J488" s="106" t="s">
        <v>455</v>
      </c>
      <c r="K488" s="159" t="s">
        <v>1125</v>
      </c>
      <c r="L488" s="159" t="s">
        <v>1128</v>
      </c>
      <c r="M488" s="105"/>
    </row>
    <row r="489" spans="1:13" ht="22.5" customHeight="1" x14ac:dyDescent="0.25">
      <c r="A489" s="104">
        <v>495</v>
      </c>
      <c r="B489" s="158" t="s">
        <v>1300</v>
      </c>
      <c r="C489" s="158">
        <v>151</v>
      </c>
      <c r="D489" s="158"/>
      <c r="E489" s="284">
        <v>37088</v>
      </c>
      <c r="F489" s="285" t="s">
        <v>657</v>
      </c>
      <c r="G489" s="212" t="s">
        <v>656</v>
      </c>
      <c r="H489" s="104" t="s">
        <v>628</v>
      </c>
      <c r="I489" s="212" t="s">
        <v>441</v>
      </c>
      <c r="J489" s="106" t="s">
        <v>455</v>
      </c>
      <c r="K489" s="159" t="s">
        <v>1126</v>
      </c>
      <c r="L489" s="159" t="s">
        <v>1197</v>
      </c>
      <c r="M489" s="105"/>
    </row>
    <row r="490" spans="1:13" ht="22.5" customHeight="1" x14ac:dyDescent="0.25">
      <c r="A490" s="104">
        <v>496</v>
      </c>
      <c r="B490" s="158" t="s">
        <v>1299</v>
      </c>
      <c r="C490" s="158">
        <v>160</v>
      </c>
      <c r="D490" s="158"/>
      <c r="E490" s="284">
        <v>37273</v>
      </c>
      <c r="F490" s="285" t="s">
        <v>658</v>
      </c>
      <c r="G490" s="212" t="s">
        <v>656</v>
      </c>
      <c r="H490" s="104" t="s">
        <v>628</v>
      </c>
      <c r="I490" s="212" t="s">
        <v>441</v>
      </c>
      <c r="J490" s="106" t="s">
        <v>455</v>
      </c>
      <c r="K490" s="159" t="s">
        <v>1126</v>
      </c>
      <c r="L490" s="159" t="s">
        <v>1115</v>
      </c>
      <c r="M490" s="105"/>
    </row>
    <row r="491" spans="1:13" ht="22.5" customHeight="1" x14ac:dyDescent="0.25">
      <c r="A491" s="104">
        <v>497</v>
      </c>
      <c r="B491" s="158" t="s">
        <v>1298</v>
      </c>
      <c r="C491" s="158">
        <v>162</v>
      </c>
      <c r="D491" s="158"/>
      <c r="E491" s="284">
        <v>37669</v>
      </c>
      <c r="F491" s="285" t="s">
        <v>659</v>
      </c>
      <c r="G491" s="212" t="s">
        <v>656</v>
      </c>
      <c r="H491" s="104" t="s">
        <v>628</v>
      </c>
      <c r="I491" s="212" t="s">
        <v>441</v>
      </c>
      <c r="J491" s="106" t="s">
        <v>455</v>
      </c>
      <c r="K491" s="159" t="s">
        <v>1126</v>
      </c>
      <c r="L491" s="159" t="s">
        <v>1116</v>
      </c>
      <c r="M491" s="105"/>
    </row>
    <row r="492" spans="1:13" ht="22.5" customHeight="1" x14ac:dyDescent="0.25">
      <c r="A492" s="104">
        <v>498</v>
      </c>
      <c r="B492" s="158" t="s">
        <v>194</v>
      </c>
      <c r="C492" s="158">
        <v>167</v>
      </c>
      <c r="D492" s="158"/>
      <c r="E492" s="284">
        <v>36986</v>
      </c>
      <c r="F492" s="285" t="s">
        <v>660</v>
      </c>
      <c r="G492" s="212" t="s">
        <v>656</v>
      </c>
      <c r="H492" s="104" t="s">
        <v>628</v>
      </c>
      <c r="I492" s="212" t="s">
        <v>441</v>
      </c>
      <c r="J492" s="106" t="s">
        <v>455</v>
      </c>
      <c r="K492" s="159" t="s">
        <v>1126</v>
      </c>
      <c r="L492" s="159" t="s">
        <v>1117</v>
      </c>
      <c r="M492" s="105"/>
    </row>
    <row r="493" spans="1:13" ht="22.5" customHeight="1" x14ac:dyDescent="0.25">
      <c r="A493" s="104">
        <v>499</v>
      </c>
      <c r="B493" s="158" t="s">
        <v>193</v>
      </c>
      <c r="C493" s="158">
        <v>181</v>
      </c>
      <c r="D493" s="158"/>
      <c r="E493" s="284">
        <v>37190</v>
      </c>
      <c r="F493" s="285" t="s">
        <v>661</v>
      </c>
      <c r="G493" s="212" t="s">
        <v>662</v>
      </c>
      <c r="H493" s="104" t="s">
        <v>628</v>
      </c>
      <c r="I493" s="212" t="s">
        <v>441</v>
      </c>
      <c r="J493" s="106" t="s">
        <v>455</v>
      </c>
      <c r="K493" s="159" t="s">
        <v>1126</v>
      </c>
      <c r="L493" s="159" t="s">
        <v>1118</v>
      </c>
      <c r="M493" s="105"/>
    </row>
    <row r="494" spans="1:13" ht="22.5" customHeight="1" x14ac:dyDescent="0.25">
      <c r="A494" s="104">
        <v>500</v>
      </c>
      <c r="B494" s="158" t="s">
        <v>192</v>
      </c>
      <c r="C494" s="158">
        <v>384</v>
      </c>
      <c r="D494" s="158"/>
      <c r="E494" s="284">
        <v>36662</v>
      </c>
      <c r="F494" s="285" t="s">
        <v>687</v>
      </c>
      <c r="G494" s="212" t="s">
        <v>262</v>
      </c>
      <c r="H494" s="104" t="s">
        <v>628</v>
      </c>
      <c r="I494" s="212" t="s">
        <v>441</v>
      </c>
      <c r="J494" s="106" t="s">
        <v>455</v>
      </c>
      <c r="K494" s="159" t="s">
        <v>1126</v>
      </c>
      <c r="L494" s="159" t="s">
        <v>1119</v>
      </c>
      <c r="M494" s="105"/>
    </row>
    <row r="495" spans="1:13" ht="22.5" customHeight="1" x14ac:dyDescent="0.25">
      <c r="A495" s="104">
        <v>501</v>
      </c>
      <c r="B495" s="158" t="s">
        <v>191</v>
      </c>
      <c r="C495" s="158">
        <v>397</v>
      </c>
      <c r="D495" s="158"/>
      <c r="E495" s="284">
        <v>36773</v>
      </c>
      <c r="F495" s="285" t="s">
        <v>688</v>
      </c>
      <c r="G495" s="212" t="s">
        <v>262</v>
      </c>
      <c r="H495" s="104" t="s">
        <v>628</v>
      </c>
      <c r="I495" s="212" t="s">
        <v>441</v>
      </c>
      <c r="J495" s="106" t="s">
        <v>455</v>
      </c>
      <c r="K495" s="159" t="s">
        <v>1126</v>
      </c>
      <c r="L495" s="159" t="s">
        <v>1120</v>
      </c>
      <c r="M495" s="105"/>
    </row>
    <row r="496" spans="1:13" ht="22.5" customHeight="1" x14ac:dyDescent="0.25">
      <c r="A496" s="104">
        <v>502</v>
      </c>
      <c r="B496" s="158" t="s">
        <v>190</v>
      </c>
      <c r="C496" s="158">
        <v>557</v>
      </c>
      <c r="D496" s="158"/>
      <c r="E496" s="284">
        <v>36526</v>
      </c>
      <c r="F496" s="285" t="s">
        <v>693</v>
      </c>
      <c r="G496" s="212" t="s">
        <v>694</v>
      </c>
      <c r="H496" s="104" t="s">
        <v>628</v>
      </c>
      <c r="I496" s="212" t="s">
        <v>441</v>
      </c>
      <c r="J496" s="106" t="s">
        <v>455</v>
      </c>
      <c r="K496" s="159" t="s">
        <v>1126</v>
      </c>
      <c r="L496" s="159" t="s">
        <v>1121</v>
      </c>
      <c r="M496" s="105"/>
    </row>
    <row r="497" spans="1:13" ht="22.5" customHeight="1" x14ac:dyDescent="0.25">
      <c r="A497" s="104">
        <v>503</v>
      </c>
      <c r="B497" s="158" t="s">
        <v>189</v>
      </c>
      <c r="C497" s="158">
        <v>558</v>
      </c>
      <c r="D497" s="158"/>
      <c r="E497" s="284">
        <v>36571</v>
      </c>
      <c r="F497" s="285" t="s">
        <v>695</v>
      </c>
      <c r="G497" s="212" t="s">
        <v>694</v>
      </c>
      <c r="H497" s="104" t="s">
        <v>628</v>
      </c>
      <c r="I497" s="212" t="s">
        <v>441</v>
      </c>
      <c r="J497" s="106" t="s">
        <v>455</v>
      </c>
      <c r="K497" s="159" t="s">
        <v>1126</v>
      </c>
      <c r="L497" s="159" t="s">
        <v>1122</v>
      </c>
      <c r="M497" s="105"/>
    </row>
    <row r="498" spans="1:13" ht="22.5" customHeight="1" x14ac:dyDescent="0.25">
      <c r="A498" s="104">
        <v>504</v>
      </c>
      <c r="B498" s="158" t="s">
        <v>188</v>
      </c>
      <c r="C498" s="158">
        <v>608</v>
      </c>
      <c r="D498" s="158"/>
      <c r="E498" s="284">
        <v>37321</v>
      </c>
      <c r="F498" s="285" t="s">
        <v>700</v>
      </c>
      <c r="G498" s="212" t="s">
        <v>701</v>
      </c>
      <c r="H498" s="104" t="s">
        <v>628</v>
      </c>
      <c r="I498" s="212" t="s">
        <v>441</v>
      </c>
      <c r="J498" s="106" t="s">
        <v>455</v>
      </c>
      <c r="K498" s="159" t="s">
        <v>1126</v>
      </c>
      <c r="L498" s="159" t="s">
        <v>1123</v>
      </c>
      <c r="M498" s="105"/>
    </row>
    <row r="499" spans="1:13" ht="22.5" customHeight="1" x14ac:dyDescent="0.25">
      <c r="A499" s="104">
        <v>505</v>
      </c>
      <c r="B499" s="158" t="s">
        <v>187</v>
      </c>
      <c r="C499" s="158">
        <v>613</v>
      </c>
      <c r="D499" s="158"/>
      <c r="E499" s="284">
        <v>37751</v>
      </c>
      <c r="F499" s="285" t="s">
        <v>702</v>
      </c>
      <c r="G499" s="212" t="s">
        <v>701</v>
      </c>
      <c r="H499" s="104" t="s">
        <v>628</v>
      </c>
      <c r="I499" s="212" t="s">
        <v>441</v>
      </c>
      <c r="J499" s="106" t="s">
        <v>455</v>
      </c>
      <c r="K499" s="159" t="s">
        <v>1126</v>
      </c>
      <c r="L499" s="159" t="s">
        <v>1124</v>
      </c>
      <c r="M499" s="105"/>
    </row>
    <row r="500" spans="1:13" ht="22.5" customHeight="1" x14ac:dyDescent="0.25">
      <c r="A500" s="104">
        <v>506</v>
      </c>
      <c r="B500" s="158" t="s">
        <v>186</v>
      </c>
      <c r="C500" s="158">
        <v>675</v>
      </c>
      <c r="D500" s="158"/>
      <c r="E500" s="284">
        <v>36732</v>
      </c>
      <c r="F500" s="285" t="s">
        <v>703</v>
      </c>
      <c r="G500" s="212" t="s">
        <v>704</v>
      </c>
      <c r="H500" s="104" t="s">
        <v>628</v>
      </c>
      <c r="I500" s="212" t="s">
        <v>441</v>
      </c>
      <c r="J500" s="106" t="s">
        <v>455</v>
      </c>
      <c r="K500" s="159" t="s">
        <v>1126</v>
      </c>
      <c r="L500" s="159" t="s">
        <v>1125</v>
      </c>
      <c r="M500" s="105"/>
    </row>
    <row r="501" spans="1:13" ht="22.5" customHeight="1" x14ac:dyDescent="0.25">
      <c r="A501" s="104">
        <v>507</v>
      </c>
      <c r="B501" s="158" t="s">
        <v>185</v>
      </c>
      <c r="C501" s="158">
        <v>739</v>
      </c>
      <c r="D501" s="158"/>
      <c r="E501" s="284">
        <v>37342</v>
      </c>
      <c r="F501" s="285" t="s">
        <v>712</v>
      </c>
      <c r="G501" s="212" t="s">
        <v>713</v>
      </c>
      <c r="H501" s="104" t="s">
        <v>628</v>
      </c>
      <c r="I501" s="212" t="s">
        <v>441</v>
      </c>
      <c r="J501" s="106" t="s">
        <v>455</v>
      </c>
      <c r="K501" s="159" t="s">
        <v>1126</v>
      </c>
      <c r="L501" s="159" t="s">
        <v>1126</v>
      </c>
      <c r="M501" s="105"/>
    </row>
    <row r="502" spans="1:13" ht="22.5" customHeight="1" x14ac:dyDescent="0.25">
      <c r="A502" s="104">
        <v>508</v>
      </c>
      <c r="B502" s="158" t="s">
        <v>184</v>
      </c>
      <c r="C502" s="158">
        <v>740</v>
      </c>
      <c r="D502" s="158"/>
      <c r="E502" s="284">
        <v>37906</v>
      </c>
      <c r="F502" s="285" t="s">
        <v>714</v>
      </c>
      <c r="G502" s="212" t="s">
        <v>713</v>
      </c>
      <c r="H502" s="104" t="s">
        <v>628</v>
      </c>
      <c r="I502" s="212" t="s">
        <v>441</v>
      </c>
      <c r="J502" s="106" t="s">
        <v>455</v>
      </c>
      <c r="K502" s="159" t="s">
        <v>1126</v>
      </c>
      <c r="L502" s="159" t="s">
        <v>1127</v>
      </c>
      <c r="M502" s="105"/>
    </row>
    <row r="503" spans="1:13" ht="22.5" customHeight="1" x14ac:dyDescent="0.25">
      <c r="A503" s="104">
        <v>509</v>
      </c>
      <c r="B503" s="158" t="s">
        <v>183</v>
      </c>
      <c r="C503" s="158">
        <v>741</v>
      </c>
      <c r="D503" s="158"/>
      <c r="E503" s="284">
        <v>37016</v>
      </c>
      <c r="F503" s="285" t="s">
        <v>715</v>
      </c>
      <c r="G503" s="212" t="s">
        <v>713</v>
      </c>
      <c r="H503" s="104" t="s">
        <v>628</v>
      </c>
      <c r="I503" s="212" t="s">
        <v>441</v>
      </c>
      <c r="J503" s="106" t="s">
        <v>455</v>
      </c>
      <c r="K503" s="159" t="s">
        <v>1126</v>
      </c>
      <c r="L503" s="159" t="s">
        <v>1128</v>
      </c>
      <c r="M503" s="105"/>
    </row>
    <row r="504" spans="1:13" ht="22.5" customHeight="1" x14ac:dyDescent="0.25">
      <c r="A504" s="104">
        <v>510</v>
      </c>
      <c r="B504" s="158" t="s">
        <v>1303</v>
      </c>
      <c r="C504" s="158">
        <v>743</v>
      </c>
      <c r="D504" s="158"/>
      <c r="E504" s="284">
        <v>36809</v>
      </c>
      <c r="F504" s="285" t="s">
        <v>716</v>
      </c>
      <c r="G504" s="212" t="s">
        <v>713</v>
      </c>
      <c r="H504" s="104" t="s">
        <v>628</v>
      </c>
      <c r="I504" s="212" t="s">
        <v>441</v>
      </c>
      <c r="J504" s="106" t="s">
        <v>455</v>
      </c>
      <c r="K504" s="159" t="s">
        <v>1127</v>
      </c>
      <c r="L504" s="159" t="s">
        <v>1197</v>
      </c>
      <c r="M504" s="105"/>
    </row>
    <row r="505" spans="1:13" ht="22.5" customHeight="1" x14ac:dyDescent="0.25">
      <c r="A505" s="104">
        <v>511</v>
      </c>
      <c r="B505" s="158" t="s">
        <v>1302</v>
      </c>
      <c r="C505" s="158">
        <v>744</v>
      </c>
      <c r="D505" s="158"/>
      <c r="E505" s="284">
        <v>36569</v>
      </c>
      <c r="F505" s="285" t="s">
        <v>717</v>
      </c>
      <c r="G505" s="212" t="s">
        <v>713</v>
      </c>
      <c r="H505" s="104" t="s">
        <v>628</v>
      </c>
      <c r="I505" s="212" t="s">
        <v>441</v>
      </c>
      <c r="J505" s="106" t="s">
        <v>455</v>
      </c>
      <c r="K505" s="159" t="s">
        <v>1127</v>
      </c>
      <c r="L505" s="159" t="s">
        <v>1115</v>
      </c>
      <c r="M505" s="105"/>
    </row>
    <row r="506" spans="1:13" ht="22.5" customHeight="1" x14ac:dyDescent="0.25">
      <c r="A506" s="104">
        <v>512</v>
      </c>
      <c r="B506" s="158" t="s">
        <v>1301</v>
      </c>
      <c r="C506" s="158">
        <v>32</v>
      </c>
      <c r="D506" s="158" t="s">
        <v>896</v>
      </c>
      <c r="E506" s="284">
        <v>37315</v>
      </c>
      <c r="F506" s="285" t="s">
        <v>926</v>
      </c>
      <c r="G506" s="212" t="s">
        <v>723</v>
      </c>
      <c r="H506" s="104" t="s">
        <v>628</v>
      </c>
      <c r="I506" s="212" t="s">
        <v>441</v>
      </c>
      <c r="J506" s="106" t="s">
        <v>455</v>
      </c>
      <c r="K506" s="159" t="s">
        <v>1127</v>
      </c>
      <c r="L506" s="159" t="s">
        <v>1116</v>
      </c>
      <c r="M506" s="105"/>
    </row>
    <row r="507" spans="1:13" ht="22.5" customHeight="1" x14ac:dyDescent="0.25">
      <c r="A507" s="104">
        <v>513</v>
      </c>
      <c r="B507" s="158" t="s">
        <v>182</v>
      </c>
      <c r="C507" s="158">
        <v>33</v>
      </c>
      <c r="D507" s="158" t="s">
        <v>896</v>
      </c>
      <c r="E507" s="284">
        <v>36936</v>
      </c>
      <c r="F507" s="285" t="s">
        <v>927</v>
      </c>
      <c r="G507" s="212" t="s">
        <v>723</v>
      </c>
      <c r="H507" s="104" t="s">
        <v>628</v>
      </c>
      <c r="I507" s="212" t="s">
        <v>441</v>
      </c>
      <c r="J507" s="106" t="s">
        <v>455</v>
      </c>
      <c r="K507" s="159" t="s">
        <v>1127</v>
      </c>
      <c r="L507" s="159" t="s">
        <v>1117</v>
      </c>
      <c r="M507" s="105"/>
    </row>
    <row r="508" spans="1:13" ht="22.5" customHeight="1" x14ac:dyDescent="0.25">
      <c r="A508" s="104">
        <v>514</v>
      </c>
      <c r="B508" s="158" t="s">
        <v>181</v>
      </c>
      <c r="C508" s="158">
        <v>35</v>
      </c>
      <c r="D508" s="158" t="s">
        <v>896</v>
      </c>
      <c r="E508" s="284">
        <v>37271</v>
      </c>
      <c r="F508" s="285" t="s">
        <v>928</v>
      </c>
      <c r="G508" s="212" t="s">
        <v>723</v>
      </c>
      <c r="H508" s="104" t="s">
        <v>628</v>
      </c>
      <c r="I508" s="212" t="s">
        <v>441</v>
      </c>
      <c r="J508" s="106" t="s">
        <v>455</v>
      </c>
      <c r="K508" s="159" t="s">
        <v>1127</v>
      </c>
      <c r="L508" s="159" t="s">
        <v>1118</v>
      </c>
      <c r="M508" s="105"/>
    </row>
    <row r="509" spans="1:13" ht="22.5" customHeight="1" x14ac:dyDescent="0.25">
      <c r="A509" s="104">
        <v>515</v>
      </c>
      <c r="B509" s="158" t="s">
        <v>180</v>
      </c>
      <c r="C509" s="158">
        <v>86</v>
      </c>
      <c r="D509" s="158" t="s">
        <v>896</v>
      </c>
      <c r="E509" s="284">
        <v>36638</v>
      </c>
      <c r="F509" s="285" t="s">
        <v>939</v>
      </c>
      <c r="G509" s="212" t="s">
        <v>801</v>
      </c>
      <c r="H509" s="104" t="s">
        <v>628</v>
      </c>
      <c r="I509" s="212" t="s">
        <v>441</v>
      </c>
      <c r="J509" s="106" t="s">
        <v>455</v>
      </c>
      <c r="K509" s="159" t="s">
        <v>1127</v>
      </c>
      <c r="L509" s="159" t="s">
        <v>1119</v>
      </c>
      <c r="M509" s="105"/>
    </row>
    <row r="510" spans="1:13" ht="22.5" customHeight="1" x14ac:dyDescent="0.25">
      <c r="A510" s="104">
        <v>516</v>
      </c>
      <c r="B510" s="158" t="s">
        <v>179</v>
      </c>
      <c r="C510" s="158">
        <v>105</v>
      </c>
      <c r="D510" s="158" t="s">
        <v>896</v>
      </c>
      <c r="E510" s="284">
        <v>36629</v>
      </c>
      <c r="F510" s="285" t="s">
        <v>941</v>
      </c>
      <c r="G510" s="212" t="s">
        <v>730</v>
      </c>
      <c r="H510" s="104" t="s">
        <v>628</v>
      </c>
      <c r="I510" s="212" t="s">
        <v>441</v>
      </c>
      <c r="J510" s="106" t="s">
        <v>455</v>
      </c>
      <c r="K510" s="159" t="s">
        <v>1127</v>
      </c>
      <c r="L510" s="159" t="s">
        <v>1120</v>
      </c>
      <c r="M510" s="105"/>
    </row>
    <row r="511" spans="1:13" ht="22.5" customHeight="1" x14ac:dyDescent="0.25">
      <c r="A511" s="104">
        <v>517</v>
      </c>
      <c r="B511" s="158" t="s">
        <v>178</v>
      </c>
      <c r="C511" s="158">
        <v>107</v>
      </c>
      <c r="D511" s="158" t="s">
        <v>896</v>
      </c>
      <c r="E511" s="284">
        <v>36951</v>
      </c>
      <c r="F511" s="285" t="s">
        <v>942</v>
      </c>
      <c r="G511" s="212" t="s">
        <v>730</v>
      </c>
      <c r="H511" s="104" t="s">
        <v>628</v>
      </c>
      <c r="I511" s="212" t="s">
        <v>441</v>
      </c>
      <c r="J511" s="106" t="s">
        <v>455</v>
      </c>
      <c r="K511" s="159" t="s">
        <v>1127</v>
      </c>
      <c r="L511" s="159" t="s">
        <v>1121</v>
      </c>
      <c r="M511" s="105"/>
    </row>
    <row r="512" spans="1:13" ht="22.5" customHeight="1" x14ac:dyDescent="0.25">
      <c r="A512" s="104">
        <v>518</v>
      </c>
      <c r="B512" s="158" t="s">
        <v>177</v>
      </c>
      <c r="C512" s="158">
        <v>119</v>
      </c>
      <c r="D512" s="158" t="s">
        <v>896</v>
      </c>
      <c r="E512" s="284">
        <v>37532</v>
      </c>
      <c r="F512" s="285" t="s">
        <v>1074</v>
      </c>
      <c r="G512" s="212" t="s">
        <v>654</v>
      </c>
      <c r="H512" s="104" t="s">
        <v>628</v>
      </c>
      <c r="I512" s="212" t="s">
        <v>441</v>
      </c>
      <c r="J512" s="106" t="s">
        <v>455</v>
      </c>
      <c r="K512" s="159" t="s">
        <v>1127</v>
      </c>
      <c r="L512" s="159" t="s">
        <v>1122</v>
      </c>
      <c r="M512" s="105"/>
    </row>
    <row r="513" spans="1:13" ht="22.5" customHeight="1" x14ac:dyDescent="0.25">
      <c r="A513" s="104">
        <v>519</v>
      </c>
      <c r="B513" s="158" t="s">
        <v>176</v>
      </c>
      <c r="C513" s="158">
        <v>123</v>
      </c>
      <c r="D513" s="158" t="s">
        <v>896</v>
      </c>
      <c r="E513" s="284">
        <v>37746</v>
      </c>
      <c r="F513" s="285" t="s">
        <v>1075</v>
      </c>
      <c r="G513" s="212" t="s">
        <v>654</v>
      </c>
      <c r="H513" s="104" t="s">
        <v>628</v>
      </c>
      <c r="I513" s="212" t="s">
        <v>441</v>
      </c>
      <c r="J513" s="106" t="s">
        <v>455</v>
      </c>
      <c r="K513" s="159" t="s">
        <v>1127</v>
      </c>
      <c r="L513" s="159" t="s">
        <v>1123</v>
      </c>
      <c r="M513" s="105"/>
    </row>
    <row r="514" spans="1:13" ht="22.5" customHeight="1" x14ac:dyDescent="0.25">
      <c r="A514" s="104">
        <v>520</v>
      </c>
      <c r="B514" s="158" t="s">
        <v>175</v>
      </c>
      <c r="C514" s="158">
        <v>339</v>
      </c>
      <c r="D514" s="158" t="s">
        <v>896</v>
      </c>
      <c r="E514" s="284">
        <v>36774</v>
      </c>
      <c r="F514" s="285" t="s">
        <v>965</v>
      </c>
      <c r="G514" s="212" t="s">
        <v>262</v>
      </c>
      <c r="H514" s="104" t="s">
        <v>628</v>
      </c>
      <c r="I514" s="212" t="s">
        <v>441</v>
      </c>
      <c r="J514" s="106" t="s">
        <v>455</v>
      </c>
      <c r="K514" s="159" t="s">
        <v>1127</v>
      </c>
      <c r="L514" s="159" t="s">
        <v>1124</v>
      </c>
      <c r="M514" s="105"/>
    </row>
    <row r="515" spans="1:13" ht="22.5" customHeight="1" x14ac:dyDescent="0.25">
      <c r="A515" s="104">
        <v>521</v>
      </c>
      <c r="B515" s="158" t="s">
        <v>174</v>
      </c>
      <c r="C515" s="158">
        <v>379</v>
      </c>
      <c r="D515" s="158" t="s">
        <v>896</v>
      </c>
      <c r="E515" s="284">
        <v>36526</v>
      </c>
      <c r="F515" s="285" t="s">
        <v>966</v>
      </c>
      <c r="G515" s="212" t="s">
        <v>262</v>
      </c>
      <c r="H515" s="104" t="s">
        <v>628</v>
      </c>
      <c r="I515" s="212" t="s">
        <v>441</v>
      </c>
      <c r="J515" s="106" t="s">
        <v>455</v>
      </c>
      <c r="K515" s="159" t="s">
        <v>1127</v>
      </c>
      <c r="L515" s="159" t="s">
        <v>1125</v>
      </c>
      <c r="M515" s="105"/>
    </row>
    <row r="516" spans="1:13" ht="22.5" customHeight="1" x14ac:dyDescent="0.25">
      <c r="A516" s="104">
        <v>522</v>
      </c>
      <c r="B516" s="158" t="s">
        <v>173</v>
      </c>
      <c r="C516" s="158">
        <v>395</v>
      </c>
      <c r="D516" s="158" t="s">
        <v>896</v>
      </c>
      <c r="E516" s="284">
        <v>36901</v>
      </c>
      <c r="F516" s="285" t="s">
        <v>967</v>
      </c>
      <c r="G516" s="212" t="s">
        <v>262</v>
      </c>
      <c r="H516" s="104" t="s">
        <v>628</v>
      </c>
      <c r="I516" s="212" t="s">
        <v>441</v>
      </c>
      <c r="J516" s="106" t="s">
        <v>455</v>
      </c>
      <c r="K516" s="159" t="s">
        <v>1127</v>
      </c>
      <c r="L516" s="159" t="s">
        <v>1126</v>
      </c>
      <c r="M516" s="105"/>
    </row>
    <row r="517" spans="1:13" ht="22.5" customHeight="1" x14ac:dyDescent="0.25">
      <c r="A517" s="104">
        <v>523</v>
      </c>
      <c r="B517" s="158" t="s">
        <v>172</v>
      </c>
      <c r="C517" s="158">
        <v>462</v>
      </c>
      <c r="D517" s="158" t="s">
        <v>896</v>
      </c>
      <c r="E517" s="284">
        <v>37711</v>
      </c>
      <c r="F517" s="285" t="s">
        <v>758</v>
      </c>
      <c r="G517" s="212" t="s">
        <v>759</v>
      </c>
      <c r="H517" s="104" t="s">
        <v>628</v>
      </c>
      <c r="I517" s="212" t="s">
        <v>441</v>
      </c>
      <c r="J517" s="106" t="s">
        <v>455</v>
      </c>
      <c r="K517" s="159" t="s">
        <v>1127</v>
      </c>
      <c r="L517" s="159" t="s">
        <v>1127</v>
      </c>
      <c r="M517" s="105"/>
    </row>
    <row r="518" spans="1:13" ht="22.5" customHeight="1" x14ac:dyDescent="0.25">
      <c r="A518" s="104">
        <v>524</v>
      </c>
      <c r="B518" s="158" t="s">
        <v>171</v>
      </c>
      <c r="C518" s="158">
        <v>463</v>
      </c>
      <c r="D518" s="158" t="s">
        <v>896</v>
      </c>
      <c r="E518" s="284">
        <v>37493</v>
      </c>
      <c r="F518" s="285" t="s">
        <v>984</v>
      </c>
      <c r="G518" s="212" t="s">
        <v>759</v>
      </c>
      <c r="H518" s="104" t="s">
        <v>628</v>
      </c>
      <c r="I518" s="212" t="s">
        <v>441</v>
      </c>
      <c r="J518" s="106" t="s">
        <v>455</v>
      </c>
      <c r="K518" s="159" t="s">
        <v>1127</v>
      </c>
      <c r="L518" s="159" t="s">
        <v>1128</v>
      </c>
      <c r="M518" s="105"/>
    </row>
    <row r="519" spans="1:13" ht="22.5" customHeight="1" x14ac:dyDescent="0.25">
      <c r="A519" s="104">
        <v>525</v>
      </c>
      <c r="B519" s="158" t="s">
        <v>1306</v>
      </c>
      <c r="C519" s="158">
        <v>469</v>
      </c>
      <c r="D519" s="158" t="s">
        <v>896</v>
      </c>
      <c r="E519" s="284">
        <v>37559</v>
      </c>
      <c r="F519" s="285" t="s">
        <v>760</v>
      </c>
      <c r="G519" s="212" t="s">
        <v>759</v>
      </c>
      <c r="H519" s="104" t="s">
        <v>628</v>
      </c>
      <c r="I519" s="212" t="s">
        <v>441</v>
      </c>
      <c r="J519" s="106" t="s">
        <v>455</v>
      </c>
      <c r="K519" s="159" t="s">
        <v>1128</v>
      </c>
      <c r="L519" s="159" t="s">
        <v>1197</v>
      </c>
      <c r="M519" s="105"/>
    </row>
    <row r="520" spans="1:13" ht="22.5" customHeight="1" x14ac:dyDescent="0.25">
      <c r="A520" s="104">
        <v>526</v>
      </c>
      <c r="B520" s="158" t="s">
        <v>1305</v>
      </c>
      <c r="C520" s="158">
        <v>504</v>
      </c>
      <c r="D520" s="158" t="s">
        <v>896</v>
      </c>
      <c r="E520" s="284">
        <v>37012</v>
      </c>
      <c r="F520" s="285" t="s">
        <v>988</v>
      </c>
      <c r="G520" s="212" t="s">
        <v>692</v>
      </c>
      <c r="H520" s="104" t="s">
        <v>628</v>
      </c>
      <c r="I520" s="212" t="s">
        <v>441</v>
      </c>
      <c r="J520" s="106" t="s">
        <v>455</v>
      </c>
      <c r="K520" s="159" t="s">
        <v>1128</v>
      </c>
      <c r="L520" s="159" t="s">
        <v>1115</v>
      </c>
      <c r="M520" s="105"/>
    </row>
    <row r="521" spans="1:13" ht="22.5" customHeight="1" x14ac:dyDescent="0.25">
      <c r="A521" s="104">
        <v>527</v>
      </c>
      <c r="B521" s="158" t="s">
        <v>1304</v>
      </c>
      <c r="C521" s="158">
        <v>551</v>
      </c>
      <c r="D521" s="158" t="s">
        <v>896</v>
      </c>
      <c r="E521" s="284">
        <v>37817</v>
      </c>
      <c r="F521" s="285" t="s">
        <v>997</v>
      </c>
      <c r="G521" s="212" t="s">
        <v>865</v>
      </c>
      <c r="H521" s="104" t="s">
        <v>628</v>
      </c>
      <c r="I521" s="212" t="s">
        <v>441</v>
      </c>
      <c r="J521" s="106" t="s">
        <v>455</v>
      </c>
      <c r="K521" s="159" t="s">
        <v>1128</v>
      </c>
      <c r="L521" s="159" t="s">
        <v>1116</v>
      </c>
      <c r="M521" s="105"/>
    </row>
    <row r="522" spans="1:13" ht="22.5" customHeight="1" x14ac:dyDescent="0.25">
      <c r="A522" s="104">
        <v>528</v>
      </c>
      <c r="B522" s="158" t="s">
        <v>170</v>
      </c>
      <c r="C522" s="158">
        <v>556</v>
      </c>
      <c r="D522" s="158" t="s">
        <v>896</v>
      </c>
      <c r="E522" s="284">
        <v>37431</v>
      </c>
      <c r="F522" s="285" t="s">
        <v>1000</v>
      </c>
      <c r="G522" s="212" t="s">
        <v>694</v>
      </c>
      <c r="H522" s="104" t="s">
        <v>628</v>
      </c>
      <c r="I522" s="212" t="s">
        <v>441</v>
      </c>
      <c r="J522" s="106" t="s">
        <v>455</v>
      </c>
      <c r="K522" s="159" t="s">
        <v>1128</v>
      </c>
      <c r="L522" s="159" t="s">
        <v>1117</v>
      </c>
      <c r="M522" s="105"/>
    </row>
    <row r="523" spans="1:13" ht="22.5" customHeight="1" x14ac:dyDescent="0.25">
      <c r="A523" s="104">
        <v>529</v>
      </c>
      <c r="B523" s="158" t="s">
        <v>169</v>
      </c>
      <c r="C523" s="158">
        <v>559</v>
      </c>
      <c r="D523" s="158" t="s">
        <v>896</v>
      </c>
      <c r="E523" s="284">
        <v>36557</v>
      </c>
      <c r="F523" s="285" t="s">
        <v>1001</v>
      </c>
      <c r="G523" s="212" t="s">
        <v>694</v>
      </c>
      <c r="H523" s="104" t="s">
        <v>628</v>
      </c>
      <c r="I523" s="212" t="s">
        <v>441</v>
      </c>
      <c r="J523" s="106" t="s">
        <v>455</v>
      </c>
      <c r="K523" s="159" t="s">
        <v>1128</v>
      </c>
      <c r="L523" s="159" t="s">
        <v>1118</v>
      </c>
      <c r="M523" s="105"/>
    </row>
    <row r="524" spans="1:13" ht="22.5" customHeight="1" x14ac:dyDescent="0.25">
      <c r="A524" s="104">
        <v>533</v>
      </c>
      <c r="B524" s="158" t="s">
        <v>168</v>
      </c>
      <c r="C524" s="158">
        <v>665</v>
      </c>
      <c r="D524" s="158" t="s">
        <v>896</v>
      </c>
      <c r="E524" s="284">
        <v>36610</v>
      </c>
      <c r="F524" s="285" t="s">
        <v>778</v>
      </c>
      <c r="G524" s="212" t="s">
        <v>779</v>
      </c>
      <c r="H524" s="104" t="s">
        <v>628</v>
      </c>
      <c r="I524" s="212" t="s">
        <v>441</v>
      </c>
      <c r="J524" s="106" t="s">
        <v>455</v>
      </c>
      <c r="K524" s="159" t="s">
        <v>1128</v>
      </c>
      <c r="L524" s="159" t="s">
        <v>1119</v>
      </c>
      <c r="M524" s="105"/>
    </row>
    <row r="525" spans="1:13" ht="22.5" customHeight="1" x14ac:dyDescent="0.25">
      <c r="A525" s="104">
        <v>534</v>
      </c>
      <c r="B525" s="158" t="s">
        <v>167</v>
      </c>
      <c r="C525" s="158">
        <v>25</v>
      </c>
      <c r="D525" s="158" t="s">
        <v>896</v>
      </c>
      <c r="E525" s="284">
        <v>37257</v>
      </c>
      <c r="F525" s="285" t="s">
        <v>923</v>
      </c>
      <c r="G525" s="212" t="s">
        <v>721</v>
      </c>
      <c r="H525" s="104" t="s">
        <v>628</v>
      </c>
      <c r="I525" s="212" t="s">
        <v>441</v>
      </c>
      <c r="J525" s="106" t="s">
        <v>455</v>
      </c>
      <c r="K525" s="159" t="s">
        <v>1128</v>
      </c>
      <c r="L525" s="159" t="s">
        <v>1120</v>
      </c>
      <c r="M525" s="105"/>
    </row>
    <row r="526" spans="1:13" ht="22.5" customHeight="1" x14ac:dyDescent="0.25">
      <c r="A526" s="104">
        <v>535</v>
      </c>
      <c r="B526" s="158" t="s">
        <v>166</v>
      </c>
      <c r="C526" s="158">
        <v>1200</v>
      </c>
      <c r="D526" s="158"/>
      <c r="E526" s="290">
        <v>37521</v>
      </c>
      <c r="F526" s="291" t="s">
        <v>1490</v>
      </c>
      <c r="G526" s="292" t="s">
        <v>656</v>
      </c>
      <c r="H526" s="104" t="s">
        <v>628</v>
      </c>
      <c r="I526" s="212" t="s">
        <v>441</v>
      </c>
      <c r="J526" s="106" t="s">
        <v>455</v>
      </c>
      <c r="K526" s="159" t="s">
        <v>1128</v>
      </c>
      <c r="L526" s="159" t="s">
        <v>1121</v>
      </c>
      <c r="M526" s="105"/>
    </row>
    <row r="527" spans="1:13" ht="22.5" customHeight="1" x14ac:dyDescent="0.25">
      <c r="A527" s="104"/>
      <c r="B527" s="158"/>
      <c r="C527" s="158"/>
      <c r="D527" s="158"/>
      <c r="E527" s="290"/>
      <c r="F527" s="291"/>
      <c r="G527" s="292"/>
      <c r="H527" s="104"/>
      <c r="I527" s="212"/>
      <c r="J527" s="106"/>
      <c r="K527" s="159"/>
      <c r="L527" s="159"/>
      <c r="M527" s="105"/>
    </row>
    <row r="528" spans="1:13" ht="22.5" customHeight="1" x14ac:dyDescent="0.25">
      <c r="A528" s="104"/>
      <c r="B528" s="158"/>
      <c r="C528" s="158"/>
      <c r="D528" s="158"/>
      <c r="E528" s="290"/>
      <c r="F528" s="291"/>
      <c r="G528" s="292"/>
      <c r="H528" s="104"/>
      <c r="I528" s="212"/>
      <c r="J528" s="106"/>
      <c r="K528" s="159"/>
      <c r="L528" s="159"/>
      <c r="M528" s="105"/>
    </row>
    <row r="529" spans="1:14" ht="22.5" customHeight="1" x14ac:dyDescent="0.25">
      <c r="A529" s="104"/>
      <c r="B529" s="158"/>
      <c r="C529" s="158"/>
      <c r="D529" s="158"/>
      <c r="E529" s="290"/>
      <c r="F529" s="291"/>
      <c r="G529" s="292"/>
      <c r="H529" s="104"/>
      <c r="I529" s="212"/>
      <c r="J529" s="106"/>
      <c r="K529" s="159"/>
      <c r="L529" s="159"/>
      <c r="M529" s="105"/>
    </row>
    <row r="530" spans="1:14" ht="22.5" customHeight="1" x14ac:dyDescent="0.25">
      <c r="A530" s="104"/>
      <c r="B530" s="158"/>
      <c r="C530" s="158"/>
      <c r="D530" s="158"/>
      <c r="E530" s="290"/>
      <c r="F530" s="291"/>
      <c r="G530" s="292"/>
      <c r="H530" s="104"/>
      <c r="I530" s="212"/>
      <c r="J530" s="106"/>
      <c r="K530" s="159"/>
      <c r="L530" s="159"/>
      <c r="M530" s="105"/>
    </row>
    <row r="531" spans="1:14" ht="22.5" customHeight="1" x14ac:dyDescent="0.25">
      <c r="A531" s="104"/>
      <c r="B531" s="158"/>
      <c r="C531" s="158"/>
      <c r="D531" s="158"/>
      <c r="E531" s="290"/>
      <c r="F531" s="291"/>
      <c r="G531" s="292"/>
      <c r="H531" s="104"/>
      <c r="I531" s="212"/>
      <c r="J531" s="106"/>
      <c r="K531" s="159"/>
      <c r="L531" s="159"/>
      <c r="M531" s="105"/>
    </row>
    <row r="532" spans="1:14" ht="22.5" customHeight="1" x14ac:dyDescent="0.25">
      <c r="A532" s="104">
        <v>538</v>
      </c>
      <c r="B532" s="158" t="s">
        <v>1398</v>
      </c>
      <c r="C532" s="158">
        <v>530</v>
      </c>
      <c r="D532" s="158" t="s">
        <v>896</v>
      </c>
      <c r="E532" s="284">
        <v>36610</v>
      </c>
      <c r="F532" s="285" t="s">
        <v>863</v>
      </c>
      <c r="G532" s="212" t="s">
        <v>861</v>
      </c>
      <c r="H532" s="104" t="s">
        <v>628</v>
      </c>
      <c r="I532" s="212" t="s">
        <v>630</v>
      </c>
      <c r="J532" s="106">
        <v>850</v>
      </c>
      <c r="K532" s="159" t="s">
        <v>1125</v>
      </c>
      <c r="L532" s="159" t="s">
        <v>1125</v>
      </c>
      <c r="M532" s="105"/>
    </row>
    <row r="533" spans="1:14" ht="22.5" customHeight="1" x14ac:dyDescent="0.25">
      <c r="A533" s="104">
        <v>539</v>
      </c>
      <c r="B533" s="158" t="s">
        <v>1390</v>
      </c>
      <c r="C533" s="158">
        <v>14</v>
      </c>
      <c r="D533" s="158" t="s">
        <v>896</v>
      </c>
      <c r="E533" s="284">
        <v>36528</v>
      </c>
      <c r="F533" s="285" t="s">
        <v>904</v>
      </c>
      <c r="G533" s="212" t="s">
        <v>719</v>
      </c>
      <c r="H533" s="104" t="s">
        <v>628</v>
      </c>
      <c r="I533" s="212" t="s">
        <v>630</v>
      </c>
      <c r="J533" s="106" t="s">
        <v>920</v>
      </c>
      <c r="K533" s="159" t="s">
        <v>1126</v>
      </c>
      <c r="L533" s="159" t="s">
        <v>1125</v>
      </c>
      <c r="M533" s="105"/>
    </row>
    <row r="534" spans="1:14" s="241" customFormat="1" ht="22.5" customHeight="1" x14ac:dyDescent="0.25">
      <c r="A534" s="104">
        <v>540</v>
      </c>
      <c r="B534" s="158" t="s">
        <v>1382</v>
      </c>
      <c r="C534" s="158">
        <v>424</v>
      </c>
      <c r="D534" s="158" t="s">
        <v>896</v>
      </c>
      <c r="E534" s="284">
        <v>36537</v>
      </c>
      <c r="F534" s="285" t="s">
        <v>909</v>
      </c>
      <c r="G534" s="212" t="s">
        <v>756</v>
      </c>
      <c r="H534" s="104" t="s">
        <v>628</v>
      </c>
      <c r="I534" s="212" t="s">
        <v>630</v>
      </c>
      <c r="J534" s="106" t="s">
        <v>921</v>
      </c>
      <c r="K534" s="159" t="s">
        <v>1127</v>
      </c>
      <c r="L534" s="159" t="s">
        <v>1125</v>
      </c>
      <c r="M534" s="105"/>
      <c r="N534" s="154"/>
    </row>
    <row r="535" spans="1:14" ht="22.5" customHeight="1" x14ac:dyDescent="0.25">
      <c r="A535" s="104">
        <v>541</v>
      </c>
      <c r="B535" s="158" t="s">
        <v>1414</v>
      </c>
      <c r="C535" s="158">
        <v>437</v>
      </c>
      <c r="D535" s="158" t="s">
        <v>896</v>
      </c>
      <c r="E535" s="284">
        <v>36529</v>
      </c>
      <c r="F535" s="285" t="s">
        <v>910</v>
      </c>
      <c r="G535" s="212" t="s">
        <v>756</v>
      </c>
      <c r="H535" s="104" t="s">
        <v>628</v>
      </c>
      <c r="I535" s="212" t="s">
        <v>630</v>
      </c>
      <c r="J535" s="106">
        <v>884</v>
      </c>
      <c r="K535" s="159" t="s">
        <v>1128</v>
      </c>
      <c r="L535" s="159" t="s">
        <v>1125</v>
      </c>
      <c r="M535" s="105"/>
    </row>
    <row r="536" spans="1:14" ht="22.5" customHeight="1" x14ac:dyDescent="0.25">
      <c r="A536" s="104">
        <v>542</v>
      </c>
      <c r="B536" s="158" t="s">
        <v>1399</v>
      </c>
      <c r="C536" s="158">
        <v>71</v>
      </c>
      <c r="D536" s="158" t="s">
        <v>896</v>
      </c>
      <c r="E536" s="284">
        <v>36527</v>
      </c>
      <c r="F536" s="285" t="s">
        <v>905</v>
      </c>
      <c r="G536" s="212" t="s">
        <v>641</v>
      </c>
      <c r="H536" s="104" t="s">
        <v>628</v>
      </c>
      <c r="I536" s="212" t="s">
        <v>630</v>
      </c>
      <c r="J536" s="106">
        <v>890</v>
      </c>
      <c r="K536" s="159" t="s">
        <v>1125</v>
      </c>
      <c r="L536" s="159" t="s">
        <v>1124</v>
      </c>
      <c r="M536" s="105"/>
    </row>
    <row r="537" spans="1:14" ht="22.5" customHeight="1" x14ac:dyDescent="0.25">
      <c r="A537" s="104">
        <v>543</v>
      </c>
      <c r="B537" s="158" t="s">
        <v>1391</v>
      </c>
      <c r="C537" s="158">
        <v>712</v>
      </c>
      <c r="D537" s="158" t="s">
        <v>896</v>
      </c>
      <c r="E537" s="284">
        <v>36669</v>
      </c>
      <c r="F537" s="285" t="s">
        <v>1093</v>
      </c>
      <c r="G537" s="212" t="s">
        <v>890</v>
      </c>
      <c r="H537" s="104" t="s">
        <v>628</v>
      </c>
      <c r="I537" s="212" t="s">
        <v>630</v>
      </c>
      <c r="J537" s="106">
        <v>898</v>
      </c>
      <c r="K537" s="159" t="s">
        <v>1126</v>
      </c>
      <c r="L537" s="159" t="s">
        <v>1124</v>
      </c>
      <c r="M537" s="105"/>
    </row>
    <row r="538" spans="1:14" ht="22.5" customHeight="1" x14ac:dyDescent="0.25">
      <c r="A538" s="104">
        <v>544</v>
      </c>
      <c r="B538" s="158" t="s">
        <v>1383</v>
      </c>
      <c r="C538" s="158">
        <v>94</v>
      </c>
      <c r="D538" s="158" t="s">
        <v>896</v>
      </c>
      <c r="E538" s="284">
        <v>36954</v>
      </c>
      <c r="F538" s="285" t="s">
        <v>906</v>
      </c>
      <c r="G538" s="212" t="s">
        <v>801</v>
      </c>
      <c r="H538" s="104" t="s">
        <v>628</v>
      </c>
      <c r="I538" s="212" t="s">
        <v>630</v>
      </c>
      <c r="J538" s="106">
        <v>900</v>
      </c>
      <c r="K538" s="159" t="s">
        <v>1127</v>
      </c>
      <c r="L538" s="159" t="s">
        <v>1124</v>
      </c>
      <c r="M538" s="105"/>
    </row>
    <row r="539" spans="1:14" ht="22.5" customHeight="1" x14ac:dyDescent="0.25">
      <c r="A539" s="104">
        <v>545</v>
      </c>
      <c r="B539" s="158" t="s">
        <v>1415</v>
      </c>
      <c r="C539" s="158">
        <v>2</v>
      </c>
      <c r="D539" s="158" t="s">
        <v>896</v>
      </c>
      <c r="E539" s="284">
        <v>36559</v>
      </c>
      <c r="F539" s="285" t="s">
        <v>791</v>
      </c>
      <c r="G539" s="212" t="s">
        <v>719</v>
      </c>
      <c r="H539" s="104" t="s">
        <v>628</v>
      </c>
      <c r="I539" s="212" t="s">
        <v>630</v>
      </c>
      <c r="J539" s="106">
        <v>900</v>
      </c>
      <c r="K539" s="159" t="s">
        <v>1128</v>
      </c>
      <c r="L539" s="159" t="s">
        <v>1124</v>
      </c>
      <c r="M539" s="105"/>
    </row>
    <row r="540" spans="1:14" ht="22.5" customHeight="1" x14ac:dyDescent="0.25">
      <c r="A540" s="104">
        <v>546</v>
      </c>
      <c r="B540" s="158" t="s">
        <v>1397</v>
      </c>
      <c r="C540" s="158">
        <v>628</v>
      </c>
      <c r="D540" s="158" t="s">
        <v>896</v>
      </c>
      <c r="E540" s="284">
        <v>36672</v>
      </c>
      <c r="F540" s="285" t="s">
        <v>1086</v>
      </c>
      <c r="G540" s="212" t="s">
        <v>773</v>
      </c>
      <c r="H540" s="104" t="s">
        <v>628</v>
      </c>
      <c r="I540" s="212" t="s">
        <v>630</v>
      </c>
      <c r="J540" s="106">
        <v>900</v>
      </c>
      <c r="K540" s="159" t="s">
        <v>1125</v>
      </c>
      <c r="L540" s="159" t="s">
        <v>1126</v>
      </c>
      <c r="M540" s="105"/>
    </row>
    <row r="541" spans="1:14" ht="22.5" customHeight="1" x14ac:dyDescent="0.25">
      <c r="A541" s="104">
        <v>547</v>
      </c>
      <c r="B541" s="158" t="s">
        <v>1389</v>
      </c>
      <c r="C541" s="158">
        <v>732</v>
      </c>
      <c r="D541" s="158" t="s">
        <v>896</v>
      </c>
      <c r="E541" s="284">
        <v>36721</v>
      </c>
      <c r="F541" s="285" t="s">
        <v>917</v>
      </c>
      <c r="G541" s="212" t="s">
        <v>782</v>
      </c>
      <c r="H541" s="104" t="s">
        <v>628</v>
      </c>
      <c r="I541" s="212" t="s">
        <v>630</v>
      </c>
      <c r="J541" s="106">
        <v>911</v>
      </c>
      <c r="K541" s="159" t="s">
        <v>1126</v>
      </c>
      <c r="L541" s="159" t="s">
        <v>1126</v>
      </c>
      <c r="M541" s="105"/>
    </row>
    <row r="542" spans="1:14" ht="22.5" customHeight="1" x14ac:dyDescent="0.25">
      <c r="A542" s="104">
        <v>548</v>
      </c>
      <c r="B542" s="158" t="s">
        <v>1381</v>
      </c>
      <c r="C542" s="158">
        <v>7</v>
      </c>
      <c r="D542" s="158" t="s">
        <v>896</v>
      </c>
      <c r="E542" s="284">
        <v>36534</v>
      </c>
      <c r="F542" s="285" t="s">
        <v>902</v>
      </c>
      <c r="G542" s="212" t="s">
        <v>719</v>
      </c>
      <c r="H542" s="104" t="s">
        <v>628</v>
      </c>
      <c r="I542" s="212" t="s">
        <v>630</v>
      </c>
      <c r="J542" s="106" t="s">
        <v>918</v>
      </c>
      <c r="K542" s="159" t="s">
        <v>1127</v>
      </c>
      <c r="L542" s="159" t="s">
        <v>1126</v>
      </c>
      <c r="M542" s="105"/>
    </row>
    <row r="543" spans="1:14" ht="22.5" customHeight="1" x14ac:dyDescent="0.25">
      <c r="A543" s="104">
        <v>549</v>
      </c>
      <c r="B543" s="158" t="s">
        <v>1413</v>
      </c>
      <c r="C543" s="158">
        <v>159</v>
      </c>
      <c r="D543" s="158" t="s">
        <v>896</v>
      </c>
      <c r="E543" s="284">
        <v>36813</v>
      </c>
      <c r="F543" s="285" t="s">
        <v>1096</v>
      </c>
      <c r="G543" s="212" t="s">
        <v>656</v>
      </c>
      <c r="H543" s="104" t="s">
        <v>628</v>
      </c>
      <c r="I543" s="212" t="s">
        <v>630</v>
      </c>
      <c r="J543" s="106">
        <v>924</v>
      </c>
      <c r="K543" s="159" t="s">
        <v>1128</v>
      </c>
      <c r="L543" s="159" t="s">
        <v>1126</v>
      </c>
      <c r="M543" s="105"/>
    </row>
    <row r="544" spans="1:14" ht="22.5" customHeight="1" x14ac:dyDescent="0.25">
      <c r="A544" s="104">
        <v>550</v>
      </c>
      <c r="B544" s="158" t="s">
        <v>1400</v>
      </c>
      <c r="C544" s="158">
        <v>237</v>
      </c>
      <c r="D544" s="158" t="s">
        <v>896</v>
      </c>
      <c r="E544" s="284">
        <v>36535</v>
      </c>
      <c r="F544" s="285" t="s">
        <v>908</v>
      </c>
      <c r="G544" s="212" t="s">
        <v>667</v>
      </c>
      <c r="H544" s="104" t="s">
        <v>628</v>
      </c>
      <c r="I544" s="212" t="s">
        <v>630</v>
      </c>
      <c r="J544" s="106">
        <v>930</v>
      </c>
      <c r="K544" s="159" t="s">
        <v>1125</v>
      </c>
      <c r="L544" s="159" t="s">
        <v>1123</v>
      </c>
      <c r="M544" s="105"/>
    </row>
    <row r="545" spans="1:13" ht="22.5" customHeight="1" x14ac:dyDescent="0.25">
      <c r="A545" s="104">
        <v>551</v>
      </c>
      <c r="B545" s="158" t="s">
        <v>1392</v>
      </c>
      <c r="C545" s="158">
        <v>572</v>
      </c>
      <c r="D545" s="158" t="s">
        <v>896</v>
      </c>
      <c r="E545" s="284">
        <v>36528</v>
      </c>
      <c r="F545" s="285" t="s">
        <v>766</v>
      </c>
      <c r="G545" s="212" t="s">
        <v>767</v>
      </c>
      <c r="H545" s="104" t="s">
        <v>628</v>
      </c>
      <c r="I545" s="212" t="s">
        <v>630</v>
      </c>
      <c r="J545" s="106">
        <v>950</v>
      </c>
      <c r="K545" s="159" t="s">
        <v>1126</v>
      </c>
      <c r="L545" s="159" t="s">
        <v>1123</v>
      </c>
      <c r="M545" s="105"/>
    </row>
    <row r="546" spans="1:13" ht="22.5" customHeight="1" x14ac:dyDescent="0.25">
      <c r="A546" s="104">
        <v>552</v>
      </c>
      <c r="B546" s="158" t="s">
        <v>1384</v>
      </c>
      <c r="C546" s="158">
        <v>11</v>
      </c>
      <c r="D546" s="158" t="s">
        <v>896</v>
      </c>
      <c r="E546" s="284">
        <v>37142</v>
      </c>
      <c r="F546" s="285" t="s">
        <v>903</v>
      </c>
      <c r="G546" s="212" t="s">
        <v>719</v>
      </c>
      <c r="H546" s="104" t="s">
        <v>628</v>
      </c>
      <c r="I546" s="212" t="s">
        <v>630</v>
      </c>
      <c r="J546" s="106" t="s">
        <v>919</v>
      </c>
      <c r="K546" s="159" t="s">
        <v>1127</v>
      </c>
      <c r="L546" s="159" t="s">
        <v>1123</v>
      </c>
      <c r="M546" s="105"/>
    </row>
    <row r="547" spans="1:13" ht="22.5" customHeight="1" x14ac:dyDescent="0.25">
      <c r="A547" s="104">
        <v>553</v>
      </c>
      <c r="B547" s="158" t="s">
        <v>1416</v>
      </c>
      <c r="C547" s="158">
        <v>683</v>
      </c>
      <c r="D547" s="158" t="s">
        <v>896</v>
      </c>
      <c r="E547" s="284">
        <v>36633</v>
      </c>
      <c r="F547" s="285" t="s">
        <v>1087</v>
      </c>
      <c r="G547" s="212" t="s">
        <v>888</v>
      </c>
      <c r="H547" s="104" t="s">
        <v>628</v>
      </c>
      <c r="I547" s="212" t="s">
        <v>630</v>
      </c>
      <c r="J547" s="106">
        <v>1000</v>
      </c>
      <c r="K547" s="159" t="s">
        <v>1128</v>
      </c>
      <c r="L547" s="159" t="s">
        <v>1123</v>
      </c>
      <c r="M547" s="105"/>
    </row>
    <row r="548" spans="1:13" ht="22.5" customHeight="1" x14ac:dyDescent="0.25">
      <c r="A548" s="104">
        <v>554</v>
      </c>
      <c r="B548" s="158" t="s">
        <v>1401</v>
      </c>
      <c r="C548" s="158">
        <v>639</v>
      </c>
      <c r="D548" s="158" t="s">
        <v>896</v>
      </c>
      <c r="E548" s="284">
        <v>36916</v>
      </c>
      <c r="F548" s="285" t="s">
        <v>881</v>
      </c>
      <c r="G548" s="212" t="s">
        <v>773</v>
      </c>
      <c r="H548" s="104" t="s">
        <v>628</v>
      </c>
      <c r="I548" s="212" t="s">
        <v>630</v>
      </c>
      <c r="J548" s="106">
        <v>1010</v>
      </c>
      <c r="K548" s="159" t="s">
        <v>1125</v>
      </c>
      <c r="L548" s="159" t="s">
        <v>1122</v>
      </c>
      <c r="M548" s="105"/>
    </row>
    <row r="549" spans="1:13" ht="22.5" customHeight="1" x14ac:dyDescent="0.25">
      <c r="A549" s="104">
        <v>555</v>
      </c>
      <c r="B549" s="158" t="s">
        <v>1393</v>
      </c>
      <c r="C549" s="158">
        <v>142</v>
      </c>
      <c r="D549" s="158" t="s">
        <v>896</v>
      </c>
      <c r="E549" s="284">
        <v>37343</v>
      </c>
      <c r="F549" s="285" t="s">
        <v>907</v>
      </c>
      <c r="G549" s="212" t="s">
        <v>656</v>
      </c>
      <c r="H549" s="104" t="s">
        <v>628</v>
      </c>
      <c r="I549" s="212" t="s">
        <v>630</v>
      </c>
      <c r="J549" s="106" t="s">
        <v>455</v>
      </c>
      <c r="K549" s="159" t="s">
        <v>1126</v>
      </c>
      <c r="L549" s="159" t="s">
        <v>1122</v>
      </c>
      <c r="M549" s="105"/>
    </row>
    <row r="550" spans="1:13" ht="22.5" customHeight="1" x14ac:dyDescent="0.25">
      <c r="A550" s="104">
        <v>556</v>
      </c>
      <c r="B550" s="158" t="s">
        <v>1385</v>
      </c>
      <c r="C550" s="158">
        <v>488</v>
      </c>
      <c r="D550" s="158" t="s">
        <v>896</v>
      </c>
      <c r="E550" s="284">
        <v>36570</v>
      </c>
      <c r="F550" s="285" t="s">
        <v>911</v>
      </c>
      <c r="G550" s="212" t="s">
        <v>912</v>
      </c>
      <c r="H550" s="104" t="s">
        <v>628</v>
      </c>
      <c r="I550" s="212" t="s">
        <v>630</v>
      </c>
      <c r="J550" s="106" t="s">
        <v>455</v>
      </c>
      <c r="K550" s="159" t="s">
        <v>1127</v>
      </c>
      <c r="L550" s="159" t="s">
        <v>1122</v>
      </c>
      <c r="M550" s="105"/>
    </row>
    <row r="551" spans="1:13" ht="22.5" customHeight="1" x14ac:dyDescent="0.25">
      <c r="A551" s="104">
        <v>557</v>
      </c>
      <c r="B551" s="158" t="s">
        <v>1417</v>
      </c>
      <c r="C551" s="158">
        <v>518</v>
      </c>
      <c r="D551" s="158" t="s">
        <v>896</v>
      </c>
      <c r="E551" s="284">
        <v>36526</v>
      </c>
      <c r="F551" s="285" t="s">
        <v>913</v>
      </c>
      <c r="G551" s="212" t="s">
        <v>692</v>
      </c>
      <c r="H551" s="104" t="s">
        <v>628</v>
      </c>
      <c r="I551" s="212" t="s">
        <v>630</v>
      </c>
      <c r="J551" s="106" t="s">
        <v>455</v>
      </c>
      <c r="K551" s="159" t="s">
        <v>1128</v>
      </c>
      <c r="L551" s="159" t="s">
        <v>1122</v>
      </c>
      <c r="M551" s="105"/>
    </row>
    <row r="552" spans="1:13" ht="22.5" customHeight="1" x14ac:dyDescent="0.25">
      <c r="A552" s="104">
        <v>558</v>
      </c>
      <c r="B552" s="158" t="s">
        <v>1402</v>
      </c>
      <c r="C552" s="158">
        <v>612</v>
      </c>
      <c r="D552" s="158" t="s">
        <v>896</v>
      </c>
      <c r="E552" s="284">
        <v>37541</v>
      </c>
      <c r="F552" s="285" t="s">
        <v>914</v>
      </c>
      <c r="G552" s="212" t="s">
        <v>701</v>
      </c>
      <c r="H552" s="104" t="s">
        <v>628</v>
      </c>
      <c r="I552" s="212" t="s">
        <v>630</v>
      </c>
      <c r="J552" s="106" t="s">
        <v>455</v>
      </c>
      <c r="K552" s="159" t="s">
        <v>1125</v>
      </c>
      <c r="L552" s="159" t="s">
        <v>1121</v>
      </c>
      <c r="M552" s="105"/>
    </row>
    <row r="553" spans="1:13" ht="22.5" customHeight="1" x14ac:dyDescent="0.25">
      <c r="A553" s="104">
        <v>559</v>
      </c>
      <c r="B553" s="158" t="s">
        <v>1394</v>
      </c>
      <c r="C553" s="158">
        <v>653</v>
      </c>
      <c r="D553" s="158" t="s">
        <v>896</v>
      </c>
      <c r="E553" s="284">
        <v>37049</v>
      </c>
      <c r="F553" s="285" t="s">
        <v>915</v>
      </c>
      <c r="G553" s="212" t="s">
        <v>777</v>
      </c>
      <c r="H553" s="104" t="s">
        <v>628</v>
      </c>
      <c r="I553" s="212" t="s">
        <v>630</v>
      </c>
      <c r="J553" s="106" t="s">
        <v>455</v>
      </c>
      <c r="K553" s="159" t="s">
        <v>1126</v>
      </c>
      <c r="L553" s="159" t="s">
        <v>1121</v>
      </c>
      <c r="M553" s="105"/>
    </row>
    <row r="554" spans="1:13" ht="22.5" customHeight="1" x14ac:dyDescent="0.25">
      <c r="A554" s="104">
        <v>560</v>
      </c>
      <c r="B554" s="158" t="s">
        <v>1386</v>
      </c>
      <c r="C554" s="158">
        <v>655</v>
      </c>
      <c r="D554" s="158" t="s">
        <v>896</v>
      </c>
      <c r="E554" s="284">
        <v>36769</v>
      </c>
      <c r="F554" s="285" t="s">
        <v>916</v>
      </c>
      <c r="G554" s="212" t="s">
        <v>777</v>
      </c>
      <c r="H554" s="104" t="s">
        <v>628</v>
      </c>
      <c r="I554" s="212" t="s">
        <v>630</v>
      </c>
      <c r="J554" s="106" t="s">
        <v>455</v>
      </c>
      <c r="K554" s="159" t="s">
        <v>1127</v>
      </c>
      <c r="L554" s="159" t="s">
        <v>1121</v>
      </c>
      <c r="M554" s="105"/>
    </row>
    <row r="555" spans="1:13" ht="22.5" customHeight="1" x14ac:dyDescent="0.25">
      <c r="A555" s="104">
        <v>561</v>
      </c>
      <c r="B555" s="158" t="s">
        <v>1418</v>
      </c>
      <c r="C555" s="158">
        <v>636</v>
      </c>
      <c r="D555" s="158" t="s">
        <v>896</v>
      </c>
      <c r="E555" s="284">
        <v>36676</v>
      </c>
      <c r="F555" s="285" t="s">
        <v>878</v>
      </c>
      <c r="G555" s="212" t="s">
        <v>773</v>
      </c>
      <c r="H555" s="104" t="s">
        <v>628</v>
      </c>
      <c r="I555" s="212" t="s">
        <v>630</v>
      </c>
      <c r="J555" s="106" t="s">
        <v>455</v>
      </c>
      <c r="K555" s="159" t="s">
        <v>1128</v>
      </c>
      <c r="L555" s="159" t="s">
        <v>1121</v>
      </c>
      <c r="M555" s="105"/>
    </row>
    <row r="556" spans="1:13" ht="22.5" customHeight="1" x14ac:dyDescent="0.25">
      <c r="A556" s="104">
        <v>562</v>
      </c>
      <c r="B556" s="158" t="s">
        <v>1396</v>
      </c>
      <c r="C556" s="158">
        <v>647</v>
      </c>
      <c r="D556" s="158" t="s">
        <v>896</v>
      </c>
      <c r="E556" s="284">
        <v>37062</v>
      </c>
      <c r="F556" s="285" t="s">
        <v>883</v>
      </c>
      <c r="G556" s="212" t="s">
        <v>777</v>
      </c>
      <c r="H556" s="104" t="s">
        <v>628</v>
      </c>
      <c r="I556" s="212" t="s">
        <v>630</v>
      </c>
      <c r="J556" s="106" t="s">
        <v>455</v>
      </c>
      <c r="K556" s="159" t="s">
        <v>1125</v>
      </c>
      <c r="L556" s="159" t="s">
        <v>1127</v>
      </c>
      <c r="M556" s="105"/>
    </row>
    <row r="557" spans="1:13" ht="22.5" customHeight="1" x14ac:dyDescent="0.25">
      <c r="A557" s="104">
        <v>563</v>
      </c>
      <c r="B557" s="158" t="s">
        <v>1388</v>
      </c>
      <c r="C557" s="158">
        <v>673</v>
      </c>
      <c r="D557" s="158" t="s">
        <v>896</v>
      </c>
      <c r="E557" s="284">
        <v>36784</v>
      </c>
      <c r="F557" s="285" t="s">
        <v>886</v>
      </c>
      <c r="G557" s="212" t="s">
        <v>779</v>
      </c>
      <c r="H557" s="104" t="s">
        <v>628</v>
      </c>
      <c r="I557" s="212" t="s">
        <v>630</v>
      </c>
      <c r="J557" s="106" t="s">
        <v>455</v>
      </c>
      <c r="K557" s="159" t="s">
        <v>1126</v>
      </c>
      <c r="L557" s="159" t="s">
        <v>1127</v>
      </c>
      <c r="M557" s="105"/>
    </row>
    <row r="558" spans="1:13" ht="22.5" customHeight="1" x14ac:dyDescent="0.25">
      <c r="A558" s="104">
        <v>564</v>
      </c>
      <c r="B558" s="158" t="s">
        <v>1380</v>
      </c>
      <c r="C558" s="158">
        <v>698</v>
      </c>
      <c r="D558" s="158" t="s">
        <v>896</v>
      </c>
      <c r="E558" s="284">
        <v>37710</v>
      </c>
      <c r="F558" s="285" t="s">
        <v>892</v>
      </c>
      <c r="G558" s="212" t="s">
        <v>890</v>
      </c>
      <c r="H558" s="104" t="s">
        <v>628</v>
      </c>
      <c r="I558" s="212" t="s">
        <v>630</v>
      </c>
      <c r="J558" s="106" t="s">
        <v>455</v>
      </c>
      <c r="K558" s="159" t="s">
        <v>1127</v>
      </c>
      <c r="L558" s="159" t="s">
        <v>1127</v>
      </c>
      <c r="M558" s="105"/>
    </row>
    <row r="559" spans="1:13" ht="22.5" customHeight="1" x14ac:dyDescent="0.25">
      <c r="A559" s="104">
        <v>565</v>
      </c>
      <c r="B559" s="158" t="s">
        <v>1412</v>
      </c>
      <c r="C559" s="158">
        <v>706</v>
      </c>
      <c r="D559" s="158" t="s">
        <v>896</v>
      </c>
      <c r="E559" s="284">
        <v>37314</v>
      </c>
      <c r="F559" s="285" t="s">
        <v>1113</v>
      </c>
      <c r="G559" s="212" t="s">
        <v>890</v>
      </c>
      <c r="H559" s="104" t="s">
        <v>628</v>
      </c>
      <c r="I559" s="212" t="s">
        <v>630</v>
      </c>
      <c r="J559" s="106" t="s">
        <v>455</v>
      </c>
      <c r="K559" s="159" t="s">
        <v>1128</v>
      </c>
      <c r="L559" s="159" t="s">
        <v>1127</v>
      </c>
      <c r="M559" s="105"/>
    </row>
    <row r="560" spans="1:13" ht="22.5" customHeight="1" x14ac:dyDescent="0.25">
      <c r="A560" s="104">
        <v>566</v>
      </c>
      <c r="B560" s="158" t="s">
        <v>1395</v>
      </c>
      <c r="C560" s="158">
        <v>493</v>
      </c>
      <c r="D560" s="158" t="s">
        <v>896</v>
      </c>
      <c r="E560" s="290">
        <v>36679</v>
      </c>
      <c r="F560" s="291" t="s">
        <v>856</v>
      </c>
      <c r="G560" s="292" t="s">
        <v>855</v>
      </c>
      <c r="H560" s="104" t="s">
        <v>628</v>
      </c>
      <c r="I560" s="212" t="s">
        <v>630</v>
      </c>
      <c r="J560" s="106" t="s">
        <v>455</v>
      </c>
      <c r="K560" s="159" t="s">
        <v>1125</v>
      </c>
      <c r="L560" s="159" t="s">
        <v>1128</v>
      </c>
      <c r="M560" s="105"/>
    </row>
    <row r="561" spans="1:13" ht="22.5" customHeight="1" x14ac:dyDescent="0.25">
      <c r="A561" s="104">
        <v>567</v>
      </c>
      <c r="B561" s="158" t="s">
        <v>1387</v>
      </c>
      <c r="C561" s="158">
        <v>1206</v>
      </c>
      <c r="D561" s="158"/>
      <c r="E561" s="290">
        <v>36682</v>
      </c>
      <c r="F561" s="291" t="s">
        <v>1495</v>
      </c>
      <c r="G561" s="292" t="s">
        <v>756</v>
      </c>
      <c r="H561" s="104" t="s">
        <v>628</v>
      </c>
      <c r="I561" s="212" t="s">
        <v>630</v>
      </c>
      <c r="J561" s="106" t="s">
        <v>455</v>
      </c>
      <c r="K561" s="159" t="s">
        <v>1126</v>
      </c>
      <c r="L561" s="159" t="s">
        <v>1128</v>
      </c>
      <c r="M561" s="105"/>
    </row>
    <row r="562" spans="1:13" ht="22.5" customHeight="1" x14ac:dyDescent="0.25">
      <c r="A562" s="104"/>
      <c r="B562" s="158" t="s">
        <v>1379</v>
      </c>
      <c r="C562" s="158">
        <v>1205</v>
      </c>
      <c r="D562" s="158"/>
      <c r="E562" s="290">
        <v>36559</v>
      </c>
      <c r="F562" s="291" t="s">
        <v>1496</v>
      </c>
      <c r="G562" s="292" t="s">
        <v>756</v>
      </c>
      <c r="H562" s="104" t="s">
        <v>628</v>
      </c>
      <c r="I562" s="212" t="s">
        <v>630</v>
      </c>
      <c r="J562" s="106" t="s">
        <v>455</v>
      </c>
      <c r="K562" s="159" t="s">
        <v>1127</v>
      </c>
      <c r="L562" s="159" t="s">
        <v>1128</v>
      </c>
      <c r="M562" s="105"/>
    </row>
    <row r="563" spans="1:13" ht="22.5" customHeight="1" x14ac:dyDescent="0.25">
      <c r="A563" s="104"/>
      <c r="B563" s="158" t="s">
        <v>1411</v>
      </c>
      <c r="C563" s="158">
        <v>1204</v>
      </c>
      <c r="D563" s="158"/>
      <c r="E563" s="290">
        <v>36939</v>
      </c>
      <c r="F563" s="291" t="s">
        <v>1497</v>
      </c>
      <c r="G563" s="292" t="s">
        <v>756</v>
      </c>
      <c r="H563" s="104" t="s">
        <v>628</v>
      </c>
      <c r="I563" s="212" t="s">
        <v>630</v>
      </c>
      <c r="J563" s="106" t="s">
        <v>455</v>
      </c>
      <c r="K563" s="159" t="s">
        <v>1128</v>
      </c>
      <c r="L563" s="159" t="s">
        <v>1128</v>
      </c>
      <c r="M563" s="105"/>
    </row>
    <row r="564" spans="1:13" ht="22.5" customHeight="1" x14ac:dyDescent="0.25">
      <c r="A564" s="104"/>
      <c r="B564" s="158" t="s">
        <v>1629</v>
      </c>
      <c r="C564" s="158"/>
      <c r="D564" s="158"/>
      <c r="E564" s="290"/>
      <c r="F564" s="291"/>
      <c r="G564" s="292"/>
      <c r="H564" s="104" t="s">
        <v>628</v>
      </c>
      <c r="I564" s="212" t="s">
        <v>630</v>
      </c>
      <c r="J564" s="106"/>
      <c r="K564" s="159"/>
      <c r="L564" s="159"/>
      <c r="M564" s="105"/>
    </row>
    <row r="565" spans="1:13" ht="22.5" customHeight="1" x14ac:dyDescent="0.25">
      <c r="A565" s="104"/>
      <c r="B565" s="158" t="s">
        <v>1629</v>
      </c>
      <c r="C565" s="158"/>
      <c r="D565" s="158"/>
      <c r="E565" s="290"/>
      <c r="F565" s="291"/>
      <c r="G565" s="292"/>
      <c r="H565" s="104" t="s">
        <v>628</v>
      </c>
      <c r="I565" s="212" t="s">
        <v>630</v>
      </c>
      <c r="J565" s="106"/>
      <c r="K565" s="159"/>
      <c r="L565" s="159"/>
      <c r="M565" s="105"/>
    </row>
    <row r="566" spans="1:13" ht="22.5" customHeight="1" x14ac:dyDescent="0.25">
      <c r="A566" s="104">
        <v>568</v>
      </c>
      <c r="B566" s="158" t="s">
        <v>1629</v>
      </c>
      <c r="C566" s="158"/>
      <c r="D566" s="158"/>
      <c r="E566" s="284"/>
      <c r="F566" s="285"/>
      <c r="G566" s="212"/>
      <c r="H566" s="104" t="s">
        <v>628</v>
      </c>
      <c r="I566" s="212" t="s">
        <v>630</v>
      </c>
      <c r="J566" s="106"/>
      <c r="K566" s="159"/>
      <c r="L566" s="159"/>
      <c r="M566" s="105"/>
    </row>
    <row r="567" spans="1:13" ht="22.5" customHeight="1" x14ac:dyDescent="0.25">
      <c r="A567" s="104">
        <v>569</v>
      </c>
      <c r="B567" s="158" t="s">
        <v>510</v>
      </c>
      <c r="C567" s="158">
        <v>619</v>
      </c>
      <c r="D567" s="158" t="s">
        <v>896</v>
      </c>
      <c r="E567" s="284">
        <v>37542</v>
      </c>
      <c r="F567" s="285" t="s">
        <v>1111</v>
      </c>
      <c r="G567" s="212" t="s">
        <v>773</v>
      </c>
      <c r="H567" s="104" t="s">
        <v>628</v>
      </c>
      <c r="I567" s="212" t="s">
        <v>106</v>
      </c>
      <c r="J567" s="283">
        <v>400</v>
      </c>
      <c r="K567" s="159" t="s">
        <v>462</v>
      </c>
      <c r="L567" s="159"/>
      <c r="M567" s="105">
        <v>16</v>
      </c>
    </row>
    <row r="568" spans="1:13" ht="22.5" customHeight="1" x14ac:dyDescent="0.25">
      <c r="A568" s="104">
        <v>570</v>
      </c>
      <c r="B568" s="158" t="s">
        <v>511</v>
      </c>
      <c r="C568" s="158">
        <v>622</v>
      </c>
      <c r="D568" s="158" t="s">
        <v>896</v>
      </c>
      <c r="E568" s="284">
        <v>37379</v>
      </c>
      <c r="F568" s="285" t="s">
        <v>876</v>
      </c>
      <c r="G568" s="212" t="s">
        <v>773</v>
      </c>
      <c r="H568" s="104" t="s">
        <v>628</v>
      </c>
      <c r="I568" s="212" t="s">
        <v>106</v>
      </c>
      <c r="J568" s="283">
        <v>420</v>
      </c>
      <c r="K568" s="159" t="s">
        <v>462</v>
      </c>
      <c r="L568" s="159"/>
      <c r="M568" s="105">
        <v>17</v>
      </c>
    </row>
    <row r="569" spans="1:13" ht="22.5" customHeight="1" x14ac:dyDescent="0.25">
      <c r="A569" s="104">
        <v>571</v>
      </c>
      <c r="B569" s="158" t="s">
        <v>512</v>
      </c>
      <c r="C569" s="158">
        <v>207</v>
      </c>
      <c r="D569" s="158" t="s">
        <v>896</v>
      </c>
      <c r="E569" s="284">
        <v>37426</v>
      </c>
      <c r="F569" s="285" t="s">
        <v>1041</v>
      </c>
      <c r="G569" s="212" t="s">
        <v>738</v>
      </c>
      <c r="H569" s="104" t="s">
        <v>628</v>
      </c>
      <c r="I569" s="212" t="s">
        <v>106</v>
      </c>
      <c r="J569" s="283">
        <v>450</v>
      </c>
      <c r="K569" s="159" t="s">
        <v>462</v>
      </c>
      <c r="L569" s="159"/>
      <c r="M569" s="105">
        <v>18</v>
      </c>
    </row>
    <row r="570" spans="1:13" ht="22.5" customHeight="1" x14ac:dyDescent="0.25">
      <c r="A570" s="104">
        <v>572</v>
      </c>
      <c r="B570" s="158" t="s">
        <v>513</v>
      </c>
      <c r="C570" s="158">
        <v>615</v>
      </c>
      <c r="D570" s="158" t="s">
        <v>896</v>
      </c>
      <c r="E570" s="284">
        <v>37514</v>
      </c>
      <c r="F570" s="285" t="s">
        <v>1085</v>
      </c>
      <c r="G570" s="212" t="s">
        <v>701</v>
      </c>
      <c r="H570" s="104" t="s">
        <v>628</v>
      </c>
      <c r="I570" s="212" t="s">
        <v>106</v>
      </c>
      <c r="J570" s="283">
        <v>460</v>
      </c>
      <c r="K570" s="159" t="s">
        <v>462</v>
      </c>
      <c r="L570" s="159"/>
      <c r="M570" s="105">
        <v>19</v>
      </c>
    </row>
    <row r="571" spans="1:13" ht="22.5" customHeight="1" x14ac:dyDescent="0.25">
      <c r="A571" s="104">
        <v>573</v>
      </c>
      <c r="B571" s="158" t="s">
        <v>514</v>
      </c>
      <c r="C571" s="158">
        <v>683</v>
      </c>
      <c r="D571" s="158" t="s">
        <v>896</v>
      </c>
      <c r="E571" s="284">
        <v>36633</v>
      </c>
      <c r="F571" s="285" t="s">
        <v>1087</v>
      </c>
      <c r="G571" s="212" t="s">
        <v>888</v>
      </c>
      <c r="H571" s="104" t="s">
        <v>628</v>
      </c>
      <c r="I571" s="212" t="s">
        <v>106</v>
      </c>
      <c r="J571" s="283">
        <v>490</v>
      </c>
      <c r="K571" s="159" t="s">
        <v>462</v>
      </c>
      <c r="L571" s="159"/>
      <c r="M571" s="105">
        <v>20</v>
      </c>
    </row>
    <row r="572" spans="1:13" ht="22.5" customHeight="1" x14ac:dyDescent="0.25">
      <c r="A572" s="104">
        <v>574</v>
      </c>
      <c r="B572" s="158" t="s">
        <v>515</v>
      </c>
      <c r="C572" s="158">
        <v>709</v>
      </c>
      <c r="D572" s="158" t="s">
        <v>896</v>
      </c>
      <c r="E572" s="284">
        <v>37006</v>
      </c>
      <c r="F572" s="285" t="s">
        <v>1092</v>
      </c>
      <c r="G572" s="212" t="s">
        <v>890</v>
      </c>
      <c r="H572" s="104" t="s">
        <v>628</v>
      </c>
      <c r="I572" s="212" t="s">
        <v>106</v>
      </c>
      <c r="J572" s="283">
        <v>501</v>
      </c>
      <c r="K572" s="159" t="s">
        <v>462</v>
      </c>
      <c r="L572" s="159"/>
      <c r="M572" s="105">
        <v>21</v>
      </c>
    </row>
    <row r="573" spans="1:13" ht="22.5" customHeight="1" x14ac:dyDescent="0.25">
      <c r="A573" s="104">
        <v>575</v>
      </c>
      <c r="B573" s="158" t="s">
        <v>516</v>
      </c>
      <c r="C573" s="158">
        <v>202</v>
      </c>
      <c r="D573" s="158" t="s">
        <v>896</v>
      </c>
      <c r="E573" s="284">
        <v>37091</v>
      </c>
      <c r="F573" s="285" t="s">
        <v>737</v>
      </c>
      <c r="G573" s="212" t="s">
        <v>738</v>
      </c>
      <c r="H573" s="104" t="s">
        <v>628</v>
      </c>
      <c r="I573" s="212" t="s">
        <v>106</v>
      </c>
      <c r="J573" s="283">
        <v>504</v>
      </c>
      <c r="K573" s="159" t="s">
        <v>462</v>
      </c>
      <c r="L573" s="159"/>
      <c r="M573" s="105">
        <v>22</v>
      </c>
    </row>
    <row r="574" spans="1:13" ht="22.5" customHeight="1" x14ac:dyDescent="0.25">
      <c r="A574" s="104">
        <v>576</v>
      </c>
      <c r="B574" s="158" t="s">
        <v>517</v>
      </c>
      <c r="C574" s="158">
        <v>210</v>
      </c>
      <c r="D574" s="158" t="s">
        <v>896</v>
      </c>
      <c r="E574" s="284">
        <v>37102</v>
      </c>
      <c r="F574" s="285" t="s">
        <v>1078</v>
      </c>
      <c r="G574" s="212" t="s">
        <v>738</v>
      </c>
      <c r="H574" s="104" t="s">
        <v>628</v>
      </c>
      <c r="I574" s="212" t="s">
        <v>106</v>
      </c>
      <c r="J574" s="283">
        <v>505</v>
      </c>
      <c r="K574" s="159" t="s">
        <v>462</v>
      </c>
      <c r="L574" s="159"/>
      <c r="M574" s="105">
        <v>23</v>
      </c>
    </row>
    <row r="575" spans="1:13" ht="22.5" customHeight="1" x14ac:dyDescent="0.25">
      <c r="A575" s="104">
        <v>577</v>
      </c>
      <c r="B575" s="158" t="s">
        <v>518</v>
      </c>
      <c r="C575" s="158">
        <v>692</v>
      </c>
      <c r="D575" s="158" t="s">
        <v>896</v>
      </c>
      <c r="E575" s="284">
        <v>37110</v>
      </c>
      <c r="F575" s="285" t="s">
        <v>889</v>
      </c>
      <c r="G575" s="212" t="s">
        <v>890</v>
      </c>
      <c r="H575" s="104" t="s">
        <v>628</v>
      </c>
      <c r="I575" s="212" t="s">
        <v>106</v>
      </c>
      <c r="J575" s="283">
        <v>508</v>
      </c>
      <c r="K575" s="159" t="s">
        <v>462</v>
      </c>
      <c r="L575" s="159"/>
      <c r="M575" s="105">
        <v>24</v>
      </c>
    </row>
    <row r="576" spans="1:13" ht="22.5" customHeight="1" x14ac:dyDescent="0.25">
      <c r="A576" s="104">
        <v>578</v>
      </c>
      <c r="B576" s="158" t="s">
        <v>519</v>
      </c>
      <c r="C576" s="158">
        <v>402</v>
      </c>
      <c r="D576" s="158" t="s">
        <v>896</v>
      </c>
      <c r="E576" s="284">
        <v>36845</v>
      </c>
      <c r="F576" s="285" t="s">
        <v>845</v>
      </c>
      <c r="G576" s="212" t="s">
        <v>262</v>
      </c>
      <c r="H576" s="104" t="s">
        <v>628</v>
      </c>
      <c r="I576" s="212" t="s">
        <v>106</v>
      </c>
      <c r="J576" s="283">
        <v>510</v>
      </c>
      <c r="K576" s="159" t="s">
        <v>462</v>
      </c>
      <c r="L576" s="159"/>
      <c r="M576" s="105">
        <v>25</v>
      </c>
    </row>
    <row r="577" spans="1:13" ht="22.5" customHeight="1" x14ac:dyDescent="0.25">
      <c r="A577" s="104">
        <v>579</v>
      </c>
      <c r="B577" s="158" t="s">
        <v>520</v>
      </c>
      <c r="C577" s="158">
        <v>579</v>
      </c>
      <c r="D577" s="158" t="s">
        <v>896</v>
      </c>
      <c r="E577" s="284">
        <v>37097</v>
      </c>
      <c r="F577" s="285" t="s">
        <v>868</v>
      </c>
      <c r="G577" s="212" t="s">
        <v>770</v>
      </c>
      <c r="H577" s="104" t="s">
        <v>628</v>
      </c>
      <c r="I577" s="212" t="s">
        <v>106</v>
      </c>
      <c r="J577" s="283">
        <v>510</v>
      </c>
      <c r="K577" s="159" t="s">
        <v>462</v>
      </c>
      <c r="L577" s="159"/>
      <c r="M577" s="105">
        <v>26</v>
      </c>
    </row>
    <row r="578" spans="1:13" ht="22.5" customHeight="1" x14ac:dyDescent="0.25">
      <c r="A578" s="104">
        <v>580</v>
      </c>
      <c r="B578" s="158" t="s">
        <v>1630</v>
      </c>
      <c r="C578" s="158">
        <v>103</v>
      </c>
      <c r="D578" s="158" t="s">
        <v>896</v>
      </c>
      <c r="E578" s="284">
        <v>36899</v>
      </c>
      <c r="F578" s="285" t="s">
        <v>1073</v>
      </c>
      <c r="G578" s="212" t="s">
        <v>643</v>
      </c>
      <c r="H578" s="104" t="s">
        <v>628</v>
      </c>
      <c r="I578" s="212" t="s">
        <v>106</v>
      </c>
      <c r="J578" s="283">
        <v>519</v>
      </c>
      <c r="K578" s="159" t="s">
        <v>462</v>
      </c>
      <c r="L578" s="159"/>
      <c r="M578" s="105">
        <v>27</v>
      </c>
    </row>
    <row r="579" spans="1:13" ht="22.5" customHeight="1" x14ac:dyDescent="0.25">
      <c r="A579" s="104">
        <v>581</v>
      </c>
      <c r="B579" s="158" t="s">
        <v>463</v>
      </c>
      <c r="C579" s="158">
        <v>94</v>
      </c>
      <c r="D579" s="158" t="s">
        <v>896</v>
      </c>
      <c r="E579" s="284">
        <v>36954</v>
      </c>
      <c r="F579" s="285" t="s">
        <v>906</v>
      </c>
      <c r="G579" s="212" t="s">
        <v>801</v>
      </c>
      <c r="H579" s="104" t="s">
        <v>628</v>
      </c>
      <c r="I579" s="212" t="s">
        <v>106</v>
      </c>
      <c r="J579" s="283">
        <v>525</v>
      </c>
      <c r="K579" s="159" t="s">
        <v>461</v>
      </c>
      <c r="L579" s="159"/>
      <c r="M579" s="105">
        <v>1</v>
      </c>
    </row>
    <row r="580" spans="1:13" ht="22.5" customHeight="1" x14ac:dyDescent="0.25">
      <c r="A580" s="104">
        <v>582</v>
      </c>
      <c r="B580" s="158" t="s">
        <v>464</v>
      </c>
      <c r="C580" s="158">
        <v>735</v>
      </c>
      <c r="D580" s="158" t="s">
        <v>896</v>
      </c>
      <c r="E580" s="284">
        <v>36874</v>
      </c>
      <c r="F580" s="285" t="s">
        <v>895</v>
      </c>
      <c r="G580" s="212" t="s">
        <v>782</v>
      </c>
      <c r="H580" s="104" t="s">
        <v>628</v>
      </c>
      <c r="I580" s="212" t="s">
        <v>106</v>
      </c>
      <c r="J580" s="283">
        <v>526</v>
      </c>
      <c r="K580" s="159" t="s">
        <v>461</v>
      </c>
      <c r="L580" s="159"/>
      <c r="M580" s="105">
        <v>2</v>
      </c>
    </row>
    <row r="581" spans="1:13" ht="22.5" customHeight="1" x14ac:dyDescent="0.25">
      <c r="A581" s="104">
        <v>583</v>
      </c>
      <c r="B581" s="158" t="s">
        <v>465</v>
      </c>
      <c r="C581" s="158">
        <v>725</v>
      </c>
      <c r="D581" s="158" t="s">
        <v>896</v>
      </c>
      <c r="E581" s="284">
        <v>36536</v>
      </c>
      <c r="F581" s="285" t="s">
        <v>1095</v>
      </c>
      <c r="G581" s="212" t="s">
        <v>782</v>
      </c>
      <c r="H581" s="104" t="s">
        <v>628</v>
      </c>
      <c r="I581" s="212" t="s">
        <v>106</v>
      </c>
      <c r="J581" s="283">
        <v>530</v>
      </c>
      <c r="K581" s="159" t="s">
        <v>461</v>
      </c>
      <c r="L581" s="159"/>
      <c r="M581" s="105">
        <v>3</v>
      </c>
    </row>
    <row r="582" spans="1:13" ht="22.5" customHeight="1" x14ac:dyDescent="0.25">
      <c r="A582" s="104">
        <v>584</v>
      </c>
      <c r="B582" s="158" t="s">
        <v>466</v>
      </c>
      <c r="C582" s="158">
        <v>694</v>
      </c>
      <c r="D582" s="158" t="s">
        <v>896</v>
      </c>
      <c r="E582" s="284">
        <v>36534</v>
      </c>
      <c r="F582" s="285" t="s">
        <v>891</v>
      </c>
      <c r="G582" s="212" t="s">
        <v>890</v>
      </c>
      <c r="H582" s="104" t="s">
        <v>628</v>
      </c>
      <c r="I582" s="212" t="s">
        <v>106</v>
      </c>
      <c r="J582" s="283">
        <v>534</v>
      </c>
      <c r="K582" s="159" t="s">
        <v>461</v>
      </c>
      <c r="L582" s="159"/>
      <c r="M582" s="105">
        <v>4</v>
      </c>
    </row>
    <row r="583" spans="1:13" ht="22.5" customHeight="1" x14ac:dyDescent="0.25">
      <c r="A583" s="104">
        <v>585</v>
      </c>
      <c r="B583" s="158" t="s">
        <v>467</v>
      </c>
      <c r="C583" s="158">
        <v>92</v>
      </c>
      <c r="D583" s="158" t="s">
        <v>896</v>
      </c>
      <c r="E583" s="284">
        <v>37261</v>
      </c>
      <c r="F583" s="285" t="s">
        <v>804</v>
      </c>
      <c r="G583" s="212" t="s">
        <v>801</v>
      </c>
      <c r="H583" s="104" t="s">
        <v>628</v>
      </c>
      <c r="I583" s="212" t="s">
        <v>106</v>
      </c>
      <c r="J583" s="283">
        <v>535</v>
      </c>
      <c r="K583" s="159" t="s">
        <v>461</v>
      </c>
      <c r="L583" s="159"/>
      <c r="M583" s="105">
        <v>5</v>
      </c>
    </row>
    <row r="584" spans="1:13" ht="22.5" customHeight="1" x14ac:dyDescent="0.25">
      <c r="A584" s="104">
        <v>586</v>
      </c>
      <c r="B584" s="158" t="s">
        <v>468</v>
      </c>
      <c r="C584" s="158">
        <v>697</v>
      </c>
      <c r="D584" s="158" t="s">
        <v>896</v>
      </c>
      <c r="E584" s="284">
        <v>36753</v>
      </c>
      <c r="F584" s="285" t="s">
        <v>1089</v>
      </c>
      <c r="G584" s="212" t="s">
        <v>890</v>
      </c>
      <c r="H584" s="104" t="s">
        <v>628</v>
      </c>
      <c r="I584" s="212" t="s">
        <v>106</v>
      </c>
      <c r="J584" s="283">
        <v>540</v>
      </c>
      <c r="K584" s="159" t="s">
        <v>461</v>
      </c>
      <c r="L584" s="159"/>
      <c r="M584" s="105">
        <v>6</v>
      </c>
    </row>
    <row r="585" spans="1:13" ht="22.5" customHeight="1" x14ac:dyDescent="0.25">
      <c r="A585" s="104">
        <v>587</v>
      </c>
      <c r="B585" s="158" t="s">
        <v>469</v>
      </c>
      <c r="C585" s="158">
        <v>95</v>
      </c>
      <c r="D585" s="158" t="s">
        <v>896</v>
      </c>
      <c r="E585" s="284">
        <v>36526</v>
      </c>
      <c r="F585" s="285" t="s">
        <v>727</v>
      </c>
      <c r="G585" s="212" t="s">
        <v>643</v>
      </c>
      <c r="H585" s="104" t="s">
        <v>628</v>
      </c>
      <c r="I585" s="212" t="s">
        <v>106</v>
      </c>
      <c r="J585" s="283">
        <v>545</v>
      </c>
      <c r="K585" s="159" t="s">
        <v>461</v>
      </c>
      <c r="L585" s="159"/>
      <c r="M585" s="105">
        <v>7</v>
      </c>
    </row>
    <row r="586" spans="1:13" ht="22.5" customHeight="1" x14ac:dyDescent="0.25">
      <c r="A586" s="104">
        <v>588</v>
      </c>
      <c r="B586" s="158" t="s">
        <v>470</v>
      </c>
      <c r="C586" s="158">
        <v>316</v>
      </c>
      <c r="D586" s="158" t="s">
        <v>896</v>
      </c>
      <c r="E586" s="284">
        <v>36697</v>
      </c>
      <c r="F586" s="285" t="s">
        <v>1080</v>
      </c>
      <c r="G586" s="212" t="s">
        <v>262</v>
      </c>
      <c r="H586" s="104" t="s">
        <v>628</v>
      </c>
      <c r="I586" s="212" t="s">
        <v>106</v>
      </c>
      <c r="J586" s="283">
        <v>547</v>
      </c>
      <c r="K586" s="159" t="s">
        <v>461</v>
      </c>
      <c r="L586" s="159"/>
      <c r="M586" s="105">
        <v>8</v>
      </c>
    </row>
    <row r="587" spans="1:13" ht="22.5" customHeight="1" x14ac:dyDescent="0.25">
      <c r="A587" s="104">
        <v>589</v>
      </c>
      <c r="B587" s="158" t="s">
        <v>471</v>
      </c>
      <c r="C587" s="158">
        <v>711</v>
      </c>
      <c r="D587" s="158" t="s">
        <v>896</v>
      </c>
      <c r="E587" s="284">
        <v>37033</v>
      </c>
      <c r="F587" s="285" t="s">
        <v>893</v>
      </c>
      <c r="G587" s="212" t="s">
        <v>890</v>
      </c>
      <c r="H587" s="104" t="s">
        <v>628</v>
      </c>
      <c r="I587" s="212" t="s">
        <v>106</v>
      </c>
      <c r="J587" s="283">
        <v>548</v>
      </c>
      <c r="K587" s="159" t="s">
        <v>461</v>
      </c>
      <c r="L587" s="159"/>
      <c r="M587" s="105">
        <v>9</v>
      </c>
    </row>
    <row r="588" spans="1:13" ht="22.5" customHeight="1" x14ac:dyDescent="0.25">
      <c r="A588" s="104">
        <v>590</v>
      </c>
      <c r="B588" s="158" t="s">
        <v>472</v>
      </c>
      <c r="C588" s="158">
        <v>424</v>
      </c>
      <c r="D588" s="158" t="s">
        <v>896</v>
      </c>
      <c r="E588" s="284">
        <v>36537</v>
      </c>
      <c r="F588" s="285" t="s">
        <v>909</v>
      </c>
      <c r="G588" s="212" t="s">
        <v>756</v>
      </c>
      <c r="H588" s="104" t="s">
        <v>628</v>
      </c>
      <c r="I588" s="212" t="s">
        <v>106</v>
      </c>
      <c r="J588" s="283">
        <v>550</v>
      </c>
      <c r="K588" s="159" t="s">
        <v>461</v>
      </c>
      <c r="L588" s="159"/>
      <c r="M588" s="105">
        <v>10</v>
      </c>
    </row>
    <row r="589" spans="1:13" ht="22.5" customHeight="1" x14ac:dyDescent="0.25">
      <c r="A589" s="104">
        <v>591</v>
      </c>
      <c r="B589" s="158" t="s">
        <v>473</v>
      </c>
      <c r="C589" s="158">
        <v>434</v>
      </c>
      <c r="D589" s="158" t="s">
        <v>896</v>
      </c>
      <c r="E589" s="284">
        <v>36638</v>
      </c>
      <c r="F589" s="285" t="s">
        <v>852</v>
      </c>
      <c r="G589" s="212" t="s">
        <v>756</v>
      </c>
      <c r="H589" s="104" t="s">
        <v>628</v>
      </c>
      <c r="I589" s="212" t="s">
        <v>106</v>
      </c>
      <c r="J589" s="283">
        <v>550</v>
      </c>
      <c r="K589" s="159" t="s">
        <v>461</v>
      </c>
      <c r="L589" s="159"/>
      <c r="M589" s="105">
        <v>11</v>
      </c>
    </row>
    <row r="590" spans="1:13" ht="22.5" customHeight="1" x14ac:dyDescent="0.25">
      <c r="A590" s="104">
        <v>592</v>
      </c>
      <c r="B590" s="158" t="s">
        <v>474</v>
      </c>
      <c r="C590" s="158">
        <v>1209</v>
      </c>
      <c r="D590" s="158" t="s">
        <v>896</v>
      </c>
      <c r="E590" s="290">
        <v>36526</v>
      </c>
      <c r="F590" s="291" t="s">
        <v>1493</v>
      </c>
      <c r="G590" s="292" t="s">
        <v>756</v>
      </c>
      <c r="H590" s="104" t="s">
        <v>628</v>
      </c>
      <c r="I590" s="212" t="s">
        <v>106</v>
      </c>
      <c r="J590" s="294">
        <v>550</v>
      </c>
      <c r="K590" s="159" t="s">
        <v>461</v>
      </c>
      <c r="L590" s="159"/>
      <c r="M590" s="105">
        <v>12</v>
      </c>
    </row>
    <row r="591" spans="1:13" ht="22.5" customHeight="1" x14ac:dyDescent="0.25">
      <c r="A591" s="104">
        <v>593</v>
      </c>
      <c r="B591" s="158" t="s">
        <v>475</v>
      </c>
      <c r="C591" s="158">
        <v>718</v>
      </c>
      <c r="D591" s="158" t="s">
        <v>896</v>
      </c>
      <c r="E591" s="284">
        <v>37394</v>
      </c>
      <c r="F591" s="285" t="s">
        <v>1094</v>
      </c>
      <c r="G591" s="212" t="s">
        <v>710</v>
      </c>
      <c r="H591" s="104" t="s">
        <v>628</v>
      </c>
      <c r="I591" s="212" t="s">
        <v>106</v>
      </c>
      <c r="J591" s="283">
        <v>555</v>
      </c>
      <c r="K591" s="159" t="s">
        <v>461</v>
      </c>
      <c r="L591" s="159"/>
      <c r="M591" s="105">
        <v>13</v>
      </c>
    </row>
    <row r="592" spans="1:13" ht="22.5" customHeight="1" x14ac:dyDescent="0.25">
      <c r="A592" s="104">
        <v>594</v>
      </c>
      <c r="B592" s="158" t="s">
        <v>476</v>
      </c>
      <c r="C592" s="158">
        <v>437</v>
      </c>
      <c r="D592" s="158" t="s">
        <v>896</v>
      </c>
      <c r="E592" s="284">
        <v>36529</v>
      </c>
      <c r="F592" s="285" t="s">
        <v>910</v>
      </c>
      <c r="G592" s="212" t="s">
        <v>756</v>
      </c>
      <c r="H592" s="104" t="s">
        <v>628</v>
      </c>
      <c r="I592" s="212" t="s">
        <v>106</v>
      </c>
      <c r="J592" s="283">
        <v>555</v>
      </c>
      <c r="K592" s="159" t="s">
        <v>461</v>
      </c>
      <c r="L592" s="159"/>
      <c r="M592" s="105">
        <v>14</v>
      </c>
    </row>
    <row r="593" spans="1:13" ht="22.5" customHeight="1" x14ac:dyDescent="0.25">
      <c r="A593" s="104">
        <v>595</v>
      </c>
      <c r="B593" s="158" t="s">
        <v>477</v>
      </c>
      <c r="C593" s="158">
        <v>440</v>
      </c>
      <c r="D593" s="158" t="s">
        <v>896</v>
      </c>
      <c r="E593" s="284">
        <v>36951</v>
      </c>
      <c r="F593" s="285" t="s">
        <v>853</v>
      </c>
      <c r="G593" s="212" t="s">
        <v>756</v>
      </c>
      <c r="H593" s="104" t="s">
        <v>628</v>
      </c>
      <c r="I593" s="212" t="s">
        <v>106</v>
      </c>
      <c r="J593" s="283">
        <v>555</v>
      </c>
      <c r="K593" s="159" t="s">
        <v>461</v>
      </c>
      <c r="L593" s="159"/>
      <c r="M593" s="105">
        <v>15</v>
      </c>
    </row>
    <row r="594" spans="1:13" ht="22.5" customHeight="1" x14ac:dyDescent="0.25">
      <c r="A594" s="104">
        <v>596</v>
      </c>
      <c r="B594" s="158" t="s">
        <v>478</v>
      </c>
      <c r="C594" s="158">
        <v>1195</v>
      </c>
      <c r="D594" s="158"/>
      <c r="E594" s="284">
        <v>36528</v>
      </c>
      <c r="F594" s="285" t="s">
        <v>1452</v>
      </c>
      <c r="G594" s="212" t="s">
        <v>656</v>
      </c>
      <c r="H594" s="104" t="s">
        <v>628</v>
      </c>
      <c r="I594" s="212" t="s">
        <v>106</v>
      </c>
      <c r="J594" s="283">
        <v>556</v>
      </c>
      <c r="K594" s="159" t="s">
        <v>461</v>
      </c>
      <c r="L594" s="159"/>
      <c r="M594" s="105">
        <v>16</v>
      </c>
    </row>
    <row r="595" spans="1:13" ht="22.5" customHeight="1" x14ac:dyDescent="0.25">
      <c r="A595" s="104">
        <v>597</v>
      </c>
      <c r="B595" s="158" t="s">
        <v>479</v>
      </c>
      <c r="C595" s="158">
        <v>258</v>
      </c>
      <c r="D595" s="158" t="s">
        <v>896</v>
      </c>
      <c r="E595" s="284">
        <v>36699</v>
      </c>
      <c r="F595" s="285" t="s">
        <v>821</v>
      </c>
      <c r="G595" s="212" t="s">
        <v>745</v>
      </c>
      <c r="H595" s="104" t="s">
        <v>628</v>
      </c>
      <c r="I595" s="212" t="s">
        <v>106</v>
      </c>
      <c r="J595" s="283">
        <v>560</v>
      </c>
      <c r="K595" s="159" t="s">
        <v>461</v>
      </c>
      <c r="L595" s="159"/>
      <c r="M595" s="105">
        <v>17</v>
      </c>
    </row>
    <row r="596" spans="1:13" ht="22.5" customHeight="1" x14ac:dyDescent="0.25">
      <c r="A596" s="104">
        <v>598</v>
      </c>
      <c r="B596" s="158" t="s">
        <v>480</v>
      </c>
      <c r="C596" s="158">
        <v>688</v>
      </c>
      <c r="D596" s="158" t="s">
        <v>896</v>
      </c>
      <c r="E596" s="284">
        <v>36892</v>
      </c>
      <c r="F596" s="285" t="s">
        <v>1088</v>
      </c>
      <c r="G596" s="212" t="s">
        <v>890</v>
      </c>
      <c r="H596" s="104" t="s">
        <v>628</v>
      </c>
      <c r="I596" s="212" t="s">
        <v>106</v>
      </c>
      <c r="J596" s="283">
        <v>563</v>
      </c>
      <c r="K596" s="159" t="s">
        <v>461</v>
      </c>
      <c r="L596" s="159"/>
      <c r="M596" s="105">
        <v>18</v>
      </c>
    </row>
    <row r="597" spans="1:13" ht="22.5" customHeight="1" x14ac:dyDescent="0.25">
      <c r="A597" s="104">
        <v>599</v>
      </c>
      <c r="B597" s="158" t="s">
        <v>481</v>
      </c>
      <c r="C597" s="158">
        <v>628</v>
      </c>
      <c r="D597" s="158" t="s">
        <v>896</v>
      </c>
      <c r="E597" s="284">
        <v>36672</v>
      </c>
      <c r="F597" s="285" t="s">
        <v>1086</v>
      </c>
      <c r="G597" s="212" t="s">
        <v>773</v>
      </c>
      <c r="H597" s="104" t="s">
        <v>628</v>
      </c>
      <c r="I597" s="212" t="s">
        <v>106</v>
      </c>
      <c r="J597" s="283">
        <v>575</v>
      </c>
      <c r="K597" s="159" t="s">
        <v>461</v>
      </c>
      <c r="L597" s="159"/>
      <c r="M597" s="105">
        <v>19</v>
      </c>
    </row>
    <row r="598" spans="1:13" ht="22.5" customHeight="1" x14ac:dyDescent="0.25">
      <c r="A598" s="104">
        <v>600</v>
      </c>
      <c r="B598" s="158" t="s">
        <v>482</v>
      </c>
      <c r="C598" s="158">
        <v>712</v>
      </c>
      <c r="D598" s="158" t="s">
        <v>896</v>
      </c>
      <c r="E598" s="284">
        <v>36669</v>
      </c>
      <c r="F598" s="285" t="s">
        <v>1093</v>
      </c>
      <c r="G598" s="212" t="s">
        <v>890</v>
      </c>
      <c r="H598" s="104" t="s">
        <v>628</v>
      </c>
      <c r="I598" s="212" t="s">
        <v>106</v>
      </c>
      <c r="J598" s="283">
        <v>577</v>
      </c>
      <c r="K598" s="159" t="s">
        <v>461</v>
      </c>
      <c r="L598" s="159"/>
      <c r="M598" s="105">
        <v>20</v>
      </c>
    </row>
    <row r="599" spans="1:13" ht="22.5" customHeight="1" x14ac:dyDescent="0.25">
      <c r="A599" s="104">
        <v>601</v>
      </c>
      <c r="B599" s="158" t="s">
        <v>483</v>
      </c>
      <c r="C599" s="158">
        <v>143</v>
      </c>
      <c r="D599" s="158" t="s">
        <v>896</v>
      </c>
      <c r="E599" s="284">
        <v>37015</v>
      </c>
      <c r="F599" s="285" t="s">
        <v>805</v>
      </c>
      <c r="G599" s="212" t="s">
        <v>656</v>
      </c>
      <c r="H599" s="104" t="s">
        <v>628</v>
      </c>
      <c r="I599" s="212" t="s">
        <v>106</v>
      </c>
      <c r="J599" s="283">
        <v>585</v>
      </c>
      <c r="K599" s="159" t="s">
        <v>461</v>
      </c>
      <c r="L599" s="159"/>
      <c r="M599" s="105">
        <v>21</v>
      </c>
    </row>
    <row r="600" spans="1:13" ht="22.5" customHeight="1" x14ac:dyDescent="0.25">
      <c r="A600" s="104">
        <v>602</v>
      </c>
      <c r="B600" s="158" t="s">
        <v>484</v>
      </c>
      <c r="C600" s="158">
        <v>1194</v>
      </c>
      <c r="D600" s="158"/>
      <c r="E600" s="284">
        <v>36892</v>
      </c>
      <c r="F600" s="285" t="s">
        <v>1451</v>
      </c>
      <c r="G600" s="212" t="s">
        <v>656</v>
      </c>
      <c r="H600" s="104" t="s">
        <v>628</v>
      </c>
      <c r="I600" s="212" t="s">
        <v>106</v>
      </c>
      <c r="J600" s="283">
        <v>585</v>
      </c>
      <c r="K600" s="159" t="s">
        <v>461</v>
      </c>
      <c r="L600" s="159"/>
      <c r="M600" s="105">
        <v>22</v>
      </c>
    </row>
    <row r="601" spans="1:13" ht="22.5" customHeight="1" x14ac:dyDescent="0.25">
      <c r="A601" s="104">
        <v>603</v>
      </c>
      <c r="B601" s="158" t="s">
        <v>485</v>
      </c>
      <c r="C601" s="158">
        <v>140</v>
      </c>
      <c r="D601" s="158" t="s">
        <v>896</v>
      </c>
      <c r="E601" s="284">
        <v>36563</v>
      </c>
      <c r="F601" s="285" t="s">
        <v>1077</v>
      </c>
      <c r="G601" s="212" t="s">
        <v>656</v>
      </c>
      <c r="H601" s="104" t="s">
        <v>628</v>
      </c>
      <c r="I601" s="212" t="s">
        <v>106</v>
      </c>
      <c r="J601" s="283">
        <v>586</v>
      </c>
      <c r="K601" s="159" t="s">
        <v>461</v>
      </c>
      <c r="L601" s="159"/>
      <c r="M601" s="105">
        <v>23</v>
      </c>
    </row>
    <row r="602" spans="1:13" ht="22.5" customHeight="1" x14ac:dyDescent="0.25">
      <c r="A602" s="104">
        <v>604</v>
      </c>
      <c r="B602" s="158" t="s">
        <v>486</v>
      </c>
      <c r="C602" s="158">
        <v>133</v>
      </c>
      <c r="D602" s="158" t="s">
        <v>896</v>
      </c>
      <c r="E602" s="284">
        <v>36606</v>
      </c>
      <c r="F602" s="285" t="s">
        <v>1103</v>
      </c>
      <c r="G602" s="212" t="s">
        <v>944</v>
      </c>
      <c r="H602" s="104" t="s">
        <v>628</v>
      </c>
      <c r="I602" s="212" t="s">
        <v>106</v>
      </c>
      <c r="J602" s="283">
        <v>588</v>
      </c>
      <c r="K602" s="159" t="s">
        <v>461</v>
      </c>
      <c r="L602" s="159"/>
      <c r="M602" s="105">
        <v>24</v>
      </c>
    </row>
    <row r="603" spans="1:13" ht="22.5" customHeight="1" x14ac:dyDescent="0.25">
      <c r="A603" s="104">
        <v>605</v>
      </c>
      <c r="B603" s="158" t="s">
        <v>487</v>
      </c>
      <c r="C603" s="158">
        <v>126</v>
      </c>
      <c r="D603" s="158" t="s">
        <v>896</v>
      </c>
      <c r="E603" s="284">
        <v>37008</v>
      </c>
      <c r="F603" s="285" t="s">
        <v>1076</v>
      </c>
      <c r="G603" s="212" t="s">
        <v>654</v>
      </c>
      <c r="H603" s="104" t="s">
        <v>628</v>
      </c>
      <c r="I603" s="212" t="s">
        <v>106</v>
      </c>
      <c r="J603" s="283">
        <v>590</v>
      </c>
      <c r="K603" s="159" t="s">
        <v>461</v>
      </c>
      <c r="L603" s="159"/>
      <c r="M603" s="105">
        <v>25</v>
      </c>
    </row>
    <row r="604" spans="1:13" ht="22.5" customHeight="1" x14ac:dyDescent="0.25">
      <c r="A604" s="104">
        <v>606</v>
      </c>
      <c r="B604" s="158" t="s">
        <v>488</v>
      </c>
      <c r="C604" s="158">
        <v>528</v>
      </c>
      <c r="D604" s="158" t="s">
        <v>896</v>
      </c>
      <c r="E604" s="284">
        <v>36581</v>
      </c>
      <c r="F604" s="285" t="s">
        <v>1084</v>
      </c>
      <c r="G604" s="212" t="s">
        <v>861</v>
      </c>
      <c r="H604" s="104" t="s">
        <v>628</v>
      </c>
      <c r="I604" s="212" t="s">
        <v>106</v>
      </c>
      <c r="J604" s="283">
        <v>620</v>
      </c>
      <c r="K604" s="159" t="s">
        <v>461</v>
      </c>
      <c r="L604" s="159"/>
      <c r="M604" s="105">
        <v>26</v>
      </c>
    </row>
    <row r="605" spans="1:13" ht="22.5" customHeight="1" x14ac:dyDescent="0.25">
      <c r="A605" s="104">
        <v>607</v>
      </c>
      <c r="B605" s="158" t="s">
        <v>489</v>
      </c>
      <c r="C605" s="158">
        <v>15</v>
      </c>
      <c r="D605" s="158" t="s">
        <v>896</v>
      </c>
      <c r="E605" s="284">
        <v>36621</v>
      </c>
      <c r="F605" s="285" t="s">
        <v>1072</v>
      </c>
      <c r="G605" s="212" t="s">
        <v>719</v>
      </c>
      <c r="H605" s="104" t="s">
        <v>628</v>
      </c>
      <c r="I605" s="212" t="s">
        <v>106</v>
      </c>
      <c r="J605" s="283">
        <v>636</v>
      </c>
      <c r="K605" s="159" t="s">
        <v>461</v>
      </c>
      <c r="L605" s="159"/>
      <c r="M605" s="105">
        <v>27</v>
      </c>
    </row>
    <row r="606" spans="1:13" ht="22.5" customHeight="1" x14ac:dyDescent="0.25">
      <c r="A606" s="104">
        <v>608</v>
      </c>
      <c r="B606" s="158" t="s">
        <v>509</v>
      </c>
      <c r="C606" s="158">
        <v>119</v>
      </c>
      <c r="D606" s="158" t="s">
        <v>896</v>
      </c>
      <c r="E606" s="284">
        <v>37532</v>
      </c>
      <c r="F606" s="285" t="s">
        <v>1074</v>
      </c>
      <c r="G606" s="212" t="s">
        <v>654</v>
      </c>
      <c r="H606" s="104" t="s">
        <v>628</v>
      </c>
      <c r="I606" s="212" t="s">
        <v>106</v>
      </c>
      <c r="J606" s="283" t="s">
        <v>455</v>
      </c>
      <c r="K606" s="159" t="s">
        <v>462</v>
      </c>
      <c r="L606" s="159"/>
      <c r="M606" s="105">
        <v>15</v>
      </c>
    </row>
    <row r="607" spans="1:13" ht="22.5" customHeight="1" x14ac:dyDescent="0.25">
      <c r="A607" s="104">
        <v>609</v>
      </c>
      <c r="B607" s="158" t="s">
        <v>508</v>
      </c>
      <c r="C607" s="158">
        <v>123</v>
      </c>
      <c r="D607" s="158" t="s">
        <v>896</v>
      </c>
      <c r="E607" s="284">
        <v>37746</v>
      </c>
      <c r="F607" s="285" t="s">
        <v>1075</v>
      </c>
      <c r="G607" s="212" t="s">
        <v>654</v>
      </c>
      <c r="H607" s="104" t="s">
        <v>628</v>
      </c>
      <c r="I607" s="212" t="s">
        <v>106</v>
      </c>
      <c r="J607" s="283" t="s">
        <v>455</v>
      </c>
      <c r="K607" s="159" t="s">
        <v>462</v>
      </c>
      <c r="L607" s="159"/>
      <c r="M607" s="105">
        <v>14</v>
      </c>
    </row>
    <row r="608" spans="1:13" ht="22.5" customHeight="1" x14ac:dyDescent="0.25">
      <c r="A608" s="104">
        <v>610</v>
      </c>
      <c r="B608" s="158" t="s">
        <v>507</v>
      </c>
      <c r="C608" s="158">
        <v>242</v>
      </c>
      <c r="D608" s="158" t="s">
        <v>896</v>
      </c>
      <c r="E608" s="284">
        <v>37146</v>
      </c>
      <c r="F608" s="285" t="s">
        <v>1079</v>
      </c>
      <c r="G608" s="212" t="s">
        <v>667</v>
      </c>
      <c r="H608" s="104" t="s">
        <v>628</v>
      </c>
      <c r="I608" s="212" t="s">
        <v>106</v>
      </c>
      <c r="J608" s="283" t="s">
        <v>455</v>
      </c>
      <c r="K608" s="159" t="s">
        <v>462</v>
      </c>
      <c r="L608" s="159"/>
      <c r="M608" s="105">
        <v>13</v>
      </c>
    </row>
    <row r="609" spans="1:13" ht="22.5" customHeight="1" x14ac:dyDescent="0.25">
      <c r="A609" s="104">
        <v>611</v>
      </c>
      <c r="B609" s="158" t="s">
        <v>506</v>
      </c>
      <c r="C609" s="158">
        <v>335</v>
      </c>
      <c r="D609" s="158" t="s">
        <v>896</v>
      </c>
      <c r="E609" s="284">
        <v>36539</v>
      </c>
      <c r="F609" s="285" t="s">
        <v>1081</v>
      </c>
      <c r="G609" s="212" t="s">
        <v>262</v>
      </c>
      <c r="H609" s="104" t="s">
        <v>628</v>
      </c>
      <c r="I609" s="212" t="s">
        <v>106</v>
      </c>
      <c r="J609" s="283" t="s">
        <v>455</v>
      </c>
      <c r="K609" s="159" t="s">
        <v>462</v>
      </c>
      <c r="L609" s="159"/>
      <c r="M609" s="105">
        <v>12</v>
      </c>
    </row>
    <row r="610" spans="1:13" ht="22.5" customHeight="1" x14ac:dyDescent="0.25">
      <c r="A610" s="104">
        <v>612</v>
      </c>
      <c r="B610" s="158" t="s">
        <v>505</v>
      </c>
      <c r="C610" s="158">
        <v>489</v>
      </c>
      <c r="D610" s="158" t="s">
        <v>896</v>
      </c>
      <c r="E610" s="284">
        <v>36646</v>
      </c>
      <c r="F610" s="285" t="s">
        <v>1082</v>
      </c>
      <c r="G610" s="212" t="s">
        <v>912</v>
      </c>
      <c r="H610" s="104" t="s">
        <v>628</v>
      </c>
      <c r="I610" s="212" t="s">
        <v>106</v>
      </c>
      <c r="J610" s="283" t="s">
        <v>455</v>
      </c>
      <c r="K610" s="159" t="s">
        <v>462</v>
      </c>
      <c r="L610" s="159"/>
      <c r="M610" s="105">
        <v>11</v>
      </c>
    </row>
    <row r="611" spans="1:13" ht="22.5" customHeight="1" x14ac:dyDescent="0.25">
      <c r="A611" s="104">
        <v>613</v>
      </c>
      <c r="B611" s="158" t="s">
        <v>504</v>
      </c>
      <c r="C611" s="158">
        <v>495</v>
      </c>
      <c r="D611" s="158" t="s">
        <v>896</v>
      </c>
      <c r="E611" s="284">
        <v>36540</v>
      </c>
      <c r="F611" s="285" t="s">
        <v>1083</v>
      </c>
      <c r="G611" s="212" t="s">
        <v>855</v>
      </c>
      <c r="H611" s="104" t="s">
        <v>628</v>
      </c>
      <c r="I611" s="212" t="s">
        <v>106</v>
      </c>
      <c r="J611" s="283" t="s">
        <v>455</v>
      </c>
      <c r="K611" s="159" t="s">
        <v>462</v>
      </c>
      <c r="L611" s="159"/>
      <c r="M611" s="105">
        <v>10</v>
      </c>
    </row>
    <row r="612" spans="1:13" ht="22.5" customHeight="1" x14ac:dyDescent="0.25">
      <c r="A612" s="104">
        <v>614</v>
      </c>
      <c r="B612" s="158" t="s">
        <v>503</v>
      </c>
      <c r="C612" s="158">
        <v>1205</v>
      </c>
      <c r="D612" s="158"/>
      <c r="E612" s="290">
        <v>36559</v>
      </c>
      <c r="F612" s="291" t="s">
        <v>1496</v>
      </c>
      <c r="G612" s="292" t="s">
        <v>756</v>
      </c>
      <c r="H612" s="104" t="s">
        <v>628</v>
      </c>
      <c r="I612" s="212" t="s">
        <v>106</v>
      </c>
      <c r="J612" s="283" t="s">
        <v>455</v>
      </c>
      <c r="K612" s="159" t="s">
        <v>462</v>
      </c>
      <c r="L612" s="159"/>
      <c r="M612" s="105">
        <v>9</v>
      </c>
    </row>
    <row r="613" spans="1:13" ht="22.5" customHeight="1" x14ac:dyDescent="0.25">
      <c r="A613" s="104">
        <v>615</v>
      </c>
      <c r="B613" s="158" t="s">
        <v>502</v>
      </c>
      <c r="C613" s="158">
        <v>699</v>
      </c>
      <c r="D613" s="158" t="s">
        <v>896</v>
      </c>
      <c r="E613" s="284">
        <v>37301</v>
      </c>
      <c r="F613" s="285" t="s">
        <v>1090</v>
      </c>
      <c r="G613" s="212" t="s">
        <v>890</v>
      </c>
      <c r="H613" s="104" t="s">
        <v>628</v>
      </c>
      <c r="I613" s="212" t="s">
        <v>106</v>
      </c>
      <c r="J613" s="283" t="s">
        <v>455</v>
      </c>
      <c r="K613" s="159" t="s">
        <v>462</v>
      </c>
      <c r="L613" s="159"/>
      <c r="M613" s="105">
        <v>8</v>
      </c>
    </row>
    <row r="614" spans="1:13" ht="22.5" customHeight="1" x14ac:dyDescent="0.25">
      <c r="A614" s="104">
        <v>616</v>
      </c>
      <c r="B614" s="158" t="s">
        <v>501</v>
      </c>
      <c r="C614" s="158">
        <v>701</v>
      </c>
      <c r="D614" s="158" t="s">
        <v>896</v>
      </c>
      <c r="E614" s="284">
        <v>37572</v>
      </c>
      <c r="F614" s="285" t="s">
        <v>1091</v>
      </c>
      <c r="G614" s="212" t="s">
        <v>890</v>
      </c>
      <c r="H614" s="104" t="s">
        <v>628</v>
      </c>
      <c r="I614" s="212" t="s">
        <v>106</v>
      </c>
      <c r="J614" s="283" t="s">
        <v>455</v>
      </c>
      <c r="K614" s="159" t="s">
        <v>462</v>
      </c>
      <c r="L614" s="159"/>
      <c r="M614" s="105">
        <v>7</v>
      </c>
    </row>
    <row r="615" spans="1:13" ht="22.5" customHeight="1" x14ac:dyDescent="0.25">
      <c r="A615" s="104">
        <v>617</v>
      </c>
      <c r="B615" s="158" t="s">
        <v>500</v>
      </c>
      <c r="C615" s="158">
        <v>43</v>
      </c>
      <c r="D615" s="158" t="s">
        <v>896</v>
      </c>
      <c r="E615" s="284">
        <v>37001</v>
      </c>
      <c r="F615" s="285" t="s">
        <v>794</v>
      </c>
      <c r="G615" s="212" t="s">
        <v>637</v>
      </c>
      <c r="H615" s="104" t="s">
        <v>628</v>
      </c>
      <c r="I615" s="212" t="s">
        <v>106</v>
      </c>
      <c r="J615" s="283" t="s">
        <v>455</v>
      </c>
      <c r="K615" s="159" t="s">
        <v>462</v>
      </c>
      <c r="L615" s="159"/>
      <c r="M615" s="105">
        <v>6</v>
      </c>
    </row>
    <row r="616" spans="1:13" ht="22.5" customHeight="1" x14ac:dyDescent="0.25">
      <c r="A616" s="104">
        <v>618</v>
      </c>
      <c r="B616" s="158" t="s">
        <v>499</v>
      </c>
      <c r="C616" s="158">
        <v>44</v>
      </c>
      <c r="D616" s="158" t="s">
        <v>896</v>
      </c>
      <c r="E616" s="284">
        <v>37444</v>
      </c>
      <c r="F616" s="285" t="s">
        <v>795</v>
      </c>
      <c r="G616" s="212" t="s">
        <v>637</v>
      </c>
      <c r="H616" s="104" t="s">
        <v>628</v>
      </c>
      <c r="I616" s="212" t="s">
        <v>106</v>
      </c>
      <c r="J616" s="283" t="s">
        <v>455</v>
      </c>
      <c r="K616" s="159" t="s">
        <v>462</v>
      </c>
      <c r="L616" s="159"/>
      <c r="M616" s="105">
        <v>5</v>
      </c>
    </row>
    <row r="617" spans="1:13" ht="22.5" customHeight="1" x14ac:dyDescent="0.25">
      <c r="A617" s="104">
        <v>619</v>
      </c>
      <c r="B617" s="158" t="s">
        <v>498</v>
      </c>
      <c r="C617" s="158">
        <v>45</v>
      </c>
      <c r="D617" s="158" t="s">
        <v>896</v>
      </c>
      <c r="E617" s="284">
        <v>37420</v>
      </c>
      <c r="F617" s="285" t="s">
        <v>796</v>
      </c>
      <c r="G617" s="212" t="s">
        <v>637</v>
      </c>
      <c r="H617" s="104" t="s">
        <v>628</v>
      </c>
      <c r="I617" s="212" t="s">
        <v>106</v>
      </c>
      <c r="J617" s="283" t="s">
        <v>455</v>
      </c>
      <c r="K617" s="159" t="s">
        <v>462</v>
      </c>
      <c r="L617" s="159"/>
      <c r="M617" s="105">
        <v>4</v>
      </c>
    </row>
    <row r="618" spans="1:13" ht="22.5" customHeight="1" x14ac:dyDescent="0.25">
      <c r="A618" s="104">
        <v>620</v>
      </c>
      <c r="B618" s="158" t="s">
        <v>497</v>
      </c>
      <c r="C618" s="158">
        <v>74</v>
      </c>
      <c r="D618" s="158" t="s">
        <v>896</v>
      </c>
      <c r="E618" s="284">
        <v>36770</v>
      </c>
      <c r="F618" s="285" t="s">
        <v>798</v>
      </c>
      <c r="G618" s="212" t="s">
        <v>641</v>
      </c>
      <c r="H618" s="104" t="s">
        <v>628</v>
      </c>
      <c r="I618" s="212" t="s">
        <v>106</v>
      </c>
      <c r="J618" s="283" t="s">
        <v>455</v>
      </c>
      <c r="K618" s="159" t="s">
        <v>462</v>
      </c>
      <c r="L618" s="159"/>
      <c r="M618" s="105">
        <v>3</v>
      </c>
    </row>
    <row r="619" spans="1:13" ht="22.5" customHeight="1" x14ac:dyDescent="0.25">
      <c r="A619" s="104">
        <v>621</v>
      </c>
      <c r="B619" s="158" t="s">
        <v>496</v>
      </c>
      <c r="C619" s="158">
        <v>80</v>
      </c>
      <c r="D619" s="158" t="s">
        <v>896</v>
      </c>
      <c r="E619" s="284">
        <v>36612</v>
      </c>
      <c r="F619" s="285" t="s">
        <v>800</v>
      </c>
      <c r="G619" s="212" t="s">
        <v>801</v>
      </c>
      <c r="H619" s="104" t="s">
        <v>628</v>
      </c>
      <c r="I619" s="212" t="s">
        <v>106</v>
      </c>
      <c r="J619" s="283" t="s">
        <v>455</v>
      </c>
      <c r="K619" s="159" t="s">
        <v>462</v>
      </c>
      <c r="L619" s="159"/>
      <c r="M619" s="105">
        <v>2</v>
      </c>
    </row>
    <row r="620" spans="1:13" ht="22.5" customHeight="1" x14ac:dyDescent="0.25">
      <c r="A620" s="104"/>
      <c r="B620" s="158" t="s">
        <v>495</v>
      </c>
      <c r="C620" s="158">
        <v>588</v>
      </c>
      <c r="D620" s="158"/>
      <c r="E620" s="284">
        <v>36526</v>
      </c>
      <c r="F620" s="285" t="s">
        <v>1582</v>
      </c>
      <c r="G620" s="212" t="s">
        <v>770</v>
      </c>
      <c r="H620" s="104" t="s">
        <v>628</v>
      </c>
      <c r="I620" s="212" t="s">
        <v>106</v>
      </c>
      <c r="J620" s="283"/>
      <c r="K620" s="159" t="s">
        <v>462</v>
      </c>
      <c r="L620" s="159"/>
      <c r="M620" s="105">
        <v>1</v>
      </c>
    </row>
    <row r="621" spans="1:13" ht="22.5" customHeight="1" x14ac:dyDescent="0.25">
      <c r="A621" s="104">
        <v>622</v>
      </c>
      <c r="B621" s="158" t="s">
        <v>1631</v>
      </c>
      <c r="C621" s="158">
        <v>83</v>
      </c>
      <c r="D621" s="158" t="s">
        <v>896</v>
      </c>
      <c r="E621" s="284">
        <v>37002</v>
      </c>
      <c r="F621" s="285" t="s">
        <v>802</v>
      </c>
      <c r="G621" s="212" t="s">
        <v>801</v>
      </c>
      <c r="H621" s="104" t="s">
        <v>628</v>
      </c>
      <c r="I621" s="212" t="s">
        <v>106</v>
      </c>
      <c r="J621" s="283" t="s">
        <v>455</v>
      </c>
      <c r="K621" s="159" t="s">
        <v>1071</v>
      </c>
      <c r="L621" s="159"/>
      <c r="M621" s="105">
        <v>26</v>
      </c>
    </row>
    <row r="622" spans="1:13" ht="22.5" customHeight="1" x14ac:dyDescent="0.25">
      <c r="A622" s="104">
        <v>623</v>
      </c>
      <c r="B622" s="158" t="s">
        <v>1632</v>
      </c>
      <c r="C622" s="158">
        <v>84</v>
      </c>
      <c r="D622" s="158" t="s">
        <v>896</v>
      </c>
      <c r="E622" s="284">
        <v>36664</v>
      </c>
      <c r="F622" s="285" t="s">
        <v>803</v>
      </c>
      <c r="G622" s="212" t="s">
        <v>801</v>
      </c>
      <c r="H622" s="104" t="s">
        <v>628</v>
      </c>
      <c r="I622" s="212" t="s">
        <v>106</v>
      </c>
      <c r="J622" s="283" t="s">
        <v>455</v>
      </c>
      <c r="K622" s="159" t="s">
        <v>1071</v>
      </c>
      <c r="L622" s="159"/>
      <c r="M622" s="105">
        <v>25</v>
      </c>
    </row>
    <row r="623" spans="1:13" ht="22.5" customHeight="1" x14ac:dyDescent="0.25">
      <c r="A623" s="104">
        <v>624</v>
      </c>
      <c r="B623" s="158" t="s">
        <v>1633</v>
      </c>
      <c r="C623" s="158">
        <v>165</v>
      </c>
      <c r="D623" s="158" t="s">
        <v>896</v>
      </c>
      <c r="E623" s="284">
        <v>37378</v>
      </c>
      <c r="F623" s="285" t="s">
        <v>807</v>
      </c>
      <c r="G623" s="212" t="s">
        <v>656</v>
      </c>
      <c r="H623" s="104" t="s">
        <v>628</v>
      </c>
      <c r="I623" s="212" t="s">
        <v>106</v>
      </c>
      <c r="J623" s="283" t="s">
        <v>455</v>
      </c>
      <c r="K623" s="159" t="s">
        <v>1071</v>
      </c>
      <c r="L623" s="159"/>
      <c r="M623" s="105">
        <v>24</v>
      </c>
    </row>
    <row r="624" spans="1:13" ht="22.5" customHeight="1" x14ac:dyDescent="0.25">
      <c r="A624" s="104">
        <v>625</v>
      </c>
      <c r="B624" s="158" t="s">
        <v>1634</v>
      </c>
      <c r="C624" s="158">
        <v>169</v>
      </c>
      <c r="D624" s="158" t="s">
        <v>896</v>
      </c>
      <c r="E624" s="284">
        <v>36943</v>
      </c>
      <c r="F624" s="285" t="s">
        <v>808</v>
      </c>
      <c r="G624" s="212" t="s">
        <v>656</v>
      </c>
      <c r="H624" s="104" t="s">
        <v>628</v>
      </c>
      <c r="I624" s="212" t="s">
        <v>106</v>
      </c>
      <c r="J624" s="283" t="s">
        <v>455</v>
      </c>
      <c r="K624" s="159" t="s">
        <v>1071</v>
      </c>
      <c r="L624" s="159"/>
      <c r="M624" s="105">
        <v>23</v>
      </c>
    </row>
    <row r="625" spans="1:13" ht="22.5" customHeight="1" x14ac:dyDescent="0.25">
      <c r="A625" s="104">
        <v>626</v>
      </c>
      <c r="B625" s="158" t="s">
        <v>1635</v>
      </c>
      <c r="C625" s="158">
        <v>178</v>
      </c>
      <c r="D625" s="158" t="s">
        <v>896</v>
      </c>
      <c r="E625" s="284">
        <v>37410</v>
      </c>
      <c r="F625" s="285" t="s">
        <v>809</v>
      </c>
      <c r="G625" s="212" t="s">
        <v>662</v>
      </c>
      <c r="H625" s="104" t="s">
        <v>628</v>
      </c>
      <c r="I625" s="212" t="s">
        <v>106</v>
      </c>
      <c r="J625" s="283" t="s">
        <v>455</v>
      </c>
      <c r="K625" s="159" t="s">
        <v>1071</v>
      </c>
      <c r="L625" s="159"/>
      <c r="M625" s="105">
        <v>22</v>
      </c>
    </row>
    <row r="626" spans="1:13" ht="22.5" customHeight="1" x14ac:dyDescent="0.25">
      <c r="A626" s="104">
        <v>627</v>
      </c>
      <c r="B626" s="158" t="s">
        <v>1636</v>
      </c>
      <c r="C626" s="158">
        <v>180</v>
      </c>
      <c r="D626" s="158" t="s">
        <v>896</v>
      </c>
      <c r="E626" s="284">
        <v>37460</v>
      </c>
      <c r="F626" s="285" t="s">
        <v>810</v>
      </c>
      <c r="G626" s="212" t="s">
        <v>662</v>
      </c>
      <c r="H626" s="104" t="s">
        <v>628</v>
      </c>
      <c r="I626" s="212" t="s">
        <v>106</v>
      </c>
      <c r="J626" s="283" t="s">
        <v>455</v>
      </c>
      <c r="K626" s="159" t="s">
        <v>1071</v>
      </c>
      <c r="L626" s="159"/>
      <c r="M626" s="105">
        <v>21</v>
      </c>
    </row>
    <row r="627" spans="1:13" ht="22.5" customHeight="1" x14ac:dyDescent="0.25">
      <c r="A627" s="104">
        <v>628</v>
      </c>
      <c r="B627" s="158" t="s">
        <v>1637</v>
      </c>
      <c r="C627" s="158">
        <v>199</v>
      </c>
      <c r="D627" s="158" t="s">
        <v>896</v>
      </c>
      <c r="E627" s="284">
        <v>37284</v>
      </c>
      <c r="F627" s="285" t="s">
        <v>816</v>
      </c>
      <c r="G627" s="212" t="s">
        <v>738</v>
      </c>
      <c r="H627" s="104" t="s">
        <v>628</v>
      </c>
      <c r="I627" s="212" t="s">
        <v>106</v>
      </c>
      <c r="J627" s="283" t="s">
        <v>455</v>
      </c>
      <c r="K627" s="159" t="s">
        <v>1071</v>
      </c>
      <c r="L627" s="159"/>
      <c r="M627" s="105">
        <v>20</v>
      </c>
    </row>
    <row r="628" spans="1:13" ht="22.5" customHeight="1" x14ac:dyDescent="0.25">
      <c r="A628" s="104">
        <v>629</v>
      </c>
      <c r="B628" s="158" t="s">
        <v>1638</v>
      </c>
      <c r="C628" s="158">
        <v>206</v>
      </c>
      <c r="D628" s="158" t="s">
        <v>896</v>
      </c>
      <c r="E628" s="284">
        <v>37419</v>
      </c>
      <c r="F628" s="285" t="s">
        <v>818</v>
      </c>
      <c r="G628" s="212" t="s">
        <v>738</v>
      </c>
      <c r="H628" s="104" t="s">
        <v>628</v>
      </c>
      <c r="I628" s="212" t="s">
        <v>106</v>
      </c>
      <c r="J628" s="283" t="s">
        <v>455</v>
      </c>
      <c r="K628" s="159" t="s">
        <v>1071</v>
      </c>
      <c r="L628" s="159"/>
      <c r="M628" s="105">
        <v>19</v>
      </c>
    </row>
    <row r="629" spans="1:13" ht="22.5" customHeight="1" x14ac:dyDescent="0.25">
      <c r="A629" s="104">
        <v>630</v>
      </c>
      <c r="B629" s="158" t="s">
        <v>1639</v>
      </c>
      <c r="C629" s="158">
        <v>317</v>
      </c>
      <c r="D629" s="158" t="s">
        <v>896</v>
      </c>
      <c r="E629" s="284">
        <v>36800</v>
      </c>
      <c r="F629" s="285" t="s">
        <v>1097</v>
      </c>
      <c r="G629" s="212" t="s">
        <v>262</v>
      </c>
      <c r="H629" s="104" t="s">
        <v>628</v>
      </c>
      <c r="I629" s="212" t="s">
        <v>106</v>
      </c>
      <c r="J629" s="283" t="s">
        <v>455</v>
      </c>
      <c r="K629" s="159" t="s">
        <v>1071</v>
      </c>
      <c r="L629" s="159"/>
      <c r="M629" s="105">
        <v>18</v>
      </c>
    </row>
    <row r="630" spans="1:13" ht="22.5" customHeight="1" x14ac:dyDescent="0.25">
      <c r="A630" s="104">
        <v>631</v>
      </c>
      <c r="B630" s="158" t="s">
        <v>1640</v>
      </c>
      <c r="C630" s="158">
        <v>320</v>
      </c>
      <c r="D630" s="158" t="s">
        <v>896</v>
      </c>
      <c r="E630" s="284">
        <v>36526</v>
      </c>
      <c r="F630" s="285" t="s">
        <v>1098</v>
      </c>
      <c r="G630" s="212" t="s">
        <v>262</v>
      </c>
      <c r="H630" s="104" t="s">
        <v>628</v>
      </c>
      <c r="I630" s="212" t="s">
        <v>106</v>
      </c>
      <c r="J630" s="283" t="s">
        <v>455</v>
      </c>
      <c r="K630" s="159" t="s">
        <v>1071</v>
      </c>
      <c r="L630" s="159"/>
      <c r="M630" s="105">
        <v>17</v>
      </c>
    </row>
    <row r="631" spans="1:13" ht="22.5" customHeight="1" x14ac:dyDescent="0.25">
      <c r="A631" s="104">
        <v>632</v>
      </c>
      <c r="B631" s="158" t="s">
        <v>1641</v>
      </c>
      <c r="C631" s="158">
        <v>357</v>
      </c>
      <c r="D631" s="158" t="s">
        <v>896</v>
      </c>
      <c r="E631" s="284">
        <v>36979</v>
      </c>
      <c r="F631" s="285" t="s">
        <v>831</v>
      </c>
      <c r="G631" s="212" t="s">
        <v>262</v>
      </c>
      <c r="H631" s="104" t="s">
        <v>628</v>
      </c>
      <c r="I631" s="212" t="s">
        <v>106</v>
      </c>
      <c r="J631" s="283" t="s">
        <v>455</v>
      </c>
      <c r="K631" s="159" t="s">
        <v>1071</v>
      </c>
      <c r="L631" s="159"/>
      <c r="M631" s="105">
        <v>16</v>
      </c>
    </row>
    <row r="632" spans="1:13" ht="22.5" customHeight="1" x14ac:dyDescent="0.25">
      <c r="A632" s="104">
        <v>633</v>
      </c>
      <c r="B632" s="158" t="s">
        <v>1642</v>
      </c>
      <c r="C632" s="158">
        <v>415</v>
      </c>
      <c r="D632" s="158" t="s">
        <v>896</v>
      </c>
      <c r="E632" s="284">
        <v>37370</v>
      </c>
      <c r="F632" s="285" t="s">
        <v>849</v>
      </c>
      <c r="G632" s="212" t="s">
        <v>262</v>
      </c>
      <c r="H632" s="104" t="s">
        <v>628</v>
      </c>
      <c r="I632" s="212" t="s">
        <v>106</v>
      </c>
      <c r="J632" s="283" t="s">
        <v>455</v>
      </c>
      <c r="K632" s="159" t="s">
        <v>1071</v>
      </c>
      <c r="L632" s="159"/>
      <c r="M632" s="105">
        <v>15</v>
      </c>
    </row>
    <row r="633" spans="1:13" ht="22.5" customHeight="1" x14ac:dyDescent="0.25">
      <c r="A633" s="104">
        <v>634</v>
      </c>
      <c r="B633" s="158" t="s">
        <v>1643</v>
      </c>
      <c r="C633" s="158">
        <v>418</v>
      </c>
      <c r="D633" s="158" t="s">
        <v>896</v>
      </c>
      <c r="E633" s="284">
        <v>36780</v>
      </c>
      <c r="F633" s="285" t="s">
        <v>851</v>
      </c>
      <c r="G633" s="212" t="s">
        <v>262</v>
      </c>
      <c r="H633" s="104" t="s">
        <v>628</v>
      </c>
      <c r="I633" s="212" t="s">
        <v>106</v>
      </c>
      <c r="J633" s="283" t="s">
        <v>455</v>
      </c>
      <c r="K633" s="159" t="s">
        <v>1071</v>
      </c>
      <c r="L633" s="159"/>
      <c r="M633" s="105">
        <v>14</v>
      </c>
    </row>
    <row r="634" spans="1:13" ht="22.5" customHeight="1" x14ac:dyDescent="0.25">
      <c r="A634" s="104">
        <v>635</v>
      </c>
      <c r="B634" s="158" t="s">
        <v>1644</v>
      </c>
      <c r="C634" s="158">
        <v>488</v>
      </c>
      <c r="D634" s="158" t="s">
        <v>896</v>
      </c>
      <c r="E634" s="284">
        <v>36570</v>
      </c>
      <c r="F634" s="285" t="s">
        <v>911</v>
      </c>
      <c r="G634" s="212" t="s">
        <v>912</v>
      </c>
      <c r="H634" s="104" t="s">
        <v>628</v>
      </c>
      <c r="I634" s="212" t="s">
        <v>106</v>
      </c>
      <c r="J634" s="283" t="s">
        <v>455</v>
      </c>
      <c r="K634" s="159" t="s">
        <v>1071</v>
      </c>
      <c r="L634" s="159"/>
      <c r="M634" s="105">
        <v>13</v>
      </c>
    </row>
    <row r="635" spans="1:13" ht="22.5" customHeight="1" x14ac:dyDescent="0.25">
      <c r="A635" s="104">
        <v>636</v>
      </c>
      <c r="B635" s="158" t="s">
        <v>1645</v>
      </c>
      <c r="C635" s="158">
        <v>511</v>
      </c>
      <c r="D635" s="158" t="s">
        <v>896</v>
      </c>
      <c r="E635" s="284">
        <v>37379</v>
      </c>
      <c r="F635" s="285" t="s">
        <v>858</v>
      </c>
      <c r="G635" s="212" t="s">
        <v>692</v>
      </c>
      <c r="H635" s="104" t="s">
        <v>628</v>
      </c>
      <c r="I635" s="212" t="s">
        <v>106</v>
      </c>
      <c r="J635" s="283" t="s">
        <v>455</v>
      </c>
      <c r="K635" s="159" t="s">
        <v>1071</v>
      </c>
      <c r="L635" s="159"/>
      <c r="M635" s="105">
        <v>12</v>
      </c>
    </row>
    <row r="636" spans="1:13" ht="22.5" customHeight="1" x14ac:dyDescent="0.25">
      <c r="A636" s="104">
        <v>637</v>
      </c>
      <c r="B636" s="158" t="s">
        <v>1646</v>
      </c>
      <c r="C636" s="158">
        <v>612</v>
      </c>
      <c r="D636" s="158" t="s">
        <v>896</v>
      </c>
      <c r="E636" s="284">
        <v>37541</v>
      </c>
      <c r="F636" s="285" t="s">
        <v>914</v>
      </c>
      <c r="G636" s="212" t="s">
        <v>701</v>
      </c>
      <c r="H636" s="104" t="s">
        <v>628</v>
      </c>
      <c r="I636" s="212" t="s">
        <v>106</v>
      </c>
      <c r="J636" s="283" t="s">
        <v>455</v>
      </c>
      <c r="K636" s="159" t="s">
        <v>1071</v>
      </c>
      <c r="L636" s="159"/>
      <c r="M636" s="105">
        <v>11</v>
      </c>
    </row>
    <row r="637" spans="1:13" ht="22.5" customHeight="1" x14ac:dyDescent="0.25">
      <c r="A637" s="104">
        <v>638</v>
      </c>
      <c r="B637" s="158" t="s">
        <v>1647</v>
      </c>
      <c r="C637" s="158">
        <v>617</v>
      </c>
      <c r="D637" s="158" t="s">
        <v>896</v>
      </c>
      <c r="E637" s="284">
        <v>36661</v>
      </c>
      <c r="F637" s="285" t="s">
        <v>875</v>
      </c>
      <c r="G637" s="212" t="s">
        <v>701</v>
      </c>
      <c r="H637" s="104" t="s">
        <v>628</v>
      </c>
      <c r="I637" s="212" t="s">
        <v>106</v>
      </c>
      <c r="J637" s="283" t="s">
        <v>455</v>
      </c>
      <c r="K637" s="159" t="s">
        <v>1071</v>
      </c>
      <c r="L637" s="159"/>
      <c r="M637" s="105">
        <v>10</v>
      </c>
    </row>
    <row r="638" spans="1:13" ht="22.5" customHeight="1" x14ac:dyDescent="0.25">
      <c r="A638" s="104">
        <v>639</v>
      </c>
      <c r="B638" s="158" t="s">
        <v>1648</v>
      </c>
      <c r="C638" s="158">
        <v>626</v>
      </c>
      <c r="D638" s="158" t="s">
        <v>896</v>
      </c>
      <c r="E638" s="284">
        <v>36557</v>
      </c>
      <c r="F638" s="285" t="s">
        <v>877</v>
      </c>
      <c r="G638" s="212" t="s">
        <v>773</v>
      </c>
      <c r="H638" s="104" t="s">
        <v>628</v>
      </c>
      <c r="I638" s="212" t="s">
        <v>106</v>
      </c>
      <c r="J638" s="283" t="s">
        <v>455</v>
      </c>
      <c r="K638" s="159" t="s">
        <v>1071</v>
      </c>
      <c r="L638" s="159"/>
      <c r="M638" s="105">
        <v>9</v>
      </c>
    </row>
    <row r="639" spans="1:13" ht="22.5" customHeight="1" x14ac:dyDescent="0.25">
      <c r="A639" s="104">
        <v>640</v>
      </c>
      <c r="B639" s="158" t="s">
        <v>1649</v>
      </c>
      <c r="C639" s="158">
        <v>638</v>
      </c>
      <c r="D639" s="158" t="s">
        <v>896</v>
      </c>
      <c r="E639" s="284">
        <v>37448</v>
      </c>
      <c r="F639" s="285" t="s">
        <v>880</v>
      </c>
      <c r="G639" s="212" t="s">
        <v>773</v>
      </c>
      <c r="H639" s="104" t="s">
        <v>628</v>
      </c>
      <c r="I639" s="212" t="s">
        <v>106</v>
      </c>
      <c r="J639" s="283" t="s">
        <v>455</v>
      </c>
      <c r="K639" s="159" t="s">
        <v>1071</v>
      </c>
      <c r="L639" s="159"/>
      <c r="M639" s="105">
        <v>8</v>
      </c>
    </row>
    <row r="640" spans="1:13" ht="22.5" customHeight="1" x14ac:dyDescent="0.25">
      <c r="A640" s="104">
        <v>641</v>
      </c>
      <c r="B640" s="158" t="s">
        <v>1650</v>
      </c>
      <c r="C640" s="158">
        <v>645</v>
      </c>
      <c r="D640" s="158" t="s">
        <v>896</v>
      </c>
      <c r="E640" s="284">
        <v>36697</v>
      </c>
      <c r="F640" s="285" t="s">
        <v>882</v>
      </c>
      <c r="G640" s="212" t="s">
        <v>777</v>
      </c>
      <c r="H640" s="104" t="s">
        <v>628</v>
      </c>
      <c r="I640" s="212" t="s">
        <v>106</v>
      </c>
      <c r="J640" s="283" t="s">
        <v>455</v>
      </c>
      <c r="K640" s="159" t="s">
        <v>1071</v>
      </c>
      <c r="L640" s="159"/>
      <c r="M640" s="105">
        <v>7</v>
      </c>
    </row>
    <row r="641" spans="1:13" ht="22.5" customHeight="1" x14ac:dyDescent="0.25">
      <c r="A641" s="104">
        <v>642</v>
      </c>
      <c r="B641" s="158" t="s">
        <v>1651</v>
      </c>
      <c r="C641" s="158">
        <v>659</v>
      </c>
      <c r="D641" s="158" t="s">
        <v>896</v>
      </c>
      <c r="E641" s="284">
        <v>36935</v>
      </c>
      <c r="F641" s="285" t="s">
        <v>884</v>
      </c>
      <c r="G641" s="212" t="s">
        <v>777</v>
      </c>
      <c r="H641" s="104" t="s">
        <v>628</v>
      </c>
      <c r="I641" s="212" t="s">
        <v>106</v>
      </c>
      <c r="J641" s="283" t="s">
        <v>455</v>
      </c>
      <c r="K641" s="159" t="s">
        <v>1071</v>
      </c>
      <c r="L641" s="159"/>
      <c r="M641" s="105">
        <v>6</v>
      </c>
    </row>
    <row r="642" spans="1:13" ht="22.5" customHeight="1" x14ac:dyDescent="0.25">
      <c r="A642" s="104">
        <v>643</v>
      </c>
      <c r="B642" s="158" t="s">
        <v>1652</v>
      </c>
      <c r="C642" s="158">
        <v>662</v>
      </c>
      <c r="D642" s="158" t="s">
        <v>896</v>
      </c>
      <c r="E642" s="284">
        <v>36590</v>
      </c>
      <c r="F642" s="285" t="s">
        <v>885</v>
      </c>
      <c r="G642" s="212" t="s">
        <v>779</v>
      </c>
      <c r="H642" s="104" t="s">
        <v>628</v>
      </c>
      <c r="I642" s="212" t="s">
        <v>106</v>
      </c>
      <c r="J642" s="283" t="s">
        <v>455</v>
      </c>
      <c r="K642" s="159" t="s">
        <v>1071</v>
      </c>
      <c r="L642" s="159"/>
      <c r="M642" s="105">
        <v>5</v>
      </c>
    </row>
    <row r="643" spans="1:13" ht="22.5" customHeight="1" x14ac:dyDescent="0.25">
      <c r="A643" s="104">
        <v>644</v>
      </c>
      <c r="B643" s="158" t="s">
        <v>1653</v>
      </c>
      <c r="C643" s="158">
        <v>696</v>
      </c>
      <c r="D643" s="158" t="s">
        <v>896</v>
      </c>
      <c r="E643" s="284">
        <v>37820</v>
      </c>
      <c r="F643" s="285" t="s">
        <v>1112</v>
      </c>
      <c r="G643" s="212" t="s">
        <v>890</v>
      </c>
      <c r="H643" s="104" t="s">
        <v>628</v>
      </c>
      <c r="I643" s="212" t="s">
        <v>106</v>
      </c>
      <c r="J643" s="283" t="s">
        <v>455</v>
      </c>
      <c r="K643" s="159" t="s">
        <v>1071</v>
      </c>
      <c r="L643" s="159"/>
      <c r="M643" s="105">
        <v>4</v>
      </c>
    </row>
    <row r="644" spans="1:13" ht="22.5" customHeight="1" x14ac:dyDescent="0.25">
      <c r="A644" s="104">
        <v>645</v>
      </c>
      <c r="B644" s="158" t="s">
        <v>1654</v>
      </c>
      <c r="C644" s="158">
        <v>720</v>
      </c>
      <c r="D644" s="158" t="s">
        <v>896</v>
      </c>
      <c r="E644" s="290">
        <v>36892</v>
      </c>
      <c r="F644" s="291" t="s">
        <v>1101</v>
      </c>
      <c r="G644" s="292" t="s">
        <v>710</v>
      </c>
      <c r="H644" s="104" t="s">
        <v>628</v>
      </c>
      <c r="I644" s="212" t="s">
        <v>106</v>
      </c>
      <c r="J644" s="239" t="s">
        <v>455</v>
      </c>
      <c r="K644" s="159" t="s">
        <v>1071</v>
      </c>
      <c r="L644" s="159"/>
      <c r="M644" s="105">
        <v>3</v>
      </c>
    </row>
    <row r="645" spans="1:13" ht="22.5" customHeight="1" x14ac:dyDescent="0.25">
      <c r="A645" s="104">
        <v>646</v>
      </c>
      <c r="B645" s="158" t="s">
        <v>1655</v>
      </c>
      <c r="C645" s="158">
        <v>1204</v>
      </c>
      <c r="D645" s="158"/>
      <c r="E645" s="290">
        <v>36939</v>
      </c>
      <c r="F645" s="291" t="s">
        <v>1497</v>
      </c>
      <c r="G645" s="292" t="s">
        <v>756</v>
      </c>
      <c r="H645" s="104" t="s">
        <v>628</v>
      </c>
      <c r="I645" s="212" t="s">
        <v>106</v>
      </c>
      <c r="J645" s="239" t="s">
        <v>455</v>
      </c>
      <c r="K645" s="159" t="s">
        <v>1071</v>
      </c>
      <c r="L645" s="159"/>
      <c r="M645" s="105">
        <v>2</v>
      </c>
    </row>
    <row r="646" spans="1:13" ht="22.5" customHeight="1" x14ac:dyDescent="0.25">
      <c r="A646" s="104">
        <v>647</v>
      </c>
      <c r="B646" s="158" t="s">
        <v>1656</v>
      </c>
      <c r="C646" s="158">
        <v>1197</v>
      </c>
      <c r="D646" s="158" t="s">
        <v>896</v>
      </c>
      <c r="E646" s="290">
        <v>37797</v>
      </c>
      <c r="F646" s="291" t="s">
        <v>1498</v>
      </c>
      <c r="G646" s="292" t="s">
        <v>701</v>
      </c>
      <c r="H646" s="104" t="s">
        <v>628</v>
      </c>
      <c r="I646" s="212" t="s">
        <v>106</v>
      </c>
      <c r="J646" s="239" t="s">
        <v>455</v>
      </c>
      <c r="K646" s="159" t="s">
        <v>1071</v>
      </c>
      <c r="L646" s="159"/>
      <c r="M646" s="105">
        <v>1</v>
      </c>
    </row>
    <row r="647" spans="1:13" ht="22.5" customHeight="1" x14ac:dyDescent="0.25">
      <c r="A647" s="104"/>
      <c r="B647" s="158" t="s">
        <v>1657</v>
      </c>
      <c r="C647" s="158"/>
      <c r="D647" s="158"/>
      <c r="E647" s="290"/>
      <c r="F647" s="291"/>
      <c r="G647" s="292"/>
      <c r="H647" s="104" t="s">
        <v>628</v>
      </c>
      <c r="I647" s="212" t="s">
        <v>106</v>
      </c>
      <c r="J647" s="239"/>
      <c r="K647" s="159"/>
      <c r="L647" s="159"/>
      <c r="M647" s="105"/>
    </row>
    <row r="648" spans="1:13" ht="22.5" customHeight="1" x14ac:dyDescent="0.25">
      <c r="A648" s="104"/>
      <c r="B648" s="158" t="s">
        <v>1657</v>
      </c>
      <c r="C648" s="158"/>
      <c r="D648" s="158"/>
      <c r="E648" s="290"/>
      <c r="F648" s="291"/>
      <c r="G648" s="292"/>
      <c r="H648" s="104" t="s">
        <v>628</v>
      </c>
      <c r="I648" s="212" t="s">
        <v>106</v>
      </c>
      <c r="J648" s="239"/>
      <c r="K648" s="159"/>
      <c r="L648" s="159"/>
      <c r="M648" s="105"/>
    </row>
    <row r="649" spans="1:13" ht="22.5" customHeight="1" x14ac:dyDescent="0.25">
      <c r="A649" s="104"/>
      <c r="B649" s="158" t="s">
        <v>1657</v>
      </c>
      <c r="C649" s="158"/>
      <c r="D649" s="158"/>
      <c r="E649" s="290"/>
      <c r="F649" s="291"/>
      <c r="G649" s="292"/>
      <c r="H649" s="104" t="s">
        <v>628</v>
      </c>
      <c r="I649" s="212" t="s">
        <v>106</v>
      </c>
      <c r="J649" s="239"/>
      <c r="K649" s="159"/>
      <c r="L649" s="159"/>
      <c r="M649" s="105"/>
    </row>
    <row r="650" spans="1:13" ht="22.5" customHeight="1" x14ac:dyDescent="0.25">
      <c r="A650" s="104"/>
      <c r="B650" s="158" t="s">
        <v>1657</v>
      </c>
      <c r="C650" s="158"/>
      <c r="D650" s="158"/>
      <c r="E650" s="290"/>
      <c r="F650" s="291"/>
      <c r="G650" s="292"/>
      <c r="H650" s="104" t="s">
        <v>628</v>
      </c>
      <c r="I650" s="212" t="s">
        <v>106</v>
      </c>
      <c r="J650" s="239"/>
      <c r="K650" s="159"/>
      <c r="L650" s="159"/>
      <c r="M650" s="105"/>
    </row>
    <row r="651" spans="1:13" ht="22.5" customHeight="1" x14ac:dyDescent="0.25">
      <c r="A651" s="104"/>
      <c r="B651" s="158" t="s">
        <v>1657</v>
      </c>
      <c r="C651" s="158"/>
      <c r="D651" s="158"/>
      <c r="E651" s="290"/>
      <c r="F651" s="291"/>
      <c r="G651" s="292"/>
      <c r="H651" s="104" t="s">
        <v>628</v>
      </c>
      <c r="I651" s="212" t="s">
        <v>106</v>
      </c>
      <c r="J651" s="239"/>
      <c r="K651" s="159"/>
      <c r="L651" s="159"/>
      <c r="M651" s="105"/>
    </row>
    <row r="652" spans="1:13" ht="22.5" customHeight="1" x14ac:dyDescent="0.25">
      <c r="A652" s="104"/>
      <c r="B652" s="158" t="s">
        <v>1657</v>
      </c>
      <c r="C652" s="158"/>
      <c r="D652" s="158"/>
      <c r="E652" s="290"/>
      <c r="F652" s="291"/>
      <c r="G652" s="292"/>
      <c r="H652" s="104" t="s">
        <v>628</v>
      </c>
      <c r="I652" s="212" t="s">
        <v>106</v>
      </c>
      <c r="J652" s="239"/>
      <c r="K652" s="159"/>
      <c r="L652" s="159"/>
      <c r="M652" s="105"/>
    </row>
    <row r="653" spans="1:13" ht="22.5" customHeight="1" x14ac:dyDescent="0.25">
      <c r="A653" s="104">
        <v>648</v>
      </c>
      <c r="B653" s="158" t="s">
        <v>1658</v>
      </c>
      <c r="C653" s="158">
        <v>720</v>
      </c>
      <c r="D653" s="158" t="s">
        <v>896</v>
      </c>
      <c r="E653" s="284">
        <v>36892</v>
      </c>
      <c r="F653" s="285" t="s">
        <v>1101</v>
      </c>
      <c r="G653" s="212" t="s">
        <v>710</v>
      </c>
      <c r="H653" s="104" t="s">
        <v>628</v>
      </c>
      <c r="I653" s="212" t="s">
        <v>382</v>
      </c>
      <c r="J653" s="283">
        <v>1108</v>
      </c>
      <c r="K653" s="159"/>
      <c r="L653" s="159"/>
      <c r="M653" s="105">
        <v>11</v>
      </c>
    </row>
    <row r="654" spans="1:13" ht="22.5" customHeight="1" x14ac:dyDescent="0.25">
      <c r="A654" s="104">
        <v>649</v>
      </c>
      <c r="B654" s="158" t="s">
        <v>1659</v>
      </c>
      <c r="C654" s="158">
        <v>52</v>
      </c>
      <c r="D654" s="158" t="s">
        <v>896</v>
      </c>
      <c r="E654" s="284">
        <v>36733</v>
      </c>
      <c r="F654" s="285" t="s">
        <v>726</v>
      </c>
      <c r="G654" s="212" t="s">
        <v>639</v>
      </c>
      <c r="H654" s="104" t="s">
        <v>628</v>
      </c>
      <c r="I654" s="212" t="s">
        <v>382</v>
      </c>
      <c r="J654" s="283">
        <v>1139</v>
      </c>
      <c r="K654" s="159"/>
      <c r="L654" s="159"/>
      <c r="M654" s="105">
        <v>12</v>
      </c>
    </row>
    <row r="655" spans="1:13" ht="22.5" customHeight="1" x14ac:dyDescent="0.25">
      <c r="A655" s="104">
        <v>650</v>
      </c>
      <c r="B655" s="158" t="s">
        <v>1660</v>
      </c>
      <c r="C655" s="158">
        <v>140</v>
      </c>
      <c r="D655" s="158" t="s">
        <v>896</v>
      </c>
      <c r="E655" s="284">
        <v>36563</v>
      </c>
      <c r="F655" s="285" t="s">
        <v>1077</v>
      </c>
      <c r="G655" s="212" t="s">
        <v>656</v>
      </c>
      <c r="H655" s="104" t="s">
        <v>628</v>
      </c>
      <c r="I655" s="212" t="s">
        <v>382</v>
      </c>
      <c r="J655" s="283">
        <v>1170</v>
      </c>
      <c r="K655" s="159"/>
      <c r="L655" s="159"/>
      <c r="M655" s="105">
        <v>13</v>
      </c>
    </row>
    <row r="656" spans="1:13" ht="22.5" customHeight="1" x14ac:dyDescent="0.25">
      <c r="A656" s="104">
        <v>651</v>
      </c>
      <c r="B656" s="158" t="s">
        <v>1661</v>
      </c>
      <c r="C656" s="158">
        <v>53</v>
      </c>
      <c r="D656" s="158" t="s">
        <v>896</v>
      </c>
      <c r="E656" s="284">
        <v>36770</v>
      </c>
      <c r="F656" s="285" t="s">
        <v>797</v>
      </c>
      <c r="G656" s="212" t="s">
        <v>639</v>
      </c>
      <c r="H656" s="104" t="s">
        <v>628</v>
      </c>
      <c r="I656" s="212" t="s">
        <v>382</v>
      </c>
      <c r="J656" s="283">
        <v>1177</v>
      </c>
      <c r="K656" s="159"/>
      <c r="L656" s="159"/>
      <c r="M656" s="105">
        <v>14</v>
      </c>
    </row>
    <row r="657" spans="1:14" ht="22.5" customHeight="1" x14ac:dyDescent="0.25">
      <c r="A657" s="104">
        <v>652</v>
      </c>
      <c r="B657" s="158" t="s">
        <v>1662</v>
      </c>
      <c r="C657" s="158">
        <v>688</v>
      </c>
      <c r="D657" s="158" t="s">
        <v>896</v>
      </c>
      <c r="E657" s="284">
        <v>36892</v>
      </c>
      <c r="F657" s="285" t="s">
        <v>1088</v>
      </c>
      <c r="G657" s="212" t="s">
        <v>890</v>
      </c>
      <c r="H657" s="104" t="s">
        <v>628</v>
      </c>
      <c r="I657" s="212" t="s">
        <v>382</v>
      </c>
      <c r="J657" s="283">
        <v>1177</v>
      </c>
      <c r="K657" s="159"/>
      <c r="L657" s="159"/>
      <c r="M657" s="105">
        <v>15</v>
      </c>
    </row>
    <row r="658" spans="1:14" ht="22.5" customHeight="1" x14ac:dyDescent="0.25">
      <c r="A658" s="104">
        <v>653</v>
      </c>
      <c r="B658" s="158" t="s">
        <v>1663</v>
      </c>
      <c r="C658" s="158">
        <v>725</v>
      </c>
      <c r="D658" s="158" t="s">
        <v>896</v>
      </c>
      <c r="E658" s="284">
        <v>36536</v>
      </c>
      <c r="F658" s="285" t="s">
        <v>1095</v>
      </c>
      <c r="G658" s="212" t="s">
        <v>782</v>
      </c>
      <c r="H658" s="104" t="s">
        <v>628</v>
      </c>
      <c r="I658" s="212" t="s">
        <v>382</v>
      </c>
      <c r="J658" s="283">
        <v>1200</v>
      </c>
      <c r="K658" s="159"/>
      <c r="L658" s="159"/>
      <c r="M658" s="105">
        <v>16</v>
      </c>
    </row>
    <row r="659" spans="1:14" ht="22.5" customHeight="1" x14ac:dyDescent="0.25">
      <c r="A659" s="104">
        <v>654</v>
      </c>
      <c r="B659" s="158" t="s">
        <v>1664</v>
      </c>
      <c r="C659" s="158">
        <v>159</v>
      </c>
      <c r="D659" s="158" t="s">
        <v>896</v>
      </c>
      <c r="E659" s="284">
        <v>36813</v>
      </c>
      <c r="F659" s="285" t="s">
        <v>1096</v>
      </c>
      <c r="G659" s="212" t="s">
        <v>656</v>
      </c>
      <c r="H659" s="104" t="s">
        <v>628</v>
      </c>
      <c r="I659" s="212" t="s">
        <v>382</v>
      </c>
      <c r="J659" s="283">
        <v>1210</v>
      </c>
      <c r="K659" s="159"/>
      <c r="L659" s="159"/>
      <c r="M659" s="105">
        <v>17</v>
      </c>
    </row>
    <row r="660" spans="1:14" ht="22.5" customHeight="1" x14ac:dyDescent="0.25">
      <c r="A660" s="104">
        <v>655</v>
      </c>
      <c r="B660" s="158" t="s">
        <v>1665</v>
      </c>
      <c r="C660" s="158"/>
      <c r="D660" s="158"/>
      <c r="E660" s="284"/>
      <c r="F660" s="285"/>
      <c r="G660" s="212"/>
      <c r="H660" s="104" t="s">
        <v>628</v>
      </c>
      <c r="I660" s="212" t="s">
        <v>382</v>
      </c>
      <c r="J660" s="283"/>
      <c r="K660" s="159"/>
      <c r="L660" s="159"/>
      <c r="M660" s="105"/>
    </row>
    <row r="661" spans="1:14" s="241" customFormat="1" ht="22.5" customHeight="1" x14ac:dyDescent="0.25">
      <c r="A661" s="104">
        <v>656</v>
      </c>
      <c r="B661" s="158" t="s">
        <v>1666</v>
      </c>
      <c r="C661" s="158">
        <v>305</v>
      </c>
      <c r="D661" s="158" t="s">
        <v>896</v>
      </c>
      <c r="E661" s="284">
        <v>36661</v>
      </c>
      <c r="F661" s="285" t="s">
        <v>825</v>
      </c>
      <c r="G661" s="212" t="s">
        <v>678</v>
      </c>
      <c r="H661" s="104" t="s">
        <v>628</v>
      </c>
      <c r="I661" s="212" t="s">
        <v>382</v>
      </c>
      <c r="J661" s="283">
        <v>1250</v>
      </c>
      <c r="K661" s="159"/>
      <c r="L661" s="159"/>
      <c r="M661" s="105">
        <v>18</v>
      </c>
      <c r="N661" s="154"/>
    </row>
    <row r="662" spans="1:14" ht="22.5" customHeight="1" x14ac:dyDescent="0.25">
      <c r="A662" s="104">
        <v>657</v>
      </c>
      <c r="B662" s="158" t="s">
        <v>1667</v>
      </c>
      <c r="C662" s="158">
        <v>399</v>
      </c>
      <c r="D662" s="158" t="s">
        <v>896</v>
      </c>
      <c r="E662" s="284">
        <v>36576</v>
      </c>
      <c r="F662" s="285" t="s">
        <v>844</v>
      </c>
      <c r="G662" s="212" t="s">
        <v>262</v>
      </c>
      <c r="H662" s="104" t="s">
        <v>628</v>
      </c>
      <c r="I662" s="212" t="s">
        <v>382</v>
      </c>
      <c r="J662" s="283">
        <v>1275</v>
      </c>
      <c r="K662" s="159"/>
      <c r="L662" s="159"/>
      <c r="M662" s="105">
        <v>19</v>
      </c>
    </row>
    <row r="663" spans="1:14" ht="22.5" customHeight="1" x14ac:dyDescent="0.25">
      <c r="A663" s="104">
        <v>659</v>
      </c>
      <c r="B663" s="158" t="s">
        <v>1668</v>
      </c>
      <c r="C663" s="158">
        <v>528</v>
      </c>
      <c r="D663" s="158" t="s">
        <v>896</v>
      </c>
      <c r="E663" s="284">
        <v>36581</v>
      </c>
      <c r="F663" s="285" t="s">
        <v>1084</v>
      </c>
      <c r="G663" s="212" t="s">
        <v>861</v>
      </c>
      <c r="H663" s="104" t="s">
        <v>628</v>
      </c>
      <c r="I663" s="212" t="s">
        <v>382</v>
      </c>
      <c r="J663" s="283">
        <v>1310</v>
      </c>
      <c r="K663" s="159"/>
      <c r="L663" s="159"/>
      <c r="M663" s="105">
        <v>20</v>
      </c>
    </row>
    <row r="664" spans="1:14" ht="22.5" customHeight="1" x14ac:dyDescent="0.25">
      <c r="A664" s="104">
        <v>660</v>
      </c>
      <c r="B664" s="158" t="s">
        <v>1669</v>
      </c>
      <c r="C664" s="158">
        <v>317</v>
      </c>
      <c r="D664" s="158" t="s">
        <v>896</v>
      </c>
      <c r="E664" s="284">
        <v>36800</v>
      </c>
      <c r="F664" s="285" t="s">
        <v>1097</v>
      </c>
      <c r="G664" s="212" t="s">
        <v>262</v>
      </c>
      <c r="H664" s="104" t="s">
        <v>628</v>
      </c>
      <c r="I664" s="212" t="s">
        <v>382</v>
      </c>
      <c r="J664" s="283" t="s">
        <v>455</v>
      </c>
      <c r="K664" s="159"/>
      <c r="L664" s="159"/>
      <c r="M664" s="105">
        <v>1</v>
      </c>
    </row>
    <row r="665" spans="1:14" ht="22.5" customHeight="1" x14ac:dyDescent="0.25">
      <c r="A665" s="104">
        <v>661</v>
      </c>
      <c r="B665" s="158" t="s">
        <v>1670</v>
      </c>
      <c r="C665" s="158">
        <v>320</v>
      </c>
      <c r="D665" s="158" t="s">
        <v>896</v>
      </c>
      <c r="E665" s="284">
        <v>36526</v>
      </c>
      <c r="F665" s="285" t="s">
        <v>1098</v>
      </c>
      <c r="G665" s="212" t="s">
        <v>262</v>
      </c>
      <c r="H665" s="104" t="s">
        <v>628</v>
      </c>
      <c r="I665" s="212" t="s">
        <v>382</v>
      </c>
      <c r="J665" s="283" t="s">
        <v>455</v>
      </c>
      <c r="K665" s="159"/>
      <c r="L665" s="159"/>
      <c r="M665" s="105">
        <v>2</v>
      </c>
    </row>
    <row r="666" spans="1:14" ht="22.5" customHeight="1" x14ac:dyDescent="0.25">
      <c r="A666" s="104">
        <v>662</v>
      </c>
      <c r="B666" s="158" t="s">
        <v>1671</v>
      </c>
      <c r="C666" s="158">
        <v>682</v>
      </c>
      <c r="D666" s="158" t="s">
        <v>896</v>
      </c>
      <c r="E666" s="284">
        <v>36942</v>
      </c>
      <c r="F666" s="285" t="s">
        <v>1099</v>
      </c>
      <c r="G666" s="212" t="s">
        <v>888</v>
      </c>
      <c r="H666" s="104" t="s">
        <v>628</v>
      </c>
      <c r="I666" s="212" t="s">
        <v>382</v>
      </c>
      <c r="J666" s="283" t="s">
        <v>455</v>
      </c>
      <c r="K666" s="159"/>
      <c r="L666" s="159"/>
      <c r="M666" s="105">
        <v>3</v>
      </c>
    </row>
    <row r="667" spans="1:14" ht="22.5" customHeight="1" x14ac:dyDescent="0.25">
      <c r="A667" s="104">
        <v>663</v>
      </c>
      <c r="B667" s="158" t="s">
        <v>1672</v>
      </c>
      <c r="C667" s="158">
        <v>710</v>
      </c>
      <c r="D667" s="158" t="s">
        <v>896</v>
      </c>
      <c r="E667" s="284">
        <v>37033</v>
      </c>
      <c r="F667" s="285" t="s">
        <v>1100</v>
      </c>
      <c r="G667" s="212" t="s">
        <v>890</v>
      </c>
      <c r="H667" s="104" t="s">
        <v>628</v>
      </c>
      <c r="I667" s="212" t="s">
        <v>382</v>
      </c>
      <c r="J667" s="283" t="s">
        <v>455</v>
      </c>
      <c r="K667" s="159"/>
      <c r="L667" s="159"/>
      <c r="M667" s="105">
        <v>4</v>
      </c>
    </row>
    <row r="668" spans="1:14" ht="22.5" customHeight="1" x14ac:dyDescent="0.25">
      <c r="A668" s="104">
        <v>664</v>
      </c>
      <c r="B668" s="158" t="s">
        <v>1673</v>
      </c>
      <c r="C668" s="158">
        <v>335</v>
      </c>
      <c r="D668" s="158" t="s">
        <v>896</v>
      </c>
      <c r="E668" s="284">
        <v>36539</v>
      </c>
      <c r="F668" s="285" t="s">
        <v>1081</v>
      </c>
      <c r="G668" s="212" t="s">
        <v>262</v>
      </c>
      <c r="H668" s="104" t="s">
        <v>628</v>
      </c>
      <c r="I668" s="212" t="s">
        <v>382</v>
      </c>
      <c r="J668" s="283" t="s">
        <v>455</v>
      </c>
      <c r="K668" s="159"/>
      <c r="L668" s="159"/>
      <c r="M668" s="105">
        <v>5</v>
      </c>
    </row>
    <row r="669" spans="1:14" ht="22.5" customHeight="1" x14ac:dyDescent="0.25">
      <c r="A669" s="104">
        <v>665</v>
      </c>
      <c r="B669" s="158" t="s">
        <v>1674</v>
      </c>
      <c r="C669" s="158">
        <v>489</v>
      </c>
      <c r="D669" s="158" t="s">
        <v>896</v>
      </c>
      <c r="E669" s="284">
        <v>36646</v>
      </c>
      <c r="F669" s="285" t="s">
        <v>1082</v>
      </c>
      <c r="G669" s="212" t="s">
        <v>912</v>
      </c>
      <c r="H669" s="104" t="s">
        <v>628</v>
      </c>
      <c r="I669" s="212" t="s">
        <v>382</v>
      </c>
      <c r="J669" s="283" t="s">
        <v>455</v>
      </c>
      <c r="K669" s="159"/>
      <c r="L669" s="159"/>
      <c r="M669" s="105">
        <v>6</v>
      </c>
    </row>
    <row r="670" spans="1:14" ht="22.5" customHeight="1" x14ac:dyDescent="0.25">
      <c r="A670" s="104">
        <v>666</v>
      </c>
      <c r="B670" s="158" t="s">
        <v>1675</v>
      </c>
      <c r="C670" s="158">
        <v>495</v>
      </c>
      <c r="D670" s="158" t="s">
        <v>896</v>
      </c>
      <c r="E670" s="284">
        <v>36540</v>
      </c>
      <c r="F670" s="285" t="s">
        <v>1083</v>
      </c>
      <c r="G670" s="212" t="s">
        <v>855</v>
      </c>
      <c r="H670" s="104" t="s">
        <v>628</v>
      </c>
      <c r="I670" s="212" t="s">
        <v>382</v>
      </c>
      <c r="J670" s="283" t="s">
        <v>455</v>
      </c>
      <c r="K670" s="159"/>
      <c r="L670" s="159"/>
      <c r="M670" s="105">
        <v>7</v>
      </c>
    </row>
    <row r="671" spans="1:14" ht="22.5" customHeight="1" x14ac:dyDescent="0.25">
      <c r="A671" s="104">
        <v>667</v>
      </c>
      <c r="B671" s="158" t="s">
        <v>1676</v>
      </c>
      <c r="C671" s="158">
        <v>510</v>
      </c>
      <c r="D671" s="158" t="s">
        <v>896</v>
      </c>
      <c r="E671" s="284">
        <v>36531</v>
      </c>
      <c r="F671" s="285" t="s">
        <v>857</v>
      </c>
      <c r="G671" s="212" t="s">
        <v>692</v>
      </c>
      <c r="H671" s="104" t="s">
        <v>628</v>
      </c>
      <c r="I671" s="212" t="s">
        <v>382</v>
      </c>
      <c r="J671" s="283" t="s">
        <v>455</v>
      </c>
      <c r="K671" s="159"/>
      <c r="L671" s="159"/>
      <c r="M671" s="105">
        <v>8</v>
      </c>
    </row>
    <row r="672" spans="1:14" ht="22.5" customHeight="1" x14ac:dyDescent="0.25">
      <c r="A672" s="104">
        <v>668</v>
      </c>
      <c r="B672" s="158" t="s">
        <v>1677</v>
      </c>
      <c r="C672" s="158">
        <v>655</v>
      </c>
      <c r="D672" s="158" t="s">
        <v>896</v>
      </c>
      <c r="E672" s="284">
        <v>36769</v>
      </c>
      <c r="F672" s="285" t="s">
        <v>916</v>
      </c>
      <c r="G672" s="212" t="s">
        <v>777</v>
      </c>
      <c r="H672" s="104" t="s">
        <v>628</v>
      </c>
      <c r="I672" s="212" t="s">
        <v>382</v>
      </c>
      <c r="J672" s="283" t="s">
        <v>455</v>
      </c>
      <c r="K672" s="159"/>
      <c r="L672" s="159"/>
      <c r="M672" s="105">
        <v>9</v>
      </c>
    </row>
    <row r="673" spans="1:13" ht="22.5" customHeight="1" x14ac:dyDescent="0.25">
      <c r="A673" s="104">
        <v>669</v>
      </c>
      <c r="B673" s="158" t="s">
        <v>1678</v>
      </c>
      <c r="C673" s="158">
        <v>709</v>
      </c>
      <c r="D673" s="158" t="s">
        <v>896</v>
      </c>
      <c r="E673" s="284">
        <v>37006</v>
      </c>
      <c r="F673" s="285" t="s">
        <v>1092</v>
      </c>
      <c r="G673" s="212" t="s">
        <v>890</v>
      </c>
      <c r="H673" s="104" t="s">
        <v>628</v>
      </c>
      <c r="I673" s="212" t="s">
        <v>382</v>
      </c>
      <c r="J673" s="283" t="s">
        <v>455</v>
      </c>
      <c r="K673" s="159"/>
      <c r="L673" s="159"/>
      <c r="M673" s="105">
        <v>10</v>
      </c>
    </row>
    <row r="674" spans="1:13" ht="22.5" customHeight="1" x14ac:dyDescent="0.25">
      <c r="A674" s="104">
        <v>670</v>
      </c>
      <c r="B674" s="158" t="s">
        <v>1665</v>
      </c>
      <c r="C674" s="158"/>
      <c r="D674" s="158"/>
      <c r="E674" s="284"/>
      <c r="F674" s="285"/>
      <c r="G674" s="212"/>
      <c r="H674" s="104" t="s">
        <v>628</v>
      </c>
      <c r="I674" s="212" t="s">
        <v>382</v>
      </c>
      <c r="J674" s="239"/>
      <c r="K674" s="159"/>
      <c r="L674" s="159"/>
      <c r="M674" s="105"/>
    </row>
    <row r="675" spans="1:13" ht="22.5" customHeight="1" x14ac:dyDescent="0.25">
      <c r="A675" s="104">
        <v>671</v>
      </c>
      <c r="B675" s="158" t="s">
        <v>1665</v>
      </c>
      <c r="C675" s="158"/>
      <c r="D675" s="158"/>
      <c r="E675" s="284"/>
      <c r="F675" s="285"/>
      <c r="G675" s="212"/>
      <c r="H675" s="104" t="s">
        <v>628</v>
      </c>
      <c r="I675" s="212" t="s">
        <v>382</v>
      </c>
      <c r="J675" s="239"/>
      <c r="K675" s="159"/>
      <c r="L675" s="159"/>
      <c r="M675" s="105"/>
    </row>
    <row r="676" spans="1:13" ht="22.5" customHeight="1" x14ac:dyDescent="0.25">
      <c r="A676" s="104">
        <v>672</v>
      </c>
      <c r="B676" s="158" t="s">
        <v>1665</v>
      </c>
      <c r="C676" s="158"/>
      <c r="D676" s="158"/>
      <c r="E676" s="284"/>
      <c r="F676" s="285"/>
      <c r="G676" s="212"/>
      <c r="H676" s="104" t="s">
        <v>628</v>
      </c>
      <c r="I676" s="212" t="s">
        <v>382</v>
      </c>
      <c r="J676" s="239"/>
      <c r="K676" s="159"/>
      <c r="L676" s="159"/>
      <c r="M676" s="105"/>
    </row>
    <row r="677" spans="1:13" ht="22.5" customHeight="1" x14ac:dyDescent="0.25">
      <c r="A677" s="104">
        <v>673</v>
      </c>
      <c r="B677" s="158" t="s">
        <v>1665</v>
      </c>
      <c r="C677" s="158"/>
      <c r="D677" s="158"/>
      <c r="E677" s="284"/>
      <c r="F677" s="285"/>
      <c r="G677" s="212"/>
      <c r="H677" s="104" t="s">
        <v>628</v>
      </c>
      <c r="I677" s="212" t="s">
        <v>382</v>
      </c>
      <c r="J677" s="239"/>
      <c r="K677" s="159"/>
      <c r="L677" s="159"/>
      <c r="M677" s="105"/>
    </row>
    <row r="678" spans="1:13" ht="22.5" customHeight="1" x14ac:dyDescent="0.25">
      <c r="A678" s="104">
        <v>674</v>
      </c>
      <c r="B678" s="158" t="s">
        <v>1454</v>
      </c>
      <c r="C678" s="158">
        <v>619</v>
      </c>
      <c r="D678" s="158" t="s">
        <v>896</v>
      </c>
      <c r="E678" s="284">
        <v>37542</v>
      </c>
      <c r="F678" s="285" t="s">
        <v>1111</v>
      </c>
      <c r="G678" s="212" t="s">
        <v>773</v>
      </c>
      <c r="H678" s="104" t="s">
        <v>628</v>
      </c>
      <c r="I678" s="212" t="s">
        <v>107</v>
      </c>
      <c r="J678" s="283">
        <v>140</v>
      </c>
      <c r="K678" s="159" t="s">
        <v>462</v>
      </c>
      <c r="L678" s="159"/>
      <c r="M678" s="105">
        <v>2</v>
      </c>
    </row>
    <row r="679" spans="1:13" ht="22.5" customHeight="1" x14ac:dyDescent="0.25">
      <c r="A679" s="104">
        <v>675</v>
      </c>
      <c r="B679" s="158" t="s">
        <v>1455</v>
      </c>
      <c r="C679" s="158">
        <v>147</v>
      </c>
      <c r="D679" s="158" t="s">
        <v>896</v>
      </c>
      <c r="E679" s="284">
        <v>36974</v>
      </c>
      <c r="F679" s="285" t="s">
        <v>1105</v>
      </c>
      <c r="G679" s="212" t="s">
        <v>656</v>
      </c>
      <c r="H679" s="104" t="s">
        <v>628</v>
      </c>
      <c r="I679" s="212" t="s">
        <v>107</v>
      </c>
      <c r="J679" s="283">
        <v>145</v>
      </c>
      <c r="K679" s="159" t="s">
        <v>462</v>
      </c>
      <c r="L679" s="159"/>
      <c r="M679" s="105">
        <v>3</v>
      </c>
    </row>
    <row r="680" spans="1:13" ht="22.5" customHeight="1" x14ac:dyDescent="0.25">
      <c r="A680" s="104">
        <v>676</v>
      </c>
      <c r="B680" s="158" t="s">
        <v>1456</v>
      </c>
      <c r="C680" s="158">
        <v>682</v>
      </c>
      <c r="D680" s="158" t="s">
        <v>896</v>
      </c>
      <c r="E680" s="284">
        <v>36942</v>
      </c>
      <c r="F680" s="285" t="s">
        <v>1099</v>
      </c>
      <c r="G680" s="212" t="s">
        <v>888</v>
      </c>
      <c r="H680" s="104" t="s">
        <v>628</v>
      </c>
      <c r="I680" s="212" t="s">
        <v>107</v>
      </c>
      <c r="J680" s="283">
        <v>145</v>
      </c>
      <c r="K680" s="159" t="s">
        <v>462</v>
      </c>
      <c r="L680" s="159"/>
      <c r="M680" s="105">
        <v>4</v>
      </c>
    </row>
    <row r="681" spans="1:13" ht="22.5" customHeight="1" x14ac:dyDescent="0.25">
      <c r="A681" s="104">
        <v>677</v>
      </c>
      <c r="B681" s="158" t="s">
        <v>1457</v>
      </c>
      <c r="C681" s="158">
        <v>706</v>
      </c>
      <c r="D681" s="158" t="s">
        <v>896</v>
      </c>
      <c r="E681" s="284">
        <v>37314</v>
      </c>
      <c r="F681" s="285" t="s">
        <v>1113</v>
      </c>
      <c r="G681" s="212" t="s">
        <v>890</v>
      </c>
      <c r="H681" s="104" t="s">
        <v>628</v>
      </c>
      <c r="I681" s="212" t="s">
        <v>107</v>
      </c>
      <c r="J681" s="283">
        <v>150</v>
      </c>
      <c r="K681" s="159" t="s">
        <v>462</v>
      </c>
      <c r="L681" s="159"/>
      <c r="M681" s="105">
        <v>5</v>
      </c>
    </row>
    <row r="682" spans="1:13" ht="22.5" customHeight="1" x14ac:dyDescent="0.25">
      <c r="A682" s="104">
        <v>678</v>
      </c>
      <c r="B682" s="158" t="s">
        <v>1458</v>
      </c>
      <c r="C682" s="158">
        <v>731</v>
      </c>
      <c r="D682" s="158" t="s">
        <v>896</v>
      </c>
      <c r="E682" s="284">
        <v>37457</v>
      </c>
      <c r="F682" s="285" t="s">
        <v>1114</v>
      </c>
      <c r="G682" s="212" t="s">
        <v>782</v>
      </c>
      <c r="H682" s="104" t="s">
        <v>628</v>
      </c>
      <c r="I682" s="212" t="s">
        <v>107</v>
      </c>
      <c r="J682" s="283">
        <v>150</v>
      </c>
      <c r="K682" s="159" t="s">
        <v>462</v>
      </c>
      <c r="L682" s="159"/>
      <c r="M682" s="105">
        <v>6</v>
      </c>
    </row>
    <row r="683" spans="1:13" ht="22.5" customHeight="1" x14ac:dyDescent="0.25">
      <c r="A683" s="104">
        <v>679</v>
      </c>
      <c r="B683" s="158" t="s">
        <v>1459</v>
      </c>
      <c r="C683" s="158">
        <v>134</v>
      </c>
      <c r="D683" s="158" t="s">
        <v>896</v>
      </c>
      <c r="E683" s="284">
        <v>37053</v>
      </c>
      <c r="F683" s="285" t="s">
        <v>1104</v>
      </c>
      <c r="G683" s="212" t="s">
        <v>944</v>
      </c>
      <c r="H683" s="104" t="s">
        <v>628</v>
      </c>
      <c r="I683" s="212" t="s">
        <v>107</v>
      </c>
      <c r="J683" s="283">
        <v>160</v>
      </c>
      <c r="K683" s="159" t="s">
        <v>462</v>
      </c>
      <c r="L683" s="159"/>
      <c r="M683" s="105">
        <v>7</v>
      </c>
    </row>
    <row r="684" spans="1:13" ht="22.5" customHeight="1" x14ac:dyDescent="0.25">
      <c r="A684" s="104">
        <v>680</v>
      </c>
      <c r="B684" s="158" t="s">
        <v>1460</v>
      </c>
      <c r="C684" s="158">
        <v>697</v>
      </c>
      <c r="D684" s="158" t="s">
        <v>896</v>
      </c>
      <c r="E684" s="284">
        <v>36753</v>
      </c>
      <c r="F684" s="285" t="s">
        <v>1089</v>
      </c>
      <c r="G684" s="212" t="s">
        <v>890</v>
      </c>
      <c r="H684" s="104" t="s">
        <v>628</v>
      </c>
      <c r="I684" s="212" t="s">
        <v>107</v>
      </c>
      <c r="J684" s="283">
        <v>160</v>
      </c>
      <c r="K684" s="159" t="s">
        <v>462</v>
      </c>
      <c r="L684" s="159"/>
      <c r="M684" s="105">
        <v>8</v>
      </c>
    </row>
    <row r="685" spans="1:13" ht="22.5" customHeight="1" x14ac:dyDescent="0.25">
      <c r="A685" s="104">
        <v>681</v>
      </c>
      <c r="B685" s="158" t="s">
        <v>1461</v>
      </c>
      <c r="C685" s="158">
        <v>19</v>
      </c>
      <c r="D685" s="158" t="s">
        <v>896</v>
      </c>
      <c r="E685" s="284">
        <v>36593</v>
      </c>
      <c r="F685" s="285" t="s">
        <v>1102</v>
      </c>
      <c r="G685" s="212" t="s">
        <v>719</v>
      </c>
      <c r="H685" s="104" t="s">
        <v>628</v>
      </c>
      <c r="I685" s="212" t="s">
        <v>107</v>
      </c>
      <c r="J685" s="283">
        <v>164</v>
      </c>
      <c r="K685" s="159" t="s">
        <v>462</v>
      </c>
      <c r="L685" s="159"/>
      <c r="M685" s="105">
        <v>9</v>
      </c>
    </row>
    <row r="686" spans="1:13" ht="22.5" customHeight="1" x14ac:dyDescent="0.25">
      <c r="A686" s="104">
        <v>682</v>
      </c>
      <c r="B686" s="158" t="s">
        <v>1462</v>
      </c>
      <c r="C686" s="158">
        <v>133</v>
      </c>
      <c r="D686" s="158" t="s">
        <v>896</v>
      </c>
      <c r="E686" s="284">
        <v>36606</v>
      </c>
      <c r="F686" s="285" t="s">
        <v>1103</v>
      </c>
      <c r="G686" s="212" t="s">
        <v>944</v>
      </c>
      <c r="H686" s="104" t="s">
        <v>628</v>
      </c>
      <c r="I686" s="212" t="s">
        <v>107</v>
      </c>
      <c r="J686" s="283">
        <v>175</v>
      </c>
      <c r="K686" s="159" t="s">
        <v>462</v>
      </c>
      <c r="L686" s="159"/>
      <c r="M686" s="105">
        <v>10</v>
      </c>
    </row>
    <row r="687" spans="1:13" ht="22.5" customHeight="1" x14ac:dyDescent="0.25">
      <c r="A687" s="104">
        <v>684</v>
      </c>
      <c r="B687" s="158" t="s">
        <v>1453</v>
      </c>
      <c r="C687" s="158">
        <v>412</v>
      </c>
      <c r="D687" s="158" t="s">
        <v>896</v>
      </c>
      <c r="E687" s="284">
        <v>37754</v>
      </c>
      <c r="F687" s="285" t="s">
        <v>1106</v>
      </c>
      <c r="G687" s="212" t="s">
        <v>262</v>
      </c>
      <c r="H687" s="104" t="s">
        <v>628</v>
      </c>
      <c r="I687" s="212" t="s">
        <v>107</v>
      </c>
      <c r="J687" s="283" t="s">
        <v>455</v>
      </c>
      <c r="K687" s="159" t="s">
        <v>462</v>
      </c>
      <c r="L687" s="159"/>
      <c r="M687" s="105">
        <v>1</v>
      </c>
    </row>
    <row r="688" spans="1:13" ht="22.5" customHeight="1" x14ac:dyDescent="0.25">
      <c r="A688" s="104">
        <v>685</v>
      </c>
      <c r="B688" s="158" t="s">
        <v>1470</v>
      </c>
      <c r="C688" s="158">
        <v>435</v>
      </c>
      <c r="D688" s="158" t="s">
        <v>896</v>
      </c>
      <c r="E688" s="284">
        <v>36629</v>
      </c>
      <c r="F688" s="291" t="s">
        <v>1491</v>
      </c>
      <c r="G688" s="212" t="s">
        <v>756</v>
      </c>
      <c r="H688" s="104" t="s">
        <v>628</v>
      </c>
      <c r="I688" s="212" t="s">
        <v>107</v>
      </c>
      <c r="J688" s="283" t="s">
        <v>455</v>
      </c>
      <c r="K688" s="159" t="s">
        <v>461</v>
      </c>
      <c r="L688" s="159"/>
      <c r="M688" s="105">
        <v>1</v>
      </c>
    </row>
    <row r="689" spans="1:13" ht="22.5" customHeight="1" x14ac:dyDescent="0.25">
      <c r="A689" s="104">
        <v>686</v>
      </c>
      <c r="B689" s="158" t="s">
        <v>1471</v>
      </c>
      <c r="C689" s="158">
        <v>502</v>
      </c>
      <c r="D689" s="158" t="s">
        <v>896</v>
      </c>
      <c r="E689" s="284">
        <v>37109</v>
      </c>
      <c r="F689" s="285" t="s">
        <v>1107</v>
      </c>
      <c r="G689" s="212" t="s">
        <v>692</v>
      </c>
      <c r="H689" s="104" t="s">
        <v>628</v>
      </c>
      <c r="I689" s="212" t="s">
        <v>107</v>
      </c>
      <c r="J689" s="283" t="s">
        <v>455</v>
      </c>
      <c r="K689" s="159" t="s">
        <v>461</v>
      </c>
      <c r="L689" s="159"/>
      <c r="M689" s="105">
        <v>2</v>
      </c>
    </row>
    <row r="690" spans="1:13" ht="22.5" customHeight="1" x14ac:dyDescent="0.25">
      <c r="A690" s="104">
        <v>687</v>
      </c>
      <c r="B690" s="158" t="s">
        <v>1472</v>
      </c>
      <c r="C690" s="158">
        <v>507</v>
      </c>
      <c r="D690" s="158" t="s">
        <v>896</v>
      </c>
      <c r="E690" s="284">
        <v>36912</v>
      </c>
      <c r="F690" s="285" t="s">
        <v>1108</v>
      </c>
      <c r="G690" s="212" t="s">
        <v>692</v>
      </c>
      <c r="H690" s="104" t="s">
        <v>628</v>
      </c>
      <c r="I690" s="212" t="s">
        <v>107</v>
      </c>
      <c r="J690" s="283" t="s">
        <v>455</v>
      </c>
      <c r="K690" s="159" t="s">
        <v>461</v>
      </c>
      <c r="L690" s="159"/>
      <c r="M690" s="105">
        <v>3</v>
      </c>
    </row>
    <row r="691" spans="1:13" ht="22.5" customHeight="1" x14ac:dyDescent="0.25">
      <c r="A691" s="104">
        <v>688</v>
      </c>
      <c r="B691" s="158" t="s">
        <v>1473</v>
      </c>
      <c r="C691" s="158">
        <v>509</v>
      </c>
      <c r="D691" s="158" t="s">
        <v>896</v>
      </c>
      <c r="E691" s="284">
        <v>36878</v>
      </c>
      <c r="F691" s="285" t="s">
        <v>1109</v>
      </c>
      <c r="G691" s="212" t="s">
        <v>692</v>
      </c>
      <c r="H691" s="104" t="s">
        <v>628</v>
      </c>
      <c r="I691" s="212" t="s">
        <v>107</v>
      </c>
      <c r="J691" s="283" t="s">
        <v>455</v>
      </c>
      <c r="K691" s="159" t="s">
        <v>461</v>
      </c>
      <c r="L691" s="159"/>
      <c r="M691" s="105">
        <v>4</v>
      </c>
    </row>
    <row r="692" spans="1:13" ht="22.5" customHeight="1" x14ac:dyDescent="0.25">
      <c r="A692" s="104">
        <v>689</v>
      </c>
      <c r="B692" s="158" t="s">
        <v>1474</v>
      </c>
      <c r="C692" s="158">
        <v>535</v>
      </c>
      <c r="D692" s="158" t="s">
        <v>896</v>
      </c>
      <c r="E692" s="284">
        <v>36943</v>
      </c>
      <c r="F692" s="285" t="s">
        <v>1110</v>
      </c>
      <c r="G692" s="212" t="s">
        <v>865</v>
      </c>
      <c r="H692" s="104" t="s">
        <v>628</v>
      </c>
      <c r="I692" s="212" t="s">
        <v>107</v>
      </c>
      <c r="J692" s="283" t="s">
        <v>455</v>
      </c>
      <c r="K692" s="159" t="s">
        <v>461</v>
      </c>
      <c r="L692" s="159"/>
      <c r="M692" s="105">
        <v>5</v>
      </c>
    </row>
    <row r="693" spans="1:13" ht="22.5" customHeight="1" x14ac:dyDescent="0.25">
      <c r="A693" s="104">
        <v>691</v>
      </c>
      <c r="B693" s="158" t="s">
        <v>1475</v>
      </c>
      <c r="C693" s="158">
        <v>696</v>
      </c>
      <c r="D693" s="158" t="s">
        <v>896</v>
      </c>
      <c r="E693" s="284">
        <v>37820</v>
      </c>
      <c r="F693" s="285" t="s">
        <v>1112</v>
      </c>
      <c r="G693" s="212" t="s">
        <v>890</v>
      </c>
      <c r="H693" s="104" t="s">
        <v>628</v>
      </c>
      <c r="I693" s="212" t="s">
        <v>107</v>
      </c>
      <c r="J693" s="283" t="s">
        <v>455</v>
      </c>
      <c r="K693" s="159" t="s">
        <v>461</v>
      </c>
      <c r="L693" s="159"/>
      <c r="M693" s="105">
        <v>6</v>
      </c>
    </row>
    <row r="694" spans="1:13" ht="22.5" customHeight="1" x14ac:dyDescent="0.25">
      <c r="A694" s="104">
        <v>692</v>
      </c>
      <c r="B694" s="158" t="s">
        <v>1476</v>
      </c>
      <c r="C694" s="158">
        <v>177</v>
      </c>
      <c r="D694" s="158" t="s">
        <v>896</v>
      </c>
      <c r="E694" s="284">
        <v>36652</v>
      </c>
      <c r="F694" s="285" t="s">
        <v>732</v>
      </c>
      <c r="G694" s="212" t="s">
        <v>662</v>
      </c>
      <c r="H694" s="104" t="s">
        <v>628</v>
      </c>
      <c r="I694" s="212" t="s">
        <v>107</v>
      </c>
      <c r="J694" s="283" t="s">
        <v>455</v>
      </c>
      <c r="K694" s="159" t="s">
        <v>461</v>
      </c>
      <c r="L694" s="159"/>
      <c r="M694" s="105">
        <v>7</v>
      </c>
    </row>
    <row r="695" spans="1:13" ht="22.5" customHeight="1" x14ac:dyDescent="0.25">
      <c r="A695" s="104">
        <v>693</v>
      </c>
      <c r="B695" s="158" t="s">
        <v>1477</v>
      </c>
      <c r="C695" s="158">
        <v>242</v>
      </c>
      <c r="D695" s="158" t="s">
        <v>896</v>
      </c>
      <c r="E695" s="284">
        <v>37146</v>
      </c>
      <c r="F695" s="285" t="s">
        <v>1079</v>
      </c>
      <c r="G695" s="212" t="s">
        <v>667</v>
      </c>
      <c r="H695" s="104" t="s">
        <v>628</v>
      </c>
      <c r="I695" s="212" t="s">
        <v>107</v>
      </c>
      <c r="J695" s="283" t="s">
        <v>455</v>
      </c>
      <c r="K695" s="159" t="s">
        <v>461</v>
      </c>
      <c r="L695" s="159"/>
      <c r="M695" s="105">
        <v>8</v>
      </c>
    </row>
    <row r="696" spans="1:13" ht="22.5" customHeight="1" x14ac:dyDescent="0.25">
      <c r="A696" s="104">
        <v>694</v>
      </c>
      <c r="B696" s="158" t="s">
        <v>1478</v>
      </c>
      <c r="C696" s="158">
        <v>493</v>
      </c>
      <c r="D696" s="158" t="s">
        <v>896</v>
      </c>
      <c r="E696" s="284">
        <v>36679</v>
      </c>
      <c r="F696" s="285" t="s">
        <v>856</v>
      </c>
      <c r="G696" s="212" t="s">
        <v>855</v>
      </c>
      <c r="H696" s="104" t="s">
        <v>628</v>
      </c>
      <c r="I696" s="212" t="s">
        <v>107</v>
      </c>
      <c r="J696" s="283" t="s">
        <v>455</v>
      </c>
      <c r="K696" s="159" t="s">
        <v>461</v>
      </c>
      <c r="L696" s="159"/>
      <c r="M696" s="105">
        <v>9</v>
      </c>
    </row>
    <row r="697" spans="1:13" ht="22.5" customHeight="1" x14ac:dyDescent="0.25">
      <c r="A697" s="104">
        <v>695</v>
      </c>
      <c r="B697" s="158" t="s">
        <v>1479</v>
      </c>
      <c r="C697" s="158">
        <v>519</v>
      </c>
      <c r="D697" s="158" t="s">
        <v>896</v>
      </c>
      <c r="E697" s="284">
        <v>36800</v>
      </c>
      <c r="F697" s="285" t="s">
        <v>1070</v>
      </c>
      <c r="G697" s="212" t="s">
        <v>692</v>
      </c>
      <c r="H697" s="104" t="s">
        <v>628</v>
      </c>
      <c r="I697" s="212" t="s">
        <v>107</v>
      </c>
      <c r="J697" s="283" t="s">
        <v>455</v>
      </c>
      <c r="K697" s="159" t="s">
        <v>461</v>
      </c>
      <c r="L697" s="159"/>
      <c r="M697" s="105">
        <v>10</v>
      </c>
    </row>
    <row r="698" spans="1:13" ht="22.5" customHeight="1" x14ac:dyDescent="0.25">
      <c r="A698" s="104">
        <v>696</v>
      </c>
      <c r="B698" s="158" t="s">
        <v>1480</v>
      </c>
      <c r="C698" s="158">
        <v>653</v>
      </c>
      <c r="D698" s="158" t="s">
        <v>896</v>
      </c>
      <c r="E698" s="284">
        <v>37049</v>
      </c>
      <c r="F698" s="285" t="s">
        <v>915</v>
      </c>
      <c r="G698" s="212" t="s">
        <v>777</v>
      </c>
      <c r="H698" s="104" t="s">
        <v>628</v>
      </c>
      <c r="I698" s="212" t="s">
        <v>107</v>
      </c>
      <c r="J698" s="283" t="s">
        <v>455</v>
      </c>
      <c r="K698" s="159" t="s">
        <v>461</v>
      </c>
      <c r="L698" s="159"/>
      <c r="M698" s="105">
        <v>11</v>
      </c>
    </row>
    <row r="699" spans="1:13" ht="22.5" customHeight="1" x14ac:dyDescent="0.25">
      <c r="A699" s="104">
        <v>697</v>
      </c>
      <c r="B699" s="158" t="s">
        <v>1481</v>
      </c>
      <c r="C699" s="158">
        <v>548</v>
      </c>
      <c r="D699" s="158"/>
      <c r="E699" s="284">
        <v>36526</v>
      </c>
      <c r="F699" s="285" t="s">
        <v>1581</v>
      </c>
      <c r="G699" s="212" t="s">
        <v>639</v>
      </c>
      <c r="H699" s="104" t="s">
        <v>628</v>
      </c>
      <c r="I699" s="212" t="s">
        <v>107</v>
      </c>
      <c r="J699" s="239"/>
      <c r="K699" s="159" t="s">
        <v>461</v>
      </c>
      <c r="L699" s="159"/>
      <c r="M699" s="105">
        <v>12</v>
      </c>
    </row>
    <row r="700" spans="1:13" ht="22.5" customHeight="1" x14ac:dyDescent="0.25">
      <c r="A700" s="104">
        <v>698</v>
      </c>
      <c r="B700" s="158" t="s">
        <v>1679</v>
      </c>
      <c r="C700" s="158"/>
      <c r="D700" s="158"/>
      <c r="E700" s="284"/>
      <c r="F700" s="285"/>
      <c r="G700" s="212"/>
      <c r="H700" s="104" t="s">
        <v>628</v>
      </c>
      <c r="I700" s="212" t="s">
        <v>107</v>
      </c>
      <c r="J700" s="239"/>
      <c r="K700" s="159"/>
      <c r="L700" s="159"/>
      <c r="M700" s="105"/>
    </row>
    <row r="701" spans="1:13" ht="22.5" customHeight="1" x14ac:dyDescent="0.25">
      <c r="A701" s="104">
        <v>699</v>
      </c>
      <c r="B701" s="158" t="s">
        <v>1679</v>
      </c>
      <c r="C701" s="158"/>
      <c r="D701" s="158"/>
      <c r="E701" s="284"/>
      <c r="F701" s="285"/>
      <c r="G701" s="212"/>
      <c r="H701" s="104" t="s">
        <v>628</v>
      </c>
      <c r="I701" s="212" t="s">
        <v>107</v>
      </c>
      <c r="J701" s="239"/>
      <c r="K701" s="159"/>
      <c r="L701" s="159"/>
      <c r="M701" s="105"/>
    </row>
    <row r="702" spans="1:13" ht="22.5" customHeight="1" x14ac:dyDescent="0.25">
      <c r="A702" s="104">
        <v>700</v>
      </c>
      <c r="B702" s="158" t="s">
        <v>1679</v>
      </c>
      <c r="C702" s="158"/>
      <c r="D702" s="158"/>
      <c r="E702" s="284"/>
      <c r="F702" s="285"/>
      <c r="G702" s="212"/>
      <c r="H702" s="104" t="s">
        <v>628</v>
      </c>
      <c r="I702" s="212" t="s">
        <v>107</v>
      </c>
      <c r="J702" s="239"/>
      <c r="K702" s="159"/>
      <c r="L702" s="159"/>
      <c r="M702" s="105"/>
    </row>
    <row r="703" spans="1:13" ht="22.5" customHeight="1" x14ac:dyDescent="0.25">
      <c r="A703" s="104">
        <v>701</v>
      </c>
      <c r="B703" s="158" t="s">
        <v>32</v>
      </c>
      <c r="C703" s="158">
        <v>9</v>
      </c>
      <c r="D703" s="158" t="s">
        <v>896</v>
      </c>
      <c r="E703" s="284">
        <v>36585</v>
      </c>
      <c r="F703" s="285" t="s">
        <v>1068</v>
      </c>
      <c r="G703" s="212" t="s">
        <v>719</v>
      </c>
      <c r="H703" s="104" t="s">
        <v>628</v>
      </c>
      <c r="I703" s="212" t="s">
        <v>115</v>
      </c>
      <c r="J703" s="106">
        <v>320</v>
      </c>
      <c r="K703" s="159"/>
      <c r="L703" s="159"/>
      <c r="M703" s="105">
        <v>2</v>
      </c>
    </row>
    <row r="704" spans="1:13" ht="22.5" customHeight="1" x14ac:dyDescent="0.25">
      <c r="A704" s="104">
        <v>702</v>
      </c>
      <c r="B704" s="158" t="s">
        <v>33</v>
      </c>
      <c r="C704" s="158">
        <v>427</v>
      </c>
      <c r="D704" s="158" t="s">
        <v>896</v>
      </c>
      <c r="E704" s="284">
        <v>36595</v>
      </c>
      <c r="F704" s="285" t="s">
        <v>1069</v>
      </c>
      <c r="G704" s="212" t="s">
        <v>756</v>
      </c>
      <c r="H704" s="104" t="s">
        <v>628</v>
      </c>
      <c r="I704" s="212" t="s">
        <v>115</v>
      </c>
      <c r="J704" s="106">
        <v>410</v>
      </c>
      <c r="K704" s="159"/>
      <c r="L704" s="159"/>
      <c r="M704" s="105">
        <v>3</v>
      </c>
    </row>
    <row r="705" spans="1:13" ht="22.5" customHeight="1" x14ac:dyDescent="0.25">
      <c r="A705" s="104">
        <v>703</v>
      </c>
      <c r="B705" s="158" t="s">
        <v>31</v>
      </c>
      <c r="C705" s="158">
        <v>519</v>
      </c>
      <c r="D705" s="158" t="s">
        <v>896</v>
      </c>
      <c r="E705" s="284">
        <v>36800</v>
      </c>
      <c r="F705" s="285" t="s">
        <v>1070</v>
      </c>
      <c r="G705" s="212" t="s">
        <v>692</v>
      </c>
      <c r="H705" s="104" t="s">
        <v>628</v>
      </c>
      <c r="I705" s="212" t="s">
        <v>115</v>
      </c>
      <c r="J705" s="106" t="s">
        <v>455</v>
      </c>
      <c r="K705" s="159"/>
      <c r="L705" s="159"/>
      <c r="M705" s="105">
        <v>1</v>
      </c>
    </row>
    <row r="706" spans="1:13" ht="22.5" customHeight="1" x14ac:dyDescent="0.25">
      <c r="A706" s="104">
        <v>704</v>
      </c>
      <c r="B706" s="158" t="s">
        <v>1680</v>
      </c>
      <c r="C706" s="158"/>
      <c r="D706" s="158"/>
      <c r="E706" s="284"/>
      <c r="F706" s="285"/>
      <c r="G706" s="212"/>
      <c r="H706" s="104" t="s">
        <v>628</v>
      </c>
      <c r="I706" s="212" t="s">
        <v>115</v>
      </c>
      <c r="J706" s="106"/>
      <c r="K706" s="159"/>
      <c r="L706" s="159"/>
      <c r="M706" s="105"/>
    </row>
    <row r="707" spans="1:13" ht="22.5" customHeight="1" x14ac:dyDescent="0.25">
      <c r="A707" s="104">
        <v>705</v>
      </c>
      <c r="B707" s="158" t="s">
        <v>1680</v>
      </c>
      <c r="C707" s="158"/>
      <c r="D707" s="158"/>
      <c r="E707" s="284"/>
      <c r="F707" s="285"/>
      <c r="G707" s="212"/>
      <c r="H707" s="104" t="s">
        <v>628</v>
      </c>
      <c r="I707" s="212" t="s">
        <v>115</v>
      </c>
      <c r="J707" s="106"/>
      <c r="K707" s="159"/>
      <c r="L707" s="159"/>
      <c r="M707" s="105"/>
    </row>
    <row r="708" spans="1:13" ht="22.5" customHeight="1" x14ac:dyDescent="0.25">
      <c r="A708" s="104">
        <v>706</v>
      </c>
      <c r="B708" s="158" t="s">
        <v>1680</v>
      </c>
      <c r="C708" s="158"/>
      <c r="D708" s="158"/>
      <c r="E708" s="284"/>
      <c r="F708" s="285"/>
      <c r="G708" s="212"/>
      <c r="H708" s="104" t="s">
        <v>628</v>
      </c>
      <c r="I708" s="212" t="s">
        <v>115</v>
      </c>
      <c r="J708" s="106"/>
      <c r="K708" s="159"/>
      <c r="L708" s="159"/>
      <c r="M708" s="105"/>
    </row>
    <row r="709" spans="1:13" ht="22.5" customHeight="1" x14ac:dyDescent="0.25">
      <c r="A709" s="104">
        <v>707</v>
      </c>
      <c r="B709" s="158" t="s">
        <v>1681</v>
      </c>
      <c r="C709" s="158">
        <v>737</v>
      </c>
      <c r="D709" s="158" t="s">
        <v>896</v>
      </c>
      <c r="E709" s="284">
        <v>36971</v>
      </c>
      <c r="F709" s="285" t="s">
        <v>1492</v>
      </c>
      <c r="G709" s="212" t="s">
        <v>1063</v>
      </c>
      <c r="H709" s="104" t="s">
        <v>628</v>
      </c>
      <c r="I709" s="212" t="s">
        <v>158</v>
      </c>
      <c r="J709" s="106" t="s">
        <v>1067</v>
      </c>
      <c r="K709" s="159" t="s">
        <v>462</v>
      </c>
      <c r="L709" s="159"/>
      <c r="M709" s="105">
        <v>11</v>
      </c>
    </row>
    <row r="710" spans="1:13" ht="22.5" customHeight="1" x14ac:dyDescent="0.25">
      <c r="A710" s="104">
        <v>708</v>
      </c>
      <c r="B710" s="158" t="s">
        <v>1682</v>
      </c>
      <c r="C710" s="158">
        <v>356</v>
      </c>
      <c r="D710" s="158" t="s">
        <v>896</v>
      </c>
      <c r="E710" s="284">
        <v>36526</v>
      </c>
      <c r="F710" s="285" t="s">
        <v>830</v>
      </c>
      <c r="G710" s="212" t="s">
        <v>262</v>
      </c>
      <c r="H710" s="104" t="s">
        <v>628</v>
      </c>
      <c r="I710" s="212" t="s">
        <v>158</v>
      </c>
      <c r="J710" s="106">
        <v>1000</v>
      </c>
      <c r="K710" s="159" t="s">
        <v>462</v>
      </c>
      <c r="L710" s="159"/>
      <c r="M710" s="105">
        <v>12</v>
      </c>
    </row>
    <row r="711" spans="1:13" ht="22.5" customHeight="1" x14ac:dyDescent="0.25">
      <c r="A711" s="104">
        <v>709</v>
      </c>
      <c r="B711" s="158" t="s">
        <v>1683</v>
      </c>
      <c r="C711" s="158">
        <v>132</v>
      </c>
      <c r="D711" s="158" t="s">
        <v>896</v>
      </c>
      <c r="E711" s="284">
        <v>36786</v>
      </c>
      <c r="F711" s="285" t="s">
        <v>1038</v>
      </c>
      <c r="G711" s="212" t="s">
        <v>944</v>
      </c>
      <c r="H711" s="104" t="s">
        <v>628</v>
      </c>
      <c r="I711" s="212" t="s">
        <v>158</v>
      </c>
      <c r="J711" s="106">
        <v>1100</v>
      </c>
      <c r="K711" s="159" t="s">
        <v>462</v>
      </c>
      <c r="L711" s="159"/>
      <c r="M711" s="105">
        <v>13</v>
      </c>
    </row>
    <row r="712" spans="1:13" ht="22.5" customHeight="1" x14ac:dyDescent="0.25">
      <c r="A712" s="104">
        <v>710</v>
      </c>
      <c r="B712" s="158" t="s">
        <v>1684</v>
      </c>
      <c r="C712" s="158">
        <v>207</v>
      </c>
      <c r="D712" s="158" t="s">
        <v>896</v>
      </c>
      <c r="E712" s="284">
        <v>37426</v>
      </c>
      <c r="F712" s="285" t="s">
        <v>1041</v>
      </c>
      <c r="G712" s="212" t="s">
        <v>738</v>
      </c>
      <c r="H712" s="104" t="s">
        <v>628</v>
      </c>
      <c r="I712" s="212" t="s">
        <v>158</v>
      </c>
      <c r="J712" s="106">
        <v>1100</v>
      </c>
      <c r="K712" s="159" t="s">
        <v>462</v>
      </c>
      <c r="L712" s="159"/>
      <c r="M712" s="105">
        <v>14</v>
      </c>
    </row>
    <row r="713" spans="1:13" ht="22.5" customHeight="1" x14ac:dyDescent="0.25">
      <c r="A713" s="104">
        <v>711</v>
      </c>
      <c r="B713" s="158" t="s">
        <v>1685</v>
      </c>
      <c r="C713" s="158">
        <v>375</v>
      </c>
      <c r="D713" s="158" t="s">
        <v>896</v>
      </c>
      <c r="E713" s="284">
        <v>36683</v>
      </c>
      <c r="F713" s="285" t="s">
        <v>1045</v>
      </c>
      <c r="G713" s="212" t="s">
        <v>262</v>
      </c>
      <c r="H713" s="104" t="s">
        <v>628</v>
      </c>
      <c r="I713" s="212" t="s">
        <v>158</v>
      </c>
      <c r="J713" s="106" t="s">
        <v>1064</v>
      </c>
      <c r="K713" s="159" t="s">
        <v>462</v>
      </c>
      <c r="L713" s="159"/>
      <c r="M713" s="105">
        <v>15</v>
      </c>
    </row>
    <row r="714" spans="1:13" ht="22.5" customHeight="1" x14ac:dyDescent="0.25">
      <c r="A714" s="104">
        <v>712</v>
      </c>
      <c r="B714" s="158" t="s">
        <v>1686</v>
      </c>
      <c r="C714" s="158">
        <v>235</v>
      </c>
      <c r="D714" s="158" t="s">
        <v>896</v>
      </c>
      <c r="E714" s="284">
        <v>36555</v>
      </c>
      <c r="F714" s="285" t="s">
        <v>1042</v>
      </c>
      <c r="G714" s="212" t="s">
        <v>667</v>
      </c>
      <c r="H714" s="104" t="s">
        <v>628</v>
      </c>
      <c r="I714" s="212" t="s">
        <v>158</v>
      </c>
      <c r="J714" s="106">
        <v>1140</v>
      </c>
      <c r="K714" s="159" t="s">
        <v>462</v>
      </c>
      <c r="L714" s="159"/>
      <c r="M714" s="105">
        <v>16</v>
      </c>
    </row>
    <row r="715" spans="1:13" ht="22.5" customHeight="1" x14ac:dyDescent="0.25">
      <c r="A715" s="104">
        <v>713</v>
      </c>
      <c r="B715" s="158" t="s">
        <v>1687</v>
      </c>
      <c r="C715" s="158">
        <v>571</v>
      </c>
      <c r="D715" s="158" t="s">
        <v>896</v>
      </c>
      <c r="E715" s="284">
        <v>36616</v>
      </c>
      <c r="F715" s="285" t="s">
        <v>1049</v>
      </c>
      <c r="G715" s="212" t="s">
        <v>767</v>
      </c>
      <c r="H715" s="104" t="s">
        <v>628</v>
      </c>
      <c r="I715" s="212" t="s">
        <v>158</v>
      </c>
      <c r="J715" s="106">
        <v>1150</v>
      </c>
      <c r="K715" s="159" t="s">
        <v>461</v>
      </c>
      <c r="L715" s="159"/>
      <c r="M715" s="105">
        <v>1</v>
      </c>
    </row>
    <row r="716" spans="1:13" ht="22.5" customHeight="1" x14ac:dyDescent="0.25">
      <c r="A716" s="104">
        <v>714</v>
      </c>
      <c r="B716" s="158" t="s">
        <v>1688</v>
      </c>
      <c r="C716" s="158">
        <v>714</v>
      </c>
      <c r="D716" s="158" t="s">
        <v>896</v>
      </c>
      <c r="E716" s="284">
        <v>36826</v>
      </c>
      <c r="F716" s="285" t="s">
        <v>1059</v>
      </c>
      <c r="G716" s="212" t="s">
        <v>710</v>
      </c>
      <c r="H716" s="104" t="s">
        <v>628</v>
      </c>
      <c r="I716" s="212" t="s">
        <v>158</v>
      </c>
      <c r="J716" s="106">
        <v>1150</v>
      </c>
      <c r="K716" s="159" t="s">
        <v>461</v>
      </c>
      <c r="L716" s="159"/>
      <c r="M716" s="105">
        <v>2</v>
      </c>
    </row>
    <row r="717" spans="1:13" ht="22.5" customHeight="1" x14ac:dyDescent="0.25">
      <c r="A717" s="104">
        <v>715</v>
      </c>
      <c r="B717" s="158" t="s">
        <v>1689</v>
      </c>
      <c r="C717" s="158">
        <v>618</v>
      </c>
      <c r="D717" s="158" t="s">
        <v>896</v>
      </c>
      <c r="E717" s="284">
        <v>37210</v>
      </c>
      <c r="F717" s="285" t="s">
        <v>1052</v>
      </c>
      <c r="G717" s="212" t="s">
        <v>701</v>
      </c>
      <c r="H717" s="104" t="s">
        <v>628</v>
      </c>
      <c r="I717" s="212" t="s">
        <v>158</v>
      </c>
      <c r="J717" s="106">
        <v>1180</v>
      </c>
      <c r="K717" s="159" t="s">
        <v>461</v>
      </c>
      <c r="L717" s="159"/>
      <c r="M717" s="105">
        <v>3</v>
      </c>
    </row>
    <row r="718" spans="1:13" ht="22.5" customHeight="1" x14ac:dyDescent="0.25">
      <c r="A718" s="104">
        <v>716</v>
      </c>
      <c r="B718" s="158" t="s">
        <v>1690</v>
      </c>
      <c r="C718" s="158">
        <v>136</v>
      </c>
      <c r="D718" s="158" t="s">
        <v>896</v>
      </c>
      <c r="E718" s="284">
        <v>36728</v>
      </c>
      <c r="F718" s="285" t="s">
        <v>1039</v>
      </c>
      <c r="G718" s="212" t="s">
        <v>944</v>
      </c>
      <c r="H718" s="104" t="s">
        <v>628</v>
      </c>
      <c r="I718" s="212" t="s">
        <v>158</v>
      </c>
      <c r="J718" s="106">
        <v>1200</v>
      </c>
      <c r="K718" s="159" t="s">
        <v>461</v>
      </c>
      <c r="L718" s="159"/>
      <c r="M718" s="105">
        <v>4</v>
      </c>
    </row>
    <row r="719" spans="1:13" ht="22.5" customHeight="1" x14ac:dyDescent="0.25">
      <c r="A719" s="104">
        <v>717</v>
      </c>
      <c r="B719" s="158" t="s">
        <v>1691</v>
      </c>
      <c r="C719" s="158">
        <v>385</v>
      </c>
      <c r="D719" s="158" t="s">
        <v>896</v>
      </c>
      <c r="E719" s="284">
        <v>36783</v>
      </c>
      <c r="F719" s="285" t="s">
        <v>1046</v>
      </c>
      <c r="G719" s="212" t="s">
        <v>262</v>
      </c>
      <c r="H719" s="104" t="s">
        <v>628</v>
      </c>
      <c r="I719" s="212" t="s">
        <v>158</v>
      </c>
      <c r="J719" s="106" t="s">
        <v>1065</v>
      </c>
      <c r="K719" s="159" t="s">
        <v>461</v>
      </c>
      <c r="L719" s="159"/>
      <c r="M719" s="105">
        <v>5</v>
      </c>
    </row>
    <row r="720" spans="1:13" ht="22.5" customHeight="1" x14ac:dyDescent="0.25">
      <c r="A720" s="104">
        <v>718</v>
      </c>
      <c r="B720" s="158" t="s">
        <v>1692</v>
      </c>
      <c r="C720" s="158">
        <v>387</v>
      </c>
      <c r="D720" s="158" t="s">
        <v>896</v>
      </c>
      <c r="E720" s="284">
        <v>36748</v>
      </c>
      <c r="F720" s="285" t="s">
        <v>1047</v>
      </c>
      <c r="G720" s="212" t="s">
        <v>262</v>
      </c>
      <c r="H720" s="104" t="s">
        <v>628</v>
      </c>
      <c r="I720" s="212" t="s">
        <v>158</v>
      </c>
      <c r="J720" s="106" t="s">
        <v>1065</v>
      </c>
      <c r="K720" s="159" t="s">
        <v>461</v>
      </c>
      <c r="L720" s="159"/>
      <c r="M720" s="105">
        <v>6</v>
      </c>
    </row>
    <row r="721" spans="1:13" ht="22.5" customHeight="1" x14ac:dyDescent="0.25">
      <c r="A721" s="104">
        <v>719</v>
      </c>
      <c r="B721" s="158" t="s">
        <v>1693</v>
      </c>
      <c r="C721" s="158">
        <v>549</v>
      </c>
      <c r="D721" s="158" t="s">
        <v>896</v>
      </c>
      <c r="E721" s="284">
        <v>37261</v>
      </c>
      <c r="F721" s="285" t="s">
        <v>1048</v>
      </c>
      <c r="G721" s="212" t="s">
        <v>865</v>
      </c>
      <c r="H721" s="104" t="s">
        <v>628</v>
      </c>
      <c r="I721" s="212" t="s">
        <v>158</v>
      </c>
      <c r="J721" s="106">
        <v>1200</v>
      </c>
      <c r="K721" s="159" t="s">
        <v>461</v>
      </c>
      <c r="L721" s="159"/>
      <c r="M721" s="105">
        <v>7</v>
      </c>
    </row>
    <row r="722" spans="1:13" ht="22.5" customHeight="1" x14ac:dyDescent="0.25">
      <c r="A722" s="104">
        <v>720</v>
      </c>
      <c r="B722" s="158" t="s">
        <v>1694</v>
      </c>
      <c r="C722" s="158">
        <v>625</v>
      </c>
      <c r="D722" s="158" t="s">
        <v>896</v>
      </c>
      <c r="E722" s="284">
        <v>36954</v>
      </c>
      <c r="F722" s="285" t="s">
        <v>1053</v>
      </c>
      <c r="G722" s="212" t="s">
        <v>773</v>
      </c>
      <c r="H722" s="104" t="s">
        <v>628</v>
      </c>
      <c r="I722" s="212" t="s">
        <v>158</v>
      </c>
      <c r="J722" s="106" t="s">
        <v>1065</v>
      </c>
      <c r="K722" s="159" t="s">
        <v>461</v>
      </c>
      <c r="L722" s="159"/>
      <c r="M722" s="105">
        <v>8</v>
      </c>
    </row>
    <row r="723" spans="1:13" ht="22.5" customHeight="1" x14ac:dyDescent="0.25">
      <c r="A723" s="104">
        <v>721</v>
      </c>
      <c r="B723" s="158" t="s">
        <v>1695</v>
      </c>
      <c r="C723" s="158">
        <v>733</v>
      </c>
      <c r="D723" s="158" t="s">
        <v>896</v>
      </c>
      <c r="E723" s="284">
        <v>36892</v>
      </c>
      <c r="F723" s="285" t="s">
        <v>1062</v>
      </c>
      <c r="G723" s="212" t="s">
        <v>782</v>
      </c>
      <c r="H723" s="104" t="s">
        <v>628</v>
      </c>
      <c r="I723" s="212" t="s">
        <v>158</v>
      </c>
      <c r="J723" s="106">
        <v>1226</v>
      </c>
      <c r="K723" s="159" t="s">
        <v>461</v>
      </c>
      <c r="L723" s="159"/>
      <c r="M723" s="105">
        <v>9</v>
      </c>
    </row>
    <row r="724" spans="1:13" ht="22.5" customHeight="1" x14ac:dyDescent="0.25">
      <c r="A724" s="104">
        <v>722</v>
      </c>
      <c r="B724" s="158" t="s">
        <v>1696</v>
      </c>
      <c r="C724" s="158">
        <v>1</v>
      </c>
      <c r="D724" s="158" t="s">
        <v>896</v>
      </c>
      <c r="E724" s="284">
        <v>36541</v>
      </c>
      <c r="F724" s="285" t="s">
        <v>1036</v>
      </c>
      <c r="G724" s="212" t="s">
        <v>719</v>
      </c>
      <c r="H724" s="104" t="s">
        <v>628</v>
      </c>
      <c r="I724" s="212" t="s">
        <v>158</v>
      </c>
      <c r="J724" s="106">
        <v>1250</v>
      </c>
      <c r="K724" s="159" t="s">
        <v>461</v>
      </c>
      <c r="L724" s="159"/>
      <c r="M724" s="105">
        <v>10</v>
      </c>
    </row>
    <row r="725" spans="1:13" ht="22.5" customHeight="1" x14ac:dyDescent="0.25">
      <c r="A725" s="104">
        <v>723</v>
      </c>
      <c r="B725" s="158" t="s">
        <v>1697</v>
      </c>
      <c r="C725" s="158">
        <v>255</v>
      </c>
      <c r="D725" s="158" t="s">
        <v>896</v>
      </c>
      <c r="E725" s="284">
        <v>36605</v>
      </c>
      <c r="F725" s="285" t="s">
        <v>1043</v>
      </c>
      <c r="G725" s="212" t="s">
        <v>743</v>
      </c>
      <c r="H725" s="104" t="s">
        <v>628</v>
      </c>
      <c r="I725" s="212" t="s">
        <v>158</v>
      </c>
      <c r="J725" s="106">
        <v>1250</v>
      </c>
      <c r="K725" s="159" t="s">
        <v>461</v>
      </c>
      <c r="L725" s="159"/>
      <c r="M725" s="105">
        <v>11</v>
      </c>
    </row>
    <row r="726" spans="1:13" ht="22.5" customHeight="1" x14ac:dyDescent="0.25">
      <c r="A726" s="104">
        <v>724</v>
      </c>
      <c r="B726" s="158" t="s">
        <v>1698</v>
      </c>
      <c r="C726" s="158">
        <v>596</v>
      </c>
      <c r="D726" s="158" t="s">
        <v>896</v>
      </c>
      <c r="E726" s="284">
        <v>36617</v>
      </c>
      <c r="F726" s="285" t="s">
        <v>1050</v>
      </c>
      <c r="G726" s="212" t="s">
        <v>1005</v>
      </c>
      <c r="H726" s="104" t="s">
        <v>628</v>
      </c>
      <c r="I726" s="212" t="s">
        <v>158</v>
      </c>
      <c r="J726" s="106">
        <v>1250</v>
      </c>
      <c r="K726" s="159" t="s">
        <v>461</v>
      </c>
      <c r="L726" s="159"/>
      <c r="M726" s="105">
        <v>12</v>
      </c>
    </row>
    <row r="727" spans="1:13" ht="22.5" customHeight="1" x14ac:dyDescent="0.25">
      <c r="A727" s="104">
        <v>725</v>
      </c>
      <c r="B727" s="158" t="s">
        <v>1699</v>
      </c>
      <c r="C727" s="158">
        <v>614</v>
      </c>
      <c r="D727" s="158" t="s">
        <v>896</v>
      </c>
      <c r="E727" s="284">
        <v>37026</v>
      </c>
      <c r="F727" s="285" t="s">
        <v>1051</v>
      </c>
      <c r="G727" s="212" t="s">
        <v>701</v>
      </c>
      <c r="H727" s="104" t="s">
        <v>628</v>
      </c>
      <c r="I727" s="212" t="s">
        <v>158</v>
      </c>
      <c r="J727" s="106">
        <v>1250</v>
      </c>
      <c r="K727" s="159" t="s">
        <v>461</v>
      </c>
      <c r="L727" s="159"/>
      <c r="M727" s="105">
        <v>13</v>
      </c>
    </row>
    <row r="728" spans="1:13" ht="22.5" customHeight="1" x14ac:dyDescent="0.25">
      <c r="A728" s="104">
        <v>726</v>
      </c>
      <c r="B728" s="158" t="s">
        <v>1700</v>
      </c>
      <c r="C728" s="158">
        <v>723</v>
      </c>
      <c r="D728" s="158" t="s">
        <v>896</v>
      </c>
      <c r="E728" s="284">
        <v>36894</v>
      </c>
      <c r="F728" s="285" t="s">
        <v>1060</v>
      </c>
      <c r="G728" s="212" t="s">
        <v>782</v>
      </c>
      <c r="H728" s="104" t="s">
        <v>628</v>
      </c>
      <c r="I728" s="212" t="s">
        <v>158</v>
      </c>
      <c r="J728" s="106">
        <v>1270</v>
      </c>
      <c r="K728" s="159" t="s">
        <v>461</v>
      </c>
      <c r="L728" s="159"/>
      <c r="M728" s="105">
        <v>14</v>
      </c>
    </row>
    <row r="729" spans="1:13" ht="22.5" customHeight="1" x14ac:dyDescent="0.25">
      <c r="A729" s="104">
        <v>727</v>
      </c>
      <c r="B729" s="158" t="s">
        <v>1701</v>
      </c>
      <c r="C729" s="158">
        <v>726</v>
      </c>
      <c r="D729" s="158" t="s">
        <v>896</v>
      </c>
      <c r="E729" s="284">
        <v>36610</v>
      </c>
      <c r="F729" s="285" t="s">
        <v>1061</v>
      </c>
      <c r="G729" s="212" t="s">
        <v>782</v>
      </c>
      <c r="H729" s="104" t="s">
        <v>628</v>
      </c>
      <c r="I729" s="212" t="s">
        <v>158</v>
      </c>
      <c r="J729" s="106" t="s">
        <v>1066</v>
      </c>
      <c r="K729" s="159" t="s">
        <v>461</v>
      </c>
      <c r="L729" s="159"/>
      <c r="M729" s="105">
        <v>15</v>
      </c>
    </row>
    <row r="730" spans="1:13" ht="22.5" customHeight="1" x14ac:dyDescent="0.25">
      <c r="A730" s="104">
        <v>728</v>
      </c>
      <c r="B730" s="158" t="s">
        <v>1702</v>
      </c>
      <c r="C730" s="158">
        <v>93</v>
      </c>
      <c r="D730" s="158" t="s">
        <v>896</v>
      </c>
      <c r="E730" s="284">
        <v>36857</v>
      </c>
      <c r="F730" s="285" t="s">
        <v>1037</v>
      </c>
      <c r="G730" s="212" t="s">
        <v>801</v>
      </c>
      <c r="H730" s="104" t="s">
        <v>628</v>
      </c>
      <c r="I730" s="212" t="s">
        <v>158</v>
      </c>
      <c r="J730" s="106" t="s">
        <v>455</v>
      </c>
      <c r="K730" s="159" t="s">
        <v>462</v>
      </c>
      <c r="L730" s="159"/>
      <c r="M730" s="105">
        <v>1</v>
      </c>
    </row>
    <row r="731" spans="1:13" ht="22.5" customHeight="1" x14ac:dyDescent="0.25">
      <c r="A731" s="104">
        <v>729</v>
      </c>
      <c r="B731" s="158" t="s">
        <v>1703</v>
      </c>
      <c r="C731" s="158">
        <v>152</v>
      </c>
      <c r="D731" s="158" t="s">
        <v>896</v>
      </c>
      <c r="E731" s="284">
        <v>36543</v>
      </c>
      <c r="F731" s="285" t="s">
        <v>1040</v>
      </c>
      <c r="G731" s="212" t="s">
        <v>656</v>
      </c>
      <c r="H731" s="104" t="s">
        <v>628</v>
      </c>
      <c r="I731" s="212" t="s">
        <v>158</v>
      </c>
      <c r="J731" s="106" t="s">
        <v>455</v>
      </c>
      <c r="K731" s="159" t="s">
        <v>462</v>
      </c>
      <c r="L731" s="159"/>
      <c r="M731" s="105">
        <v>2</v>
      </c>
    </row>
    <row r="732" spans="1:13" ht="22.5" customHeight="1" x14ac:dyDescent="0.25">
      <c r="A732" s="104">
        <v>730</v>
      </c>
      <c r="B732" s="158" t="s">
        <v>1704</v>
      </c>
      <c r="C732" s="158">
        <v>370</v>
      </c>
      <c r="D732" s="158" t="s">
        <v>896</v>
      </c>
      <c r="E732" s="284">
        <v>36808</v>
      </c>
      <c r="F732" s="285" t="s">
        <v>1044</v>
      </c>
      <c r="G732" s="212" t="s">
        <v>262</v>
      </c>
      <c r="H732" s="104" t="s">
        <v>628</v>
      </c>
      <c r="I732" s="212" t="s">
        <v>158</v>
      </c>
      <c r="J732" s="106" t="s">
        <v>455</v>
      </c>
      <c r="K732" s="159" t="s">
        <v>462</v>
      </c>
      <c r="L732" s="159"/>
      <c r="M732" s="105">
        <v>3</v>
      </c>
    </row>
    <row r="733" spans="1:13" ht="22.5" customHeight="1" x14ac:dyDescent="0.25">
      <c r="A733" s="104">
        <v>731</v>
      </c>
      <c r="B733" s="158" t="s">
        <v>1705</v>
      </c>
      <c r="C733" s="158">
        <v>652</v>
      </c>
      <c r="D733" s="158" t="s">
        <v>896</v>
      </c>
      <c r="E733" s="284">
        <v>36537</v>
      </c>
      <c r="F733" s="285" t="s">
        <v>1054</v>
      </c>
      <c r="G733" s="212" t="s">
        <v>777</v>
      </c>
      <c r="H733" s="104" t="s">
        <v>628</v>
      </c>
      <c r="I733" s="212" t="s">
        <v>158</v>
      </c>
      <c r="J733" s="106" t="s">
        <v>455</v>
      </c>
      <c r="K733" s="159" t="s">
        <v>462</v>
      </c>
      <c r="L733" s="159"/>
      <c r="M733" s="105">
        <v>4</v>
      </c>
    </row>
    <row r="734" spans="1:13" ht="22.5" customHeight="1" x14ac:dyDescent="0.25">
      <c r="A734" s="104">
        <v>732</v>
      </c>
      <c r="B734" s="158" t="s">
        <v>1706</v>
      </c>
      <c r="C734" s="158">
        <v>654</v>
      </c>
      <c r="D734" s="158" t="s">
        <v>896</v>
      </c>
      <c r="E734" s="284">
        <v>36588</v>
      </c>
      <c r="F734" s="285" t="s">
        <v>1055</v>
      </c>
      <c r="G734" s="212" t="s">
        <v>777</v>
      </c>
      <c r="H734" s="104" t="s">
        <v>628</v>
      </c>
      <c r="I734" s="212" t="s">
        <v>158</v>
      </c>
      <c r="J734" s="106" t="s">
        <v>455</v>
      </c>
      <c r="K734" s="159" t="s">
        <v>462</v>
      </c>
      <c r="L734" s="159"/>
      <c r="M734" s="105">
        <v>5</v>
      </c>
    </row>
    <row r="735" spans="1:13" ht="22.5" customHeight="1" x14ac:dyDescent="0.25">
      <c r="A735" s="104">
        <v>733</v>
      </c>
      <c r="B735" s="158" t="s">
        <v>1707</v>
      </c>
      <c r="C735" s="158">
        <v>667</v>
      </c>
      <c r="D735" s="158" t="s">
        <v>896</v>
      </c>
      <c r="E735" s="284">
        <v>36540</v>
      </c>
      <c r="F735" s="285" t="s">
        <v>1056</v>
      </c>
      <c r="G735" s="212" t="s">
        <v>779</v>
      </c>
      <c r="H735" s="104" t="s">
        <v>628</v>
      </c>
      <c r="I735" s="212" t="s">
        <v>158</v>
      </c>
      <c r="J735" s="106" t="s">
        <v>455</v>
      </c>
      <c r="K735" s="159" t="s">
        <v>462</v>
      </c>
      <c r="L735" s="159"/>
      <c r="M735" s="105">
        <v>6</v>
      </c>
    </row>
    <row r="736" spans="1:13" ht="22.5" customHeight="1" x14ac:dyDescent="0.25">
      <c r="A736" s="104">
        <v>734</v>
      </c>
      <c r="B736" s="158" t="s">
        <v>1708</v>
      </c>
      <c r="C736" s="158">
        <v>669</v>
      </c>
      <c r="D736" s="158" t="s">
        <v>896</v>
      </c>
      <c r="E736" s="284">
        <v>37257</v>
      </c>
      <c r="F736" s="285" t="s">
        <v>1057</v>
      </c>
      <c r="G736" s="212" t="s">
        <v>779</v>
      </c>
      <c r="H736" s="104" t="s">
        <v>628</v>
      </c>
      <c r="I736" s="212" t="s">
        <v>158</v>
      </c>
      <c r="J736" s="106" t="s">
        <v>455</v>
      </c>
      <c r="K736" s="159" t="s">
        <v>462</v>
      </c>
      <c r="L736" s="159"/>
      <c r="M736" s="105">
        <v>7</v>
      </c>
    </row>
    <row r="737" spans="1:13" ht="22.5" customHeight="1" x14ac:dyDescent="0.25">
      <c r="A737" s="104">
        <v>735</v>
      </c>
      <c r="B737" s="158" t="s">
        <v>1709</v>
      </c>
      <c r="C737" s="158">
        <v>670</v>
      </c>
      <c r="D737" s="158" t="s">
        <v>896</v>
      </c>
      <c r="E737" s="284">
        <v>36540</v>
      </c>
      <c r="F737" s="285" t="s">
        <v>1058</v>
      </c>
      <c r="G737" s="212" t="s">
        <v>779</v>
      </c>
      <c r="H737" s="104" t="s">
        <v>628</v>
      </c>
      <c r="I737" s="212" t="s">
        <v>158</v>
      </c>
      <c r="J737" s="106" t="s">
        <v>455</v>
      </c>
      <c r="K737" s="159" t="s">
        <v>462</v>
      </c>
      <c r="L737" s="159"/>
      <c r="M737" s="105">
        <v>8</v>
      </c>
    </row>
    <row r="738" spans="1:13" ht="22.5" customHeight="1" x14ac:dyDescent="0.25">
      <c r="A738" s="104">
        <v>736</v>
      </c>
      <c r="B738" s="158" t="s">
        <v>1710</v>
      </c>
      <c r="C738" s="158">
        <v>261</v>
      </c>
      <c r="D738" s="158" t="s">
        <v>896</v>
      </c>
      <c r="E738" s="284">
        <v>36594</v>
      </c>
      <c r="F738" s="285" t="s">
        <v>822</v>
      </c>
      <c r="G738" s="212" t="s">
        <v>745</v>
      </c>
      <c r="H738" s="104" t="s">
        <v>628</v>
      </c>
      <c r="I738" s="212" t="s">
        <v>158</v>
      </c>
      <c r="J738" s="106" t="s">
        <v>455</v>
      </c>
      <c r="K738" s="159" t="s">
        <v>462</v>
      </c>
      <c r="L738" s="159"/>
      <c r="M738" s="105">
        <v>9</v>
      </c>
    </row>
    <row r="739" spans="1:13" ht="22.5" customHeight="1" x14ac:dyDescent="0.25">
      <c r="A739" s="104">
        <v>737</v>
      </c>
      <c r="B739" s="158" t="s">
        <v>1711</v>
      </c>
      <c r="C739" s="158">
        <v>737</v>
      </c>
      <c r="D739" s="158" t="s">
        <v>896</v>
      </c>
      <c r="E739" s="284">
        <v>36971</v>
      </c>
      <c r="F739" s="285" t="s">
        <v>1492</v>
      </c>
      <c r="G739" s="212" t="s">
        <v>1063</v>
      </c>
      <c r="H739" s="104" t="s">
        <v>628</v>
      </c>
      <c r="I739" s="212" t="s">
        <v>158</v>
      </c>
      <c r="J739" s="106" t="s">
        <v>455</v>
      </c>
      <c r="K739" s="159" t="s">
        <v>462</v>
      </c>
      <c r="L739" s="159"/>
      <c r="M739" s="105">
        <v>10</v>
      </c>
    </row>
    <row r="740" spans="1:13" ht="22.5" customHeight="1" x14ac:dyDescent="0.25">
      <c r="A740" s="104">
        <v>738</v>
      </c>
      <c r="B740" s="158" t="s">
        <v>1712</v>
      </c>
      <c r="C740" s="158"/>
      <c r="D740" s="158"/>
      <c r="E740" s="284"/>
      <c r="F740" s="285"/>
      <c r="G740" s="212"/>
      <c r="H740" s="104" t="s">
        <v>628</v>
      </c>
      <c r="I740" s="212" t="s">
        <v>158</v>
      </c>
      <c r="J740" s="106"/>
      <c r="K740" s="159"/>
      <c r="L740" s="159"/>
      <c r="M740" s="105"/>
    </row>
    <row r="741" spans="1:13" ht="22.5" customHeight="1" x14ac:dyDescent="0.25">
      <c r="A741" s="104">
        <v>739</v>
      </c>
      <c r="B741" s="158" t="s">
        <v>1712</v>
      </c>
      <c r="C741" s="158"/>
      <c r="D741" s="158"/>
      <c r="E741" s="284"/>
      <c r="F741" s="285"/>
      <c r="G741" s="212"/>
      <c r="H741" s="104" t="s">
        <v>628</v>
      </c>
      <c r="I741" s="212" t="s">
        <v>158</v>
      </c>
      <c r="J741" s="106"/>
      <c r="K741" s="159"/>
      <c r="L741" s="159"/>
      <c r="M741" s="105"/>
    </row>
    <row r="742" spans="1:13" ht="22.5" customHeight="1" x14ac:dyDescent="0.25">
      <c r="A742" s="104">
        <v>740</v>
      </c>
      <c r="B742" s="158" t="s">
        <v>1712</v>
      </c>
      <c r="C742" s="158"/>
      <c r="D742" s="158"/>
      <c r="E742" s="284"/>
      <c r="F742" s="285"/>
      <c r="G742" s="212"/>
      <c r="H742" s="104" t="s">
        <v>628</v>
      </c>
      <c r="I742" s="212" t="s">
        <v>158</v>
      </c>
      <c r="J742" s="106"/>
      <c r="K742" s="159"/>
      <c r="L742" s="159"/>
      <c r="M742" s="105"/>
    </row>
    <row r="1134" spans="6:6" x14ac:dyDescent="0.25">
      <c r="F1134"/>
    </row>
    <row r="1135" spans="6:6" x14ac:dyDescent="0.25">
      <c r="F1135"/>
    </row>
    <row r="1136" spans="6:6" x14ac:dyDescent="0.25">
      <c r="F1136"/>
    </row>
    <row r="1137" spans="6:6" x14ac:dyDescent="0.25">
      <c r="F1137"/>
    </row>
    <row r="1138" spans="6:6" x14ac:dyDescent="0.25">
      <c r="F1138"/>
    </row>
    <row r="1139" spans="6:6" x14ac:dyDescent="0.25">
      <c r="F1139"/>
    </row>
    <row r="1140" spans="6:6" x14ac:dyDescent="0.25">
      <c r="F1140"/>
    </row>
    <row r="1141" spans="6:6" x14ac:dyDescent="0.25">
      <c r="F1141"/>
    </row>
    <row r="1142" spans="6:6" x14ac:dyDescent="0.25">
      <c r="F1142"/>
    </row>
    <row r="1143" spans="6:6" x14ac:dyDescent="0.25">
      <c r="F1143"/>
    </row>
    <row r="1144" spans="6:6" x14ac:dyDescent="0.25">
      <c r="F1144"/>
    </row>
    <row r="1145" spans="6:6" x14ac:dyDescent="0.25">
      <c r="F1145"/>
    </row>
    <row r="1146" spans="6:6" x14ac:dyDescent="0.25">
      <c r="F1146"/>
    </row>
    <row r="1147" spans="6:6" x14ac:dyDescent="0.25">
      <c r="F1147"/>
    </row>
    <row r="1148" spans="6:6" x14ac:dyDescent="0.25">
      <c r="F1148"/>
    </row>
    <row r="1149" spans="6:6" x14ac:dyDescent="0.25">
      <c r="F1149"/>
    </row>
    <row r="1150" spans="6:6" x14ac:dyDescent="0.25">
      <c r="F1150"/>
    </row>
    <row r="1151" spans="6:6" x14ac:dyDescent="0.25">
      <c r="F1151"/>
    </row>
    <row r="1152" spans="6:6" x14ac:dyDescent="0.25">
      <c r="F1152"/>
    </row>
    <row r="1153" spans="6:6" x14ac:dyDescent="0.25">
      <c r="F1153"/>
    </row>
    <row r="1154" spans="6:6" x14ac:dyDescent="0.25">
      <c r="F1154"/>
    </row>
    <row r="1155" spans="6:6" x14ac:dyDescent="0.25">
      <c r="F1155"/>
    </row>
    <row r="1156" spans="6:6" x14ac:dyDescent="0.25">
      <c r="F1156"/>
    </row>
    <row r="1157" spans="6:6" x14ac:dyDescent="0.25">
      <c r="F1157"/>
    </row>
    <row r="1158" spans="6:6" x14ac:dyDescent="0.25">
      <c r="F1158"/>
    </row>
    <row r="1159" spans="6:6" x14ac:dyDescent="0.25">
      <c r="F1159"/>
    </row>
    <row r="1160" spans="6:6" x14ac:dyDescent="0.25">
      <c r="F1160"/>
    </row>
    <row r="1161" spans="6:6" x14ac:dyDescent="0.25">
      <c r="F1161"/>
    </row>
    <row r="1162" spans="6:6" x14ac:dyDescent="0.25">
      <c r="F1162"/>
    </row>
    <row r="1163" spans="6:6" x14ac:dyDescent="0.25">
      <c r="F1163"/>
    </row>
    <row r="1164" spans="6:6" x14ac:dyDescent="0.25">
      <c r="F1164"/>
    </row>
    <row r="1165" spans="6:6" x14ac:dyDescent="0.25">
      <c r="F1165"/>
    </row>
    <row r="1166" spans="6:6" x14ac:dyDescent="0.25">
      <c r="F1166"/>
    </row>
    <row r="1167" spans="6:6" x14ac:dyDescent="0.25">
      <c r="F1167"/>
    </row>
    <row r="1168" spans="6:6" x14ac:dyDescent="0.25">
      <c r="F1168"/>
    </row>
    <row r="1169" spans="6:6" x14ac:dyDescent="0.25">
      <c r="F1169"/>
    </row>
    <row r="1170" spans="6:6" x14ac:dyDescent="0.25">
      <c r="F1170"/>
    </row>
    <row r="1171" spans="6:6" x14ac:dyDescent="0.25">
      <c r="F1171"/>
    </row>
    <row r="1172" spans="6:6" x14ac:dyDescent="0.25">
      <c r="F1172"/>
    </row>
    <row r="1173" spans="6:6" x14ac:dyDescent="0.25">
      <c r="F1173"/>
    </row>
    <row r="1174" spans="6:6" x14ac:dyDescent="0.25">
      <c r="F1174"/>
    </row>
    <row r="1175" spans="6:6" x14ac:dyDescent="0.25">
      <c r="F1175"/>
    </row>
    <row r="1176" spans="6:6" x14ac:dyDescent="0.25">
      <c r="F1176"/>
    </row>
    <row r="1177" spans="6:6" x14ac:dyDescent="0.25">
      <c r="F1177"/>
    </row>
    <row r="1178" spans="6:6" x14ac:dyDescent="0.25">
      <c r="F1178"/>
    </row>
    <row r="1179" spans="6:6" x14ac:dyDescent="0.25">
      <c r="F1179"/>
    </row>
    <row r="1180" spans="6:6" x14ac:dyDescent="0.25">
      <c r="F1180"/>
    </row>
    <row r="1181" spans="6:6" x14ac:dyDescent="0.25">
      <c r="F1181"/>
    </row>
    <row r="1182" spans="6:6" x14ac:dyDescent="0.25">
      <c r="F1182"/>
    </row>
    <row r="1183" spans="6:6" x14ac:dyDescent="0.25">
      <c r="F1183"/>
    </row>
    <row r="1184" spans="6:6" x14ac:dyDescent="0.25">
      <c r="F1184"/>
    </row>
    <row r="1185" spans="6:6" x14ac:dyDescent="0.25">
      <c r="F1185"/>
    </row>
    <row r="1186" spans="6:6" x14ac:dyDescent="0.25">
      <c r="F1186"/>
    </row>
    <row r="1187" spans="6:6" x14ac:dyDescent="0.25">
      <c r="F1187"/>
    </row>
    <row r="1188" spans="6:6" x14ac:dyDescent="0.25">
      <c r="F1188"/>
    </row>
    <row r="1189" spans="6:6" x14ac:dyDescent="0.25">
      <c r="F1189"/>
    </row>
    <row r="1190" spans="6:6" x14ac:dyDescent="0.25">
      <c r="F1190"/>
    </row>
    <row r="1191" spans="6:6" x14ac:dyDescent="0.25">
      <c r="F1191"/>
    </row>
    <row r="1192" spans="6:6" x14ac:dyDescent="0.25">
      <c r="F1192"/>
    </row>
    <row r="1193" spans="6:6" x14ac:dyDescent="0.25">
      <c r="F1193"/>
    </row>
    <row r="1194" spans="6:6" x14ac:dyDescent="0.25">
      <c r="F1194"/>
    </row>
    <row r="1195" spans="6:6" x14ac:dyDescent="0.25">
      <c r="F1195"/>
    </row>
    <row r="1196" spans="6:6" x14ac:dyDescent="0.25">
      <c r="F1196"/>
    </row>
    <row r="1197" spans="6:6" x14ac:dyDescent="0.25">
      <c r="F1197"/>
    </row>
    <row r="1198" spans="6:6" x14ac:dyDescent="0.25">
      <c r="F1198"/>
    </row>
    <row r="1199" spans="6:6" x14ac:dyDescent="0.25">
      <c r="F1199"/>
    </row>
    <row r="1200" spans="6:6" x14ac:dyDescent="0.25">
      <c r="F1200"/>
    </row>
    <row r="1201" spans="6:6" x14ac:dyDescent="0.25">
      <c r="F1201"/>
    </row>
    <row r="1202" spans="6:6" x14ac:dyDescent="0.25">
      <c r="F1202"/>
    </row>
    <row r="1203" spans="6:6" x14ac:dyDescent="0.25">
      <c r="F1203"/>
    </row>
    <row r="1204" spans="6:6" x14ac:dyDescent="0.25">
      <c r="F1204"/>
    </row>
    <row r="1205" spans="6:6" x14ac:dyDescent="0.25">
      <c r="F1205"/>
    </row>
    <row r="1206" spans="6:6" x14ac:dyDescent="0.25">
      <c r="F1206"/>
    </row>
    <row r="1207" spans="6:6" x14ac:dyDescent="0.25">
      <c r="F1207"/>
    </row>
    <row r="1208" spans="6:6" x14ac:dyDescent="0.25">
      <c r="F1208"/>
    </row>
    <row r="1209" spans="6:6" x14ac:dyDescent="0.25">
      <c r="F1209"/>
    </row>
    <row r="1210" spans="6:6" x14ac:dyDescent="0.25">
      <c r="F1210"/>
    </row>
    <row r="1211" spans="6:6" x14ac:dyDescent="0.25">
      <c r="F1211"/>
    </row>
    <row r="1212" spans="6:6" x14ac:dyDescent="0.25">
      <c r="F1212"/>
    </row>
    <row r="1213" spans="6:6" x14ac:dyDescent="0.25">
      <c r="F1213"/>
    </row>
    <row r="1214" spans="6:6" x14ac:dyDescent="0.25">
      <c r="F1214"/>
    </row>
    <row r="1215" spans="6:6" x14ac:dyDescent="0.25">
      <c r="F1215"/>
    </row>
    <row r="1216" spans="6:6" x14ac:dyDescent="0.25">
      <c r="F1216"/>
    </row>
    <row r="1217" spans="6:6" x14ac:dyDescent="0.25">
      <c r="F1217"/>
    </row>
    <row r="1218" spans="6:6" x14ac:dyDescent="0.25">
      <c r="F1218"/>
    </row>
    <row r="1219" spans="6:6" x14ac:dyDescent="0.25">
      <c r="F1219"/>
    </row>
    <row r="1220" spans="6:6" x14ac:dyDescent="0.25">
      <c r="F1220"/>
    </row>
    <row r="1221" spans="6:6" x14ac:dyDescent="0.25">
      <c r="F1221"/>
    </row>
    <row r="1222" spans="6:6" x14ac:dyDescent="0.25">
      <c r="F1222"/>
    </row>
    <row r="1223" spans="6:6" x14ac:dyDescent="0.25">
      <c r="F1223"/>
    </row>
    <row r="1224" spans="6:6" x14ac:dyDescent="0.25">
      <c r="F1224"/>
    </row>
    <row r="1225" spans="6:6" x14ac:dyDescent="0.25">
      <c r="F1225"/>
    </row>
    <row r="1226" spans="6:6" x14ac:dyDescent="0.25">
      <c r="F1226"/>
    </row>
    <row r="1227" spans="6:6" x14ac:dyDescent="0.25">
      <c r="F1227"/>
    </row>
    <row r="1228" spans="6:6" x14ac:dyDescent="0.25">
      <c r="F1228"/>
    </row>
    <row r="1229" spans="6:6" x14ac:dyDescent="0.25">
      <c r="F1229"/>
    </row>
    <row r="1230" spans="6:6" x14ac:dyDescent="0.25">
      <c r="F1230"/>
    </row>
    <row r="1231" spans="6:6" x14ac:dyDescent="0.25">
      <c r="F1231"/>
    </row>
    <row r="1232" spans="6:6" x14ac:dyDescent="0.25">
      <c r="F1232"/>
    </row>
    <row r="1233" spans="6:6" x14ac:dyDescent="0.25">
      <c r="F1233"/>
    </row>
    <row r="1234" spans="6:6" x14ac:dyDescent="0.25">
      <c r="F1234"/>
    </row>
    <row r="1235" spans="6:6" x14ac:dyDescent="0.25">
      <c r="F1235"/>
    </row>
    <row r="1236" spans="6:6" x14ac:dyDescent="0.25">
      <c r="F1236"/>
    </row>
    <row r="1237" spans="6:6" x14ac:dyDescent="0.25">
      <c r="F1237"/>
    </row>
    <row r="1238" spans="6:6" x14ac:dyDescent="0.25">
      <c r="F1238"/>
    </row>
    <row r="1239" spans="6:6" x14ac:dyDescent="0.25">
      <c r="F1239"/>
    </row>
    <row r="1240" spans="6:6" x14ac:dyDescent="0.25">
      <c r="F1240"/>
    </row>
    <row r="1241" spans="6:6" x14ac:dyDescent="0.25">
      <c r="F1241"/>
    </row>
    <row r="1242" spans="6:6" x14ac:dyDescent="0.25">
      <c r="F1242"/>
    </row>
    <row r="1243" spans="6:6" x14ac:dyDescent="0.25">
      <c r="F1243"/>
    </row>
    <row r="1244" spans="6:6" x14ac:dyDescent="0.25">
      <c r="F1244"/>
    </row>
    <row r="1245" spans="6:6" x14ac:dyDescent="0.25">
      <c r="F1245"/>
    </row>
    <row r="1246" spans="6:6" x14ac:dyDescent="0.25">
      <c r="F1246"/>
    </row>
    <row r="1247" spans="6:6" x14ac:dyDescent="0.25">
      <c r="F1247"/>
    </row>
    <row r="1248" spans="6:6" x14ac:dyDescent="0.25">
      <c r="F1248"/>
    </row>
    <row r="1249" spans="6:6" x14ac:dyDescent="0.25">
      <c r="F1249"/>
    </row>
    <row r="1250" spans="6:6" x14ac:dyDescent="0.25">
      <c r="F1250"/>
    </row>
    <row r="1251" spans="6:6" x14ac:dyDescent="0.25">
      <c r="F1251"/>
    </row>
    <row r="1252" spans="6:6" x14ac:dyDescent="0.25">
      <c r="F1252"/>
    </row>
    <row r="1253" spans="6:6" x14ac:dyDescent="0.25">
      <c r="F1253"/>
    </row>
    <row r="1254" spans="6:6" x14ac:dyDescent="0.25">
      <c r="F1254"/>
    </row>
    <row r="1255" spans="6:6" x14ac:dyDescent="0.25">
      <c r="F1255"/>
    </row>
    <row r="1256" spans="6:6" x14ac:dyDescent="0.25">
      <c r="F1256"/>
    </row>
    <row r="1257" spans="6:6" x14ac:dyDescent="0.25">
      <c r="F1257"/>
    </row>
    <row r="1258" spans="6:6" x14ac:dyDescent="0.25">
      <c r="F1258"/>
    </row>
    <row r="1259" spans="6:6" x14ac:dyDescent="0.25">
      <c r="F1259"/>
    </row>
    <row r="1260" spans="6:6" x14ac:dyDescent="0.25">
      <c r="F1260"/>
    </row>
    <row r="1261" spans="6:6" x14ac:dyDescent="0.25">
      <c r="F1261"/>
    </row>
    <row r="1262" spans="6:6" x14ac:dyDescent="0.25">
      <c r="F1262"/>
    </row>
    <row r="1263" spans="6:6" x14ac:dyDescent="0.25">
      <c r="F1263"/>
    </row>
    <row r="1264" spans="6:6" x14ac:dyDescent="0.25">
      <c r="F1264"/>
    </row>
    <row r="1265" spans="6:6" x14ac:dyDescent="0.25">
      <c r="F1265"/>
    </row>
    <row r="1266" spans="6:6" x14ac:dyDescent="0.25">
      <c r="F1266"/>
    </row>
    <row r="1267" spans="6:6" x14ac:dyDescent="0.25">
      <c r="F1267"/>
    </row>
    <row r="1268" spans="6:6" x14ac:dyDescent="0.25">
      <c r="F1268"/>
    </row>
    <row r="1269" spans="6:6" x14ac:dyDescent="0.25">
      <c r="F1269"/>
    </row>
    <row r="1270" spans="6:6" x14ac:dyDescent="0.25">
      <c r="F1270"/>
    </row>
    <row r="1271" spans="6:6" x14ac:dyDescent="0.25">
      <c r="F1271"/>
    </row>
    <row r="1272" spans="6:6" x14ac:dyDescent="0.25">
      <c r="F1272"/>
    </row>
    <row r="1273" spans="6:6" x14ac:dyDescent="0.25">
      <c r="F1273"/>
    </row>
    <row r="1274" spans="6:6" x14ac:dyDescent="0.25">
      <c r="F1274"/>
    </row>
    <row r="1275" spans="6:6" x14ac:dyDescent="0.25">
      <c r="F1275"/>
    </row>
    <row r="1276" spans="6:6" x14ac:dyDescent="0.25">
      <c r="F1276"/>
    </row>
    <row r="1277" spans="6:6" x14ac:dyDescent="0.25">
      <c r="F1277"/>
    </row>
    <row r="1278" spans="6:6" x14ac:dyDescent="0.25">
      <c r="F1278"/>
    </row>
    <row r="1279" spans="6:6" x14ac:dyDescent="0.25">
      <c r="F1279"/>
    </row>
    <row r="1280" spans="6:6" x14ac:dyDescent="0.25">
      <c r="F1280"/>
    </row>
    <row r="1281" spans="6:6" x14ac:dyDescent="0.25">
      <c r="F1281"/>
    </row>
    <row r="1282" spans="6:6" x14ac:dyDescent="0.25">
      <c r="F1282"/>
    </row>
    <row r="1283" spans="6:6" x14ac:dyDescent="0.25">
      <c r="F1283"/>
    </row>
    <row r="1284" spans="6:6" x14ac:dyDescent="0.25">
      <c r="F1284"/>
    </row>
    <row r="1285" spans="6:6" x14ac:dyDescent="0.25">
      <c r="F1285"/>
    </row>
    <row r="1286" spans="6:6" x14ac:dyDescent="0.25">
      <c r="F1286"/>
    </row>
    <row r="1287" spans="6:6" x14ac:dyDescent="0.25">
      <c r="F1287"/>
    </row>
    <row r="1288" spans="6:6" x14ac:dyDescent="0.25">
      <c r="F1288"/>
    </row>
    <row r="1289" spans="6:6" x14ac:dyDescent="0.25">
      <c r="F1289"/>
    </row>
    <row r="1290" spans="6:6" x14ac:dyDescent="0.25">
      <c r="F1290"/>
    </row>
    <row r="1291" spans="6:6" x14ac:dyDescent="0.25">
      <c r="F1291"/>
    </row>
    <row r="1292" spans="6:6" x14ac:dyDescent="0.25">
      <c r="F1292"/>
    </row>
    <row r="1293" spans="6:6" x14ac:dyDescent="0.25">
      <c r="F1293"/>
    </row>
    <row r="1294" spans="6:6" x14ac:dyDescent="0.25">
      <c r="F1294"/>
    </row>
    <row r="1295" spans="6:6" x14ac:dyDescent="0.25">
      <c r="F1295"/>
    </row>
    <row r="1296" spans="6:6" x14ac:dyDescent="0.25">
      <c r="F1296"/>
    </row>
    <row r="1297" spans="6:6" x14ac:dyDescent="0.25">
      <c r="F1297"/>
    </row>
    <row r="1298" spans="6:6" x14ac:dyDescent="0.25">
      <c r="F1298"/>
    </row>
    <row r="1299" spans="6:6" x14ac:dyDescent="0.25">
      <c r="F1299"/>
    </row>
    <row r="1300" spans="6:6" x14ac:dyDescent="0.25">
      <c r="F1300"/>
    </row>
    <row r="1301" spans="6:6" x14ac:dyDescent="0.25">
      <c r="F1301"/>
    </row>
    <row r="1302" spans="6:6" x14ac:dyDescent="0.25">
      <c r="F1302"/>
    </row>
    <row r="1303" spans="6:6" x14ac:dyDescent="0.25">
      <c r="F1303"/>
    </row>
    <row r="1304" spans="6:6" x14ac:dyDescent="0.25">
      <c r="F1304"/>
    </row>
    <row r="1305" spans="6:6" x14ac:dyDescent="0.25">
      <c r="F1305"/>
    </row>
    <row r="1306" spans="6:6" x14ac:dyDescent="0.25">
      <c r="F1306"/>
    </row>
    <row r="1307" spans="6:6" x14ac:dyDescent="0.25">
      <c r="F1307"/>
    </row>
    <row r="1308" spans="6:6" x14ac:dyDescent="0.25">
      <c r="F1308"/>
    </row>
    <row r="1309" spans="6:6" x14ac:dyDescent="0.25">
      <c r="F1309"/>
    </row>
    <row r="1310" spans="6:6" x14ac:dyDescent="0.25">
      <c r="F1310"/>
    </row>
    <row r="1311" spans="6:6" x14ac:dyDescent="0.25">
      <c r="F1311"/>
    </row>
    <row r="1312" spans="6:6" x14ac:dyDescent="0.25">
      <c r="F1312"/>
    </row>
    <row r="1313" spans="6:6" x14ac:dyDescent="0.25">
      <c r="F1313"/>
    </row>
    <row r="1314" spans="6:6" x14ac:dyDescent="0.25">
      <c r="F1314"/>
    </row>
    <row r="1315" spans="6:6" x14ac:dyDescent="0.25">
      <c r="F1315"/>
    </row>
    <row r="1316" spans="6:6" x14ac:dyDescent="0.25">
      <c r="F1316"/>
    </row>
    <row r="1317" spans="6:6" x14ac:dyDescent="0.25">
      <c r="F1317"/>
    </row>
    <row r="1318" spans="6:6" x14ac:dyDescent="0.25">
      <c r="F1318"/>
    </row>
    <row r="1319" spans="6:6" x14ac:dyDescent="0.25">
      <c r="F1319"/>
    </row>
    <row r="1320" spans="6:6" x14ac:dyDescent="0.25">
      <c r="F1320"/>
    </row>
    <row r="1321" spans="6:6" x14ac:dyDescent="0.25">
      <c r="F1321"/>
    </row>
    <row r="1322" spans="6:6" x14ac:dyDescent="0.25">
      <c r="F1322"/>
    </row>
    <row r="1323" spans="6:6" x14ac:dyDescent="0.25">
      <c r="F1323"/>
    </row>
    <row r="1324" spans="6:6" x14ac:dyDescent="0.25">
      <c r="F1324"/>
    </row>
    <row r="1325" spans="6:6" x14ac:dyDescent="0.25">
      <c r="F1325"/>
    </row>
    <row r="1326" spans="6:6" x14ac:dyDescent="0.25">
      <c r="F1326"/>
    </row>
    <row r="1327" spans="6:6" x14ac:dyDescent="0.25">
      <c r="F1327"/>
    </row>
    <row r="1328" spans="6:6" x14ac:dyDescent="0.25">
      <c r="F1328"/>
    </row>
    <row r="1329" spans="6:6" x14ac:dyDescent="0.25">
      <c r="F1329"/>
    </row>
    <row r="1330" spans="6:6" x14ac:dyDescent="0.25">
      <c r="F1330"/>
    </row>
    <row r="1331" spans="6:6" x14ac:dyDescent="0.25">
      <c r="F1331"/>
    </row>
    <row r="1332" spans="6:6" x14ac:dyDescent="0.25">
      <c r="F1332"/>
    </row>
    <row r="1333" spans="6:6" x14ac:dyDescent="0.25">
      <c r="F1333"/>
    </row>
    <row r="1334" spans="6:6" x14ac:dyDescent="0.25">
      <c r="F1334"/>
    </row>
    <row r="1335" spans="6:6" x14ac:dyDescent="0.25">
      <c r="F1335"/>
    </row>
    <row r="1336" spans="6:6" x14ac:dyDescent="0.25">
      <c r="F1336"/>
    </row>
    <row r="1337" spans="6:6" x14ac:dyDescent="0.25">
      <c r="F1337"/>
    </row>
    <row r="1338" spans="6:6" x14ac:dyDescent="0.25">
      <c r="F1338"/>
    </row>
    <row r="1339" spans="6:6" x14ac:dyDescent="0.25">
      <c r="F1339"/>
    </row>
    <row r="1340" spans="6:6" x14ac:dyDescent="0.25">
      <c r="F1340"/>
    </row>
    <row r="1341" spans="6:6" x14ac:dyDescent="0.25">
      <c r="F1341"/>
    </row>
    <row r="1342" spans="6:6" x14ac:dyDescent="0.25">
      <c r="F1342"/>
    </row>
    <row r="1343" spans="6:6" x14ac:dyDescent="0.25">
      <c r="F1343"/>
    </row>
    <row r="1344" spans="6:6" x14ac:dyDescent="0.25">
      <c r="F1344"/>
    </row>
    <row r="1345" spans="6:6" x14ac:dyDescent="0.25">
      <c r="F1345"/>
    </row>
    <row r="1346" spans="6:6" x14ac:dyDescent="0.25">
      <c r="F1346"/>
    </row>
    <row r="1347" spans="6:6" x14ac:dyDescent="0.25">
      <c r="F1347"/>
    </row>
    <row r="1348" spans="6:6" x14ac:dyDescent="0.25">
      <c r="F1348"/>
    </row>
    <row r="1349" spans="6:6" x14ac:dyDescent="0.25">
      <c r="F1349"/>
    </row>
    <row r="1350" spans="6:6" x14ac:dyDescent="0.25">
      <c r="F1350"/>
    </row>
    <row r="1351" spans="6:6" x14ac:dyDescent="0.25">
      <c r="F1351"/>
    </row>
    <row r="1352" spans="6:6" x14ac:dyDescent="0.25">
      <c r="F1352"/>
    </row>
    <row r="1353" spans="6:6" x14ac:dyDescent="0.25">
      <c r="F1353"/>
    </row>
    <row r="1354" spans="6:6" x14ac:dyDescent="0.25">
      <c r="F1354"/>
    </row>
    <row r="1355" spans="6:6" x14ac:dyDescent="0.25">
      <c r="F1355"/>
    </row>
    <row r="1356" spans="6:6" x14ac:dyDescent="0.25">
      <c r="F1356"/>
    </row>
    <row r="1357" spans="6:6" x14ac:dyDescent="0.25">
      <c r="F1357"/>
    </row>
    <row r="1358" spans="6:6" x14ac:dyDescent="0.25">
      <c r="F1358"/>
    </row>
    <row r="1359" spans="6:6" x14ac:dyDescent="0.25">
      <c r="F1359"/>
    </row>
    <row r="1360" spans="6:6" x14ac:dyDescent="0.25">
      <c r="F1360"/>
    </row>
    <row r="1361" spans="6:6" x14ac:dyDescent="0.25">
      <c r="F1361"/>
    </row>
    <row r="1362" spans="6:6" x14ac:dyDescent="0.25">
      <c r="F1362"/>
    </row>
    <row r="1363" spans="6:6" x14ac:dyDescent="0.25">
      <c r="F1363"/>
    </row>
    <row r="1364" spans="6:6" x14ac:dyDescent="0.25">
      <c r="F1364"/>
    </row>
    <row r="1365" spans="6:6" x14ac:dyDescent="0.25">
      <c r="F1365"/>
    </row>
    <row r="1366" spans="6:6" x14ac:dyDescent="0.25">
      <c r="F1366"/>
    </row>
    <row r="1367" spans="6:6" x14ac:dyDescent="0.25">
      <c r="F1367"/>
    </row>
    <row r="1368" spans="6:6" x14ac:dyDescent="0.25">
      <c r="F1368"/>
    </row>
    <row r="1369" spans="6:6" x14ac:dyDescent="0.25">
      <c r="F1369"/>
    </row>
    <row r="1370" spans="6:6" x14ac:dyDescent="0.25">
      <c r="F1370"/>
    </row>
    <row r="1371" spans="6:6" x14ac:dyDescent="0.25">
      <c r="F1371"/>
    </row>
    <row r="1372" spans="6:6" x14ac:dyDescent="0.25">
      <c r="F1372"/>
    </row>
    <row r="1373" spans="6:6" x14ac:dyDescent="0.25">
      <c r="F1373"/>
    </row>
    <row r="1374" spans="6:6" x14ac:dyDescent="0.25">
      <c r="F1374"/>
    </row>
    <row r="1375" spans="6:6" x14ac:dyDescent="0.25">
      <c r="F1375"/>
    </row>
    <row r="1376" spans="6:6" x14ac:dyDescent="0.25">
      <c r="F1376"/>
    </row>
    <row r="1377" spans="6:6" x14ac:dyDescent="0.25">
      <c r="F1377"/>
    </row>
    <row r="1378" spans="6:6" x14ac:dyDescent="0.25">
      <c r="F1378"/>
    </row>
    <row r="1379" spans="6:6" x14ac:dyDescent="0.25">
      <c r="F1379"/>
    </row>
    <row r="1380" spans="6:6" x14ac:dyDescent="0.25">
      <c r="F1380"/>
    </row>
    <row r="1381" spans="6:6" x14ac:dyDescent="0.25">
      <c r="F1381"/>
    </row>
    <row r="1382" spans="6:6" x14ac:dyDescent="0.25">
      <c r="F1382"/>
    </row>
    <row r="1383" spans="6:6" x14ac:dyDescent="0.25">
      <c r="F1383"/>
    </row>
    <row r="1384" spans="6:6" x14ac:dyDescent="0.25">
      <c r="F1384"/>
    </row>
    <row r="1385" spans="6:6" x14ac:dyDescent="0.25">
      <c r="F1385"/>
    </row>
    <row r="1386" spans="6:6" x14ac:dyDescent="0.25">
      <c r="F1386"/>
    </row>
    <row r="1387" spans="6:6" x14ac:dyDescent="0.25">
      <c r="F1387"/>
    </row>
    <row r="1388" spans="6:6" x14ac:dyDescent="0.25">
      <c r="F1388"/>
    </row>
    <row r="1389" spans="6:6" x14ac:dyDescent="0.25">
      <c r="F1389"/>
    </row>
    <row r="1390" spans="6:6" x14ac:dyDescent="0.25">
      <c r="F1390"/>
    </row>
    <row r="1391" spans="6:6" x14ac:dyDescent="0.25">
      <c r="F1391"/>
    </row>
    <row r="1392" spans="6:6" x14ac:dyDescent="0.25">
      <c r="F1392"/>
    </row>
    <row r="1393" spans="6:6" x14ac:dyDescent="0.25">
      <c r="F1393"/>
    </row>
    <row r="1394" spans="6:6" x14ac:dyDescent="0.25">
      <c r="F1394"/>
    </row>
    <row r="1395" spans="6:6" x14ac:dyDescent="0.25">
      <c r="F1395"/>
    </row>
    <row r="1396" spans="6:6" x14ac:dyDescent="0.25">
      <c r="F1396"/>
    </row>
    <row r="1397" spans="6:6" x14ac:dyDescent="0.25">
      <c r="F1397"/>
    </row>
    <row r="1398" spans="6:6" x14ac:dyDescent="0.25">
      <c r="F1398"/>
    </row>
    <row r="1399" spans="6:6" x14ac:dyDescent="0.25">
      <c r="F1399"/>
    </row>
    <row r="1400" spans="6:6" x14ac:dyDescent="0.25">
      <c r="F1400"/>
    </row>
    <row r="1401" spans="6:6" x14ac:dyDescent="0.25">
      <c r="F1401"/>
    </row>
    <row r="1402" spans="6:6" x14ac:dyDescent="0.25">
      <c r="F1402"/>
    </row>
    <row r="1403" spans="6:6" x14ac:dyDescent="0.25">
      <c r="F1403"/>
    </row>
    <row r="1404" spans="6:6" x14ac:dyDescent="0.25">
      <c r="F1404"/>
    </row>
    <row r="1405" spans="6:6" x14ac:dyDescent="0.25">
      <c r="F1405"/>
    </row>
    <row r="1406" spans="6:6" x14ac:dyDescent="0.25">
      <c r="F1406"/>
    </row>
    <row r="1407" spans="6:6" x14ac:dyDescent="0.25">
      <c r="F1407"/>
    </row>
    <row r="1408" spans="6:6" x14ac:dyDescent="0.25">
      <c r="F1408"/>
    </row>
    <row r="1409" spans="6:6" x14ac:dyDescent="0.25">
      <c r="F1409"/>
    </row>
    <row r="1410" spans="6:6" x14ac:dyDescent="0.25">
      <c r="F1410"/>
    </row>
    <row r="1411" spans="6:6" x14ac:dyDescent="0.25">
      <c r="F1411"/>
    </row>
    <row r="1412" spans="6:6" x14ac:dyDescent="0.25">
      <c r="F1412"/>
    </row>
    <row r="1413" spans="6:6" x14ac:dyDescent="0.25">
      <c r="F1413"/>
    </row>
    <row r="1414" spans="6:6" x14ac:dyDescent="0.25">
      <c r="F1414"/>
    </row>
    <row r="1415" spans="6:6" x14ac:dyDescent="0.25">
      <c r="F1415"/>
    </row>
    <row r="1416" spans="6:6" x14ac:dyDescent="0.25">
      <c r="F1416"/>
    </row>
    <row r="1417" spans="6:6" x14ac:dyDescent="0.25">
      <c r="F1417"/>
    </row>
    <row r="1418" spans="6:6" x14ac:dyDescent="0.25">
      <c r="F1418"/>
    </row>
    <row r="1419" spans="6:6" x14ac:dyDescent="0.25">
      <c r="F1419"/>
    </row>
    <row r="1420" spans="6:6" x14ac:dyDescent="0.25">
      <c r="F1420"/>
    </row>
    <row r="1421" spans="6:6" x14ac:dyDescent="0.25">
      <c r="F1421"/>
    </row>
    <row r="1422" spans="6:6" x14ac:dyDescent="0.25">
      <c r="F1422"/>
    </row>
    <row r="1423" spans="6:6" x14ac:dyDescent="0.25">
      <c r="F1423"/>
    </row>
    <row r="1424" spans="6:6" x14ac:dyDescent="0.25">
      <c r="F1424"/>
    </row>
    <row r="1425" spans="6:6" x14ac:dyDescent="0.25">
      <c r="F1425"/>
    </row>
    <row r="1426" spans="6:6" x14ac:dyDescent="0.25">
      <c r="F1426"/>
    </row>
    <row r="1427" spans="6:6" x14ac:dyDescent="0.25">
      <c r="F1427"/>
    </row>
    <row r="1428" spans="6:6" x14ac:dyDescent="0.25">
      <c r="F1428"/>
    </row>
    <row r="1429" spans="6:6" x14ac:dyDescent="0.25">
      <c r="F1429"/>
    </row>
    <row r="1430" spans="6:6" x14ac:dyDescent="0.25">
      <c r="F1430"/>
    </row>
    <row r="1431" spans="6:6" x14ac:dyDescent="0.25">
      <c r="F1431"/>
    </row>
    <row r="1432" spans="6:6" x14ac:dyDescent="0.25">
      <c r="F1432"/>
    </row>
    <row r="1433" spans="6:6" x14ac:dyDescent="0.25">
      <c r="F1433"/>
    </row>
    <row r="1434" spans="6:6" x14ac:dyDescent="0.25">
      <c r="F1434"/>
    </row>
    <row r="1435" spans="6:6" x14ac:dyDescent="0.25">
      <c r="F1435"/>
    </row>
    <row r="1436" spans="6:6" x14ac:dyDescent="0.25">
      <c r="F1436"/>
    </row>
    <row r="1437" spans="6:6" x14ac:dyDescent="0.25">
      <c r="F1437"/>
    </row>
    <row r="1438" spans="6:6" x14ac:dyDescent="0.25">
      <c r="F1438"/>
    </row>
    <row r="1439" spans="6:6" x14ac:dyDescent="0.25">
      <c r="F1439"/>
    </row>
    <row r="1440" spans="6:6" x14ac:dyDescent="0.25">
      <c r="F1440"/>
    </row>
    <row r="1441" spans="6:6" x14ac:dyDescent="0.25">
      <c r="F1441"/>
    </row>
    <row r="1442" spans="6:6" x14ac:dyDescent="0.25">
      <c r="F1442"/>
    </row>
    <row r="1443" spans="6:6" x14ac:dyDescent="0.25">
      <c r="F1443"/>
    </row>
    <row r="1444" spans="6:6" x14ac:dyDescent="0.25">
      <c r="F1444"/>
    </row>
    <row r="1445" spans="6:6" x14ac:dyDescent="0.25">
      <c r="F1445"/>
    </row>
    <row r="1446" spans="6:6" x14ac:dyDescent="0.25">
      <c r="F1446"/>
    </row>
    <row r="1447" spans="6:6" x14ac:dyDescent="0.25">
      <c r="F1447"/>
    </row>
    <row r="1448" spans="6:6" x14ac:dyDescent="0.25">
      <c r="F1448"/>
    </row>
    <row r="1449" spans="6:6" x14ac:dyDescent="0.25">
      <c r="F1449"/>
    </row>
    <row r="1450" spans="6:6" x14ac:dyDescent="0.25">
      <c r="F1450"/>
    </row>
    <row r="1451" spans="6:6" x14ac:dyDescent="0.25">
      <c r="F1451"/>
    </row>
    <row r="1452" spans="6:6" x14ac:dyDescent="0.25">
      <c r="F1452"/>
    </row>
    <row r="1453" spans="6:6" x14ac:dyDescent="0.25">
      <c r="F1453"/>
    </row>
    <row r="1454" spans="6:6" x14ac:dyDescent="0.25">
      <c r="F1454"/>
    </row>
    <row r="1455" spans="6:6" x14ac:dyDescent="0.25">
      <c r="F1455"/>
    </row>
    <row r="1456" spans="6:6" x14ac:dyDescent="0.25">
      <c r="F1456"/>
    </row>
    <row r="1457" spans="6:6" x14ac:dyDescent="0.25">
      <c r="F1457"/>
    </row>
    <row r="1458" spans="6:6" x14ac:dyDescent="0.25">
      <c r="F1458"/>
    </row>
    <row r="1459" spans="6:6" x14ac:dyDescent="0.25">
      <c r="F1459"/>
    </row>
    <row r="1460" spans="6:6" x14ac:dyDescent="0.25">
      <c r="F1460"/>
    </row>
    <row r="1461" spans="6:6" x14ac:dyDescent="0.25">
      <c r="F1461"/>
    </row>
    <row r="1462" spans="6:6" x14ac:dyDescent="0.25">
      <c r="F1462"/>
    </row>
    <row r="1463" spans="6:6" x14ac:dyDescent="0.25">
      <c r="F1463"/>
    </row>
    <row r="1464" spans="6:6" x14ac:dyDescent="0.25">
      <c r="F1464"/>
    </row>
    <row r="1465" spans="6:6" x14ac:dyDescent="0.25">
      <c r="F1465"/>
    </row>
    <row r="1466" spans="6:6" x14ac:dyDescent="0.25">
      <c r="F1466"/>
    </row>
    <row r="1467" spans="6:6" x14ac:dyDescent="0.25">
      <c r="F1467"/>
    </row>
    <row r="1468" spans="6:6" x14ac:dyDescent="0.25">
      <c r="F1468"/>
    </row>
    <row r="1469" spans="6:6" x14ac:dyDescent="0.25">
      <c r="F1469"/>
    </row>
    <row r="1470" spans="6:6" x14ac:dyDescent="0.25">
      <c r="F1470"/>
    </row>
    <row r="1471" spans="6:6" x14ac:dyDescent="0.25">
      <c r="F1471"/>
    </row>
    <row r="1472" spans="6:6" x14ac:dyDescent="0.25">
      <c r="F1472"/>
    </row>
    <row r="1473" spans="6:6" x14ac:dyDescent="0.25">
      <c r="F1473"/>
    </row>
    <row r="1474" spans="6:6" x14ac:dyDescent="0.25">
      <c r="F1474"/>
    </row>
    <row r="1475" spans="6:6" x14ac:dyDescent="0.25">
      <c r="F1475"/>
    </row>
    <row r="1476" spans="6:6" x14ac:dyDescent="0.25">
      <c r="F1476"/>
    </row>
    <row r="1477" spans="6:6" x14ac:dyDescent="0.25">
      <c r="F1477"/>
    </row>
    <row r="1478" spans="6:6" x14ac:dyDescent="0.25">
      <c r="F1478"/>
    </row>
    <row r="1479" spans="6:6" x14ac:dyDescent="0.25">
      <c r="F1479"/>
    </row>
    <row r="1480" spans="6:6" x14ac:dyDescent="0.25">
      <c r="F1480"/>
    </row>
  </sheetData>
  <autoFilter ref="A3:M742"/>
  <sortState ref="C708:J738">
    <sortCondition ref="J708:J738"/>
  </sortState>
  <mergeCells count="4">
    <mergeCell ref="A1:M1"/>
    <mergeCell ref="A2:F2"/>
    <mergeCell ref="G2:H2"/>
    <mergeCell ref="J2:M2"/>
  </mergeCells>
  <phoneticPr fontId="0" type="noConversion"/>
  <conditionalFormatting sqref="E4:E742">
    <cfRule type="cellIs" dxfId="49" priority="1" stopIfTrue="1" operator="between">
      <formula>36526</formula>
      <formula>37986</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2" man="1"/>
    <brk id="47" max="12" man="1"/>
    <brk id="63" max="12" man="1"/>
    <brk id="87" max="12" man="1"/>
    <brk id="98" max="12" man="1"/>
    <brk id="126" max="12" man="1"/>
    <brk id="149" max="12" man="1"/>
    <brk id="205" max="12" man="1"/>
    <brk id="578" max="12"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81"/>
  <sheetViews>
    <sheetView view="pageBreakPreview" zoomScale="90" zoomScaleNormal="100" zoomScaleSheetLayoutView="90" workbookViewId="0">
      <selection sqref="A1:Q1"/>
    </sheetView>
  </sheetViews>
  <sheetFormatPr defaultRowHeight="12.75" x14ac:dyDescent="0.2"/>
  <cols>
    <col min="1" max="1" width="4.85546875" style="33" customWidth="1"/>
    <col min="2" max="2" width="10.140625" style="33" hidden="1" customWidth="1"/>
    <col min="3" max="3" width="6.85546875" style="22" customWidth="1"/>
    <col min="4" max="4" width="11.7109375" style="22" customWidth="1"/>
    <col min="5" max="5" width="28.7109375" style="62" bestFit="1" customWidth="1"/>
    <col min="6" max="6" width="15.5703125" style="62" customWidth="1"/>
    <col min="7" max="7" width="15.85546875" style="34" customWidth="1"/>
    <col min="8" max="8" width="7.140625" style="34" customWidth="1"/>
    <col min="9" max="9" width="2.140625" style="22" customWidth="1"/>
    <col min="10" max="10" width="4.42578125" style="33" customWidth="1"/>
    <col min="11" max="11" width="14" style="33" hidden="1" customWidth="1"/>
    <col min="12" max="12" width="6.5703125" style="33" customWidth="1"/>
    <col min="13" max="13" width="12.7109375" style="35" customWidth="1"/>
    <col min="14" max="14" width="28.140625" style="66" bestFit="1" customWidth="1"/>
    <col min="15" max="15" width="15.85546875" style="66" customWidth="1"/>
    <col min="16" max="16" width="15.7109375" style="22" customWidth="1"/>
    <col min="17" max="17" width="7.28515625" style="22" customWidth="1"/>
    <col min="18" max="18" width="5.7109375" style="22" customWidth="1"/>
    <col min="19" max="16384" width="9.140625" style="22"/>
  </cols>
  <sheetData>
    <row r="1" spans="1:17" s="10" customFormat="1" ht="45" customHeight="1" x14ac:dyDescent="0.2">
      <c r="A1" s="519" t="s">
        <v>247</v>
      </c>
      <c r="B1" s="519"/>
      <c r="C1" s="519"/>
      <c r="D1" s="519"/>
      <c r="E1" s="519"/>
      <c r="F1" s="519"/>
      <c r="G1" s="519"/>
      <c r="H1" s="519"/>
      <c r="I1" s="519"/>
      <c r="J1" s="519"/>
      <c r="K1" s="519"/>
      <c r="L1" s="519"/>
      <c r="M1" s="519"/>
      <c r="N1" s="519"/>
      <c r="O1" s="519"/>
      <c r="P1" s="519"/>
      <c r="Q1" s="519"/>
    </row>
    <row r="2" spans="1:17" s="10" customFormat="1" ht="23.25" customHeight="1" x14ac:dyDescent="0.2">
      <c r="A2" s="520" t="s">
        <v>626</v>
      </c>
      <c r="B2" s="520"/>
      <c r="C2" s="520"/>
      <c r="D2" s="520"/>
      <c r="E2" s="520"/>
      <c r="F2" s="520"/>
      <c r="G2" s="520"/>
      <c r="H2" s="520"/>
      <c r="I2" s="520"/>
      <c r="J2" s="520"/>
      <c r="K2" s="520"/>
      <c r="L2" s="520"/>
      <c r="M2" s="520"/>
      <c r="N2" s="520"/>
      <c r="O2" s="520"/>
      <c r="P2" s="520"/>
      <c r="Q2" s="520"/>
    </row>
    <row r="3" spans="1:17" s="13" customFormat="1" ht="17.25" customHeight="1" x14ac:dyDescent="0.2">
      <c r="A3" s="521" t="s">
        <v>328</v>
      </c>
      <c r="B3" s="521"/>
      <c r="C3" s="521"/>
      <c r="D3" s="522" t="s">
        <v>244</v>
      </c>
      <c r="E3" s="522"/>
      <c r="F3" s="523" t="s">
        <v>61</v>
      </c>
      <c r="G3" s="523"/>
      <c r="H3" s="523"/>
      <c r="I3" s="11" t="s">
        <v>253</v>
      </c>
      <c r="J3" s="525" t="s">
        <v>621</v>
      </c>
      <c r="K3" s="525"/>
      <c r="L3" s="525"/>
      <c r="M3" s="525"/>
      <c r="N3" s="242" t="s">
        <v>254</v>
      </c>
      <c r="O3" s="524" t="s">
        <v>455</v>
      </c>
      <c r="P3" s="524" t="e">
        <v>#REF!</v>
      </c>
      <c r="Q3" s="524" t="e">
        <v>#REF!</v>
      </c>
    </row>
    <row r="4" spans="1:17" s="13" customFormat="1" ht="17.25" customHeight="1" x14ac:dyDescent="0.2">
      <c r="A4" s="526" t="s">
        <v>258</v>
      </c>
      <c r="B4" s="526"/>
      <c r="C4" s="526"/>
      <c r="D4" s="518" t="s">
        <v>617</v>
      </c>
      <c r="E4" s="518"/>
      <c r="F4" s="40"/>
      <c r="G4" s="40"/>
      <c r="H4" s="40"/>
      <c r="I4" s="40"/>
      <c r="J4" s="40"/>
      <c r="K4" s="40"/>
      <c r="L4" s="40"/>
      <c r="M4" s="41"/>
      <c r="N4" s="102" t="s">
        <v>5</v>
      </c>
      <c r="O4" s="257">
        <v>42032</v>
      </c>
      <c r="P4" s="258">
        <v>0.61111111111111105</v>
      </c>
      <c r="Q4" s="256"/>
    </row>
    <row r="5" spans="1:17" s="10" customFormat="1" ht="24" customHeight="1" x14ac:dyDescent="0.2">
      <c r="A5" s="14"/>
      <c r="B5" s="14"/>
      <c r="C5" s="15"/>
      <c r="D5" s="16"/>
      <c r="E5" s="17"/>
      <c r="F5" s="17"/>
      <c r="G5" s="17"/>
      <c r="H5" s="17"/>
      <c r="I5" s="17"/>
      <c r="J5" s="14"/>
      <c r="K5" s="14"/>
      <c r="L5" s="14"/>
      <c r="M5" s="18"/>
      <c r="N5" s="19"/>
      <c r="O5" s="558">
        <v>42032.655881018516</v>
      </c>
      <c r="P5" s="558"/>
      <c r="Q5" s="14"/>
    </row>
    <row r="6" spans="1:17" s="20" customFormat="1" ht="24.75" customHeight="1" x14ac:dyDescent="0.2">
      <c r="A6" s="513" t="s">
        <v>17</v>
      </c>
      <c r="B6" s="514"/>
      <c r="C6" s="514"/>
      <c r="D6" s="514"/>
      <c r="E6" s="514"/>
      <c r="F6" s="514"/>
      <c r="G6" s="514"/>
      <c r="H6" s="515"/>
      <c r="J6" s="513" t="s">
        <v>58</v>
      </c>
      <c r="K6" s="516"/>
      <c r="L6" s="516"/>
      <c r="M6" s="516"/>
      <c r="N6" s="516"/>
      <c r="O6" s="516"/>
      <c r="P6" s="516"/>
      <c r="Q6" s="517"/>
    </row>
    <row r="7" spans="1:17" ht="24.75" customHeight="1" x14ac:dyDescent="0.2">
      <c r="A7" s="59" t="s">
        <v>12</v>
      </c>
      <c r="B7" s="56" t="s">
        <v>252</v>
      </c>
      <c r="C7" s="56" t="s">
        <v>251</v>
      </c>
      <c r="D7" s="57" t="s">
        <v>13</v>
      </c>
      <c r="E7" s="58" t="s">
        <v>14</v>
      </c>
      <c r="F7" s="58" t="s">
        <v>21</v>
      </c>
      <c r="G7" s="56" t="s">
        <v>15</v>
      </c>
      <c r="H7" s="56" t="s">
        <v>30</v>
      </c>
      <c r="I7" s="21"/>
      <c r="J7" s="59" t="s">
        <v>12</v>
      </c>
      <c r="K7" s="56" t="s">
        <v>252</v>
      </c>
      <c r="L7" s="56" t="s">
        <v>251</v>
      </c>
      <c r="M7" s="57" t="s">
        <v>13</v>
      </c>
      <c r="N7" s="58" t="s">
        <v>14</v>
      </c>
      <c r="O7" s="58" t="s">
        <v>21</v>
      </c>
      <c r="P7" s="56" t="s">
        <v>15</v>
      </c>
      <c r="Q7" s="56" t="s">
        <v>30</v>
      </c>
    </row>
    <row r="8" spans="1:17" s="20" customFormat="1" ht="21.75" customHeight="1" x14ac:dyDescent="0.2">
      <c r="A8" s="28">
        <v>1</v>
      </c>
      <c r="B8" s="29" t="s">
        <v>207</v>
      </c>
      <c r="C8" s="30">
        <v>643</v>
      </c>
      <c r="D8" s="31">
        <v>36714</v>
      </c>
      <c r="E8" s="60" t="s">
        <v>1009</v>
      </c>
      <c r="F8" s="60" t="s">
        <v>777</v>
      </c>
      <c r="G8" s="226">
        <v>20713</v>
      </c>
      <c r="H8" s="30">
        <v>1</v>
      </c>
      <c r="I8" s="27"/>
      <c r="J8" s="28">
        <v>1</v>
      </c>
      <c r="K8" s="29" t="s">
        <v>416</v>
      </c>
      <c r="L8" s="30">
        <v>33</v>
      </c>
      <c r="M8" s="31">
        <v>36936</v>
      </c>
      <c r="N8" s="60" t="s">
        <v>927</v>
      </c>
      <c r="O8" s="60" t="s">
        <v>723</v>
      </c>
      <c r="P8" s="226">
        <v>22515</v>
      </c>
      <c r="Q8" s="30">
        <v>2</v>
      </c>
    </row>
    <row r="9" spans="1:17" s="20" customFormat="1" ht="21.75" customHeight="1" x14ac:dyDescent="0.2">
      <c r="A9" s="28">
        <v>1</v>
      </c>
      <c r="B9" s="29" t="s">
        <v>208</v>
      </c>
      <c r="C9" s="30">
        <v>1200</v>
      </c>
      <c r="D9" s="31">
        <v>37521</v>
      </c>
      <c r="E9" s="60" t="s">
        <v>1490</v>
      </c>
      <c r="F9" s="60" t="s">
        <v>656</v>
      </c>
      <c r="G9" s="226">
        <v>21134</v>
      </c>
      <c r="H9" s="30">
        <v>3</v>
      </c>
      <c r="I9" s="27"/>
      <c r="J9" s="28">
        <v>1</v>
      </c>
      <c r="K9" s="29" t="s">
        <v>417</v>
      </c>
      <c r="L9" s="30">
        <v>25</v>
      </c>
      <c r="M9" s="31">
        <v>37257</v>
      </c>
      <c r="N9" s="60" t="s">
        <v>923</v>
      </c>
      <c r="O9" s="60" t="s">
        <v>721</v>
      </c>
      <c r="P9" s="226">
        <v>22023</v>
      </c>
      <c r="Q9" s="30">
        <v>1</v>
      </c>
    </row>
    <row r="10" spans="1:17" s="20" customFormat="1" ht="21.75" customHeight="1" x14ac:dyDescent="0.2">
      <c r="A10" s="28">
        <v>2</v>
      </c>
      <c r="B10" s="29" t="s">
        <v>209</v>
      </c>
      <c r="C10" s="30">
        <v>184</v>
      </c>
      <c r="D10" s="31">
        <v>36537</v>
      </c>
      <c r="E10" s="60" t="s">
        <v>733</v>
      </c>
      <c r="F10" s="60" t="s">
        <v>734</v>
      </c>
      <c r="G10" s="226">
        <v>21674</v>
      </c>
      <c r="H10" s="30">
        <v>6</v>
      </c>
      <c r="I10" s="27"/>
      <c r="J10" s="28">
        <v>2</v>
      </c>
      <c r="K10" s="29" t="s">
        <v>418</v>
      </c>
      <c r="L10" s="30">
        <v>580</v>
      </c>
      <c r="M10" s="31">
        <v>37356</v>
      </c>
      <c r="N10" s="60" t="s">
        <v>1003</v>
      </c>
      <c r="O10" s="60" t="s">
        <v>770</v>
      </c>
      <c r="P10" s="226">
        <v>30194</v>
      </c>
      <c r="Q10" s="30">
        <v>12</v>
      </c>
    </row>
    <row r="11" spans="1:17" s="20" customFormat="1" ht="21.75" customHeight="1" x14ac:dyDescent="0.2">
      <c r="A11" s="28">
        <v>2</v>
      </c>
      <c r="B11" s="29" t="s">
        <v>210</v>
      </c>
      <c r="C11" s="30">
        <v>744</v>
      </c>
      <c r="D11" s="31">
        <v>36569</v>
      </c>
      <c r="E11" s="60" t="s">
        <v>717</v>
      </c>
      <c r="F11" s="60" t="s">
        <v>713</v>
      </c>
      <c r="G11" s="226">
        <v>21468</v>
      </c>
      <c r="H11" s="30">
        <v>5</v>
      </c>
      <c r="I11" s="27"/>
      <c r="J11" s="28">
        <v>2</v>
      </c>
      <c r="K11" s="29" t="s">
        <v>419</v>
      </c>
      <c r="L11" s="30">
        <v>416</v>
      </c>
      <c r="M11" s="31">
        <v>36987</v>
      </c>
      <c r="N11" s="60" t="s">
        <v>969</v>
      </c>
      <c r="O11" s="60" t="s">
        <v>262</v>
      </c>
      <c r="P11" s="226">
        <v>24304</v>
      </c>
      <c r="Q11" s="30">
        <v>6</v>
      </c>
    </row>
    <row r="12" spans="1:17" s="20" customFormat="1" ht="21.75" customHeight="1" x14ac:dyDescent="0.2">
      <c r="A12" s="28">
        <v>3</v>
      </c>
      <c r="B12" s="29" t="s">
        <v>211</v>
      </c>
      <c r="C12" s="30">
        <v>741</v>
      </c>
      <c r="D12" s="31">
        <v>37016</v>
      </c>
      <c r="E12" s="60" t="s">
        <v>715</v>
      </c>
      <c r="F12" s="60" t="s">
        <v>713</v>
      </c>
      <c r="G12" s="226">
        <v>22119</v>
      </c>
      <c r="H12" s="30">
        <v>8</v>
      </c>
      <c r="I12" s="27"/>
      <c r="J12" s="28">
        <v>3</v>
      </c>
      <c r="K12" s="29" t="s">
        <v>420</v>
      </c>
      <c r="L12" s="30">
        <v>309</v>
      </c>
      <c r="M12" s="31">
        <v>37861</v>
      </c>
      <c r="N12" s="60" t="s">
        <v>685</v>
      </c>
      <c r="O12" s="60" t="s">
        <v>678</v>
      </c>
      <c r="P12" s="226">
        <v>24606</v>
      </c>
      <c r="Q12" s="30">
        <v>7</v>
      </c>
    </row>
    <row r="13" spans="1:17" s="20" customFormat="1" ht="21.75" customHeight="1" x14ac:dyDescent="0.2">
      <c r="A13" s="28">
        <v>3</v>
      </c>
      <c r="B13" s="29" t="s">
        <v>212</v>
      </c>
      <c r="C13" s="30">
        <v>740</v>
      </c>
      <c r="D13" s="31">
        <v>37906</v>
      </c>
      <c r="E13" s="60" t="s">
        <v>714</v>
      </c>
      <c r="F13" s="60" t="s">
        <v>713</v>
      </c>
      <c r="G13" s="226">
        <v>23980</v>
      </c>
      <c r="H13" s="30">
        <v>10</v>
      </c>
      <c r="I13" s="27"/>
      <c r="J13" s="28">
        <v>3</v>
      </c>
      <c r="K13" s="29" t="s">
        <v>421</v>
      </c>
      <c r="L13" s="30">
        <v>287</v>
      </c>
      <c r="M13" s="31">
        <v>36893</v>
      </c>
      <c r="N13" s="60" t="s">
        <v>677</v>
      </c>
      <c r="O13" s="60" t="s">
        <v>678</v>
      </c>
      <c r="P13" s="226">
        <v>24745</v>
      </c>
      <c r="Q13" s="30">
        <v>8</v>
      </c>
    </row>
    <row r="14" spans="1:17" s="20" customFormat="1" ht="21.75" customHeight="1" x14ac:dyDescent="0.2">
      <c r="A14" s="28">
        <v>4</v>
      </c>
      <c r="B14" s="29" t="s">
        <v>574</v>
      </c>
      <c r="C14" s="30">
        <v>739</v>
      </c>
      <c r="D14" s="31">
        <v>37342</v>
      </c>
      <c r="E14" s="60" t="s">
        <v>712</v>
      </c>
      <c r="F14" s="60" t="s">
        <v>713</v>
      </c>
      <c r="G14" s="226">
        <v>20848</v>
      </c>
      <c r="H14" s="30">
        <v>2</v>
      </c>
      <c r="I14" s="27"/>
      <c r="J14" s="28">
        <v>4</v>
      </c>
      <c r="K14" s="29" t="s">
        <v>592</v>
      </c>
      <c r="L14" s="30">
        <v>633</v>
      </c>
      <c r="M14" s="31">
        <v>37532</v>
      </c>
      <c r="N14" s="60" t="s">
        <v>1008</v>
      </c>
      <c r="O14" s="60" t="s">
        <v>773</v>
      </c>
      <c r="P14" s="226">
        <v>24809</v>
      </c>
      <c r="Q14" s="30">
        <v>10</v>
      </c>
    </row>
    <row r="15" spans="1:17" s="20" customFormat="1" ht="21.75" customHeight="1" x14ac:dyDescent="0.2">
      <c r="A15" s="28">
        <v>4</v>
      </c>
      <c r="B15" s="29" t="s">
        <v>575</v>
      </c>
      <c r="C15" s="30">
        <v>710</v>
      </c>
      <c r="D15" s="31">
        <v>37033</v>
      </c>
      <c r="E15" s="60" t="s">
        <v>1100</v>
      </c>
      <c r="F15" s="60" t="s">
        <v>890</v>
      </c>
      <c r="G15" s="226" t="s">
        <v>1584</v>
      </c>
      <c r="H15" s="30" t="s">
        <v>455</v>
      </c>
      <c r="I15" s="27"/>
      <c r="J15" s="28">
        <v>4</v>
      </c>
      <c r="K15" s="29" t="s">
        <v>593</v>
      </c>
      <c r="L15" s="30">
        <v>265</v>
      </c>
      <c r="M15" s="31">
        <v>37817</v>
      </c>
      <c r="N15" s="60" t="s">
        <v>668</v>
      </c>
      <c r="O15" s="60" t="s">
        <v>669</v>
      </c>
      <c r="P15" s="226">
        <v>24810</v>
      </c>
      <c r="Q15" s="30">
        <v>11</v>
      </c>
    </row>
    <row r="16" spans="1:17" s="20" customFormat="1" ht="21.75" customHeight="1" x14ac:dyDescent="0.2">
      <c r="A16" s="28">
        <v>5</v>
      </c>
      <c r="B16" s="29" t="s">
        <v>576</v>
      </c>
      <c r="C16" s="30">
        <v>681</v>
      </c>
      <c r="D16" s="31">
        <v>37303</v>
      </c>
      <c r="E16" s="60" t="s">
        <v>887</v>
      </c>
      <c r="F16" s="60" t="s">
        <v>888</v>
      </c>
      <c r="G16" s="226" t="s">
        <v>1584</v>
      </c>
      <c r="H16" s="30" t="s">
        <v>455</v>
      </c>
      <c r="I16" s="27"/>
      <c r="J16" s="28">
        <v>5</v>
      </c>
      <c r="K16" s="29" t="s">
        <v>594</v>
      </c>
      <c r="L16" s="30">
        <v>540</v>
      </c>
      <c r="M16" s="31">
        <v>37578</v>
      </c>
      <c r="N16" s="60" t="s">
        <v>991</v>
      </c>
      <c r="O16" s="60" t="s">
        <v>865</v>
      </c>
      <c r="P16" s="226">
        <v>24794</v>
      </c>
      <c r="Q16" s="30">
        <v>9</v>
      </c>
    </row>
    <row r="17" spans="1:17" s="20" customFormat="1" ht="21.75" customHeight="1" x14ac:dyDescent="0.2">
      <c r="A17" s="28">
        <v>5</v>
      </c>
      <c r="B17" s="29" t="s">
        <v>1202</v>
      </c>
      <c r="C17" s="30">
        <v>675</v>
      </c>
      <c r="D17" s="31">
        <v>36732</v>
      </c>
      <c r="E17" s="60" t="s">
        <v>703</v>
      </c>
      <c r="F17" s="60" t="s">
        <v>704</v>
      </c>
      <c r="G17" s="226">
        <v>22014</v>
      </c>
      <c r="H17" s="30">
        <v>7</v>
      </c>
      <c r="I17" s="27"/>
      <c r="J17" s="28">
        <v>5</v>
      </c>
      <c r="K17" s="29" t="s">
        <v>1546</v>
      </c>
      <c r="L17" s="30">
        <v>678</v>
      </c>
      <c r="M17" s="31">
        <v>37190</v>
      </c>
      <c r="N17" s="60" t="s">
        <v>708</v>
      </c>
      <c r="O17" s="60" t="s">
        <v>706</v>
      </c>
      <c r="P17" s="226">
        <v>23401</v>
      </c>
      <c r="Q17" s="30">
        <v>3</v>
      </c>
    </row>
    <row r="18" spans="1:17" s="20" customFormat="1" ht="21.75" customHeight="1" x14ac:dyDescent="0.2">
      <c r="A18" s="28">
        <v>6</v>
      </c>
      <c r="B18" s="29" t="s">
        <v>1547</v>
      </c>
      <c r="C18" s="30">
        <v>672</v>
      </c>
      <c r="D18" s="31">
        <v>36617</v>
      </c>
      <c r="E18" s="60" t="s">
        <v>780</v>
      </c>
      <c r="F18" s="60" t="s">
        <v>779</v>
      </c>
      <c r="G18" s="226">
        <v>22840</v>
      </c>
      <c r="H18" s="30">
        <v>9</v>
      </c>
      <c r="I18" s="27"/>
      <c r="J18" s="28">
        <v>6</v>
      </c>
      <c r="K18" s="29" t="s">
        <v>1548</v>
      </c>
      <c r="L18" s="30">
        <v>304</v>
      </c>
      <c r="M18" s="31">
        <v>37130</v>
      </c>
      <c r="N18" s="60" t="s">
        <v>683</v>
      </c>
      <c r="O18" s="60" t="s">
        <v>678</v>
      </c>
      <c r="P18" s="226">
        <v>24284</v>
      </c>
      <c r="Q18" s="30">
        <v>5</v>
      </c>
    </row>
    <row r="19" spans="1:17" s="20" customFormat="1" ht="21.75" customHeight="1" x14ac:dyDescent="0.2">
      <c r="A19" s="28">
        <v>6</v>
      </c>
      <c r="B19" s="29" t="s">
        <v>1549</v>
      </c>
      <c r="C19" s="30">
        <v>651</v>
      </c>
      <c r="D19" s="31">
        <v>36587</v>
      </c>
      <c r="E19" s="60" t="s">
        <v>776</v>
      </c>
      <c r="F19" s="60" t="s">
        <v>777</v>
      </c>
      <c r="G19" s="226">
        <v>21244</v>
      </c>
      <c r="H19" s="30">
        <v>4</v>
      </c>
      <c r="I19" s="27"/>
      <c r="J19" s="28">
        <v>6</v>
      </c>
      <c r="K19" s="29" t="s">
        <v>1550</v>
      </c>
      <c r="L19" s="30">
        <v>288</v>
      </c>
      <c r="M19" s="31">
        <v>37130</v>
      </c>
      <c r="N19" s="60" t="s">
        <v>679</v>
      </c>
      <c r="O19" s="60" t="s">
        <v>678</v>
      </c>
      <c r="P19" s="226">
        <v>23522</v>
      </c>
      <c r="Q19" s="30">
        <v>4</v>
      </c>
    </row>
    <row r="20" spans="1:17" s="20" customFormat="1" ht="21.75" customHeight="1" x14ac:dyDescent="0.2">
      <c r="A20" s="513" t="s">
        <v>18</v>
      </c>
      <c r="B20" s="514"/>
      <c r="C20" s="514"/>
      <c r="D20" s="514"/>
      <c r="E20" s="514"/>
      <c r="F20" s="514"/>
      <c r="G20" s="514"/>
      <c r="H20" s="515"/>
      <c r="I20" s="27"/>
      <c r="J20" s="513" t="s">
        <v>60</v>
      </c>
      <c r="K20" s="516"/>
      <c r="L20" s="516"/>
      <c r="M20" s="516"/>
      <c r="N20" s="516"/>
      <c r="O20" s="516"/>
      <c r="P20" s="516"/>
      <c r="Q20" s="517"/>
    </row>
    <row r="21" spans="1:17" s="20" customFormat="1" ht="21.75" customHeight="1" x14ac:dyDescent="0.2">
      <c r="A21" s="59" t="s">
        <v>12</v>
      </c>
      <c r="B21" s="56" t="s">
        <v>252</v>
      </c>
      <c r="C21" s="56" t="s">
        <v>251</v>
      </c>
      <c r="D21" s="57" t="s">
        <v>13</v>
      </c>
      <c r="E21" s="58" t="s">
        <v>14</v>
      </c>
      <c r="F21" s="58" t="s">
        <v>21</v>
      </c>
      <c r="G21" s="56" t="s">
        <v>15</v>
      </c>
      <c r="H21" s="56" t="s">
        <v>30</v>
      </c>
      <c r="I21" s="27"/>
      <c r="J21" s="59" t="s">
        <v>12</v>
      </c>
      <c r="K21" s="56" t="s">
        <v>252</v>
      </c>
      <c r="L21" s="56" t="s">
        <v>251</v>
      </c>
      <c r="M21" s="57" t="s">
        <v>13</v>
      </c>
      <c r="N21" s="58" t="s">
        <v>14</v>
      </c>
      <c r="O21" s="58" t="s">
        <v>21</v>
      </c>
      <c r="P21" s="56" t="s">
        <v>15</v>
      </c>
      <c r="Q21" s="56" t="s">
        <v>30</v>
      </c>
    </row>
    <row r="22" spans="1:17" s="20" customFormat="1" ht="21.75" customHeight="1" x14ac:dyDescent="0.2">
      <c r="A22" s="28">
        <v>1</v>
      </c>
      <c r="B22" s="29" t="s">
        <v>213</v>
      </c>
      <c r="C22" s="30">
        <v>616</v>
      </c>
      <c r="D22" s="31">
        <v>37977</v>
      </c>
      <c r="E22" s="60" t="s">
        <v>874</v>
      </c>
      <c r="F22" s="60" t="s">
        <v>701</v>
      </c>
      <c r="G22" s="226" t="s">
        <v>1584</v>
      </c>
      <c r="H22" s="30" t="s">
        <v>455</v>
      </c>
      <c r="I22" s="27"/>
      <c r="J22" s="28">
        <v>1</v>
      </c>
      <c r="K22" s="29" t="s">
        <v>422</v>
      </c>
      <c r="L22" s="30">
        <v>277</v>
      </c>
      <c r="M22" s="31">
        <v>37508</v>
      </c>
      <c r="N22" s="60" t="s">
        <v>676</v>
      </c>
      <c r="O22" s="60" t="s">
        <v>669</v>
      </c>
      <c r="P22" s="226">
        <v>23327</v>
      </c>
      <c r="Q22" s="30">
        <v>4</v>
      </c>
    </row>
    <row r="23" spans="1:17" s="20" customFormat="1" ht="21.75" customHeight="1" x14ac:dyDescent="0.2">
      <c r="A23" s="28">
        <v>1</v>
      </c>
      <c r="B23" s="29" t="s">
        <v>214</v>
      </c>
      <c r="C23" s="30">
        <v>613</v>
      </c>
      <c r="D23" s="31">
        <v>37751</v>
      </c>
      <c r="E23" s="60" t="s">
        <v>702</v>
      </c>
      <c r="F23" s="60" t="s">
        <v>701</v>
      </c>
      <c r="G23" s="226">
        <v>24084</v>
      </c>
      <c r="H23" s="30">
        <v>4</v>
      </c>
      <c r="I23" s="27"/>
      <c r="J23" s="28">
        <v>1</v>
      </c>
      <c r="K23" s="29" t="s">
        <v>423</v>
      </c>
      <c r="L23" s="30">
        <v>276</v>
      </c>
      <c r="M23" s="31">
        <v>37920</v>
      </c>
      <c r="N23" s="60" t="s">
        <v>675</v>
      </c>
      <c r="O23" s="60" t="s">
        <v>669</v>
      </c>
      <c r="P23" s="226" t="s">
        <v>1584</v>
      </c>
      <c r="Q23" s="30" t="s">
        <v>455</v>
      </c>
    </row>
    <row r="24" spans="1:17" s="20" customFormat="1" ht="21.75" customHeight="1" x14ac:dyDescent="0.2">
      <c r="A24" s="28">
        <v>2</v>
      </c>
      <c r="B24" s="29" t="s">
        <v>215</v>
      </c>
      <c r="C24" s="30">
        <v>611</v>
      </c>
      <c r="D24" s="31">
        <v>37729</v>
      </c>
      <c r="E24" s="60" t="s">
        <v>873</v>
      </c>
      <c r="F24" s="60" t="s">
        <v>701</v>
      </c>
      <c r="G24" s="226" t="s">
        <v>1584</v>
      </c>
      <c r="H24" s="30" t="s">
        <v>455</v>
      </c>
      <c r="I24" s="27"/>
      <c r="J24" s="28">
        <v>2</v>
      </c>
      <c r="K24" s="29" t="s">
        <v>424</v>
      </c>
      <c r="L24" s="30">
        <v>98</v>
      </c>
      <c r="M24" s="31">
        <v>37543</v>
      </c>
      <c r="N24" s="60" t="s">
        <v>728</v>
      </c>
      <c r="O24" s="60" t="s">
        <v>643</v>
      </c>
      <c r="P24" s="226">
        <v>30439</v>
      </c>
      <c r="Q24" s="30">
        <v>11</v>
      </c>
    </row>
    <row r="25" spans="1:17" s="20" customFormat="1" ht="21.75" customHeight="1" x14ac:dyDescent="0.2">
      <c r="A25" s="28">
        <v>2</v>
      </c>
      <c r="B25" s="29" t="s">
        <v>216</v>
      </c>
      <c r="C25" s="30">
        <v>610</v>
      </c>
      <c r="D25" s="31">
        <v>37504</v>
      </c>
      <c r="E25" s="60" t="s">
        <v>771</v>
      </c>
      <c r="F25" s="60" t="s">
        <v>701</v>
      </c>
      <c r="G25" s="226">
        <v>23905</v>
      </c>
      <c r="H25" s="30">
        <v>3</v>
      </c>
      <c r="I25" s="27"/>
      <c r="J25" s="28">
        <v>2</v>
      </c>
      <c r="K25" s="29" t="s">
        <v>425</v>
      </c>
      <c r="L25" s="30">
        <v>64</v>
      </c>
      <c r="M25" s="31">
        <v>37681</v>
      </c>
      <c r="N25" s="60" t="s">
        <v>934</v>
      </c>
      <c r="O25" s="60" t="s">
        <v>930</v>
      </c>
      <c r="P25" s="226">
        <v>24352</v>
      </c>
      <c r="Q25" s="30">
        <v>10</v>
      </c>
    </row>
    <row r="26" spans="1:17" s="20" customFormat="1" ht="21.75" customHeight="1" x14ac:dyDescent="0.2">
      <c r="A26" s="28">
        <v>3</v>
      </c>
      <c r="B26" s="29" t="s">
        <v>217</v>
      </c>
      <c r="C26" s="30">
        <v>609</v>
      </c>
      <c r="D26" s="31">
        <v>37266</v>
      </c>
      <c r="E26" s="60" t="s">
        <v>872</v>
      </c>
      <c r="F26" s="60" t="s">
        <v>701</v>
      </c>
      <c r="G26" s="226">
        <v>25244</v>
      </c>
      <c r="H26" s="30">
        <v>5</v>
      </c>
      <c r="I26" s="27"/>
      <c r="J26" s="28">
        <v>3</v>
      </c>
      <c r="K26" s="29" t="s">
        <v>426</v>
      </c>
      <c r="L26" s="30">
        <v>208</v>
      </c>
      <c r="M26" s="31">
        <v>36880</v>
      </c>
      <c r="N26" s="60" t="s">
        <v>952</v>
      </c>
      <c r="O26" s="60" t="s">
        <v>738</v>
      </c>
      <c r="P26" s="226">
        <v>23562</v>
      </c>
      <c r="Q26" s="30">
        <v>6</v>
      </c>
    </row>
    <row r="27" spans="1:17" s="20" customFormat="1" ht="21.75" customHeight="1" x14ac:dyDescent="0.2">
      <c r="A27" s="28">
        <v>3</v>
      </c>
      <c r="B27" s="29" t="s">
        <v>218</v>
      </c>
      <c r="C27" s="30">
        <v>608</v>
      </c>
      <c r="D27" s="31">
        <v>37321</v>
      </c>
      <c r="E27" s="60" t="s">
        <v>700</v>
      </c>
      <c r="F27" s="60" t="s">
        <v>701</v>
      </c>
      <c r="G27" s="226">
        <v>23415</v>
      </c>
      <c r="H27" s="30">
        <v>2</v>
      </c>
      <c r="I27" s="27"/>
      <c r="J27" s="28">
        <v>3</v>
      </c>
      <c r="K27" s="29" t="s">
        <v>427</v>
      </c>
      <c r="L27" s="30">
        <v>555</v>
      </c>
      <c r="M27" s="31">
        <v>37258</v>
      </c>
      <c r="N27" s="60" t="s">
        <v>999</v>
      </c>
      <c r="O27" s="60" t="s">
        <v>865</v>
      </c>
      <c r="P27" s="226">
        <v>24326</v>
      </c>
      <c r="Q27" s="30">
        <v>9</v>
      </c>
    </row>
    <row r="28" spans="1:17" s="20" customFormat="1" ht="21.75" customHeight="1" x14ac:dyDescent="0.2">
      <c r="A28" s="28">
        <v>4</v>
      </c>
      <c r="B28" s="29" t="s">
        <v>577</v>
      </c>
      <c r="C28" s="30">
        <v>560</v>
      </c>
      <c r="D28" s="31">
        <v>36784</v>
      </c>
      <c r="E28" s="60" t="s">
        <v>765</v>
      </c>
      <c r="F28" s="60" t="s">
        <v>694</v>
      </c>
      <c r="G28" s="226">
        <v>23334</v>
      </c>
      <c r="H28" s="30">
        <v>1</v>
      </c>
      <c r="I28" s="27"/>
      <c r="J28" s="28">
        <v>4</v>
      </c>
      <c r="K28" s="29" t="s">
        <v>589</v>
      </c>
      <c r="L28" s="30">
        <v>307</v>
      </c>
      <c r="M28" s="31">
        <v>36526</v>
      </c>
      <c r="N28" s="60" t="s">
        <v>684</v>
      </c>
      <c r="O28" s="60" t="s">
        <v>678</v>
      </c>
      <c r="P28" s="226">
        <v>21991</v>
      </c>
      <c r="Q28" s="30">
        <v>2</v>
      </c>
    </row>
    <row r="29" spans="1:17" s="20" customFormat="1" ht="21.75" customHeight="1" x14ac:dyDescent="0.2">
      <c r="A29" s="28">
        <v>4</v>
      </c>
      <c r="B29" s="29" t="s">
        <v>578</v>
      </c>
      <c r="C29" s="30">
        <v>523</v>
      </c>
      <c r="D29" s="31">
        <v>37857</v>
      </c>
      <c r="E29" s="60" t="s">
        <v>764</v>
      </c>
      <c r="F29" s="60" t="s">
        <v>692</v>
      </c>
      <c r="G29" s="226" t="s">
        <v>1584</v>
      </c>
      <c r="H29" s="30" t="s">
        <v>455</v>
      </c>
      <c r="I29" s="27"/>
      <c r="J29" s="28">
        <v>4</v>
      </c>
      <c r="K29" s="29" t="s">
        <v>590</v>
      </c>
      <c r="L29" s="30">
        <v>544</v>
      </c>
      <c r="M29" s="31">
        <v>37544</v>
      </c>
      <c r="N29" s="60" t="s">
        <v>994</v>
      </c>
      <c r="O29" s="60" t="s">
        <v>865</v>
      </c>
      <c r="P29" s="226">
        <v>24256</v>
      </c>
      <c r="Q29" s="30">
        <v>8</v>
      </c>
    </row>
    <row r="30" spans="1:17" s="20" customFormat="1" ht="21.75" customHeight="1" x14ac:dyDescent="0.2">
      <c r="A30" s="28">
        <v>5</v>
      </c>
      <c r="B30" s="29" t="s">
        <v>579</v>
      </c>
      <c r="C30" s="30">
        <v>501</v>
      </c>
      <c r="D30" s="31">
        <v>37870</v>
      </c>
      <c r="E30" s="60" t="s">
        <v>762</v>
      </c>
      <c r="F30" s="60" t="s">
        <v>692</v>
      </c>
      <c r="G30" s="226" t="s">
        <v>1584</v>
      </c>
      <c r="H30" s="30" t="s">
        <v>455</v>
      </c>
      <c r="I30" s="27"/>
      <c r="J30" s="28">
        <v>5</v>
      </c>
      <c r="K30" s="29" t="s">
        <v>591</v>
      </c>
      <c r="L30" s="30">
        <v>541</v>
      </c>
      <c r="M30" s="31">
        <v>37214</v>
      </c>
      <c r="N30" s="60" t="s">
        <v>992</v>
      </c>
      <c r="O30" s="60" t="s">
        <v>865</v>
      </c>
      <c r="P30" s="226">
        <v>21927</v>
      </c>
      <c r="Q30" s="30">
        <v>1</v>
      </c>
    </row>
    <row r="31" spans="1:17" s="20" customFormat="1" ht="21.75" customHeight="1" x14ac:dyDescent="0.2">
      <c r="A31" s="28">
        <v>5</v>
      </c>
      <c r="B31" s="29" t="s">
        <v>1203</v>
      </c>
      <c r="C31" s="30">
        <v>412</v>
      </c>
      <c r="D31" s="31">
        <v>37754</v>
      </c>
      <c r="E31" s="60" t="s">
        <v>1106</v>
      </c>
      <c r="F31" s="60" t="s">
        <v>262</v>
      </c>
      <c r="G31" s="226">
        <v>35372</v>
      </c>
      <c r="H31" s="30">
        <v>6</v>
      </c>
      <c r="I31" s="27"/>
      <c r="J31" s="28">
        <v>5</v>
      </c>
      <c r="K31" s="29" t="s">
        <v>1593</v>
      </c>
      <c r="L31" s="30">
        <v>294</v>
      </c>
      <c r="M31" s="31">
        <v>37559</v>
      </c>
      <c r="N31" s="60" t="s">
        <v>680</v>
      </c>
      <c r="O31" s="60" t="s">
        <v>678</v>
      </c>
      <c r="P31" s="226">
        <v>23991</v>
      </c>
      <c r="Q31" s="30">
        <v>7</v>
      </c>
    </row>
    <row r="32" spans="1:17" s="20" customFormat="1" ht="21.75" customHeight="1" x14ac:dyDescent="0.2">
      <c r="A32" s="28">
        <v>6</v>
      </c>
      <c r="B32" s="29" t="s">
        <v>1596</v>
      </c>
      <c r="C32" s="30">
        <v>397</v>
      </c>
      <c r="D32" s="31">
        <v>36773</v>
      </c>
      <c r="E32" s="60" t="s">
        <v>688</v>
      </c>
      <c r="F32" s="60" t="s">
        <v>262</v>
      </c>
      <c r="G32" s="226" t="s">
        <v>1584</v>
      </c>
      <c r="H32" s="30" t="s">
        <v>455</v>
      </c>
      <c r="I32" s="27"/>
      <c r="J32" s="28">
        <v>6</v>
      </c>
      <c r="K32" s="29" t="s">
        <v>1594</v>
      </c>
      <c r="L32" s="30">
        <v>542</v>
      </c>
      <c r="M32" s="31">
        <v>37578</v>
      </c>
      <c r="N32" s="60" t="s">
        <v>993</v>
      </c>
      <c r="O32" s="60" t="s">
        <v>865</v>
      </c>
      <c r="P32" s="226">
        <v>23366</v>
      </c>
      <c r="Q32" s="30">
        <v>5</v>
      </c>
    </row>
    <row r="33" spans="1:17" s="20" customFormat="1" ht="21.75" customHeight="1" x14ac:dyDescent="0.2">
      <c r="A33" s="28">
        <v>6</v>
      </c>
      <c r="B33" s="29" t="s">
        <v>1597</v>
      </c>
      <c r="C33" s="30">
        <v>333</v>
      </c>
      <c r="D33" s="31">
        <v>36641</v>
      </c>
      <c r="E33" s="60" t="s">
        <v>752</v>
      </c>
      <c r="F33" s="60" t="s">
        <v>262</v>
      </c>
      <c r="G33" s="226" t="s">
        <v>1584</v>
      </c>
      <c r="H33" s="30" t="s">
        <v>455</v>
      </c>
      <c r="I33" s="27"/>
      <c r="J33" s="28">
        <v>6</v>
      </c>
      <c r="K33" s="29" t="s">
        <v>1595</v>
      </c>
      <c r="L33" s="30">
        <v>722</v>
      </c>
      <c r="M33" s="31">
        <v>36938</v>
      </c>
      <c r="N33" s="60" t="s">
        <v>711</v>
      </c>
      <c r="O33" s="60" t="s">
        <v>710</v>
      </c>
      <c r="P33" s="226">
        <v>22032</v>
      </c>
      <c r="Q33" s="30">
        <v>3</v>
      </c>
    </row>
    <row r="34" spans="1:17" s="20" customFormat="1" ht="21.75" customHeight="1" x14ac:dyDescent="0.2">
      <c r="A34" s="513" t="s">
        <v>19</v>
      </c>
      <c r="B34" s="514"/>
      <c r="C34" s="514"/>
      <c r="D34" s="514"/>
      <c r="E34" s="514"/>
      <c r="F34" s="514"/>
      <c r="G34" s="514"/>
      <c r="H34" s="515"/>
      <c r="I34" s="27"/>
      <c r="J34" s="513" t="s">
        <v>277</v>
      </c>
      <c r="K34" s="516"/>
      <c r="L34" s="516"/>
      <c r="M34" s="516"/>
      <c r="N34" s="516"/>
      <c r="O34" s="516"/>
      <c r="P34" s="516"/>
      <c r="Q34" s="517"/>
    </row>
    <row r="35" spans="1:17" s="20" customFormat="1" ht="21.75" customHeight="1" x14ac:dyDescent="0.2">
      <c r="A35" s="59" t="s">
        <v>12</v>
      </c>
      <c r="B35" s="56" t="s">
        <v>252</v>
      </c>
      <c r="C35" s="56" t="s">
        <v>251</v>
      </c>
      <c r="D35" s="57" t="s">
        <v>13</v>
      </c>
      <c r="E35" s="58" t="s">
        <v>14</v>
      </c>
      <c r="F35" s="58" t="s">
        <v>21</v>
      </c>
      <c r="G35" s="56" t="s">
        <v>15</v>
      </c>
      <c r="H35" s="56" t="s">
        <v>30</v>
      </c>
      <c r="I35" s="27"/>
      <c r="J35" s="59" t="s">
        <v>12</v>
      </c>
      <c r="K35" s="56" t="s">
        <v>252</v>
      </c>
      <c r="L35" s="56" t="s">
        <v>251</v>
      </c>
      <c r="M35" s="57" t="s">
        <v>13</v>
      </c>
      <c r="N35" s="58" t="s">
        <v>14</v>
      </c>
      <c r="O35" s="58" t="s">
        <v>21</v>
      </c>
      <c r="P35" s="56" t="s">
        <v>15</v>
      </c>
      <c r="Q35" s="56" t="s">
        <v>30</v>
      </c>
    </row>
    <row r="36" spans="1:17" s="20" customFormat="1" ht="21.75" customHeight="1" x14ac:dyDescent="0.2">
      <c r="A36" s="28">
        <v>1</v>
      </c>
      <c r="B36" s="29" t="s">
        <v>219</v>
      </c>
      <c r="C36" s="30">
        <v>312</v>
      </c>
      <c r="D36" s="31">
        <v>36571</v>
      </c>
      <c r="E36" s="60" t="s">
        <v>686</v>
      </c>
      <c r="F36" s="60" t="s">
        <v>678</v>
      </c>
      <c r="G36" s="226">
        <v>22884</v>
      </c>
      <c r="H36" s="30">
        <v>11</v>
      </c>
      <c r="I36" s="27"/>
      <c r="J36" s="28">
        <v>1</v>
      </c>
      <c r="K36" s="29" t="s">
        <v>428</v>
      </c>
      <c r="L36" s="30">
        <v>72</v>
      </c>
      <c r="M36" s="31">
        <v>37101</v>
      </c>
      <c r="N36" s="60" t="s">
        <v>640</v>
      </c>
      <c r="O36" s="60" t="s">
        <v>641</v>
      </c>
      <c r="P36" s="226">
        <v>23295</v>
      </c>
      <c r="Q36" s="30">
        <v>6</v>
      </c>
    </row>
    <row r="37" spans="1:17" s="20" customFormat="1" ht="21.75" customHeight="1" x14ac:dyDescent="0.2">
      <c r="A37" s="28">
        <v>1</v>
      </c>
      <c r="B37" s="29" t="s">
        <v>220</v>
      </c>
      <c r="C37" s="30">
        <v>303</v>
      </c>
      <c r="D37" s="31">
        <v>36942</v>
      </c>
      <c r="E37" s="60" t="s">
        <v>682</v>
      </c>
      <c r="F37" s="60" t="s">
        <v>678</v>
      </c>
      <c r="G37" s="226">
        <v>22517</v>
      </c>
      <c r="H37" s="30">
        <v>8</v>
      </c>
      <c r="I37" s="27"/>
      <c r="J37" s="28">
        <v>1</v>
      </c>
      <c r="K37" s="29" t="s">
        <v>429</v>
      </c>
      <c r="L37" s="30">
        <v>569</v>
      </c>
      <c r="M37" s="31">
        <v>37289</v>
      </c>
      <c r="N37" s="60" t="s">
        <v>1002</v>
      </c>
      <c r="O37" s="60" t="s">
        <v>867</v>
      </c>
      <c r="P37" s="226" t="s">
        <v>1584</v>
      </c>
      <c r="Q37" s="30" t="s">
        <v>455</v>
      </c>
    </row>
    <row r="38" spans="1:17" s="20" customFormat="1" ht="21.75" customHeight="1" x14ac:dyDescent="0.2">
      <c r="A38" s="28">
        <v>2</v>
      </c>
      <c r="B38" s="29" t="s">
        <v>221</v>
      </c>
      <c r="C38" s="30">
        <v>282</v>
      </c>
      <c r="D38" s="31">
        <v>36618</v>
      </c>
      <c r="E38" s="60" t="s">
        <v>749</v>
      </c>
      <c r="F38" s="60" t="s">
        <v>750</v>
      </c>
      <c r="G38" s="226">
        <v>21624</v>
      </c>
      <c r="H38" s="30">
        <v>3</v>
      </c>
      <c r="I38" s="27"/>
      <c r="J38" s="28">
        <v>2</v>
      </c>
      <c r="K38" s="29" t="s">
        <v>430</v>
      </c>
      <c r="L38" s="30">
        <v>193</v>
      </c>
      <c r="M38" s="31">
        <v>37257</v>
      </c>
      <c r="N38" s="60" t="s">
        <v>948</v>
      </c>
      <c r="O38" s="60" t="s">
        <v>814</v>
      </c>
      <c r="P38" s="226">
        <v>22193</v>
      </c>
      <c r="Q38" s="30">
        <v>3</v>
      </c>
    </row>
    <row r="39" spans="1:17" s="20" customFormat="1" ht="21.75" customHeight="1" x14ac:dyDescent="0.2">
      <c r="A39" s="28">
        <v>2</v>
      </c>
      <c r="B39" s="29" t="s">
        <v>222</v>
      </c>
      <c r="C39" s="30">
        <v>257</v>
      </c>
      <c r="D39" s="31">
        <v>36769</v>
      </c>
      <c r="E39" s="60" t="s">
        <v>744</v>
      </c>
      <c r="F39" s="60" t="s">
        <v>745</v>
      </c>
      <c r="G39" s="226">
        <v>22234</v>
      </c>
      <c r="H39" s="30">
        <v>5</v>
      </c>
      <c r="I39" s="27"/>
      <c r="J39" s="28">
        <v>2</v>
      </c>
      <c r="K39" s="29" t="s">
        <v>431</v>
      </c>
      <c r="L39" s="30">
        <v>65</v>
      </c>
      <c r="M39" s="31">
        <v>37326</v>
      </c>
      <c r="N39" s="60" t="s">
        <v>935</v>
      </c>
      <c r="O39" s="60" t="s">
        <v>930</v>
      </c>
      <c r="P39" s="226">
        <v>23470</v>
      </c>
      <c r="Q39" s="30">
        <v>8</v>
      </c>
    </row>
    <row r="40" spans="1:17" s="20" customFormat="1" ht="21.75" customHeight="1" x14ac:dyDescent="0.2">
      <c r="A40" s="28">
        <v>3</v>
      </c>
      <c r="B40" s="29" t="s">
        <v>223</v>
      </c>
      <c r="C40" s="30">
        <v>240</v>
      </c>
      <c r="D40" s="31">
        <v>36526</v>
      </c>
      <c r="E40" s="60" t="s">
        <v>741</v>
      </c>
      <c r="F40" s="60" t="s">
        <v>667</v>
      </c>
      <c r="G40" s="226">
        <v>22652</v>
      </c>
      <c r="H40" s="30">
        <v>9</v>
      </c>
      <c r="I40" s="27"/>
      <c r="J40" s="28">
        <v>3</v>
      </c>
      <c r="K40" s="29" t="s">
        <v>432</v>
      </c>
      <c r="L40" s="30">
        <v>23</v>
      </c>
      <c r="M40" s="31">
        <v>37316</v>
      </c>
      <c r="N40" s="60" t="s">
        <v>922</v>
      </c>
      <c r="O40" s="60" t="s">
        <v>721</v>
      </c>
      <c r="P40" s="226">
        <v>21890</v>
      </c>
      <c r="Q40" s="30">
        <v>1</v>
      </c>
    </row>
    <row r="41" spans="1:17" s="20" customFormat="1" ht="21.75" customHeight="1" x14ac:dyDescent="0.2">
      <c r="A41" s="28">
        <v>3</v>
      </c>
      <c r="B41" s="29" t="s">
        <v>224</v>
      </c>
      <c r="C41" s="30">
        <v>181</v>
      </c>
      <c r="D41" s="31">
        <v>37190</v>
      </c>
      <c r="E41" s="60" t="s">
        <v>661</v>
      </c>
      <c r="F41" s="60" t="s">
        <v>662</v>
      </c>
      <c r="G41" s="226">
        <v>21843</v>
      </c>
      <c r="H41" s="30">
        <v>4</v>
      </c>
      <c r="I41" s="27"/>
      <c r="J41" s="28">
        <v>3</v>
      </c>
      <c r="K41" s="29" t="s">
        <v>433</v>
      </c>
      <c r="L41" s="30">
        <v>413</v>
      </c>
      <c r="M41" s="31">
        <v>36704</v>
      </c>
      <c r="N41" s="60" t="s">
        <v>754</v>
      </c>
      <c r="O41" s="60" t="s">
        <v>262</v>
      </c>
      <c r="P41" s="226" t="s">
        <v>1584</v>
      </c>
      <c r="Q41" s="30" t="s">
        <v>455</v>
      </c>
    </row>
    <row r="42" spans="1:17" s="20" customFormat="1" ht="21.75" customHeight="1" x14ac:dyDescent="0.2">
      <c r="A42" s="28">
        <v>4</v>
      </c>
      <c r="B42" s="29" t="s">
        <v>580</v>
      </c>
      <c r="C42" s="30">
        <v>167</v>
      </c>
      <c r="D42" s="31">
        <v>36986</v>
      </c>
      <c r="E42" s="60" t="s">
        <v>660</v>
      </c>
      <c r="F42" s="60" t="s">
        <v>656</v>
      </c>
      <c r="G42" s="226">
        <v>22360</v>
      </c>
      <c r="H42" s="30">
        <v>6</v>
      </c>
      <c r="I42" s="27"/>
      <c r="J42" s="28">
        <v>4</v>
      </c>
      <c r="K42" s="29" t="s">
        <v>595</v>
      </c>
      <c r="L42" s="30">
        <v>582</v>
      </c>
      <c r="M42" s="31">
        <v>37468</v>
      </c>
      <c r="N42" s="60" t="s">
        <v>769</v>
      </c>
      <c r="O42" s="60" t="s">
        <v>770</v>
      </c>
      <c r="P42" s="226">
        <v>22306</v>
      </c>
      <c r="Q42" s="30">
        <v>5</v>
      </c>
    </row>
    <row r="43" spans="1:17" s="20" customFormat="1" ht="21.75" customHeight="1" x14ac:dyDescent="0.2">
      <c r="A43" s="28">
        <v>4</v>
      </c>
      <c r="B43" s="29" t="s">
        <v>581</v>
      </c>
      <c r="C43" s="30">
        <v>162</v>
      </c>
      <c r="D43" s="31">
        <v>37669</v>
      </c>
      <c r="E43" s="60" t="s">
        <v>659</v>
      </c>
      <c r="F43" s="60" t="s">
        <v>656</v>
      </c>
      <c r="G43" s="226">
        <v>22450</v>
      </c>
      <c r="H43" s="30">
        <v>7</v>
      </c>
      <c r="I43" s="27"/>
      <c r="J43" s="28">
        <v>4</v>
      </c>
      <c r="K43" s="29" t="s">
        <v>596</v>
      </c>
      <c r="L43" s="30">
        <v>101</v>
      </c>
      <c r="M43" s="31">
        <v>37110</v>
      </c>
      <c r="N43" s="60" t="s">
        <v>642</v>
      </c>
      <c r="O43" s="60" t="s">
        <v>643</v>
      </c>
      <c r="P43" s="226">
        <v>22262</v>
      </c>
      <c r="Q43" s="30">
        <v>4</v>
      </c>
    </row>
    <row r="44" spans="1:17" s="20" customFormat="1" ht="21.75" customHeight="1" x14ac:dyDescent="0.2">
      <c r="A44" s="28">
        <v>5</v>
      </c>
      <c r="B44" s="29" t="s">
        <v>582</v>
      </c>
      <c r="C44" s="30">
        <v>160</v>
      </c>
      <c r="D44" s="31">
        <v>37273</v>
      </c>
      <c r="E44" s="60" t="s">
        <v>658</v>
      </c>
      <c r="F44" s="60" t="s">
        <v>656</v>
      </c>
      <c r="G44" s="226">
        <v>21529</v>
      </c>
      <c r="H44" s="30">
        <v>2</v>
      </c>
      <c r="I44" s="27"/>
      <c r="J44" s="28">
        <v>5</v>
      </c>
      <c r="K44" s="29" t="s">
        <v>597</v>
      </c>
      <c r="L44" s="30">
        <v>405</v>
      </c>
      <c r="M44" s="31">
        <v>36714</v>
      </c>
      <c r="N44" s="60" t="s">
        <v>968</v>
      </c>
      <c r="O44" s="60" t="s">
        <v>262</v>
      </c>
      <c r="P44" s="226" t="s">
        <v>1584</v>
      </c>
      <c r="Q44" s="30" t="s">
        <v>455</v>
      </c>
    </row>
    <row r="45" spans="1:17" s="20" customFormat="1" ht="21.75" customHeight="1" x14ac:dyDescent="0.2">
      <c r="A45" s="28">
        <v>5</v>
      </c>
      <c r="B45" s="29" t="s">
        <v>1204</v>
      </c>
      <c r="C45" s="30">
        <v>151</v>
      </c>
      <c r="D45" s="31">
        <v>37088</v>
      </c>
      <c r="E45" s="60" t="s">
        <v>657</v>
      </c>
      <c r="F45" s="60" t="s">
        <v>656</v>
      </c>
      <c r="G45" s="226">
        <v>22677</v>
      </c>
      <c r="H45" s="30">
        <v>10</v>
      </c>
      <c r="I45" s="27"/>
      <c r="J45" s="28">
        <v>5</v>
      </c>
      <c r="K45" s="29" t="s">
        <v>1600</v>
      </c>
      <c r="L45" s="30">
        <v>676</v>
      </c>
      <c r="M45" s="31">
        <v>36741</v>
      </c>
      <c r="N45" s="60" t="s">
        <v>705</v>
      </c>
      <c r="O45" s="60" t="s">
        <v>706</v>
      </c>
      <c r="P45" s="226">
        <v>21992</v>
      </c>
      <c r="Q45" s="30">
        <v>2</v>
      </c>
    </row>
    <row r="46" spans="1:17" s="20" customFormat="1" ht="21.75" customHeight="1" x14ac:dyDescent="0.2">
      <c r="A46" s="28">
        <v>6</v>
      </c>
      <c r="B46" s="29" t="s">
        <v>1598</v>
      </c>
      <c r="C46" s="30">
        <v>139</v>
      </c>
      <c r="D46" s="31">
        <v>36834</v>
      </c>
      <c r="E46" s="60" t="s">
        <v>655</v>
      </c>
      <c r="F46" s="60" t="s">
        <v>656</v>
      </c>
      <c r="G46" s="226">
        <v>21525</v>
      </c>
      <c r="H46" s="30">
        <v>1</v>
      </c>
      <c r="I46" s="27"/>
      <c r="J46" s="28">
        <v>6</v>
      </c>
      <c r="K46" s="29" t="s">
        <v>1601</v>
      </c>
      <c r="L46" s="30">
        <v>458</v>
      </c>
      <c r="M46" s="31">
        <v>37490</v>
      </c>
      <c r="N46" s="60" t="s">
        <v>980</v>
      </c>
      <c r="O46" s="60" t="s">
        <v>974</v>
      </c>
      <c r="P46" s="226">
        <v>23880</v>
      </c>
      <c r="Q46" s="30">
        <v>9</v>
      </c>
    </row>
    <row r="47" spans="1:17" s="20" customFormat="1" ht="21.75" customHeight="1" x14ac:dyDescent="0.2">
      <c r="A47" s="28">
        <v>6</v>
      </c>
      <c r="B47" s="29" t="s">
        <v>1599</v>
      </c>
      <c r="C47" s="30">
        <v>116</v>
      </c>
      <c r="D47" s="31">
        <v>36840</v>
      </c>
      <c r="E47" s="60" t="s">
        <v>652</v>
      </c>
      <c r="F47" s="60" t="s">
        <v>645</v>
      </c>
      <c r="G47" s="226" t="s">
        <v>1584</v>
      </c>
      <c r="H47" s="30" t="s">
        <v>455</v>
      </c>
      <c r="I47" s="27"/>
      <c r="J47" s="28">
        <v>6</v>
      </c>
      <c r="K47" s="29" t="s">
        <v>1602</v>
      </c>
      <c r="L47" s="30">
        <v>447</v>
      </c>
      <c r="M47" s="31">
        <v>36934</v>
      </c>
      <c r="N47" s="60" t="s">
        <v>973</v>
      </c>
      <c r="O47" s="60" t="s">
        <v>974</v>
      </c>
      <c r="P47" s="226">
        <v>23418</v>
      </c>
      <c r="Q47" s="30">
        <v>7</v>
      </c>
    </row>
    <row r="48" spans="1:17" s="20" customFormat="1" ht="21.75" customHeight="1" x14ac:dyDescent="0.2">
      <c r="A48" s="513" t="s">
        <v>56</v>
      </c>
      <c r="B48" s="514"/>
      <c r="C48" s="514"/>
      <c r="D48" s="514"/>
      <c r="E48" s="514"/>
      <c r="F48" s="514"/>
      <c r="G48" s="514"/>
      <c r="H48" s="515"/>
      <c r="I48" s="27"/>
      <c r="J48" s="513" t="s">
        <v>278</v>
      </c>
      <c r="K48" s="516"/>
      <c r="L48" s="516"/>
      <c r="M48" s="516"/>
      <c r="N48" s="516"/>
      <c r="O48" s="516"/>
      <c r="P48" s="516"/>
      <c r="Q48" s="517"/>
    </row>
    <row r="49" spans="1:17" s="20" customFormat="1" ht="21.75" customHeight="1" x14ac:dyDescent="0.2">
      <c r="A49" s="59" t="s">
        <v>12</v>
      </c>
      <c r="B49" s="56" t="s">
        <v>252</v>
      </c>
      <c r="C49" s="56" t="s">
        <v>251</v>
      </c>
      <c r="D49" s="57" t="s">
        <v>13</v>
      </c>
      <c r="E49" s="58" t="s">
        <v>14</v>
      </c>
      <c r="F49" s="58" t="s">
        <v>21</v>
      </c>
      <c r="G49" s="56" t="s">
        <v>15</v>
      </c>
      <c r="H49" s="56" t="s">
        <v>30</v>
      </c>
      <c r="I49" s="27"/>
      <c r="J49" s="59" t="s">
        <v>12</v>
      </c>
      <c r="K49" s="56" t="s">
        <v>252</v>
      </c>
      <c r="L49" s="56" t="s">
        <v>251</v>
      </c>
      <c r="M49" s="57" t="s">
        <v>13</v>
      </c>
      <c r="N49" s="58" t="s">
        <v>14</v>
      </c>
      <c r="O49" s="58" t="s">
        <v>21</v>
      </c>
      <c r="P49" s="56" t="s">
        <v>15</v>
      </c>
      <c r="Q49" s="56" t="s">
        <v>30</v>
      </c>
    </row>
    <row r="50" spans="1:17" s="20" customFormat="1" ht="21.75" customHeight="1" x14ac:dyDescent="0.2">
      <c r="A50" s="28">
        <v>1</v>
      </c>
      <c r="B50" s="29" t="s">
        <v>225</v>
      </c>
      <c r="C50" s="30">
        <v>114</v>
      </c>
      <c r="D50" s="31">
        <v>36529</v>
      </c>
      <c r="E50" s="60" t="s">
        <v>650</v>
      </c>
      <c r="F50" s="60" t="s">
        <v>645</v>
      </c>
      <c r="G50" s="226" t="s">
        <v>1584</v>
      </c>
      <c r="H50" s="30" t="s">
        <v>455</v>
      </c>
      <c r="I50" s="27"/>
      <c r="J50" s="28">
        <v>1</v>
      </c>
      <c r="K50" s="29" t="s">
        <v>598</v>
      </c>
      <c r="L50" s="30">
        <v>717</v>
      </c>
      <c r="M50" s="31">
        <v>36991</v>
      </c>
      <c r="N50" s="60" t="s">
        <v>709</v>
      </c>
      <c r="O50" s="60" t="s">
        <v>710</v>
      </c>
      <c r="P50" s="226">
        <v>21734</v>
      </c>
      <c r="Q50" s="30">
        <v>3</v>
      </c>
    </row>
    <row r="51" spans="1:17" s="20" customFormat="1" ht="21.75" customHeight="1" x14ac:dyDescent="0.2">
      <c r="A51" s="28">
        <v>1</v>
      </c>
      <c r="B51" s="29" t="s">
        <v>226</v>
      </c>
      <c r="C51" s="30">
        <v>110</v>
      </c>
      <c r="D51" s="31">
        <v>36955</v>
      </c>
      <c r="E51" s="60" t="s">
        <v>647</v>
      </c>
      <c r="F51" s="60" t="s">
        <v>645</v>
      </c>
      <c r="G51" s="226" t="s">
        <v>1584</v>
      </c>
      <c r="H51" s="30" t="s">
        <v>455</v>
      </c>
      <c r="I51" s="27"/>
      <c r="J51" s="28">
        <v>1</v>
      </c>
      <c r="K51" s="29" t="s">
        <v>599</v>
      </c>
      <c r="L51" s="30">
        <v>315</v>
      </c>
      <c r="M51" s="31">
        <v>36540</v>
      </c>
      <c r="N51" s="60" t="s">
        <v>751</v>
      </c>
      <c r="O51" s="60" t="s">
        <v>678</v>
      </c>
      <c r="P51" s="226">
        <v>21587</v>
      </c>
      <c r="Q51" s="30">
        <v>2</v>
      </c>
    </row>
    <row r="52" spans="1:17" s="20" customFormat="1" ht="21.75" customHeight="1" x14ac:dyDescent="0.2">
      <c r="A52" s="28">
        <v>2</v>
      </c>
      <c r="B52" s="29" t="s">
        <v>227</v>
      </c>
      <c r="C52" s="30">
        <v>109</v>
      </c>
      <c r="D52" s="31">
        <v>37539</v>
      </c>
      <c r="E52" s="60" t="s">
        <v>646</v>
      </c>
      <c r="F52" s="60" t="s">
        <v>645</v>
      </c>
      <c r="G52" s="226" t="s">
        <v>1584</v>
      </c>
      <c r="H52" s="30" t="s">
        <v>455</v>
      </c>
      <c r="I52" s="27"/>
      <c r="J52" s="28">
        <v>2</v>
      </c>
      <c r="K52" s="29" t="s">
        <v>600</v>
      </c>
      <c r="L52" s="30">
        <v>275</v>
      </c>
      <c r="M52" s="31">
        <v>37155</v>
      </c>
      <c r="N52" s="60" t="s">
        <v>674</v>
      </c>
      <c r="O52" s="60" t="s">
        <v>669</v>
      </c>
      <c r="P52" s="226">
        <v>23283</v>
      </c>
      <c r="Q52" s="30">
        <v>8</v>
      </c>
    </row>
    <row r="53" spans="1:17" s="20" customFormat="1" ht="21.75" customHeight="1" x14ac:dyDescent="0.2">
      <c r="A53" s="28">
        <v>2</v>
      </c>
      <c r="B53" s="29" t="s">
        <v>228</v>
      </c>
      <c r="C53" s="30">
        <v>108</v>
      </c>
      <c r="D53" s="31">
        <v>36557</v>
      </c>
      <c r="E53" s="60" t="s">
        <v>644</v>
      </c>
      <c r="F53" s="60" t="s">
        <v>645</v>
      </c>
      <c r="G53" s="226" t="s">
        <v>1584</v>
      </c>
      <c r="H53" s="30" t="s">
        <v>455</v>
      </c>
      <c r="I53" s="27"/>
      <c r="J53" s="28">
        <v>2</v>
      </c>
      <c r="K53" s="29" t="s">
        <v>601</v>
      </c>
      <c r="L53" s="30">
        <v>267</v>
      </c>
      <c r="M53" s="31">
        <v>36555</v>
      </c>
      <c r="N53" s="60" t="s">
        <v>746</v>
      </c>
      <c r="O53" s="60" t="s">
        <v>669</v>
      </c>
      <c r="P53" s="226">
        <v>23157</v>
      </c>
      <c r="Q53" s="30">
        <v>7</v>
      </c>
    </row>
    <row r="54" spans="1:17" s="20" customFormat="1" ht="21.75" customHeight="1" x14ac:dyDescent="0.2">
      <c r="A54" s="28">
        <v>3</v>
      </c>
      <c r="B54" s="29" t="s">
        <v>229</v>
      </c>
      <c r="C54" s="30">
        <v>106</v>
      </c>
      <c r="D54" s="31">
        <v>36927</v>
      </c>
      <c r="E54" s="60" t="s">
        <v>729</v>
      </c>
      <c r="F54" s="60" t="s">
        <v>730</v>
      </c>
      <c r="G54" s="226">
        <v>22017</v>
      </c>
      <c r="H54" s="30">
        <v>3</v>
      </c>
      <c r="I54" s="27"/>
      <c r="J54" s="28">
        <v>3</v>
      </c>
      <c r="K54" s="29" t="s">
        <v>602</v>
      </c>
      <c r="L54" s="30">
        <v>239</v>
      </c>
      <c r="M54" s="31">
        <v>37286</v>
      </c>
      <c r="N54" s="60" t="s">
        <v>666</v>
      </c>
      <c r="O54" s="60" t="s">
        <v>667</v>
      </c>
      <c r="P54" s="226">
        <v>23988</v>
      </c>
      <c r="Q54" s="30">
        <v>10</v>
      </c>
    </row>
    <row r="55" spans="1:17" s="20" customFormat="1" ht="21.75" customHeight="1" x14ac:dyDescent="0.2">
      <c r="A55" s="28">
        <v>3</v>
      </c>
      <c r="B55" s="29" t="s">
        <v>230</v>
      </c>
      <c r="C55" s="30">
        <v>42</v>
      </c>
      <c r="D55" s="31">
        <v>36996</v>
      </c>
      <c r="E55" s="60" t="s">
        <v>636</v>
      </c>
      <c r="F55" s="60" t="s">
        <v>637</v>
      </c>
      <c r="G55" s="226">
        <v>23892</v>
      </c>
      <c r="H55" s="30">
        <v>8</v>
      </c>
      <c r="I55" s="27"/>
      <c r="J55" s="28">
        <v>3</v>
      </c>
      <c r="K55" s="29" t="s">
        <v>603</v>
      </c>
      <c r="L55" s="30">
        <v>212</v>
      </c>
      <c r="M55" s="31">
        <v>37339</v>
      </c>
      <c r="N55" s="60" t="s">
        <v>663</v>
      </c>
      <c r="O55" s="60" t="s">
        <v>664</v>
      </c>
      <c r="P55" s="226">
        <v>21874</v>
      </c>
      <c r="Q55" s="30">
        <v>5</v>
      </c>
    </row>
    <row r="56" spans="1:17" s="20" customFormat="1" ht="21.75" customHeight="1" x14ac:dyDescent="0.2">
      <c r="A56" s="28">
        <v>4</v>
      </c>
      <c r="B56" s="29" t="s">
        <v>583</v>
      </c>
      <c r="C56" s="30">
        <v>40</v>
      </c>
      <c r="D56" s="31">
        <v>37015</v>
      </c>
      <c r="E56" s="60" t="s">
        <v>724</v>
      </c>
      <c r="F56" s="60" t="s">
        <v>723</v>
      </c>
      <c r="G56" s="226">
        <v>21768</v>
      </c>
      <c r="H56" s="30">
        <v>1</v>
      </c>
      <c r="I56" s="27"/>
      <c r="J56" s="28">
        <v>4</v>
      </c>
      <c r="K56" s="29" t="s">
        <v>604</v>
      </c>
      <c r="L56" s="30">
        <v>118</v>
      </c>
      <c r="M56" s="31">
        <v>36526</v>
      </c>
      <c r="N56" s="60" t="s">
        <v>653</v>
      </c>
      <c r="O56" s="60" t="s">
        <v>654</v>
      </c>
      <c r="P56" s="226">
        <v>21785</v>
      </c>
      <c r="Q56" s="30">
        <v>4</v>
      </c>
    </row>
    <row r="57" spans="1:17" s="20" customFormat="1" ht="21.75" customHeight="1" x14ac:dyDescent="0.2">
      <c r="A57" s="28">
        <v>4</v>
      </c>
      <c r="B57" s="29" t="s">
        <v>584</v>
      </c>
      <c r="C57" s="30">
        <v>39</v>
      </c>
      <c r="D57" s="31">
        <v>36879</v>
      </c>
      <c r="E57" s="60" t="s">
        <v>722</v>
      </c>
      <c r="F57" s="60" t="s">
        <v>723</v>
      </c>
      <c r="G57" s="226">
        <v>23034</v>
      </c>
      <c r="H57" s="30">
        <v>7</v>
      </c>
      <c r="I57" s="27"/>
      <c r="J57" s="28">
        <v>4</v>
      </c>
      <c r="K57" s="29" t="s">
        <v>605</v>
      </c>
      <c r="L57" s="30">
        <v>454</v>
      </c>
      <c r="M57" s="31">
        <v>37571</v>
      </c>
      <c r="N57" s="60" t="s">
        <v>978</v>
      </c>
      <c r="O57" s="60" t="s">
        <v>974</v>
      </c>
      <c r="P57" s="226">
        <v>24573</v>
      </c>
      <c r="Q57" s="30">
        <v>11</v>
      </c>
    </row>
    <row r="58" spans="1:17" s="20" customFormat="1" ht="21.75" customHeight="1" x14ac:dyDescent="0.2">
      <c r="A58" s="28">
        <v>5</v>
      </c>
      <c r="B58" s="29" t="s">
        <v>585</v>
      </c>
      <c r="C58" s="30">
        <v>684</v>
      </c>
      <c r="D58" s="31">
        <v>36526</v>
      </c>
      <c r="E58" s="60" t="s">
        <v>1011</v>
      </c>
      <c r="F58" s="60" t="s">
        <v>888</v>
      </c>
      <c r="G58" s="226">
        <v>21954</v>
      </c>
      <c r="H58" s="30">
        <v>2</v>
      </c>
      <c r="I58" s="27"/>
      <c r="J58" s="28">
        <v>5</v>
      </c>
      <c r="K58" s="29" t="s">
        <v>606</v>
      </c>
      <c r="L58" s="30">
        <v>451</v>
      </c>
      <c r="M58" s="31">
        <v>36938</v>
      </c>
      <c r="N58" s="60" t="s">
        <v>976</v>
      </c>
      <c r="O58" s="60" t="s">
        <v>974</v>
      </c>
      <c r="P58" s="226">
        <v>22553</v>
      </c>
      <c r="Q58" s="30">
        <v>6</v>
      </c>
    </row>
    <row r="59" spans="1:17" s="20" customFormat="1" ht="21.75" customHeight="1" x14ac:dyDescent="0.2">
      <c r="A59" s="28">
        <v>5</v>
      </c>
      <c r="B59" s="29" t="s">
        <v>1603</v>
      </c>
      <c r="C59" s="30">
        <v>664</v>
      </c>
      <c r="D59" s="31">
        <v>37165</v>
      </c>
      <c r="E59" s="60" t="s">
        <v>1010</v>
      </c>
      <c r="F59" s="60" t="s">
        <v>779</v>
      </c>
      <c r="G59" s="226">
        <v>22295</v>
      </c>
      <c r="H59" s="30">
        <v>5</v>
      </c>
      <c r="I59" s="27"/>
      <c r="J59" s="28">
        <v>5</v>
      </c>
      <c r="K59" s="29" t="s">
        <v>1606</v>
      </c>
      <c r="L59" s="30">
        <v>155</v>
      </c>
      <c r="M59" s="31">
        <v>36545</v>
      </c>
      <c r="N59" s="60" t="s">
        <v>945</v>
      </c>
      <c r="O59" s="60" t="s">
        <v>656</v>
      </c>
      <c r="P59" s="226">
        <v>23558</v>
      </c>
      <c r="Q59" s="30">
        <v>9</v>
      </c>
    </row>
    <row r="60" spans="1:17" s="20" customFormat="1" ht="21.75" customHeight="1" x14ac:dyDescent="0.2">
      <c r="A60" s="28">
        <v>6</v>
      </c>
      <c r="B60" s="29" t="s">
        <v>1604</v>
      </c>
      <c r="C60" s="30">
        <v>559</v>
      </c>
      <c r="D60" s="31">
        <v>36557</v>
      </c>
      <c r="E60" s="60" t="s">
        <v>1001</v>
      </c>
      <c r="F60" s="60" t="s">
        <v>694</v>
      </c>
      <c r="G60" s="226">
        <v>22093</v>
      </c>
      <c r="H60" s="30">
        <v>4</v>
      </c>
      <c r="I60" s="27"/>
      <c r="J60" s="28">
        <v>6</v>
      </c>
      <c r="K60" s="29" t="s">
        <v>1607</v>
      </c>
      <c r="L60" s="30">
        <v>63</v>
      </c>
      <c r="M60" s="31">
        <v>37276</v>
      </c>
      <c r="N60" s="60" t="s">
        <v>933</v>
      </c>
      <c r="O60" s="60" t="s">
        <v>930</v>
      </c>
      <c r="P60" s="226">
        <v>25324</v>
      </c>
      <c r="Q60" s="30">
        <v>12</v>
      </c>
    </row>
    <row r="61" spans="1:17" s="20" customFormat="1" ht="21.75" customHeight="1" x14ac:dyDescent="0.2">
      <c r="A61" s="28">
        <v>6</v>
      </c>
      <c r="B61" s="29" t="s">
        <v>1605</v>
      </c>
      <c r="C61" s="30">
        <v>556</v>
      </c>
      <c r="D61" s="31">
        <v>37431</v>
      </c>
      <c r="E61" s="60" t="s">
        <v>1000</v>
      </c>
      <c r="F61" s="60" t="s">
        <v>694</v>
      </c>
      <c r="G61" s="226">
        <v>22674</v>
      </c>
      <c r="H61" s="30">
        <v>6</v>
      </c>
      <c r="I61" s="27"/>
      <c r="J61" s="28">
        <v>6</v>
      </c>
      <c r="K61" s="29" t="s">
        <v>1608</v>
      </c>
      <c r="L61" s="30">
        <v>482</v>
      </c>
      <c r="M61" s="31">
        <v>36536</v>
      </c>
      <c r="N61" s="60" t="s">
        <v>761</v>
      </c>
      <c r="O61" s="60" t="s">
        <v>690</v>
      </c>
      <c r="P61" s="226">
        <v>20975</v>
      </c>
      <c r="Q61" s="30">
        <v>1</v>
      </c>
    </row>
    <row r="62" spans="1:17" s="20" customFormat="1" ht="21.75" customHeight="1" x14ac:dyDescent="0.2">
      <c r="A62" s="513" t="s">
        <v>57</v>
      </c>
      <c r="B62" s="514"/>
      <c r="C62" s="514"/>
      <c r="D62" s="514"/>
      <c r="E62" s="514"/>
      <c r="F62" s="514"/>
      <c r="G62" s="514"/>
      <c r="H62" s="515"/>
      <c r="I62" s="27"/>
      <c r="J62" s="513" t="s">
        <v>279</v>
      </c>
      <c r="K62" s="516"/>
      <c r="L62" s="516"/>
      <c r="M62" s="516"/>
      <c r="N62" s="516"/>
      <c r="O62" s="516"/>
      <c r="P62" s="516"/>
      <c r="Q62" s="517"/>
    </row>
    <row r="63" spans="1:17" s="20" customFormat="1" ht="21.75" customHeight="1" x14ac:dyDescent="0.2">
      <c r="A63" s="59" t="s">
        <v>12</v>
      </c>
      <c r="B63" s="56" t="s">
        <v>252</v>
      </c>
      <c r="C63" s="56" t="s">
        <v>251</v>
      </c>
      <c r="D63" s="57" t="s">
        <v>13</v>
      </c>
      <c r="E63" s="58" t="s">
        <v>14</v>
      </c>
      <c r="F63" s="58" t="s">
        <v>21</v>
      </c>
      <c r="G63" s="56" t="s">
        <v>15</v>
      </c>
      <c r="H63" s="56" t="s">
        <v>30</v>
      </c>
      <c r="I63" s="27"/>
      <c r="J63" s="59" t="s">
        <v>12</v>
      </c>
      <c r="K63" s="56" t="s">
        <v>252</v>
      </c>
      <c r="L63" s="56" t="s">
        <v>251</v>
      </c>
      <c r="M63" s="57" t="s">
        <v>13</v>
      </c>
      <c r="N63" s="58" t="s">
        <v>14</v>
      </c>
      <c r="O63" s="58" t="s">
        <v>21</v>
      </c>
      <c r="P63" s="56" t="s">
        <v>15</v>
      </c>
      <c r="Q63" s="56" t="s">
        <v>30</v>
      </c>
    </row>
    <row r="64" spans="1:17" s="20" customFormat="1" ht="21.75" customHeight="1" x14ac:dyDescent="0.2">
      <c r="A64" s="28">
        <v>1</v>
      </c>
      <c r="B64" s="29" t="s">
        <v>231</v>
      </c>
      <c r="C64" s="30">
        <v>551</v>
      </c>
      <c r="D64" s="31">
        <v>37817</v>
      </c>
      <c r="E64" s="60" t="s">
        <v>997</v>
      </c>
      <c r="F64" s="60" t="s">
        <v>865</v>
      </c>
      <c r="G64" s="226">
        <v>24198</v>
      </c>
      <c r="H64" s="30">
        <v>10</v>
      </c>
      <c r="I64" s="27"/>
      <c r="J64" s="28">
        <v>1</v>
      </c>
      <c r="K64" s="29" t="s">
        <v>607</v>
      </c>
      <c r="L64" s="30">
        <v>213</v>
      </c>
      <c r="M64" s="31">
        <v>36892</v>
      </c>
      <c r="N64" s="60" t="s">
        <v>665</v>
      </c>
      <c r="O64" s="60" t="s">
        <v>664</v>
      </c>
      <c r="P64" s="226">
        <v>22614</v>
      </c>
      <c r="Q64" s="30">
        <v>6</v>
      </c>
    </row>
    <row r="65" spans="1:17" s="20" customFormat="1" ht="21.75" customHeight="1" x14ac:dyDescent="0.2">
      <c r="A65" s="28">
        <v>1</v>
      </c>
      <c r="B65" s="29" t="s">
        <v>232</v>
      </c>
      <c r="C65" s="30">
        <v>504</v>
      </c>
      <c r="D65" s="31">
        <v>37012</v>
      </c>
      <c r="E65" s="60" t="s">
        <v>988</v>
      </c>
      <c r="F65" s="60" t="s">
        <v>692</v>
      </c>
      <c r="G65" s="226">
        <v>22080</v>
      </c>
      <c r="H65" s="30">
        <v>5</v>
      </c>
      <c r="I65" s="27"/>
      <c r="J65" s="28">
        <v>1</v>
      </c>
      <c r="K65" s="29" t="s">
        <v>608</v>
      </c>
      <c r="L65" s="30">
        <v>461</v>
      </c>
      <c r="M65" s="31">
        <v>37216</v>
      </c>
      <c r="N65" s="60" t="s">
        <v>983</v>
      </c>
      <c r="O65" s="60" t="s">
        <v>974</v>
      </c>
      <c r="P65" s="226">
        <v>23528</v>
      </c>
      <c r="Q65" s="30">
        <v>10</v>
      </c>
    </row>
    <row r="66" spans="1:17" s="20" customFormat="1" ht="21.75" customHeight="1" x14ac:dyDescent="0.2">
      <c r="A66" s="28">
        <v>2</v>
      </c>
      <c r="B66" s="29" t="s">
        <v>233</v>
      </c>
      <c r="C66" s="30">
        <v>463</v>
      </c>
      <c r="D66" s="31">
        <v>37493</v>
      </c>
      <c r="E66" s="60" t="s">
        <v>984</v>
      </c>
      <c r="F66" s="60" t="s">
        <v>759</v>
      </c>
      <c r="G66" s="226">
        <v>22859</v>
      </c>
      <c r="H66" s="30">
        <v>8</v>
      </c>
      <c r="I66" s="27"/>
      <c r="J66" s="28">
        <v>2</v>
      </c>
      <c r="K66" s="29" t="s">
        <v>609</v>
      </c>
      <c r="L66" s="30">
        <v>457</v>
      </c>
      <c r="M66" s="31">
        <v>36906</v>
      </c>
      <c r="N66" s="60" t="s">
        <v>852</v>
      </c>
      <c r="O66" s="60" t="s">
        <v>974</v>
      </c>
      <c r="P66" s="226">
        <v>23133</v>
      </c>
      <c r="Q66" s="30">
        <v>9</v>
      </c>
    </row>
    <row r="67" spans="1:17" s="20" customFormat="1" ht="21.75" customHeight="1" x14ac:dyDescent="0.2">
      <c r="A67" s="28">
        <v>2</v>
      </c>
      <c r="B67" s="29" t="s">
        <v>234</v>
      </c>
      <c r="C67" s="30">
        <v>443</v>
      </c>
      <c r="D67" s="31">
        <v>36892</v>
      </c>
      <c r="E67" s="60" t="s">
        <v>971</v>
      </c>
      <c r="F67" s="60" t="s">
        <v>972</v>
      </c>
      <c r="G67" s="226">
        <v>22072</v>
      </c>
      <c r="H67" s="30">
        <v>4</v>
      </c>
      <c r="I67" s="27"/>
      <c r="J67" s="28">
        <v>2</v>
      </c>
      <c r="K67" s="29" t="s">
        <v>610</v>
      </c>
      <c r="L67" s="30">
        <v>268</v>
      </c>
      <c r="M67" s="31">
        <v>36951</v>
      </c>
      <c r="N67" s="60" t="s">
        <v>670</v>
      </c>
      <c r="O67" s="60" t="s">
        <v>669</v>
      </c>
      <c r="P67" s="226">
        <v>25571</v>
      </c>
      <c r="Q67" s="30">
        <v>12</v>
      </c>
    </row>
    <row r="68" spans="1:17" s="20" customFormat="1" ht="21.75" customHeight="1" x14ac:dyDescent="0.2">
      <c r="A68" s="28">
        <v>3</v>
      </c>
      <c r="B68" s="29" t="s">
        <v>235</v>
      </c>
      <c r="C68" s="30">
        <v>395</v>
      </c>
      <c r="D68" s="31">
        <v>36901</v>
      </c>
      <c r="E68" s="60" t="s">
        <v>967</v>
      </c>
      <c r="F68" s="60" t="s">
        <v>262</v>
      </c>
      <c r="G68" s="226">
        <v>21569</v>
      </c>
      <c r="H68" s="30">
        <v>1</v>
      </c>
      <c r="I68" s="27"/>
      <c r="J68" s="28">
        <v>3</v>
      </c>
      <c r="K68" s="29" t="s">
        <v>611</v>
      </c>
      <c r="L68" s="30">
        <v>50</v>
      </c>
      <c r="M68" s="31">
        <v>36597</v>
      </c>
      <c r="N68" s="60" t="s">
        <v>725</v>
      </c>
      <c r="O68" s="60" t="s">
        <v>639</v>
      </c>
      <c r="P68" s="226">
        <v>20873</v>
      </c>
      <c r="Q68" s="30">
        <v>1</v>
      </c>
    </row>
    <row r="69" spans="1:17" s="20" customFormat="1" ht="21.75" customHeight="1" x14ac:dyDescent="0.2">
      <c r="A69" s="28">
        <v>3</v>
      </c>
      <c r="B69" s="29" t="s">
        <v>236</v>
      </c>
      <c r="C69" s="30">
        <v>379</v>
      </c>
      <c r="D69" s="31">
        <v>36526</v>
      </c>
      <c r="E69" s="60" t="s">
        <v>966</v>
      </c>
      <c r="F69" s="60" t="s">
        <v>262</v>
      </c>
      <c r="G69" s="226" t="s">
        <v>1584</v>
      </c>
      <c r="H69" s="30" t="s">
        <v>455</v>
      </c>
      <c r="I69" s="27"/>
      <c r="J69" s="28">
        <v>3</v>
      </c>
      <c r="K69" s="29" t="s">
        <v>612</v>
      </c>
      <c r="L69" s="30">
        <v>57</v>
      </c>
      <c r="M69" s="31">
        <v>37084</v>
      </c>
      <c r="N69" s="60" t="s">
        <v>931</v>
      </c>
      <c r="O69" s="60" t="s">
        <v>930</v>
      </c>
      <c r="P69" s="226">
        <v>22772</v>
      </c>
      <c r="Q69" s="30">
        <v>7</v>
      </c>
    </row>
    <row r="70" spans="1:17" s="20" customFormat="1" ht="21.75" customHeight="1" x14ac:dyDescent="0.2">
      <c r="A70" s="28">
        <v>4</v>
      </c>
      <c r="B70" s="29" t="s">
        <v>586</v>
      </c>
      <c r="C70" s="30">
        <v>339</v>
      </c>
      <c r="D70" s="31">
        <v>36774</v>
      </c>
      <c r="E70" s="60" t="s">
        <v>965</v>
      </c>
      <c r="F70" s="60" t="s">
        <v>262</v>
      </c>
      <c r="G70" s="226" t="s">
        <v>1584</v>
      </c>
      <c r="H70" s="30" t="s">
        <v>455</v>
      </c>
      <c r="I70" s="27"/>
      <c r="J70" s="28">
        <v>4</v>
      </c>
      <c r="K70" s="29" t="s">
        <v>613</v>
      </c>
      <c r="L70" s="30">
        <v>677</v>
      </c>
      <c r="M70" s="31">
        <v>36537</v>
      </c>
      <c r="N70" s="60" t="s">
        <v>707</v>
      </c>
      <c r="O70" s="60" t="s">
        <v>706</v>
      </c>
      <c r="P70" s="226">
        <v>21131</v>
      </c>
      <c r="Q70" s="30">
        <v>3</v>
      </c>
    </row>
    <row r="71" spans="1:17" s="20" customFormat="1" ht="21.75" customHeight="1" x14ac:dyDescent="0.2">
      <c r="A71" s="28">
        <v>4</v>
      </c>
      <c r="B71" s="29" t="s">
        <v>587</v>
      </c>
      <c r="C71" s="30">
        <v>262</v>
      </c>
      <c r="D71" s="31">
        <v>37050</v>
      </c>
      <c r="E71" s="60" t="s">
        <v>963</v>
      </c>
      <c r="F71" s="60" t="s">
        <v>745</v>
      </c>
      <c r="G71" s="226">
        <v>22658</v>
      </c>
      <c r="H71" s="30">
        <v>7</v>
      </c>
      <c r="I71" s="27"/>
      <c r="J71" s="28">
        <v>4</v>
      </c>
      <c r="K71" s="29" t="s">
        <v>614</v>
      </c>
      <c r="L71" s="30">
        <v>483</v>
      </c>
      <c r="M71" s="31">
        <v>36616</v>
      </c>
      <c r="N71" s="60" t="s">
        <v>689</v>
      </c>
      <c r="O71" s="60" t="s">
        <v>690</v>
      </c>
      <c r="P71" s="226">
        <v>20994</v>
      </c>
      <c r="Q71" s="30">
        <v>2</v>
      </c>
    </row>
    <row r="72" spans="1:17" s="20" customFormat="1" ht="21.75" customHeight="1" x14ac:dyDescent="0.2">
      <c r="A72" s="28">
        <v>5</v>
      </c>
      <c r="B72" s="29" t="s">
        <v>588</v>
      </c>
      <c r="C72" s="30">
        <v>107</v>
      </c>
      <c r="D72" s="31">
        <v>36951</v>
      </c>
      <c r="E72" s="60" t="s">
        <v>942</v>
      </c>
      <c r="F72" s="60" t="s">
        <v>730</v>
      </c>
      <c r="G72" s="226">
        <v>22406</v>
      </c>
      <c r="H72" s="30">
        <v>6</v>
      </c>
      <c r="I72" s="27"/>
      <c r="J72" s="28">
        <v>5</v>
      </c>
      <c r="K72" s="29" t="s">
        <v>615</v>
      </c>
      <c r="L72" s="30">
        <v>269</v>
      </c>
      <c r="M72" s="31">
        <v>37179</v>
      </c>
      <c r="N72" s="60" t="s">
        <v>671</v>
      </c>
      <c r="O72" s="60" t="s">
        <v>669</v>
      </c>
      <c r="P72" s="226">
        <v>25372</v>
      </c>
      <c r="Q72" s="30">
        <v>11</v>
      </c>
    </row>
    <row r="73" spans="1:17" s="20" customFormat="1" ht="21.75" customHeight="1" x14ac:dyDescent="0.2">
      <c r="A73" s="28">
        <v>5</v>
      </c>
      <c r="B73" s="29" t="s">
        <v>1609</v>
      </c>
      <c r="C73" s="30">
        <v>105</v>
      </c>
      <c r="D73" s="31">
        <v>36629</v>
      </c>
      <c r="E73" s="60" t="s">
        <v>941</v>
      </c>
      <c r="F73" s="60" t="s">
        <v>730</v>
      </c>
      <c r="G73" s="226">
        <v>21665</v>
      </c>
      <c r="H73" s="30">
        <v>3</v>
      </c>
      <c r="I73" s="27"/>
      <c r="J73" s="28">
        <v>5</v>
      </c>
      <c r="K73" s="29" t="s">
        <v>1610</v>
      </c>
      <c r="L73" s="30">
        <v>230</v>
      </c>
      <c r="M73" s="31">
        <v>36528</v>
      </c>
      <c r="N73" s="60" t="s">
        <v>960</v>
      </c>
      <c r="O73" s="60" t="s">
        <v>740</v>
      </c>
      <c r="P73" s="226">
        <v>22205</v>
      </c>
      <c r="Q73" s="30">
        <v>5</v>
      </c>
    </row>
    <row r="74" spans="1:17" s="20" customFormat="1" ht="21.75" customHeight="1" x14ac:dyDescent="0.2">
      <c r="A74" s="28">
        <v>6</v>
      </c>
      <c r="B74" s="29" t="s">
        <v>1611</v>
      </c>
      <c r="C74" s="30">
        <v>86</v>
      </c>
      <c r="D74" s="31">
        <v>36638</v>
      </c>
      <c r="E74" s="60" t="s">
        <v>939</v>
      </c>
      <c r="F74" s="60" t="s">
        <v>801</v>
      </c>
      <c r="G74" s="226">
        <v>21641</v>
      </c>
      <c r="H74" s="30">
        <v>2</v>
      </c>
      <c r="I74" s="27"/>
      <c r="J74" s="28">
        <v>6</v>
      </c>
      <c r="K74" s="29" t="s">
        <v>1612</v>
      </c>
      <c r="L74" s="30">
        <v>227</v>
      </c>
      <c r="M74" s="31">
        <v>37025</v>
      </c>
      <c r="N74" s="60" t="s">
        <v>958</v>
      </c>
      <c r="O74" s="60" t="s">
        <v>740</v>
      </c>
      <c r="P74" s="226">
        <v>21880</v>
      </c>
      <c r="Q74" s="30">
        <v>4</v>
      </c>
    </row>
    <row r="75" spans="1:17" s="20" customFormat="1" ht="21.75" customHeight="1" x14ac:dyDescent="0.2">
      <c r="A75" s="28">
        <v>6</v>
      </c>
      <c r="B75" s="29" t="s">
        <v>1613</v>
      </c>
      <c r="C75" s="30">
        <v>35</v>
      </c>
      <c r="D75" s="31">
        <v>37271</v>
      </c>
      <c r="E75" s="60" t="s">
        <v>928</v>
      </c>
      <c r="F75" s="60" t="s">
        <v>723</v>
      </c>
      <c r="G75" s="226">
        <v>23360</v>
      </c>
      <c r="H75" s="30">
        <v>9</v>
      </c>
      <c r="I75" s="27"/>
      <c r="J75" s="28">
        <v>6</v>
      </c>
      <c r="K75" s="29" t="s">
        <v>1614</v>
      </c>
      <c r="L75" s="30">
        <v>221</v>
      </c>
      <c r="M75" s="31">
        <v>37191</v>
      </c>
      <c r="N75" s="60" t="s">
        <v>955</v>
      </c>
      <c r="O75" s="60" t="s">
        <v>740</v>
      </c>
      <c r="P75" s="226">
        <v>23033</v>
      </c>
      <c r="Q75" s="30">
        <v>8</v>
      </c>
    </row>
    <row r="76" spans="1:17" s="20" customFormat="1" ht="24.75" customHeight="1" x14ac:dyDescent="0.2">
      <c r="A76" s="37" t="s">
        <v>20</v>
      </c>
      <c r="B76" s="37"/>
      <c r="C76" s="37"/>
      <c r="D76" s="37"/>
      <c r="E76" s="61" t="s">
        <v>0</v>
      </c>
      <c r="F76" s="61" t="s">
        <v>1</v>
      </c>
      <c r="G76" s="33"/>
      <c r="H76" s="33"/>
      <c r="I76" s="38" t="s">
        <v>2</v>
      </c>
      <c r="J76" s="38"/>
      <c r="K76" s="38"/>
      <c r="L76" s="38"/>
      <c r="M76" s="35"/>
      <c r="N76" s="64" t="s">
        <v>3</v>
      </c>
      <c r="O76" s="65" t="s">
        <v>3</v>
      </c>
      <c r="P76" s="33" t="s">
        <v>3</v>
      </c>
      <c r="Q76" s="37"/>
    </row>
    <row r="77" spans="1:17" s="20" customFormat="1" ht="24.75" customHeight="1" x14ac:dyDescent="0.2">
      <c r="A77" s="33"/>
      <c r="B77" s="33"/>
      <c r="C77" s="22"/>
      <c r="D77" s="22"/>
      <c r="E77" s="62"/>
      <c r="F77" s="62"/>
      <c r="G77" s="34"/>
      <c r="H77" s="34"/>
      <c r="I77" s="22"/>
      <c r="J77" s="33"/>
      <c r="K77" s="33"/>
      <c r="L77" s="33"/>
      <c r="M77" s="35"/>
      <c r="N77" s="66"/>
      <c r="O77" s="66"/>
      <c r="P77" s="22"/>
      <c r="Q77" s="22"/>
    </row>
    <row r="78" spans="1:17" s="20" customFormat="1" ht="24.75" customHeight="1" x14ac:dyDescent="0.2">
      <c r="A78" s="33"/>
      <c r="B78" s="33"/>
      <c r="C78" s="22"/>
      <c r="D78" s="22"/>
      <c r="E78" s="62"/>
      <c r="F78" s="62"/>
      <c r="G78" s="34"/>
      <c r="H78" s="34"/>
      <c r="I78" s="22"/>
      <c r="J78" s="33"/>
      <c r="K78" s="33"/>
      <c r="L78" s="33"/>
      <c r="M78" s="35"/>
      <c r="N78" s="66"/>
      <c r="O78" s="66"/>
      <c r="P78" s="22"/>
      <c r="Q78" s="22"/>
    </row>
    <row r="79" spans="1:17" ht="24.75" customHeight="1" x14ac:dyDescent="0.2"/>
    <row r="80" spans="1:17" ht="7.5" customHeight="1" x14ac:dyDescent="0.2"/>
    <row r="81" spans="18:18" ht="14.25" customHeight="1" x14ac:dyDescent="0.2">
      <c r="R81" s="39"/>
    </row>
  </sheetData>
  <mergeCells count="20">
    <mergeCell ref="A1:Q1"/>
    <mergeCell ref="A2:Q2"/>
    <mergeCell ref="A3:C3"/>
    <mergeCell ref="D3:E3"/>
    <mergeCell ref="F3:H3"/>
    <mergeCell ref="A62:H62"/>
    <mergeCell ref="J62:Q62"/>
    <mergeCell ref="J3:M3"/>
    <mergeCell ref="A20:H20"/>
    <mergeCell ref="J20:Q20"/>
    <mergeCell ref="O3:Q3"/>
    <mergeCell ref="D4:E4"/>
    <mergeCell ref="O5:P5"/>
    <mergeCell ref="A34:H34"/>
    <mergeCell ref="J34:Q34"/>
    <mergeCell ref="A48:H48"/>
    <mergeCell ref="J48:Q48"/>
    <mergeCell ref="A4:C4"/>
    <mergeCell ref="J6:Q6"/>
    <mergeCell ref="A6:H6"/>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8"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81"/>
  <sheetViews>
    <sheetView view="pageBreakPreview" zoomScale="90" zoomScaleNormal="100" zoomScaleSheetLayoutView="90" workbookViewId="0">
      <selection sqref="A1:Q1"/>
    </sheetView>
  </sheetViews>
  <sheetFormatPr defaultRowHeight="12.75" x14ac:dyDescent="0.2"/>
  <cols>
    <col min="1" max="1" width="4.85546875" style="33" customWidth="1"/>
    <col min="2" max="2" width="11" style="33" hidden="1" customWidth="1"/>
    <col min="3" max="3" width="6.85546875" style="22" customWidth="1"/>
    <col min="4" max="4" width="11.7109375" style="22" customWidth="1"/>
    <col min="5" max="5" width="27.140625" style="62" bestFit="1" customWidth="1"/>
    <col min="6" max="6" width="15.5703125" style="62" customWidth="1"/>
    <col min="7" max="7" width="15.85546875" style="34" customWidth="1"/>
    <col min="8" max="8" width="7.140625" style="34" customWidth="1"/>
    <col min="9" max="9" width="2.140625" style="22" customWidth="1"/>
    <col min="10" max="10" width="4.42578125" style="33" customWidth="1"/>
    <col min="11" max="11" width="14" style="33" hidden="1" customWidth="1"/>
    <col min="12" max="12" width="6.5703125" style="33" customWidth="1"/>
    <col min="13" max="13" width="12.7109375" style="35" customWidth="1"/>
    <col min="14" max="14" width="26.42578125" style="66" customWidth="1"/>
    <col min="15" max="15" width="15.85546875" style="66" customWidth="1"/>
    <col min="16" max="16" width="15.7109375" style="22" customWidth="1"/>
    <col min="17" max="17" width="7.28515625" style="22" customWidth="1"/>
    <col min="18" max="18" width="5.7109375" style="22" customWidth="1"/>
    <col min="19" max="16384" width="9.140625" style="22"/>
  </cols>
  <sheetData>
    <row r="1" spans="1:17" s="10" customFormat="1" ht="45" customHeight="1" x14ac:dyDescent="0.2">
      <c r="A1" s="519" t="s">
        <v>247</v>
      </c>
      <c r="B1" s="519"/>
      <c r="C1" s="519"/>
      <c r="D1" s="519"/>
      <c r="E1" s="519"/>
      <c r="F1" s="519"/>
      <c r="G1" s="519"/>
      <c r="H1" s="519"/>
      <c r="I1" s="519"/>
      <c r="J1" s="519"/>
      <c r="K1" s="519"/>
      <c r="L1" s="519"/>
      <c r="M1" s="519"/>
      <c r="N1" s="519"/>
      <c r="O1" s="519"/>
      <c r="P1" s="519"/>
      <c r="Q1" s="519"/>
    </row>
    <row r="2" spans="1:17" s="10" customFormat="1" ht="23.25" customHeight="1" x14ac:dyDescent="0.2">
      <c r="A2" s="520" t="s">
        <v>626</v>
      </c>
      <c r="B2" s="520"/>
      <c r="C2" s="520"/>
      <c r="D2" s="520"/>
      <c r="E2" s="520"/>
      <c r="F2" s="520"/>
      <c r="G2" s="520"/>
      <c r="H2" s="520"/>
      <c r="I2" s="520"/>
      <c r="J2" s="520"/>
      <c r="K2" s="520"/>
      <c r="L2" s="520"/>
      <c r="M2" s="520"/>
      <c r="N2" s="520"/>
      <c r="O2" s="520"/>
      <c r="P2" s="520"/>
      <c r="Q2" s="520"/>
    </row>
    <row r="3" spans="1:17" s="13" customFormat="1" ht="17.25" customHeight="1" x14ac:dyDescent="0.2">
      <c r="A3" s="521" t="s">
        <v>328</v>
      </c>
      <c r="B3" s="521"/>
      <c r="C3" s="521"/>
      <c r="D3" s="522" t="s">
        <v>244</v>
      </c>
      <c r="E3" s="522"/>
      <c r="F3" s="523" t="s">
        <v>61</v>
      </c>
      <c r="G3" s="523"/>
      <c r="H3" s="523"/>
      <c r="I3" s="11" t="s">
        <v>253</v>
      </c>
      <c r="J3" s="525" t="s">
        <v>621</v>
      </c>
      <c r="K3" s="525"/>
      <c r="L3" s="525"/>
      <c r="M3" s="525"/>
      <c r="N3" s="281" t="s">
        <v>254</v>
      </c>
      <c r="O3" s="524" t="s">
        <v>455</v>
      </c>
      <c r="P3" s="524" t="e">
        <v>#REF!</v>
      </c>
      <c r="Q3" s="524" t="e">
        <v>#REF!</v>
      </c>
    </row>
    <row r="4" spans="1:17" s="13" customFormat="1" ht="17.25" customHeight="1" x14ac:dyDescent="0.2">
      <c r="A4" s="526" t="s">
        <v>258</v>
      </c>
      <c r="B4" s="526"/>
      <c r="C4" s="526"/>
      <c r="D4" s="518" t="s">
        <v>617</v>
      </c>
      <c r="E4" s="518"/>
      <c r="F4" s="40"/>
      <c r="G4" s="40"/>
      <c r="H4" s="40"/>
      <c r="I4" s="40"/>
      <c r="J4" s="40"/>
      <c r="K4" s="40"/>
      <c r="L4" s="40"/>
      <c r="M4" s="41"/>
      <c r="N4" s="102" t="s">
        <v>5</v>
      </c>
      <c r="O4" s="257">
        <v>42032</v>
      </c>
      <c r="P4" s="258">
        <v>0.61111111111111105</v>
      </c>
      <c r="Q4" s="256"/>
    </row>
    <row r="5" spans="1:17" s="10" customFormat="1" ht="24" customHeight="1" x14ac:dyDescent="0.2">
      <c r="A5" s="14"/>
      <c r="B5" s="14"/>
      <c r="C5" s="15"/>
      <c r="D5" s="16"/>
      <c r="E5" s="17"/>
      <c r="F5" s="17"/>
      <c r="G5" s="17"/>
      <c r="H5" s="17"/>
      <c r="I5" s="17"/>
      <c r="J5" s="14"/>
      <c r="K5" s="14"/>
      <c r="L5" s="14"/>
      <c r="M5" s="18"/>
      <c r="N5" s="19"/>
      <c r="O5" s="558">
        <v>42032.671551157408</v>
      </c>
      <c r="P5" s="558"/>
      <c r="Q5" s="14"/>
    </row>
    <row r="6" spans="1:17" s="20" customFormat="1" ht="24.75" customHeight="1" x14ac:dyDescent="0.2">
      <c r="A6" s="513" t="s">
        <v>280</v>
      </c>
      <c r="B6" s="514"/>
      <c r="C6" s="514"/>
      <c r="D6" s="514"/>
      <c r="E6" s="514"/>
      <c r="F6" s="514"/>
      <c r="G6" s="514"/>
      <c r="H6" s="515"/>
      <c r="J6" s="513" t="s">
        <v>1148</v>
      </c>
      <c r="K6" s="516"/>
      <c r="L6" s="516"/>
      <c r="M6" s="516"/>
      <c r="N6" s="516"/>
      <c r="O6" s="516"/>
      <c r="P6" s="516"/>
      <c r="Q6" s="517"/>
    </row>
    <row r="7" spans="1:17" ht="24.75" customHeight="1" x14ac:dyDescent="0.2">
      <c r="A7" s="59" t="s">
        <v>12</v>
      </c>
      <c r="B7" s="56" t="s">
        <v>252</v>
      </c>
      <c r="C7" s="56" t="s">
        <v>251</v>
      </c>
      <c r="D7" s="57" t="s">
        <v>13</v>
      </c>
      <c r="E7" s="58" t="s">
        <v>14</v>
      </c>
      <c r="F7" s="58" t="s">
        <v>21</v>
      </c>
      <c r="G7" s="56" t="s">
        <v>15</v>
      </c>
      <c r="H7" s="56" t="s">
        <v>30</v>
      </c>
      <c r="I7" s="21"/>
      <c r="J7" s="59" t="s">
        <v>12</v>
      </c>
      <c r="K7" s="56" t="s">
        <v>252</v>
      </c>
      <c r="L7" s="56" t="s">
        <v>251</v>
      </c>
      <c r="M7" s="57" t="s">
        <v>13</v>
      </c>
      <c r="N7" s="58" t="s">
        <v>14</v>
      </c>
      <c r="O7" s="58" t="s">
        <v>21</v>
      </c>
      <c r="P7" s="56" t="s">
        <v>15</v>
      </c>
      <c r="Q7" s="56" t="s">
        <v>30</v>
      </c>
    </row>
    <row r="8" spans="1:17" s="20" customFormat="1" ht="24.75" customHeight="1" x14ac:dyDescent="0.2">
      <c r="A8" s="28">
        <v>1</v>
      </c>
      <c r="B8" s="29" t="s">
        <v>1205</v>
      </c>
      <c r="C8" s="30">
        <v>62</v>
      </c>
      <c r="D8" s="31">
        <v>37372</v>
      </c>
      <c r="E8" s="60" t="s">
        <v>932</v>
      </c>
      <c r="F8" s="60" t="s">
        <v>930</v>
      </c>
      <c r="G8" s="226">
        <v>23705</v>
      </c>
      <c r="H8" s="30">
        <v>9</v>
      </c>
      <c r="I8" s="27"/>
      <c r="J8" s="28">
        <v>1</v>
      </c>
      <c r="K8" s="29" t="s">
        <v>1250</v>
      </c>
      <c r="L8" s="30" t="s">
        <v>1592</v>
      </c>
      <c r="M8" s="31" t="s">
        <v>1592</v>
      </c>
      <c r="N8" s="60" t="s">
        <v>1592</v>
      </c>
      <c r="O8" s="60" t="s">
        <v>1592</v>
      </c>
      <c r="P8" s="32"/>
      <c r="Q8" s="30"/>
    </row>
    <row r="9" spans="1:17" s="20" customFormat="1" ht="24.75" customHeight="1" x14ac:dyDescent="0.2">
      <c r="A9" s="28">
        <v>1</v>
      </c>
      <c r="B9" s="29" t="s">
        <v>1206</v>
      </c>
      <c r="C9" s="30">
        <v>186</v>
      </c>
      <c r="D9" s="31">
        <v>36770</v>
      </c>
      <c r="E9" s="60" t="s">
        <v>735</v>
      </c>
      <c r="F9" s="60" t="s">
        <v>736</v>
      </c>
      <c r="G9" s="226" t="s">
        <v>1584</v>
      </c>
      <c r="H9" s="30" t="s">
        <v>455</v>
      </c>
      <c r="I9" s="27"/>
      <c r="J9" s="28">
        <v>2</v>
      </c>
      <c r="K9" s="29" t="s">
        <v>1251</v>
      </c>
      <c r="L9" s="30" t="s">
        <v>1592</v>
      </c>
      <c r="M9" s="31" t="s">
        <v>1592</v>
      </c>
      <c r="N9" s="60" t="s">
        <v>1592</v>
      </c>
      <c r="O9" s="60" t="s">
        <v>1592</v>
      </c>
      <c r="P9" s="32"/>
      <c r="Q9" s="30"/>
    </row>
    <row r="10" spans="1:17" s="20" customFormat="1" ht="24.75" customHeight="1" x14ac:dyDescent="0.2">
      <c r="A10" s="28">
        <v>2</v>
      </c>
      <c r="B10" s="29" t="s">
        <v>1207</v>
      </c>
      <c r="C10" s="30">
        <v>727</v>
      </c>
      <c r="D10" s="31">
        <v>36788</v>
      </c>
      <c r="E10" s="60" t="s">
        <v>781</v>
      </c>
      <c r="F10" s="60" t="s">
        <v>782</v>
      </c>
      <c r="G10" s="226">
        <v>21480</v>
      </c>
      <c r="H10" s="30">
        <v>4</v>
      </c>
      <c r="I10" s="27"/>
      <c r="J10" s="28">
        <v>3</v>
      </c>
      <c r="K10" s="29" t="s">
        <v>1252</v>
      </c>
      <c r="L10" s="30" t="s">
        <v>1592</v>
      </c>
      <c r="M10" s="31" t="s">
        <v>1592</v>
      </c>
      <c r="N10" s="60" t="s">
        <v>1592</v>
      </c>
      <c r="O10" s="60" t="s">
        <v>1592</v>
      </c>
      <c r="P10" s="32"/>
      <c r="Q10" s="30"/>
    </row>
    <row r="11" spans="1:17" s="20" customFormat="1" ht="24.75" customHeight="1" x14ac:dyDescent="0.2">
      <c r="A11" s="28">
        <v>2</v>
      </c>
      <c r="B11" s="29" t="s">
        <v>1208</v>
      </c>
      <c r="C11" s="30">
        <v>475</v>
      </c>
      <c r="D11" s="31">
        <v>36558</v>
      </c>
      <c r="E11" s="60" t="s">
        <v>986</v>
      </c>
      <c r="F11" s="60" t="s">
        <v>987</v>
      </c>
      <c r="G11" s="226">
        <v>21218</v>
      </c>
      <c r="H11" s="30">
        <v>2</v>
      </c>
      <c r="I11" s="27"/>
      <c r="J11" s="28">
        <v>4</v>
      </c>
      <c r="K11" s="29" t="s">
        <v>1253</v>
      </c>
      <c r="L11" s="30" t="s">
        <v>1592</v>
      </c>
      <c r="M11" s="31" t="s">
        <v>1592</v>
      </c>
      <c r="N11" s="60" t="s">
        <v>1592</v>
      </c>
      <c r="O11" s="60" t="s">
        <v>1592</v>
      </c>
      <c r="P11" s="32"/>
      <c r="Q11" s="30"/>
    </row>
    <row r="12" spans="1:17" s="20" customFormat="1" ht="24.75" customHeight="1" x14ac:dyDescent="0.2">
      <c r="A12" s="28">
        <v>3</v>
      </c>
      <c r="B12" s="29" t="s">
        <v>1209</v>
      </c>
      <c r="C12" s="30">
        <v>630</v>
      </c>
      <c r="D12" s="31">
        <v>36551</v>
      </c>
      <c r="E12" s="60" t="s">
        <v>774</v>
      </c>
      <c r="F12" s="60" t="s">
        <v>773</v>
      </c>
      <c r="G12" s="226">
        <v>21146</v>
      </c>
      <c r="H12" s="30">
        <v>1</v>
      </c>
      <c r="I12" s="27"/>
      <c r="J12" s="28">
        <v>5</v>
      </c>
      <c r="K12" s="29" t="s">
        <v>1254</v>
      </c>
      <c r="L12" s="30" t="s">
        <v>1592</v>
      </c>
      <c r="M12" s="31" t="s">
        <v>1592</v>
      </c>
      <c r="N12" s="60" t="s">
        <v>1592</v>
      </c>
      <c r="O12" s="60" t="s">
        <v>1592</v>
      </c>
      <c r="P12" s="32"/>
      <c r="Q12" s="30"/>
    </row>
    <row r="13" spans="1:17" s="20" customFormat="1" ht="24.75" customHeight="1" x14ac:dyDescent="0.2">
      <c r="A13" s="28">
        <v>3</v>
      </c>
      <c r="B13" s="29" t="s">
        <v>1210</v>
      </c>
      <c r="C13" s="30">
        <v>301</v>
      </c>
      <c r="D13" s="31">
        <v>37404</v>
      </c>
      <c r="E13" s="60" t="s">
        <v>681</v>
      </c>
      <c r="F13" s="60" t="s">
        <v>678</v>
      </c>
      <c r="G13" s="226">
        <v>23317</v>
      </c>
      <c r="H13" s="30">
        <v>3</v>
      </c>
      <c r="I13" s="27"/>
      <c r="J13" s="28">
        <v>6</v>
      </c>
      <c r="K13" s="29" t="s">
        <v>1255</v>
      </c>
      <c r="L13" s="30" t="s">
        <v>1592</v>
      </c>
      <c r="M13" s="31" t="s">
        <v>1592</v>
      </c>
      <c r="N13" s="60" t="s">
        <v>1592</v>
      </c>
      <c r="O13" s="60" t="s">
        <v>1592</v>
      </c>
      <c r="P13" s="32"/>
      <c r="Q13" s="30"/>
    </row>
    <row r="14" spans="1:17" s="20" customFormat="1" ht="24.75" customHeight="1" x14ac:dyDescent="0.2">
      <c r="A14" s="28">
        <v>4</v>
      </c>
      <c r="B14" s="29" t="s">
        <v>1211</v>
      </c>
      <c r="C14" s="30">
        <v>274</v>
      </c>
      <c r="D14" s="31">
        <v>36946</v>
      </c>
      <c r="E14" s="60" t="s">
        <v>673</v>
      </c>
      <c r="F14" s="60" t="s">
        <v>669</v>
      </c>
      <c r="G14" s="226" t="s">
        <v>1584</v>
      </c>
      <c r="H14" s="30" t="s">
        <v>455</v>
      </c>
      <c r="I14" s="27"/>
      <c r="J14" s="28">
        <v>7</v>
      </c>
      <c r="K14" s="29" t="s">
        <v>1256</v>
      </c>
      <c r="L14" s="30" t="s">
        <v>1592</v>
      </c>
      <c r="M14" s="31" t="s">
        <v>1592</v>
      </c>
      <c r="N14" s="60" t="s">
        <v>1592</v>
      </c>
      <c r="O14" s="60" t="s">
        <v>1592</v>
      </c>
      <c r="P14" s="32"/>
      <c r="Q14" s="30"/>
    </row>
    <row r="15" spans="1:17" s="20" customFormat="1" ht="24.75" customHeight="1" x14ac:dyDescent="0.2">
      <c r="A15" s="28">
        <v>4</v>
      </c>
      <c r="B15" s="29" t="s">
        <v>1212</v>
      </c>
      <c r="C15" s="30">
        <v>270</v>
      </c>
      <c r="D15" s="31">
        <v>36560</v>
      </c>
      <c r="E15" s="60" t="s">
        <v>672</v>
      </c>
      <c r="F15" s="60" t="s">
        <v>669</v>
      </c>
      <c r="G15" s="226">
        <v>22361</v>
      </c>
      <c r="H15" s="30">
        <v>6</v>
      </c>
      <c r="I15" s="27"/>
      <c r="J15" s="28">
        <v>8</v>
      </c>
      <c r="K15" s="29" t="s">
        <v>1257</v>
      </c>
      <c r="L15" s="30" t="s">
        <v>1592</v>
      </c>
      <c r="M15" s="31" t="s">
        <v>1592</v>
      </c>
      <c r="N15" s="60" t="s">
        <v>1592</v>
      </c>
      <c r="O15" s="60" t="s">
        <v>1592</v>
      </c>
      <c r="P15" s="32"/>
      <c r="Q15" s="30"/>
    </row>
    <row r="16" spans="1:17" s="20" customFormat="1" ht="24.75" customHeight="1" x14ac:dyDescent="0.2">
      <c r="A16" s="28">
        <v>5</v>
      </c>
      <c r="B16" s="29" t="s">
        <v>1213</v>
      </c>
      <c r="C16" s="30">
        <v>545</v>
      </c>
      <c r="D16" s="31">
        <v>37211</v>
      </c>
      <c r="E16" s="60" t="s">
        <v>995</v>
      </c>
      <c r="F16" s="60" t="s">
        <v>865</v>
      </c>
      <c r="G16" s="226">
        <v>22167</v>
      </c>
      <c r="H16" s="30">
        <v>5</v>
      </c>
      <c r="I16" s="27"/>
      <c r="J16" s="28">
        <v>9</v>
      </c>
      <c r="K16" s="29" t="s">
        <v>1258</v>
      </c>
      <c r="L16" s="30" t="s">
        <v>1592</v>
      </c>
      <c r="M16" s="31" t="s">
        <v>1592</v>
      </c>
      <c r="N16" s="60" t="s">
        <v>1592</v>
      </c>
      <c r="O16" s="60" t="s">
        <v>1592</v>
      </c>
      <c r="P16" s="32"/>
      <c r="Q16" s="30"/>
    </row>
    <row r="17" spans="1:17" s="20" customFormat="1" ht="24.75" customHeight="1" x14ac:dyDescent="0.2">
      <c r="A17" s="28">
        <v>5</v>
      </c>
      <c r="B17" s="29" t="s">
        <v>1551</v>
      </c>
      <c r="C17" s="30">
        <v>453</v>
      </c>
      <c r="D17" s="31">
        <v>37289</v>
      </c>
      <c r="E17" s="60" t="s">
        <v>977</v>
      </c>
      <c r="F17" s="60" t="s">
        <v>974</v>
      </c>
      <c r="G17" s="226">
        <v>23060</v>
      </c>
      <c r="H17" s="30">
        <v>7</v>
      </c>
      <c r="I17" s="27"/>
      <c r="J17" s="28">
        <v>10</v>
      </c>
      <c r="K17" s="29" t="s">
        <v>1554</v>
      </c>
      <c r="L17" s="30" t="s">
        <v>1592</v>
      </c>
      <c r="M17" s="31" t="s">
        <v>1592</v>
      </c>
      <c r="N17" s="60" t="s">
        <v>1592</v>
      </c>
      <c r="O17" s="60" t="s">
        <v>1592</v>
      </c>
      <c r="P17" s="32"/>
      <c r="Q17" s="30"/>
    </row>
    <row r="18" spans="1:17" s="20" customFormat="1" ht="24.75" customHeight="1" x14ac:dyDescent="0.2">
      <c r="A18" s="28">
        <v>6</v>
      </c>
      <c r="B18" s="29" t="s">
        <v>1552</v>
      </c>
      <c r="C18" s="30">
        <v>450</v>
      </c>
      <c r="D18" s="31">
        <v>37049</v>
      </c>
      <c r="E18" s="60" t="s">
        <v>975</v>
      </c>
      <c r="F18" s="60" t="s">
        <v>974</v>
      </c>
      <c r="G18" s="226">
        <v>24356</v>
      </c>
      <c r="H18" s="30">
        <v>10</v>
      </c>
      <c r="I18" s="27"/>
      <c r="J18" s="28">
        <v>11</v>
      </c>
      <c r="K18" s="29" t="s">
        <v>1555</v>
      </c>
      <c r="L18" s="30" t="s">
        <v>1592</v>
      </c>
      <c r="M18" s="31" t="s">
        <v>1592</v>
      </c>
      <c r="N18" s="60" t="s">
        <v>1592</v>
      </c>
      <c r="O18" s="60" t="s">
        <v>1592</v>
      </c>
      <c r="P18" s="32"/>
      <c r="Q18" s="30"/>
    </row>
    <row r="19" spans="1:17" s="20" customFormat="1" ht="24.75" customHeight="1" x14ac:dyDescent="0.2">
      <c r="A19" s="28">
        <v>6</v>
      </c>
      <c r="B19" s="29" t="s">
        <v>1553</v>
      </c>
      <c r="C19" s="30">
        <v>220</v>
      </c>
      <c r="D19" s="31">
        <v>36526</v>
      </c>
      <c r="E19" s="60" t="s">
        <v>954</v>
      </c>
      <c r="F19" s="60" t="s">
        <v>740</v>
      </c>
      <c r="G19" s="226">
        <v>21293</v>
      </c>
      <c r="H19" s="30">
        <v>3</v>
      </c>
      <c r="I19" s="27"/>
      <c r="J19" s="28">
        <v>12</v>
      </c>
      <c r="K19" s="29" t="s">
        <v>1556</v>
      </c>
      <c r="L19" s="30" t="s">
        <v>1592</v>
      </c>
      <c r="M19" s="31" t="s">
        <v>1592</v>
      </c>
      <c r="N19" s="60" t="s">
        <v>1592</v>
      </c>
      <c r="O19" s="60" t="s">
        <v>1592</v>
      </c>
      <c r="P19" s="32"/>
      <c r="Q19" s="30"/>
    </row>
    <row r="20" spans="1:17" s="20" customFormat="1" ht="24.75" customHeight="1" x14ac:dyDescent="0.2">
      <c r="A20" s="513" t="s">
        <v>281</v>
      </c>
      <c r="B20" s="514"/>
      <c r="C20" s="514"/>
      <c r="D20" s="514"/>
      <c r="E20" s="514"/>
      <c r="F20" s="514"/>
      <c r="G20" s="514"/>
      <c r="H20" s="515"/>
      <c r="I20" s="27"/>
      <c r="J20" s="513" t="s">
        <v>1198</v>
      </c>
      <c r="K20" s="516"/>
      <c r="L20" s="516"/>
      <c r="M20" s="516"/>
      <c r="N20" s="516"/>
      <c r="O20" s="516"/>
      <c r="P20" s="516"/>
      <c r="Q20" s="517"/>
    </row>
    <row r="21" spans="1:17" s="20" customFormat="1" ht="24.75" customHeight="1" x14ac:dyDescent="0.2">
      <c r="A21" s="59" t="s">
        <v>12</v>
      </c>
      <c r="B21" s="56" t="s">
        <v>252</v>
      </c>
      <c r="C21" s="56" t="s">
        <v>251</v>
      </c>
      <c r="D21" s="57" t="s">
        <v>13</v>
      </c>
      <c r="E21" s="58" t="s">
        <v>14</v>
      </c>
      <c r="F21" s="58" t="s">
        <v>21</v>
      </c>
      <c r="G21" s="56" t="s">
        <v>15</v>
      </c>
      <c r="H21" s="56" t="s">
        <v>30</v>
      </c>
      <c r="I21" s="27"/>
      <c r="J21" s="59" t="s">
        <v>12</v>
      </c>
      <c r="K21" s="56" t="s">
        <v>252</v>
      </c>
      <c r="L21" s="56" t="s">
        <v>251</v>
      </c>
      <c r="M21" s="57" t="s">
        <v>13</v>
      </c>
      <c r="N21" s="58" t="s">
        <v>14</v>
      </c>
      <c r="O21" s="58" t="s">
        <v>21</v>
      </c>
      <c r="P21" s="56" t="s">
        <v>15</v>
      </c>
      <c r="Q21" s="56" t="s">
        <v>30</v>
      </c>
    </row>
    <row r="22" spans="1:17" s="20" customFormat="1" ht="24.75" customHeight="1" x14ac:dyDescent="0.2">
      <c r="A22" s="28">
        <v>1</v>
      </c>
      <c r="B22" s="29" t="s">
        <v>1214</v>
      </c>
      <c r="C22" s="30">
        <v>204</v>
      </c>
      <c r="D22" s="31">
        <v>36931</v>
      </c>
      <c r="E22" s="60" t="s">
        <v>950</v>
      </c>
      <c r="F22" s="60" t="s">
        <v>738</v>
      </c>
      <c r="G22" s="226">
        <v>22120</v>
      </c>
      <c r="H22" s="30">
        <v>6</v>
      </c>
      <c r="I22" s="27"/>
      <c r="J22" s="28">
        <v>1</v>
      </c>
      <c r="K22" s="29" t="s">
        <v>1259</v>
      </c>
      <c r="L22" s="30" t="s">
        <v>1592</v>
      </c>
      <c r="M22" s="31" t="s">
        <v>1592</v>
      </c>
      <c r="N22" s="60" t="s">
        <v>1592</v>
      </c>
      <c r="O22" s="60" t="s">
        <v>1592</v>
      </c>
      <c r="P22" s="32"/>
      <c r="Q22" s="30"/>
    </row>
    <row r="23" spans="1:17" s="20" customFormat="1" ht="24.75" customHeight="1" x14ac:dyDescent="0.2">
      <c r="A23" s="28">
        <v>1</v>
      </c>
      <c r="B23" s="29" t="s">
        <v>1215</v>
      </c>
      <c r="C23" s="30">
        <v>56</v>
      </c>
      <c r="D23" s="31">
        <v>37446</v>
      </c>
      <c r="E23" s="60" t="s">
        <v>929</v>
      </c>
      <c r="F23" s="60" t="s">
        <v>930</v>
      </c>
      <c r="G23" s="226">
        <v>22648</v>
      </c>
      <c r="H23" s="30">
        <v>10</v>
      </c>
      <c r="I23" s="27"/>
      <c r="J23" s="28">
        <v>2</v>
      </c>
      <c r="K23" s="29" t="s">
        <v>1260</v>
      </c>
      <c r="L23" s="30" t="s">
        <v>1592</v>
      </c>
      <c r="M23" s="31" t="s">
        <v>1592</v>
      </c>
      <c r="N23" s="60" t="s">
        <v>1592</v>
      </c>
      <c r="O23" s="60" t="s">
        <v>1592</v>
      </c>
      <c r="P23" s="32"/>
      <c r="Q23" s="30"/>
    </row>
    <row r="24" spans="1:17" s="20" customFormat="1" ht="24.75" customHeight="1" x14ac:dyDescent="0.2">
      <c r="A24" s="28">
        <v>2</v>
      </c>
      <c r="B24" s="29" t="s">
        <v>1216</v>
      </c>
      <c r="C24" s="30">
        <v>591</v>
      </c>
      <c r="D24" s="31">
        <v>37138</v>
      </c>
      <c r="E24" s="60" t="s">
        <v>1006</v>
      </c>
      <c r="F24" s="60" t="s">
        <v>1005</v>
      </c>
      <c r="G24" s="226">
        <v>21561</v>
      </c>
      <c r="H24" s="30">
        <v>4</v>
      </c>
      <c r="I24" s="27"/>
      <c r="J24" s="28">
        <v>3</v>
      </c>
      <c r="K24" s="29" t="s">
        <v>1261</v>
      </c>
      <c r="L24" s="30" t="s">
        <v>1592</v>
      </c>
      <c r="M24" s="31" t="s">
        <v>1592</v>
      </c>
      <c r="N24" s="60" t="s">
        <v>1592</v>
      </c>
      <c r="O24" s="60" t="s">
        <v>1592</v>
      </c>
      <c r="P24" s="32"/>
      <c r="Q24" s="30"/>
    </row>
    <row r="25" spans="1:17" s="20" customFormat="1" ht="24.75" customHeight="1" x14ac:dyDescent="0.2">
      <c r="A25" s="28">
        <v>2</v>
      </c>
      <c r="B25" s="29" t="s">
        <v>1217</v>
      </c>
      <c r="C25" s="30">
        <v>231</v>
      </c>
      <c r="D25" s="31">
        <v>36643</v>
      </c>
      <c r="E25" s="60" t="s">
        <v>961</v>
      </c>
      <c r="F25" s="60" t="s">
        <v>740</v>
      </c>
      <c r="G25" s="226">
        <v>22272</v>
      </c>
      <c r="H25" s="30">
        <v>7</v>
      </c>
      <c r="I25" s="27"/>
      <c r="J25" s="28">
        <v>4</v>
      </c>
      <c r="K25" s="29" t="s">
        <v>1262</v>
      </c>
      <c r="L25" s="30" t="s">
        <v>1592</v>
      </c>
      <c r="M25" s="31" t="s">
        <v>1592</v>
      </c>
      <c r="N25" s="60" t="s">
        <v>1592</v>
      </c>
      <c r="O25" s="60" t="s">
        <v>1592</v>
      </c>
      <c r="P25" s="32"/>
      <c r="Q25" s="30"/>
    </row>
    <row r="26" spans="1:17" s="20" customFormat="1" ht="24.75" customHeight="1" x14ac:dyDescent="0.2">
      <c r="A26" s="28">
        <v>3</v>
      </c>
      <c r="B26" s="29" t="s">
        <v>1218</v>
      </c>
      <c r="C26" s="30">
        <v>226</v>
      </c>
      <c r="D26" s="31">
        <v>36526</v>
      </c>
      <c r="E26" s="60" t="s">
        <v>957</v>
      </c>
      <c r="F26" s="60" t="s">
        <v>740</v>
      </c>
      <c r="G26" s="226">
        <v>21029</v>
      </c>
      <c r="H26" s="30">
        <v>3</v>
      </c>
      <c r="I26" s="27"/>
      <c r="J26" s="28">
        <v>5</v>
      </c>
      <c r="K26" s="29" t="s">
        <v>1263</v>
      </c>
      <c r="L26" s="30" t="s">
        <v>1592</v>
      </c>
      <c r="M26" s="31" t="s">
        <v>1592</v>
      </c>
      <c r="N26" s="60" t="s">
        <v>1592</v>
      </c>
      <c r="O26" s="60" t="s">
        <v>1592</v>
      </c>
      <c r="P26" s="32"/>
      <c r="Q26" s="30"/>
    </row>
    <row r="27" spans="1:17" s="20" customFormat="1" ht="24.75" customHeight="1" x14ac:dyDescent="0.2">
      <c r="A27" s="28">
        <v>3</v>
      </c>
      <c r="B27" s="29" t="s">
        <v>1219</v>
      </c>
      <c r="C27" s="30">
        <v>225</v>
      </c>
      <c r="D27" s="31">
        <v>37154</v>
      </c>
      <c r="E27" s="60" t="s">
        <v>956</v>
      </c>
      <c r="F27" s="60" t="s">
        <v>740</v>
      </c>
      <c r="G27" s="226">
        <v>22358</v>
      </c>
      <c r="H27" s="30">
        <v>9</v>
      </c>
      <c r="I27" s="27"/>
      <c r="J27" s="28">
        <v>6</v>
      </c>
      <c r="K27" s="29" t="s">
        <v>1264</v>
      </c>
      <c r="L27" s="30" t="s">
        <v>1592</v>
      </c>
      <c r="M27" s="31" t="s">
        <v>1592</v>
      </c>
      <c r="N27" s="60" t="s">
        <v>1592</v>
      </c>
      <c r="O27" s="60" t="s">
        <v>1592</v>
      </c>
      <c r="P27" s="32"/>
      <c r="Q27" s="30"/>
    </row>
    <row r="28" spans="1:17" s="20" customFormat="1" ht="24.75" customHeight="1" x14ac:dyDescent="0.2">
      <c r="A28" s="28">
        <v>4</v>
      </c>
      <c r="B28" s="29" t="s">
        <v>1220</v>
      </c>
      <c r="C28" s="30">
        <v>79</v>
      </c>
      <c r="D28" s="31">
        <v>36971</v>
      </c>
      <c r="E28" s="60" t="s">
        <v>938</v>
      </c>
      <c r="F28" s="60" t="s">
        <v>801</v>
      </c>
      <c r="G28" s="226">
        <v>21880</v>
      </c>
      <c r="H28" s="30">
        <v>5</v>
      </c>
      <c r="I28" s="27"/>
      <c r="J28" s="28">
        <v>7</v>
      </c>
      <c r="K28" s="29" t="s">
        <v>1265</v>
      </c>
      <c r="L28" s="30" t="s">
        <v>1592</v>
      </c>
      <c r="M28" s="31" t="s">
        <v>1592</v>
      </c>
      <c r="N28" s="60" t="s">
        <v>1592</v>
      </c>
      <c r="O28" s="60" t="s">
        <v>1592</v>
      </c>
      <c r="P28" s="32"/>
      <c r="Q28" s="30"/>
    </row>
    <row r="29" spans="1:17" s="20" customFormat="1" ht="24.75" customHeight="1" x14ac:dyDescent="0.2">
      <c r="A29" s="28">
        <v>4</v>
      </c>
      <c r="B29" s="29" t="s">
        <v>1221</v>
      </c>
      <c r="C29" s="30">
        <v>66</v>
      </c>
      <c r="D29" s="31">
        <v>36965</v>
      </c>
      <c r="E29" s="60" t="s">
        <v>936</v>
      </c>
      <c r="F29" s="60" t="s">
        <v>641</v>
      </c>
      <c r="G29" s="226">
        <v>22660</v>
      </c>
      <c r="H29" s="30">
        <v>11</v>
      </c>
      <c r="I29" s="27"/>
      <c r="J29" s="28">
        <v>8</v>
      </c>
      <c r="K29" s="29" t="s">
        <v>1266</v>
      </c>
      <c r="L29" s="30" t="s">
        <v>1592</v>
      </c>
      <c r="M29" s="31" t="s">
        <v>1592</v>
      </c>
      <c r="N29" s="60" t="s">
        <v>1592</v>
      </c>
      <c r="O29" s="60" t="s">
        <v>1592</v>
      </c>
      <c r="P29" s="32"/>
      <c r="Q29" s="30"/>
    </row>
    <row r="30" spans="1:17" s="20" customFormat="1" ht="24.75" customHeight="1" x14ac:dyDescent="0.2">
      <c r="A30" s="28">
        <v>5</v>
      </c>
      <c r="B30" s="29" t="s">
        <v>1222</v>
      </c>
      <c r="C30" s="30">
        <v>27</v>
      </c>
      <c r="D30" s="31">
        <v>37055</v>
      </c>
      <c r="E30" s="60" t="s">
        <v>720</v>
      </c>
      <c r="F30" s="60" t="s">
        <v>721</v>
      </c>
      <c r="G30" s="226">
        <v>20908</v>
      </c>
      <c r="H30" s="30">
        <v>2</v>
      </c>
      <c r="I30" s="27"/>
      <c r="J30" s="28">
        <v>9</v>
      </c>
      <c r="K30" s="29" t="s">
        <v>1267</v>
      </c>
      <c r="L30" s="30" t="s">
        <v>1592</v>
      </c>
      <c r="M30" s="31" t="s">
        <v>1592</v>
      </c>
      <c r="N30" s="60" t="s">
        <v>1592</v>
      </c>
      <c r="O30" s="60" t="s">
        <v>1592</v>
      </c>
      <c r="P30" s="32"/>
      <c r="Q30" s="30"/>
    </row>
    <row r="31" spans="1:17" s="20" customFormat="1" ht="24.75" customHeight="1" x14ac:dyDescent="0.2">
      <c r="A31" s="28">
        <v>5</v>
      </c>
      <c r="B31" s="29" t="s">
        <v>1557</v>
      </c>
      <c r="C31" s="30">
        <v>601</v>
      </c>
      <c r="D31" s="31">
        <v>36892</v>
      </c>
      <c r="E31" s="60" t="s">
        <v>699</v>
      </c>
      <c r="F31" s="60" t="s">
        <v>697</v>
      </c>
      <c r="G31" s="226">
        <v>20807</v>
      </c>
      <c r="H31" s="30">
        <v>1</v>
      </c>
      <c r="I31" s="27"/>
      <c r="J31" s="28">
        <v>10</v>
      </c>
      <c r="K31" s="29" t="s">
        <v>1560</v>
      </c>
      <c r="L31" s="30" t="s">
        <v>1592</v>
      </c>
      <c r="M31" s="31" t="s">
        <v>1592</v>
      </c>
      <c r="N31" s="60" t="s">
        <v>1592</v>
      </c>
      <c r="O31" s="60" t="s">
        <v>1592</v>
      </c>
      <c r="P31" s="32"/>
      <c r="Q31" s="30"/>
    </row>
    <row r="32" spans="1:17" s="20" customFormat="1" ht="24.75" customHeight="1" x14ac:dyDescent="0.2">
      <c r="A32" s="28">
        <v>6</v>
      </c>
      <c r="B32" s="29" t="s">
        <v>1558</v>
      </c>
      <c r="C32" s="30">
        <v>279</v>
      </c>
      <c r="D32" s="31">
        <v>36567</v>
      </c>
      <c r="E32" s="60" t="s">
        <v>747</v>
      </c>
      <c r="F32" s="60" t="s">
        <v>669</v>
      </c>
      <c r="G32" s="226">
        <v>22309</v>
      </c>
      <c r="H32" s="30">
        <v>8</v>
      </c>
      <c r="I32" s="27"/>
      <c r="J32" s="28">
        <v>11</v>
      </c>
      <c r="K32" s="29" t="s">
        <v>1561</v>
      </c>
      <c r="L32" s="30" t="s">
        <v>1592</v>
      </c>
      <c r="M32" s="31" t="s">
        <v>1592</v>
      </c>
      <c r="N32" s="60" t="s">
        <v>1592</v>
      </c>
      <c r="O32" s="60" t="s">
        <v>1592</v>
      </c>
      <c r="P32" s="32"/>
      <c r="Q32" s="30"/>
    </row>
    <row r="33" spans="1:17" s="20" customFormat="1" ht="24.75" customHeight="1" x14ac:dyDescent="0.2">
      <c r="A33" s="28">
        <v>6</v>
      </c>
      <c r="B33" s="29" t="s">
        <v>1559</v>
      </c>
      <c r="C33" s="30">
        <v>222</v>
      </c>
      <c r="D33" s="31">
        <v>36526</v>
      </c>
      <c r="E33" s="60" t="s">
        <v>739</v>
      </c>
      <c r="F33" s="60" t="s">
        <v>740</v>
      </c>
      <c r="G33" s="226">
        <v>22972</v>
      </c>
      <c r="H33" s="30">
        <v>12</v>
      </c>
      <c r="I33" s="27"/>
      <c r="J33" s="28">
        <v>12</v>
      </c>
      <c r="K33" s="29" t="s">
        <v>1562</v>
      </c>
      <c r="L33" s="30" t="s">
        <v>1592</v>
      </c>
      <c r="M33" s="31" t="s">
        <v>1592</v>
      </c>
      <c r="N33" s="60" t="s">
        <v>1592</v>
      </c>
      <c r="O33" s="60" t="s">
        <v>1592</v>
      </c>
      <c r="P33" s="32"/>
      <c r="Q33" s="30"/>
    </row>
    <row r="34" spans="1:17" s="20" customFormat="1" ht="24.75" customHeight="1" x14ac:dyDescent="0.2">
      <c r="A34" s="513" t="s">
        <v>1129</v>
      </c>
      <c r="B34" s="514"/>
      <c r="C34" s="514"/>
      <c r="D34" s="514"/>
      <c r="E34" s="514"/>
      <c r="F34" s="514"/>
      <c r="G34" s="514"/>
      <c r="H34" s="515"/>
      <c r="I34" s="27"/>
      <c r="J34" s="513" t="s">
        <v>1199</v>
      </c>
      <c r="K34" s="516"/>
      <c r="L34" s="516"/>
      <c r="M34" s="516"/>
      <c r="N34" s="516"/>
      <c r="O34" s="516"/>
      <c r="P34" s="516"/>
      <c r="Q34" s="517"/>
    </row>
    <row r="35" spans="1:17" s="20" customFormat="1" ht="24.75" customHeight="1" x14ac:dyDescent="0.2">
      <c r="A35" s="59" t="s">
        <v>12</v>
      </c>
      <c r="B35" s="56" t="s">
        <v>252</v>
      </c>
      <c r="C35" s="56" t="s">
        <v>251</v>
      </c>
      <c r="D35" s="57" t="s">
        <v>13</v>
      </c>
      <c r="E35" s="58" t="s">
        <v>14</v>
      </c>
      <c r="F35" s="58" t="s">
        <v>21</v>
      </c>
      <c r="G35" s="56" t="s">
        <v>15</v>
      </c>
      <c r="H35" s="56" t="s">
        <v>30</v>
      </c>
      <c r="I35" s="27"/>
      <c r="J35" s="59" t="s">
        <v>12</v>
      </c>
      <c r="K35" s="56" t="s">
        <v>252</v>
      </c>
      <c r="L35" s="56" t="s">
        <v>251</v>
      </c>
      <c r="M35" s="57" t="s">
        <v>13</v>
      </c>
      <c r="N35" s="58" t="s">
        <v>14</v>
      </c>
      <c r="O35" s="58" t="s">
        <v>21</v>
      </c>
      <c r="P35" s="56" t="s">
        <v>15</v>
      </c>
      <c r="Q35" s="56" t="s">
        <v>30</v>
      </c>
    </row>
    <row r="36" spans="1:17" s="20" customFormat="1" ht="24.75" customHeight="1" x14ac:dyDescent="0.2">
      <c r="A36" s="28">
        <v>1</v>
      </c>
      <c r="B36" s="29" t="s">
        <v>1223</v>
      </c>
      <c r="C36" s="30">
        <v>111</v>
      </c>
      <c r="D36" s="31">
        <v>36528</v>
      </c>
      <c r="E36" s="60" t="s">
        <v>648</v>
      </c>
      <c r="F36" s="60" t="s">
        <v>645</v>
      </c>
      <c r="G36" s="226" t="s">
        <v>1584</v>
      </c>
      <c r="H36" s="30" t="s">
        <v>455</v>
      </c>
      <c r="I36" s="27"/>
      <c r="J36" s="28">
        <v>1</v>
      </c>
      <c r="K36" s="29" t="s">
        <v>1268</v>
      </c>
      <c r="L36" s="30" t="s">
        <v>1592</v>
      </c>
      <c r="M36" s="31" t="s">
        <v>1592</v>
      </c>
      <c r="N36" s="60" t="s">
        <v>1592</v>
      </c>
      <c r="O36" s="60" t="s">
        <v>1592</v>
      </c>
      <c r="P36" s="32"/>
      <c r="Q36" s="30"/>
    </row>
    <row r="37" spans="1:17" s="20" customFormat="1" ht="24.75" customHeight="1" x14ac:dyDescent="0.2">
      <c r="A37" s="28">
        <v>2</v>
      </c>
      <c r="B37" s="29" t="s">
        <v>1224</v>
      </c>
      <c r="C37" s="30">
        <v>552</v>
      </c>
      <c r="D37" s="31">
        <v>37119</v>
      </c>
      <c r="E37" s="60" t="s">
        <v>998</v>
      </c>
      <c r="F37" s="60" t="s">
        <v>865</v>
      </c>
      <c r="G37" s="226">
        <v>22471</v>
      </c>
      <c r="H37" s="30">
        <v>10</v>
      </c>
      <c r="I37" s="27"/>
      <c r="J37" s="28">
        <v>2</v>
      </c>
      <c r="K37" s="29" t="s">
        <v>1269</v>
      </c>
      <c r="L37" s="30" t="s">
        <v>1592</v>
      </c>
      <c r="M37" s="31" t="s">
        <v>1592</v>
      </c>
      <c r="N37" s="60" t="s">
        <v>1592</v>
      </c>
      <c r="O37" s="60" t="s">
        <v>1592</v>
      </c>
      <c r="P37" s="32"/>
      <c r="Q37" s="30"/>
    </row>
    <row r="38" spans="1:17" s="20" customFormat="1" ht="24.75" customHeight="1" x14ac:dyDescent="0.2">
      <c r="A38" s="28">
        <v>3</v>
      </c>
      <c r="B38" s="29" t="s">
        <v>1225</v>
      </c>
      <c r="C38" s="30">
        <v>228</v>
      </c>
      <c r="D38" s="31">
        <v>36577</v>
      </c>
      <c r="E38" s="60" t="s">
        <v>959</v>
      </c>
      <c r="F38" s="60" t="s">
        <v>740</v>
      </c>
      <c r="G38" s="226">
        <v>21316</v>
      </c>
      <c r="H38" s="30">
        <v>6</v>
      </c>
      <c r="I38" s="27"/>
      <c r="J38" s="28">
        <v>3</v>
      </c>
      <c r="K38" s="29" t="s">
        <v>1270</v>
      </c>
      <c r="L38" s="30" t="s">
        <v>1592</v>
      </c>
      <c r="M38" s="31" t="s">
        <v>1592</v>
      </c>
      <c r="N38" s="60" t="s">
        <v>1592</v>
      </c>
      <c r="O38" s="60" t="s">
        <v>1592</v>
      </c>
      <c r="P38" s="32"/>
      <c r="Q38" s="30"/>
    </row>
    <row r="39" spans="1:17" s="20" customFormat="1" ht="24.75" customHeight="1" x14ac:dyDescent="0.2">
      <c r="A39" s="28">
        <v>4</v>
      </c>
      <c r="B39" s="29" t="s">
        <v>1226</v>
      </c>
      <c r="C39" s="30">
        <v>70</v>
      </c>
      <c r="D39" s="31">
        <v>36617</v>
      </c>
      <c r="E39" s="60" t="s">
        <v>937</v>
      </c>
      <c r="F39" s="60" t="s">
        <v>641</v>
      </c>
      <c r="G39" s="226">
        <v>21502</v>
      </c>
      <c r="H39" s="30">
        <v>8</v>
      </c>
      <c r="I39" s="27"/>
      <c r="J39" s="28">
        <v>4</v>
      </c>
      <c r="K39" s="29" t="s">
        <v>1271</v>
      </c>
      <c r="L39" s="30" t="s">
        <v>1592</v>
      </c>
      <c r="M39" s="31" t="s">
        <v>1592</v>
      </c>
      <c r="N39" s="60" t="s">
        <v>1592</v>
      </c>
      <c r="O39" s="60" t="s">
        <v>1592</v>
      </c>
      <c r="P39" s="32"/>
      <c r="Q39" s="30"/>
    </row>
    <row r="40" spans="1:17" s="20" customFormat="1" ht="24.75" customHeight="1" x14ac:dyDescent="0.2">
      <c r="A40" s="28">
        <v>5</v>
      </c>
      <c r="B40" s="29" t="s">
        <v>1227</v>
      </c>
      <c r="C40" s="30">
        <v>3</v>
      </c>
      <c r="D40" s="31">
        <v>36562</v>
      </c>
      <c r="E40" s="60" t="s">
        <v>718</v>
      </c>
      <c r="F40" s="60" t="s">
        <v>719</v>
      </c>
      <c r="G40" s="226">
        <v>20698</v>
      </c>
      <c r="H40" s="30">
        <v>2</v>
      </c>
      <c r="I40" s="27"/>
      <c r="J40" s="28">
        <v>5</v>
      </c>
      <c r="K40" s="29" t="s">
        <v>1272</v>
      </c>
      <c r="L40" s="30" t="s">
        <v>1592</v>
      </c>
      <c r="M40" s="31" t="s">
        <v>1592</v>
      </c>
      <c r="N40" s="60" t="s">
        <v>1592</v>
      </c>
      <c r="O40" s="60" t="s">
        <v>1592</v>
      </c>
      <c r="P40" s="32"/>
      <c r="Q40" s="30"/>
    </row>
    <row r="41" spans="1:17" s="20" customFormat="1" ht="24.75" customHeight="1" x14ac:dyDescent="0.2">
      <c r="A41" s="28">
        <v>6</v>
      </c>
      <c r="B41" s="29" t="s">
        <v>1228</v>
      </c>
      <c r="C41" s="30">
        <v>526</v>
      </c>
      <c r="D41" s="31">
        <v>36707</v>
      </c>
      <c r="E41" s="60" t="s">
        <v>989</v>
      </c>
      <c r="F41" s="60" t="s">
        <v>861</v>
      </c>
      <c r="G41" s="226">
        <v>21038</v>
      </c>
      <c r="H41" s="30">
        <v>4</v>
      </c>
      <c r="I41" s="27"/>
      <c r="J41" s="28">
        <v>6</v>
      </c>
      <c r="K41" s="29" t="s">
        <v>1273</v>
      </c>
      <c r="L41" s="30" t="s">
        <v>1592</v>
      </c>
      <c r="M41" s="31" t="s">
        <v>1592</v>
      </c>
      <c r="N41" s="60" t="s">
        <v>1592</v>
      </c>
      <c r="O41" s="60" t="s">
        <v>1592</v>
      </c>
      <c r="P41" s="32"/>
      <c r="Q41" s="30"/>
    </row>
    <row r="42" spans="1:17" s="20" customFormat="1" ht="24.75" customHeight="1" x14ac:dyDescent="0.2">
      <c r="A42" s="28">
        <v>7</v>
      </c>
      <c r="B42" s="29" t="s">
        <v>1229</v>
      </c>
      <c r="C42" s="30">
        <v>88</v>
      </c>
      <c r="D42" s="31">
        <v>36687</v>
      </c>
      <c r="E42" s="60" t="s">
        <v>940</v>
      </c>
      <c r="F42" s="60" t="s">
        <v>801</v>
      </c>
      <c r="G42" s="226">
        <v>21596</v>
      </c>
      <c r="H42" s="30">
        <v>9</v>
      </c>
      <c r="I42" s="27"/>
      <c r="J42" s="28">
        <v>7</v>
      </c>
      <c r="K42" s="29" t="s">
        <v>1274</v>
      </c>
      <c r="L42" s="30" t="s">
        <v>1592</v>
      </c>
      <c r="M42" s="31" t="s">
        <v>1592</v>
      </c>
      <c r="N42" s="60" t="s">
        <v>1592</v>
      </c>
      <c r="O42" s="60" t="s">
        <v>1592</v>
      </c>
      <c r="P42" s="32"/>
      <c r="Q42" s="30"/>
    </row>
    <row r="43" spans="1:17" s="20" customFormat="1" ht="24.75" customHeight="1" x14ac:dyDescent="0.2">
      <c r="A43" s="28">
        <v>8</v>
      </c>
      <c r="B43" s="29" t="s">
        <v>1230</v>
      </c>
      <c r="C43" s="30">
        <v>718</v>
      </c>
      <c r="D43" s="31">
        <v>37394</v>
      </c>
      <c r="E43" s="60" t="s">
        <v>1094</v>
      </c>
      <c r="F43" s="60" t="s">
        <v>710</v>
      </c>
      <c r="G43" s="226">
        <v>21449</v>
      </c>
      <c r="H43" s="30">
        <v>7</v>
      </c>
      <c r="I43" s="27"/>
      <c r="J43" s="28">
        <v>8</v>
      </c>
      <c r="K43" s="29" t="s">
        <v>1275</v>
      </c>
      <c r="L43" s="30" t="s">
        <v>1592</v>
      </c>
      <c r="M43" s="31" t="s">
        <v>1592</v>
      </c>
      <c r="N43" s="60" t="s">
        <v>1592</v>
      </c>
      <c r="O43" s="60" t="s">
        <v>1592</v>
      </c>
      <c r="P43" s="32"/>
      <c r="Q43" s="30"/>
    </row>
    <row r="44" spans="1:17" s="20" customFormat="1" ht="24.75" customHeight="1" x14ac:dyDescent="0.2">
      <c r="A44" s="28">
        <v>9</v>
      </c>
      <c r="B44" s="29" t="s">
        <v>1231</v>
      </c>
      <c r="C44" s="30">
        <v>465</v>
      </c>
      <c r="D44" s="31">
        <v>37271</v>
      </c>
      <c r="E44" s="60" t="s">
        <v>985</v>
      </c>
      <c r="F44" s="60" t="s">
        <v>759</v>
      </c>
      <c r="G44" s="226">
        <v>21281</v>
      </c>
      <c r="H44" s="30">
        <v>5</v>
      </c>
      <c r="I44" s="27"/>
      <c r="J44" s="28">
        <v>9</v>
      </c>
      <c r="K44" s="29" t="s">
        <v>1276</v>
      </c>
      <c r="L44" s="30" t="s">
        <v>1592</v>
      </c>
      <c r="M44" s="31" t="s">
        <v>1592</v>
      </c>
      <c r="N44" s="60" t="s">
        <v>1592</v>
      </c>
      <c r="O44" s="60" t="s">
        <v>1592</v>
      </c>
      <c r="P44" s="32"/>
      <c r="Q44" s="30"/>
    </row>
    <row r="45" spans="1:17" s="20" customFormat="1" ht="24.75" customHeight="1" x14ac:dyDescent="0.2">
      <c r="A45" s="28">
        <v>10</v>
      </c>
      <c r="B45" s="29" t="s">
        <v>1563</v>
      </c>
      <c r="C45" s="30">
        <v>460</v>
      </c>
      <c r="D45" s="31">
        <v>36895</v>
      </c>
      <c r="E45" s="60" t="s">
        <v>982</v>
      </c>
      <c r="F45" s="60" t="s">
        <v>974</v>
      </c>
      <c r="G45" s="226" t="s">
        <v>1619</v>
      </c>
      <c r="H45" s="30" t="s">
        <v>455</v>
      </c>
      <c r="I45" s="27"/>
      <c r="J45" s="28">
        <v>10</v>
      </c>
      <c r="K45" s="29" t="s">
        <v>1566</v>
      </c>
      <c r="L45" s="30" t="s">
        <v>1592</v>
      </c>
      <c r="M45" s="31" t="s">
        <v>1592</v>
      </c>
      <c r="N45" s="60" t="s">
        <v>1592</v>
      </c>
      <c r="O45" s="60" t="s">
        <v>1592</v>
      </c>
      <c r="P45" s="32"/>
      <c r="Q45" s="30"/>
    </row>
    <row r="46" spans="1:17" s="20" customFormat="1" ht="24.75" customHeight="1" x14ac:dyDescent="0.2">
      <c r="A46" s="28">
        <v>11</v>
      </c>
      <c r="B46" s="29" t="s">
        <v>1564</v>
      </c>
      <c r="C46" s="30">
        <v>271</v>
      </c>
      <c r="D46" s="31">
        <v>36591</v>
      </c>
      <c r="E46" s="60" t="s">
        <v>964</v>
      </c>
      <c r="F46" s="60" t="s">
        <v>669</v>
      </c>
      <c r="G46" s="226">
        <v>20812</v>
      </c>
      <c r="H46" s="30">
        <v>3</v>
      </c>
      <c r="I46" s="27"/>
      <c r="J46" s="28">
        <v>11</v>
      </c>
      <c r="K46" s="29" t="s">
        <v>1567</v>
      </c>
      <c r="L46" s="30" t="s">
        <v>1592</v>
      </c>
      <c r="M46" s="31" t="s">
        <v>1592</v>
      </c>
      <c r="N46" s="60" t="s">
        <v>1592</v>
      </c>
      <c r="O46" s="60" t="s">
        <v>1592</v>
      </c>
      <c r="P46" s="32"/>
      <c r="Q46" s="30"/>
    </row>
    <row r="47" spans="1:17" s="20" customFormat="1" ht="24.75" customHeight="1" x14ac:dyDescent="0.2">
      <c r="A47" s="28">
        <v>12</v>
      </c>
      <c r="B47" s="29" t="s">
        <v>1565</v>
      </c>
      <c r="C47" s="30">
        <v>253</v>
      </c>
      <c r="D47" s="31">
        <v>36526</v>
      </c>
      <c r="E47" s="60" t="s">
        <v>962</v>
      </c>
      <c r="F47" s="60" t="s">
        <v>743</v>
      </c>
      <c r="G47" s="226">
        <v>20508</v>
      </c>
      <c r="H47" s="30">
        <v>1</v>
      </c>
      <c r="I47" s="27"/>
      <c r="J47" s="28">
        <v>12</v>
      </c>
      <c r="K47" s="29" t="s">
        <v>1568</v>
      </c>
      <c r="L47" s="30" t="s">
        <v>1592</v>
      </c>
      <c r="M47" s="31" t="s">
        <v>1592</v>
      </c>
      <c r="N47" s="60" t="s">
        <v>1592</v>
      </c>
      <c r="O47" s="60" t="s">
        <v>1592</v>
      </c>
      <c r="P47" s="32"/>
      <c r="Q47" s="30"/>
    </row>
    <row r="48" spans="1:17" s="20" customFormat="1" ht="24.75" customHeight="1" x14ac:dyDescent="0.2">
      <c r="A48" s="513" t="s">
        <v>1623</v>
      </c>
      <c r="B48" s="514"/>
      <c r="C48" s="514"/>
      <c r="D48" s="514"/>
      <c r="E48" s="514"/>
      <c r="F48" s="514"/>
      <c r="G48" s="514"/>
      <c r="H48" s="515"/>
      <c r="I48" s="27"/>
      <c r="J48" s="513" t="s">
        <v>1200</v>
      </c>
      <c r="K48" s="516"/>
      <c r="L48" s="516"/>
      <c r="M48" s="516"/>
      <c r="N48" s="516"/>
      <c r="O48" s="516"/>
      <c r="P48" s="516"/>
      <c r="Q48" s="517"/>
    </row>
    <row r="49" spans="1:17" s="20" customFormat="1" ht="24.75" customHeight="1" x14ac:dyDescent="0.2">
      <c r="A49" s="59" t="s">
        <v>12</v>
      </c>
      <c r="B49" s="56" t="s">
        <v>252</v>
      </c>
      <c r="C49" s="56" t="s">
        <v>251</v>
      </c>
      <c r="D49" s="57" t="s">
        <v>13</v>
      </c>
      <c r="E49" s="58" t="s">
        <v>14</v>
      </c>
      <c r="F49" s="58" t="s">
        <v>21</v>
      </c>
      <c r="G49" s="56" t="s">
        <v>15</v>
      </c>
      <c r="H49" s="56" t="s">
        <v>30</v>
      </c>
      <c r="I49" s="27"/>
      <c r="J49" s="59" t="s">
        <v>12</v>
      </c>
      <c r="K49" s="56" t="s">
        <v>252</v>
      </c>
      <c r="L49" s="56" t="s">
        <v>251</v>
      </c>
      <c r="M49" s="57" t="s">
        <v>13</v>
      </c>
      <c r="N49" s="58" t="s">
        <v>14</v>
      </c>
      <c r="O49" s="58" t="s">
        <v>21</v>
      </c>
      <c r="P49" s="56" t="s">
        <v>15</v>
      </c>
      <c r="Q49" s="56" t="s">
        <v>30</v>
      </c>
    </row>
    <row r="50" spans="1:17" s="20" customFormat="1" ht="24.75" customHeight="1" x14ac:dyDescent="0.2">
      <c r="A50" s="28">
        <v>1</v>
      </c>
      <c r="B50" s="29" t="s">
        <v>1232</v>
      </c>
      <c r="C50" s="30">
        <v>205</v>
      </c>
      <c r="D50" s="31">
        <v>36552</v>
      </c>
      <c r="E50" s="60" t="s">
        <v>951</v>
      </c>
      <c r="F50" s="60" t="s">
        <v>738</v>
      </c>
      <c r="G50" s="226">
        <v>20933</v>
      </c>
      <c r="H50" s="30">
        <v>7</v>
      </c>
      <c r="I50" s="27"/>
      <c r="J50" s="28">
        <v>1</v>
      </c>
      <c r="K50" s="29" t="s">
        <v>1277</v>
      </c>
      <c r="L50" s="30" t="s">
        <v>1592</v>
      </c>
      <c r="M50" s="31" t="s">
        <v>1592</v>
      </c>
      <c r="N50" s="60" t="s">
        <v>1592</v>
      </c>
      <c r="O50" s="60" t="s">
        <v>1592</v>
      </c>
      <c r="P50" s="32"/>
      <c r="Q50" s="30"/>
    </row>
    <row r="51" spans="1:17" s="20" customFormat="1" ht="24.75" customHeight="1" x14ac:dyDescent="0.2">
      <c r="A51" s="28">
        <v>2</v>
      </c>
      <c r="B51" s="29" t="s">
        <v>1233</v>
      </c>
      <c r="C51" s="30">
        <v>189</v>
      </c>
      <c r="D51" s="31">
        <v>36607</v>
      </c>
      <c r="E51" s="60" t="s">
        <v>947</v>
      </c>
      <c r="F51" s="60" t="s">
        <v>814</v>
      </c>
      <c r="G51" s="226">
        <v>20459</v>
      </c>
      <c r="H51" s="30">
        <v>1</v>
      </c>
      <c r="I51" s="27"/>
      <c r="J51" s="28">
        <v>2</v>
      </c>
      <c r="K51" s="29" t="s">
        <v>1278</v>
      </c>
      <c r="L51" s="30" t="s">
        <v>1592</v>
      </c>
      <c r="M51" s="31" t="s">
        <v>1592</v>
      </c>
      <c r="N51" s="60" t="s">
        <v>1592</v>
      </c>
      <c r="O51" s="60" t="s">
        <v>1592</v>
      </c>
      <c r="P51" s="32"/>
      <c r="Q51" s="30"/>
    </row>
    <row r="52" spans="1:17" s="20" customFormat="1" ht="24.75" customHeight="1" x14ac:dyDescent="0.2">
      <c r="A52" s="28">
        <v>3</v>
      </c>
      <c r="B52" s="29" t="s">
        <v>1234</v>
      </c>
      <c r="C52" s="30">
        <v>115</v>
      </c>
      <c r="D52" s="31">
        <v>36626</v>
      </c>
      <c r="E52" s="60" t="s">
        <v>651</v>
      </c>
      <c r="F52" s="60" t="s">
        <v>645</v>
      </c>
      <c r="G52" s="226" t="s">
        <v>1584</v>
      </c>
      <c r="H52" s="30" t="s">
        <v>455</v>
      </c>
      <c r="I52" s="27"/>
      <c r="J52" s="28">
        <v>3</v>
      </c>
      <c r="K52" s="29" t="s">
        <v>1279</v>
      </c>
      <c r="L52" s="30" t="s">
        <v>1592</v>
      </c>
      <c r="M52" s="31" t="s">
        <v>1592</v>
      </c>
      <c r="N52" s="60" t="s">
        <v>1592</v>
      </c>
      <c r="O52" s="60" t="s">
        <v>1592</v>
      </c>
      <c r="P52" s="32"/>
      <c r="Q52" s="30"/>
    </row>
    <row r="53" spans="1:17" s="20" customFormat="1" ht="24.75" customHeight="1" x14ac:dyDescent="0.2">
      <c r="A53" s="28">
        <v>4</v>
      </c>
      <c r="B53" s="29" t="s">
        <v>1235</v>
      </c>
      <c r="C53" s="30">
        <v>113</v>
      </c>
      <c r="D53" s="31">
        <v>36526</v>
      </c>
      <c r="E53" s="60" t="s">
        <v>649</v>
      </c>
      <c r="F53" s="60" t="s">
        <v>645</v>
      </c>
      <c r="G53" s="226">
        <v>20703</v>
      </c>
      <c r="H53" s="30">
        <v>4</v>
      </c>
      <c r="I53" s="27"/>
      <c r="J53" s="28">
        <v>4</v>
      </c>
      <c r="K53" s="29" t="s">
        <v>1280</v>
      </c>
      <c r="L53" s="30" t="s">
        <v>1592</v>
      </c>
      <c r="M53" s="31" t="s">
        <v>1592</v>
      </c>
      <c r="N53" s="60" t="s">
        <v>1592</v>
      </c>
      <c r="O53" s="60" t="s">
        <v>1592</v>
      </c>
      <c r="P53" s="32"/>
      <c r="Q53" s="30"/>
    </row>
    <row r="54" spans="1:17" s="20" customFormat="1" ht="24.75" customHeight="1" x14ac:dyDescent="0.2">
      <c r="A54" s="28">
        <v>5</v>
      </c>
      <c r="B54" s="29" t="s">
        <v>1236</v>
      </c>
      <c r="C54" s="30">
        <v>547</v>
      </c>
      <c r="D54" s="31">
        <v>36920</v>
      </c>
      <c r="E54" s="60" t="s">
        <v>996</v>
      </c>
      <c r="F54" s="60" t="s">
        <v>865</v>
      </c>
      <c r="G54" s="226">
        <v>22390</v>
      </c>
      <c r="H54" s="30">
        <v>10</v>
      </c>
      <c r="I54" s="27"/>
      <c r="J54" s="28">
        <v>5</v>
      </c>
      <c r="K54" s="29" t="s">
        <v>1281</v>
      </c>
      <c r="L54" s="30" t="s">
        <v>1592</v>
      </c>
      <c r="M54" s="31" t="s">
        <v>1592</v>
      </c>
      <c r="N54" s="60" t="s">
        <v>1592</v>
      </c>
      <c r="O54" s="60" t="s">
        <v>1592</v>
      </c>
      <c r="P54" s="32"/>
      <c r="Q54" s="30"/>
    </row>
    <row r="55" spans="1:17" s="20" customFormat="1" ht="24.75" customHeight="1" x14ac:dyDescent="0.2">
      <c r="A55" s="28">
        <v>6</v>
      </c>
      <c r="B55" s="29" t="s">
        <v>1237</v>
      </c>
      <c r="C55" s="30">
        <v>432</v>
      </c>
      <c r="D55" s="31">
        <v>36598</v>
      </c>
      <c r="E55" s="60" t="s">
        <v>970</v>
      </c>
      <c r="F55" s="60" t="s">
        <v>756</v>
      </c>
      <c r="G55" s="226">
        <v>20560</v>
      </c>
      <c r="H55" s="30">
        <v>2</v>
      </c>
      <c r="I55" s="27"/>
      <c r="J55" s="28">
        <v>6</v>
      </c>
      <c r="K55" s="29" t="s">
        <v>1282</v>
      </c>
      <c r="L55" s="30" t="s">
        <v>1592</v>
      </c>
      <c r="M55" s="31" t="s">
        <v>1592</v>
      </c>
      <c r="N55" s="60" t="s">
        <v>1592</v>
      </c>
      <c r="O55" s="60" t="s">
        <v>1592</v>
      </c>
      <c r="P55" s="32"/>
      <c r="Q55" s="30"/>
    </row>
    <row r="56" spans="1:17" s="20" customFormat="1" ht="24.75" customHeight="1" x14ac:dyDescent="0.2">
      <c r="A56" s="28">
        <v>7</v>
      </c>
      <c r="B56" s="29" t="s">
        <v>1238</v>
      </c>
      <c r="C56" s="30">
        <v>217</v>
      </c>
      <c r="D56" s="31">
        <v>36845</v>
      </c>
      <c r="E56" s="60" t="s">
        <v>953</v>
      </c>
      <c r="F56" s="60" t="s">
        <v>740</v>
      </c>
      <c r="G56" s="226">
        <v>20660</v>
      </c>
      <c r="H56" s="30">
        <v>3</v>
      </c>
      <c r="I56" s="27"/>
      <c r="J56" s="28">
        <v>7</v>
      </c>
      <c r="K56" s="29" t="s">
        <v>1283</v>
      </c>
      <c r="L56" s="30" t="s">
        <v>1592</v>
      </c>
      <c r="M56" s="31" t="s">
        <v>1592</v>
      </c>
      <c r="N56" s="60" t="s">
        <v>1592</v>
      </c>
      <c r="O56" s="60" t="s">
        <v>1592</v>
      </c>
      <c r="P56" s="32"/>
      <c r="Q56" s="30"/>
    </row>
    <row r="57" spans="1:17" s="20" customFormat="1" ht="24.75" customHeight="1" x14ac:dyDescent="0.2">
      <c r="A57" s="28">
        <v>8</v>
      </c>
      <c r="B57" s="29" t="s">
        <v>1239</v>
      </c>
      <c r="C57" s="30">
        <v>131</v>
      </c>
      <c r="D57" s="31">
        <v>36892</v>
      </c>
      <c r="E57" s="60" t="s">
        <v>943</v>
      </c>
      <c r="F57" s="60" t="s">
        <v>944</v>
      </c>
      <c r="G57" s="226">
        <v>20903</v>
      </c>
      <c r="H57" s="30">
        <v>6</v>
      </c>
      <c r="I57" s="27"/>
      <c r="J57" s="28">
        <v>8</v>
      </c>
      <c r="K57" s="29" t="s">
        <v>1284</v>
      </c>
      <c r="L57" s="30" t="s">
        <v>1592</v>
      </c>
      <c r="M57" s="31" t="s">
        <v>1592</v>
      </c>
      <c r="N57" s="60" t="s">
        <v>1592</v>
      </c>
      <c r="O57" s="60" t="s">
        <v>1592</v>
      </c>
      <c r="P57" s="32"/>
      <c r="Q57" s="30"/>
    </row>
    <row r="58" spans="1:17" s="20" customFormat="1" ht="24.75" customHeight="1" x14ac:dyDescent="0.2">
      <c r="A58" s="28">
        <v>9</v>
      </c>
      <c r="B58" s="29" t="s">
        <v>1240</v>
      </c>
      <c r="C58" s="30">
        <v>32</v>
      </c>
      <c r="D58" s="31">
        <v>37315</v>
      </c>
      <c r="E58" s="60" t="s">
        <v>926</v>
      </c>
      <c r="F58" s="60" t="s">
        <v>723</v>
      </c>
      <c r="G58" s="226">
        <v>22694</v>
      </c>
      <c r="H58" s="30">
        <v>11</v>
      </c>
      <c r="I58" s="27"/>
      <c r="J58" s="28">
        <v>9</v>
      </c>
      <c r="K58" s="29" t="s">
        <v>1285</v>
      </c>
      <c r="L58" s="30" t="s">
        <v>1592</v>
      </c>
      <c r="M58" s="31" t="s">
        <v>1592</v>
      </c>
      <c r="N58" s="60" t="s">
        <v>1592</v>
      </c>
      <c r="O58" s="60" t="s">
        <v>1592</v>
      </c>
      <c r="P58" s="32"/>
      <c r="Q58" s="30"/>
    </row>
    <row r="59" spans="1:17" s="20" customFormat="1" ht="24.75" customHeight="1" x14ac:dyDescent="0.2">
      <c r="A59" s="28">
        <v>10</v>
      </c>
      <c r="B59" s="29" t="s">
        <v>1569</v>
      </c>
      <c r="C59" s="30">
        <v>589</v>
      </c>
      <c r="D59" s="31">
        <v>36549</v>
      </c>
      <c r="E59" s="60" t="s">
        <v>1004</v>
      </c>
      <c r="F59" s="60" t="s">
        <v>1005</v>
      </c>
      <c r="G59" s="226">
        <v>21187</v>
      </c>
      <c r="H59" s="30">
        <v>8</v>
      </c>
      <c r="I59" s="27"/>
      <c r="J59" s="28">
        <v>10</v>
      </c>
      <c r="K59" s="29" t="s">
        <v>1572</v>
      </c>
      <c r="L59" s="30" t="s">
        <v>1592</v>
      </c>
      <c r="M59" s="31" t="s">
        <v>1592</v>
      </c>
      <c r="N59" s="60" t="s">
        <v>1592</v>
      </c>
      <c r="O59" s="60" t="s">
        <v>1592</v>
      </c>
      <c r="P59" s="32"/>
      <c r="Q59" s="30"/>
    </row>
    <row r="60" spans="1:17" s="20" customFormat="1" ht="24.75" customHeight="1" x14ac:dyDescent="0.2">
      <c r="A60" s="28">
        <v>11</v>
      </c>
      <c r="B60" s="29" t="s">
        <v>1570</v>
      </c>
      <c r="C60" s="30">
        <v>456</v>
      </c>
      <c r="D60" s="31">
        <v>36537</v>
      </c>
      <c r="E60" s="60" t="s">
        <v>979</v>
      </c>
      <c r="F60" s="60" t="s">
        <v>974</v>
      </c>
      <c r="G60" s="226">
        <v>21867</v>
      </c>
      <c r="H60" s="30">
        <v>9</v>
      </c>
      <c r="I60" s="27"/>
      <c r="J60" s="28">
        <v>11</v>
      </c>
      <c r="K60" s="29" t="s">
        <v>1573</v>
      </c>
      <c r="L60" s="30" t="s">
        <v>1592</v>
      </c>
      <c r="M60" s="31" t="s">
        <v>1592</v>
      </c>
      <c r="N60" s="60" t="s">
        <v>1592</v>
      </c>
      <c r="O60" s="60" t="s">
        <v>1592</v>
      </c>
      <c r="P60" s="32"/>
      <c r="Q60" s="30"/>
    </row>
    <row r="61" spans="1:17" s="20" customFormat="1" ht="24.75" customHeight="1" x14ac:dyDescent="0.2">
      <c r="A61" s="28">
        <v>12</v>
      </c>
      <c r="B61" s="29" t="s">
        <v>1571</v>
      </c>
      <c r="C61" s="30">
        <v>195</v>
      </c>
      <c r="D61" s="31">
        <v>36540</v>
      </c>
      <c r="E61" s="60" t="s">
        <v>949</v>
      </c>
      <c r="F61" s="60" t="s">
        <v>814</v>
      </c>
      <c r="G61" s="226">
        <v>20882</v>
      </c>
      <c r="H61" s="30">
        <v>5</v>
      </c>
      <c r="I61" s="27"/>
      <c r="J61" s="28">
        <v>12</v>
      </c>
      <c r="K61" s="29" t="s">
        <v>1574</v>
      </c>
      <c r="L61" s="30" t="s">
        <v>1592</v>
      </c>
      <c r="M61" s="31" t="s">
        <v>1592</v>
      </c>
      <c r="N61" s="60" t="s">
        <v>1592</v>
      </c>
      <c r="O61" s="60" t="s">
        <v>1592</v>
      </c>
      <c r="P61" s="32"/>
      <c r="Q61" s="30"/>
    </row>
    <row r="62" spans="1:17" s="20" customFormat="1" ht="24.75" customHeight="1" x14ac:dyDescent="0.2">
      <c r="A62" s="513" t="s">
        <v>1147</v>
      </c>
      <c r="B62" s="514"/>
      <c r="C62" s="514"/>
      <c r="D62" s="514"/>
      <c r="E62" s="514"/>
      <c r="F62" s="514"/>
      <c r="G62" s="514"/>
      <c r="H62" s="515"/>
      <c r="I62" s="27"/>
      <c r="J62" s="513" t="s">
        <v>1201</v>
      </c>
      <c r="K62" s="516"/>
      <c r="L62" s="516"/>
      <c r="M62" s="516"/>
      <c r="N62" s="516"/>
      <c r="O62" s="516"/>
      <c r="P62" s="516"/>
      <c r="Q62" s="517"/>
    </row>
    <row r="63" spans="1:17" s="20" customFormat="1" ht="24.75" customHeight="1" x14ac:dyDescent="0.2">
      <c r="A63" s="59" t="s">
        <v>12</v>
      </c>
      <c r="B63" s="56" t="s">
        <v>252</v>
      </c>
      <c r="C63" s="56" t="s">
        <v>251</v>
      </c>
      <c r="D63" s="57" t="s">
        <v>13</v>
      </c>
      <c r="E63" s="58" t="s">
        <v>14</v>
      </c>
      <c r="F63" s="58" t="s">
        <v>21</v>
      </c>
      <c r="G63" s="56" t="s">
        <v>15</v>
      </c>
      <c r="H63" s="56" t="s">
        <v>30</v>
      </c>
      <c r="I63" s="27"/>
      <c r="J63" s="59" t="s">
        <v>12</v>
      </c>
      <c r="K63" s="56" t="s">
        <v>252</v>
      </c>
      <c r="L63" s="56" t="s">
        <v>251</v>
      </c>
      <c r="M63" s="57" t="s">
        <v>13</v>
      </c>
      <c r="N63" s="58" t="s">
        <v>14</v>
      </c>
      <c r="O63" s="58" t="s">
        <v>21</v>
      </c>
      <c r="P63" s="56" t="s">
        <v>15</v>
      </c>
      <c r="Q63" s="56" t="s">
        <v>30</v>
      </c>
    </row>
    <row r="64" spans="1:17" s="20" customFormat="1" ht="24.75" customHeight="1" x14ac:dyDescent="0.2">
      <c r="A64" s="28">
        <v>1</v>
      </c>
      <c r="B64" s="29" t="s">
        <v>1241</v>
      </c>
      <c r="C64" s="30">
        <v>280</v>
      </c>
      <c r="D64" s="31">
        <v>36704</v>
      </c>
      <c r="E64" s="60" t="s">
        <v>748</v>
      </c>
      <c r="F64" s="60" t="s">
        <v>669</v>
      </c>
      <c r="G64" s="226">
        <v>20837</v>
      </c>
      <c r="H64" s="30">
        <v>9</v>
      </c>
      <c r="I64" s="27"/>
      <c r="J64" s="28">
        <v>1</v>
      </c>
      <c r="K64" s="29" t="s">
        <v>1286</v>
      </c>
      <c r="L64" s="30" t="s">
        <v>1592</v>
      </c>
      <c r="M64" s="31" t="s">
        <v>1592</v>
      </c>
      <c r="N64" s="60" t="s">
        <v>1592</v>
      </c>
      <c r="O64" s="60" t="s">
        <v>1592</v>
      </c>
      <c r="P64" s="32"/>
      <c r="Q64" s="30"/>
    </row>
    <row r="65" spans="1:17" s="20" customFormat="1" ht="24.75" customHeight="1" x14ac:dyDescent="0.2">
      <c r="A65" s="28">
        <v>2</v>
      </c>
      <c r="B65" s="29" t="s">
        <v>1242</v>
      </c>
      <c r="C65" s="30">
        <v>252</v>
      </c>
      <c r="D65" s="31">
        <v>36921</v>
      </c>
      <c r="E65" s="60" t="s">
        <v>742</v>
      </c>
      <c r="F65" s="60" t="s">
        <v>743</v>
      </c>
      <c r="G65" s="226">
        <v>20522</v>
      </c>
      <c r="H65" s="30">
        <v>6</v>
      </c>
      <c r="I65" s="27"/>
      <c r="J65" s="28">
        <v>2</v>
      </c>
      <c r="K65" s="29" t="s">
        <v>1287</v>
      </c>
      <c r="L65" s="30" t="s">
        <v>1592</v>
      </c>
      <c r="M65" s="31" t="s">
        <v>1592</v>
      </c>
      <c r="N65" s="60" t="s">
        <v>1592</v>
      </c>
      <c r="O65" s="60" t="s">
        <v>1592</v>
      </c>
      <c r="P65" s="32"/>
      <c r="Q65" s="30"/>
    </row>
    <row r="66" spans="1:17" s="20" customFormat="1" ht="24.75" customHeight="1" x14ac:dyDescent="0.2">
      <c r="A66" s="28">
        <v>3</v>
      </c>
      <c r="B66" s="29" t="s">
        <v>1243</v>
      </c>
      <c r="C66" s="30">
        <v>48</v>
      </c>
      <c r="D66" s="31">
        <v>36531</v>
      </c>
      <c r="E66" s="60" t="s">
        <v>638</v>
      </c>
      <c r="F66" s="60" t="s">
        <v>639</v>
      </c>
      <c r="G66" s="226">
        <v>20801</v>
      </c>
      <c r="H66" s="30">
        <v>8</v>
      </c>
      <c r="I66" s="27"/>
      <c r="J66" s="28">
        <v>3</v>
      </c>
      <c r="K66" s="29" t="s">
        <v>1288</v>
      </c>
      <c r="L66" s="30" t="s">
        <v>1592</v>
      </c>
      <c r="M66" s="31" t="s">
        <v>1592</v>
      </c>
      <c r="N66" s="60" t="s">
        <v>1592</v>
      </c>
      <c r="O66" s="60" t="s">
        <v>1592</v>
      </c>
      <c r="P66" s="32"/>
      <c r="Q66" s="30"/>
    </row>
    <row r="67" spans="1:17" s="20" customFormat="1" ht="24.75" customHeight="1" x14ac:dyDescent="0.2">
      <c r="A67" s="28">
        <v>4</v>
      </c>
      <c r="B67" s="29" t="s">
        <v>1244</v>
      </c>
      <c r="C67" s="30">
        <v>156</v>
      </c>
      <c r="D67" s="31">
        <v>36526</v>
      </c>
      <c r="E67" s="60" t="s">
        <v>946</v>
      </c>
      <c r="F67" s="60" t="s">
        <v>656</v>
      </c>
      <c r="G67" s="226">
        <v>21385</v>
      </c>
      <c r="H67" s="30">
        <v>11</v>
      </c>
      <c r="I67" s="27"/>
      <c r="J67" s="28">
        <v>4</v>
      </c>
      <c r="K67" s="29" t="s">
        <v>1289</v>
      </c>
      <c r="L67" s="30" t="s">
        <v>1592</v>
      </c>
      <c r="M67" s="31" t="s">
        <v>1592</v>
      </c>
      <c r="N67" s="60" t="s">
        <v>1592</v>
      </c>
      <c r="O67" s="60" t="s">
        <v>1592</v>
      </c>
      <c r="P67" s="32"/>
      <c r="Q67" s="30"/>
    </row>
    <row r="68" spans="1:17" s="20" customFormat="1" ht="24.75" customHeight="1" x14ac:dyDescent="0.2">
      <c r="A68" s="28">
        <v>5</v>
      </c>
      <c r="B68" s="29" t="s">
        <v>1245</v>
      </c>
      <c r="C68" s="30">
        <v>28</v>
      </c>
      <c r="D68" s="31">
        <v>36552</v>
      </c>
      <c r="E68" s="60" t="s">
        <v>924</v>
      </c>
      <c r="F68" s="60" t="s">
        <v>721</v>
      </c>
      <c r="G68" s="226">
        <v>20773</v>
      </c>
      <c r="H68" s="30">
        <v>7</v>
      </c>
      <c r="I68" s="27"/>
      <c r="J68" s="28">
        <v>5</v>
      </c>
      <c r="K68" s="29" t="s">
        <v>1290</v>
      </c>
      <c r="L68" s="30" t="s">
        <v>1592</v>
      </c>
      <c r="M68" s="31" t="s">
        <v>1592</v>
      </c>
      <c r="N68" s="60" t="s">
        <v>1592</v>
      </c>
      <c r="O68" s="60" t="s">
        <v>1592</v>
      </c>
      <c r="P68" s="32"/>
      <c r="Q68" s="30"/>
    </row>
    <row r="69" spans="1:17" s="20" customFormat="1" ht="24.75" customHeight="1" x14ac:dyDescent="0.2">
      <c r="A69" s="28">
        <v>6</v>
      </c>
      <c r="B69" s="29" t="s">
        <v>1246</v>
      </c>
      <c r="C69" s="30">
        <v>597</v>
      </c>
      <c r="D69" s="31">
        <v>36677</v>
      </c>
      <c r="E69" s="60" t="s">
        <v>696</v>
      </c>
      <c r="F69" s="60" t="s">
        <v>697</v>
      </c>
      <c r="G69" s="226">
        <v>20211</v>
      </c>
      <c r="H69" s="30">
        <v>3</v>
      </c>
      <c r="I69" s="27"/>
      <c r="J69" s="28">
        <v>6</v>
      </c>
      <c r="K69" s="29" t="s">
        <v>1291</v>
      </c>
      <c r="L69" s="30" t="s">
        <v>1592</v>
      </c>
      <c r="M69" s="31" t="s">
        <v>1592</v>
      </c>
      <c r="N69" s="60" t="s">
        <v>1592</v>
      </c>
      <c r="O69" s="60" t="s">
        <v>1592</v>
      </c>
      <c r="P69" s="32"/>
      <c r="Q69" s="30"/>
    </row>
    <row r="70" spans="1:17" s="20" customFormat="1" ht="24.75" customHeight="1" x14ac:dyDescent="0.2">
      <c r="A70" s="28">
        <v>7</v>
      </c>
      <c r="B70" s="29" t="s">
        <v>1247</v>
      </c>
      <c r="C70" s="30">
        <v>594</v>
      </c>
      <c r="D70" s="31">
        <v>36537</v>
      </c>
      <c r="E70" s="60" t="s">
        <v>1007</v>
      </c>
      <c r="F70" s="60" t="s">
        <v>1005</v>
      </c>
      <c r="G70" s="226">
        <v>20226</v>
      </c>
      <c r="H70" s="30">
        <v>4</v>
      </c>
      <c r="I70" s="27"/>
      <c r="J70" s="28">
        <v>7</v>
      </c>
      <c r="K70" s="29" t="s">
        <v>1292</v>
      </c>
      <c r="L70" s="30" t="s">
        <v>1592</v>
      </c>
      <c r="M70" s="31" t="s">
        <v>1592</v>
      </c>
      <c r="N70" s="60" t="s">
        <v>1592</v>
      </c>
      <c r="O70" s="60" t="s">
        <v>1592</v>
      </c>
      <c r="P70" s="32"/>
      <c r="Q70" s="30"/>
    </row>
    <row r="71" spans="1:17" s="20" customFormat="1" ht="24.75" customHeight="1" x14ac:dyDescent="0.2">
      <c r="A71" s="28">
        <v>8</v>
      </c>
      <c r="B71" s="29" t="s">
        <v>1248</v>
      </c>
      <c r="C71" s="30">
        <v>459</v>
      </c>
      <c r="D71" s="31">
        <v>36533</v>
      </c>
      <c r="E71" s="60" t="s">
        <v>981</v>
      </c>
      <c r="F71" s="60" t="s">
        <v>974</v>
      </c>
      <c r="G71" s="226" t="s">
        <v>1584</v>
      </c>
      <c r="H71" s="30" t="s">
        <v>455</v>
      </c>
      <c r="I71" s="27"/>
      <c r="J71" s="28">
        <v>8</v>
      </c>
      <c r="K71" s="29" t="s">
        <v>1293</v>
      </c>
      <c r="L71" s="30" t="s">
        <v>1592</v>
      </c>
      <c r="M71" s="31" t="s">
        <v>1592</v>
      </c>
      <c r="N71" s="60" t="s">
        <v>1592</v>
      </c>
      <c r="O71" s="60" t="s">
        <v>1592</v>
      </c>
      <c r="P71" s="32"/>
      <c r="Q71" s="30"/>
    </row>
    <row r="72" spans="1:17" s="20" customFormat="1" ht="24.75" customHeight="1" x14ac:dyDescent="0.2">
      <c r="A72" s="28">
        <v>9</v>
      </c>
      <c r="B72" s="29" t="s">
        <v>1249</v>
      </c>
      <c r="C72" s="30">
        <v>516</v>
      </c>
      <c r="D72" s="31">
        <v>36613</v>
      </c>
      <c r="E72" s="60" t="s">
        <v>763</v>
      </c>
      <c r="F72" s="60" t="s">
        <v>692</v>
      </c>
      <c r="G72" s="226">
        <v>20473</v>
      </c>
      <c r="H72" s="30">
        <v>5</v>
      </c>
      <c r="I72" s="27"/>
      <c r="J72" s="28">
        <v>9</v>
      </c>
      <c r="K72" s="29" t="s">
        <v>1294</v>
      </c>
      <c r="L72" s="30" t="s">
        <v>1592</v>
      </c>
      <c r="M72" s="31" t="s">
        <v>1592</v>
      </c>
      <c r="N72" s="60" t="s">
        <v>1592</v>
      </c>
      <c r="O72" s="60" t="s">
        <v>1592</v>
      </c>
      <c r="P72" s="32"/>
      <c r="Q72" s="30"/>
    </row>
    <row r="73" spans="1:17" s="20" customFormat="1" ht="24.75" customHeight="1" x14ac:dyDescent="0.2">
      <c r="A73" s="28">
        <v>10</v>
      </c>
      <c r="B73" s="29" t="s">
        <v>1575</v>
      </c>
      <c r="C73" s="30">
        <v>29</v>
      </c>
      <c r="D73" s="31">
        <v>36586</v>
      </c>
      <c r="E73" s="60" t="s">
        <v>925</v>
      </c>
      <c r="F73" s="60" t="s">
        <v>723</v>
      </c>
      <c r="G73" s="226">
        <v>21302</v>
      </c>
      <c r="H73" s="30">
        <v>10</v>
      </c>
      <c r="I73" s="27"/>
      <c r="J73" s="28">
        <v>10</v>
      </c>
      <c r="K73" s="29" t="s">
        <v>1576</v>
      </c>
      <c r="L73" s="30" t="s">
        <v>1592</v>
      </c>
      <c r="M73" s="31" t="s">
        <v>1592</v>
      </c>
      <c r="N73" s="60" t="s">
        <v>1592</v>
      </c>
      <c r="O73" s="60" t="s">
        <v>1592</v>
      </c>
      <c r="P73" s="32"/>
      <c r="Q73" s="30"/>
    </row>
    <row r="74" spans="1:17" s="20" customFormat="1" ht="24.75" customHeight="1" x14ac:dyDescent="0.2">
      <c r="A74" s="28">
        <v>11</v>
      </c>
      <c r="B74" s="29" t="s">
        <v>1577</v>
      </c>
      <c r="C74" s="30">
        <v>532</v>
      </c>
      <c r="D74" s="31">
        <v>36901</v>
      </c>
      <c r="E74" s="60" t="s">
        <v>990</v>
      </c>
      <c r="F74" s="60" t="s">
        <v>861</v>
      </c>
      <c r="G74" s="226">
        <v>20065</v>
      </c>
      <c r="H74" s="30">
        <v>2</v>
      </c>
      <c r="I74" s="27"/>
      <c r="J74" s="28">
        <v>11</v>
      </c>
      <c r="K74" s="29" t="s">
        <v>1578</v>
      </c>
      <c r="L74" s="30" t="s">
        <v>1592</v>
      </c>
      <c r="M74" s="31" t="s">
        <v>1592</v>
      </c>
      <c r="N74" s="60" t="s">
        <v>1592</v>
      </c>
      <c r="O74" s="60" t="s">
        <v>1592</v>
      </c>
      <c r="P74" s="32"/>
      <c r="Q74" s="30"/>
    </row>
    <row r="75" spans="1:17" s="20" customFormat="1" ht="24.75" customHeight="1" x14ac:dyDescent="0.2">
      <c r="A75" s="28">
        <v>12</v>
      </c>
      <c r="B75" s="29" t="s">
        <v>1579</v>
      </c>
      <c r="C75" s="30">
        <v>598</v>
      </c>
      <c r="D75" s="31">
        <v>36751</v>
      </c>
      <c r="E75" s="60" t="s">
        <v>698</v>
      </c>
      <c r="F75" s="60" t="s">
        <v>697</v>
      </c>
      <c r="G75" s="226">
        <v>20062</v>
      </c>
      <c r="H75" s="30">
        <v>1</v>
      </c>
      <c r="I75" s="27"/>
      <c r="J75" s="28">
        <v>12</v>
      </c>
      <c r="K75" s="29" t="s">
        <v>1580</v>
      </c>
      <c r="L75" s="30" t="s">
        <v>1592</v>
      </c>
      <c r="M75" s="31" t="s">
        <v>1592</v>
      </c>
      <c r="N75" s="60" t="s">
        <v>1592</v>
      </c>
      <c r="O75" s="60" t="s">
        <v>1592</v>
      </c>
      <c r="P75" s="32"/>
      <c r="Q75" s="30"/>
    </row>
    <row r="76" spans="1:17" s="20" customFormat="1" ht="24.75" customHeight="1" x14ac:dyDescent="0.2">
      <c r="A76" s="37" t="s">
        <v>20</v>
      </c>
      <c r="B76" s="37"/>
      <c r="C76" s="37"/>
      <c r="D76" s="37"/>
      <c r="E76" s="61" t="s">
        <v>0</v>
      </c>
      <c r="F76" s="61" t="s">
        <v>1</v>
      </c>
      <c r="G76" s="33"/>
      <c r="H76" s="33"/>
      <c r="I76" s="38" t="s">
        <v>2</v>
      </c>
      <c r="J76" s="38"/>
      <c r="K76" s="38"/>
      <c r="L76" s="38"/>
      <c r="M76" s="35"/>
      <c r="N76" s="64" t="s">
        <v>3</v>
      </c>
      <c r="O76" s="65" t="s">
        <v>3</v>
      </c>
      <c r="P76" s="33" t="s">
        <v>3</v>
      </c>
      <c r="Q76" s="37"/>
    </row>
    <row r="77" spans="1:17" s="20" customFormat="1" ht="24.75" customHeight="1" x14ac:dyDescent="0.2">
      <c r="A77" s="33"/>
      <c r="B77" s="33"/>
      <c r="C77" s="22"/>
      <c r="D77" s="22"/>
      <c r="E77" s="62"/>
      <c r="F77" s="62"/>
      <c r="G77" s="34"/>
      <c r="H77" s="34"/>
      <c r="I77" s="22"/>
      <c r="J77" s="33"/>
      <c r="K77" s="33"/>
      <c r="L77" s="33"/>
      <c r="M77" s="35"/>
      <c r="N77" s="66"/>
      <c r="O77" s="66"/>
      <c r="P77" s="22"/>
      <c r="Q77" s="22"/>
    </row>
    <row r="78" spans="1:17" s="20" customFormat="1" ht="24.75" customHeight="1" x14ac:dyDescent="0.2">
      <c r="A78" s="33"/>
      <c r="B78" s="33"/>
      <c r="C78" s="22"/>
      <c r="D78" s="22"/>
      <c r="E78" s="62"/>
      <c r="F78" s="62"/>
      <c r="G78" s="34"/>
      <c r="H78" s="34"/>
      <c r="I78" s="22"/>
      <c r="J78" s="33"/>
      <c r="K78" s="33"/>
      <c r="L78" s="33"/>
      <c r="M78" s="35"/>
      <c r="N78" s="66"/>
      <c r="O78" s="66"/>
      <c r="P78" s="22"/>
      <c r="Q78" s="22"/>
    </row>
    <row r="79" spans="1:17" ht="24.75" customHeight="1" x14ac:dyDescent="0.2"/>
    <row r="80" spans="1:17" ht="7.5" customHeight="1" x14ac:dyDescent="0.2"/>
    <row r="81" spans="18:18" ht="14.25" customHeight="1" x14ac:dyDescent="0.2">
      <c r="R81" s="39"/>
    </row>
  </sheetData>
  <mergeCells count="20">
    <mergeCell ref="A62:H62"/>
    <mergeCell ref="J62:Q62"/>
    <mergeCell ref="A20:H20"/>
    <mergeCell ref="J20:Q20"/>
    <mergeCell ref="A34:H34"/>
    <mergeCell ref="J34:Q34"/>
    <mergeCell ref="A48:H48"/>
    <mergeCell ref="J48:Q48"/>
    <mergeCell ref="A4:C4"/>
    <mergeCell ref="D4:E4"/>
    <mergeCell ref="O5:P5"/>
    <mergeCell ref="A6:H6"/>
    <mergeCell ref="J6:Q6"/>
    <mergeCell ref="A1:Q1"/>
    <mergeCell ref="A2:Q2"/>
    <mergeCell ref="A3:C3"/>
    <mergeCell ref="D3:E3"/>
    <mergeCell ref="F3:H3"/>
    <mergeCell ref="J3:M3"/>
    <mergeCell ref="O3:Q3"/>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2"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99"/>
  <sheetViews>
    <sheetView view="pageBreakPreview" zoomScale="90" zoomScaleNormal="100" zoomScaleSheetLayoutView="90" workbookViewId="0">
      <selection sqref="A1:O1"/>
    </sheetView>
  </sheetViews>
  <sheetFormatPr defaultRowHeight="12.75" x14ac:dyDescent="0.2"/>
  <cols>
    <col min="1" max="1" width="4.85546875" style="33" customWidth="1"/>
    <col min="2" max="2" width="6.28515625" style="33" customWidth="1"/>
    <col min="3" max="3" width="12.42578125" style="22" customWidth="1"/>
    <col min="4" max="4" width="22.28515625" style="62" customWidth="1"/>
    <col min="5" max="5" width="17.7109375" style="62" customWidth="1"/>
    <col min="6" max="6" width="14" style="22" customWidth="1"/>
    <col min="7" max="7" width="7.28515625" style="34" customWidth="1"/>
    <col min="8" max="8" width="1.7109375" style="22" customWidth="1"/>
    <col min="9" max="9" width="5.42578125" style="33" customWidth="1"/>
    <col min="10" max="10" width="7" style="33" customWidth="1"/>
    <col min="11" max="11" width="12.5703125" style="33" customWidth="1"/>
    <col min="12" max="12" width="22.5703125" style="70" customWidth="1"/>
    <col min="13" max="13" width="21.5703125" style="66" customWidth="1"/>
    <col min="14" max="14" width="16" style="36" customWidth="1"/>
    <col min="15" max="15" width="8.28515625" style="22" customWidth="1"/>
    <col min="16" max="16" width="5.7109375" style="22" customWidth="1"/>
    <col min="17" max="16384" width="9.140625" style="22"/>
  </cols>
  <sheetData>
    <row r="1" spans="1:15" s="10" customFormat="1" ht="48.75" customHeight="1" x14ac:dyDescent="0.2">
      <c r="A1" s="519" t="s">
        <v>247</v>
      </c>
      <c r="B1" s="519"/>
      <c r="C1" s="519"/>
      <c r="D1" s="519"/>
      <c r="E1" s="519"/>
      <c r="F1" s="519"/>
      <c r="G1" s="519"/>
      <c r="H1" s="519"/>
      <c r="I1" s="519"/>
      <c r="J1" s="519"/>
      <c r="K1" s="519"/>
      <c r="L1" s="519"/>
      <c r="M1" s="519"/>
      <c r="N1" s="519"/>
      <c r="O1" s="519"/>
    </row>
    <row r="2" spans="1:15" s="10" customFormat="1" ht="21" customHeight="1" x14ac:dyDescent="0.2">
      <c r="A2" s="533" t="s">
        <v>626</v>
      </c>
      <c r="B2" s="533"/>
      <c r="C2" s="533"/>
      <c r="D2" s="533"/>
      <c r="E2" s="533"/>
      <c r="F2" s="533"/>
      <c r="G2" s="533"/>
      <c r="H2" s="533"/>
      <c r="I2" s="533"/>
      <c r="J2" s="533"/>
      <c r="K2" s="533"/>
      <c r="L2" s="533"/>
      <c r="M2" s="533"/>
      <c r="N2" s="533"/>
      <c r="O2" s="533"/>
    </row>
    <row r="3" spans="1:15" s="13" customFormat="1" ht="20.25" customHeight="1" x14ac:dyDescent="0.2">
      <c r="A3" s="521" t="s">
        <v>328</v>
      </c>
      <c r="B3" s="521"/>
      <c r="C3" s="521"/>
      <c r="D3" s="522" t="s">
        <v>244</v>
      </c>
      <c r="E3" s="522"/>
      <c r="F3" s="523" t="s">
        <v>61</v>
      </c>
      <c r="G3" s="523"/>
      <c r="H3" s="11" t="s">
        <v>253</v>
      </c>
      <c r="I3" s="525" t="s">
        <v>621</v>
      </c>
      <c r="J3" s="525"/>
      <c r="K3" s="525"/>
      <c r="L3" s="242" t="s">
        <v>254</v>
      </c>
      <c r="M3" s="524" t="s">
        <v>455</v>
      </c>
      <c r="N3" s="524"/>
      <c r="O3" s="524"/>
    </row>
    <row r="4" spans="1:15" s="13" customFormat="1" ht="20.25" customHeight="1" x14ac:dyDescent="0.2">
      <c r="A4" s="526" t="s">
        <v>258</v>
      </c>
      <c r="B4" s="526"/>
      <c r="C4" s="526"/>
      <c r="D4" s="518" t="s">
        <v>617</v>
      </c>
      <c r="E4" s="518"/>
      <c r="F4" s="40"/>
      <c r="G4" s="40"/>
      <c r="H4" s="40"/>
      <c r="I4" s="40"/>
      <c r="J4" s="40"/>
      <c r="K4" s="40"/>
      <c r="L4" s="102" t="s">
        <v>325</v>
      </c>
      <c r="M4" s="257">
        <v>42032</v>
      </c>
      <c r="N4" s="258">
        <v>0.61111111111111105</v>
      </c>
      <c r="O4" s="256"/>
    </row>
    <row r="5" spans="1:15" s="10" customFormat="1" ht="6" customHeight="1" x14ac:dyDescent="0.2">
      <c r="A5" s="14"/>
      <c r="B5" s="14"/>
      <c r="C5" s="15"/>
      <c r="D5" s="16"/>
      <c r="E5" s="17"/>
      <c r="F5" s="17"/>
      <c r="G5" s="17"/>
      <c r="H5" s="17"/>
      <c r="I5" s="14"/>
      <c r="J5" s="14"/>
      <c r="K5" s="14"/>
      <c r="L5" s="18"/>
      <c r="M5" s="19"/>
      <c r="N5" s="534"/>
      <c r="O5" s="534"/>
    </row>
    <row r="6" spans="1:15" s="20" customFormat="1" ht="24.95" customHeight="1" x14ac:dyDescent="0.2">
      <c r="A6" s="529" t="s">
        <v>12</v>
      </c>
      <c r="B6" s="530" t="s">
        <v>251</v>
      </c>
      <c r="C6" s="532" t="s">
        <v>276</v>
      </c>
      <c r="D6" s="527" t="s">
        <v>14</v>
      </c>
      <c r="E6" s="527" t="s">
        <v>21</v>
      </c>
      <c r="F6" s="527" t="s">
        <v>15</v>
      </c>
      <c r="G6" s="528" t="s">
        <v>16</v>
      </c>
      <c r="H6" s="71"/>
      <c r="I6" s="529" t="s">
        <v>12</v>
      </c>
      <c r="J6" s="530" t="s">
        <v>251</v>
      </c>
      <c r="K6" s="532" t="s">
        <v>276</v>
      </c>
      <c r="L6" s="527" t="s">
        <v>14</v>
      </c>
      <c r="M6" s="527" t="s">
        <v>21</v>
      </c>
      <c r="N6" s="527" t="s">
        <v>15</v>
      </c>
      <c r="O6" s="528" t="s">
        <v>16</v>
      </c>
    </row>
    <row r="7" spans="1:15" ht="26.25" customHeight="1" x14ac:dyDescent="0.2">
      <c r="A7" s="529"/>
      <c r="B7" s="531"/>
      <c r="C7" s="532"/>
      <c r="D7" s="527"/>
      <c r="E7" s="527"/>
      <c r="F7" s="527"/>
      <c r="G7" s="528"/>
      <c r="H7" s="72"/>
      <c r="I7" s="529"/>
      <c r="J7" s="531"/>
      <c r="K7" s="532"/>
      <c r="L7" s="527"/>
      <c r="M7" s="527"/>
      <c r="N7" s="527"/>
      <c r="O7" s="528"/>
    </row>
    <row r="8" spans="1:15" s="20" customFormat="1" ht="27.75" customHeight="1" x14ac:dyDescent="0.2">
      <c r="A8" s="28">
        <v>1</v>
      </c>
      <c r="B8" s="28">
        <v>598</v>
      </c>
      <c r="C8" s="31">
        <v>36751</v>
      </c>
      <c r="D8" s="418" t="s">
        <v>698</v>
      </c>
      <c r="E8" s="419" t="s">
        <v>697</v>
      </c>
      <c r="F8" s="226">
        <v>20062</v>
      </c>
      <c r="G8" s="30"/>
      <c r="H8" s="73"/>
      <c r="I8" s="28">
        <v>91</v>
      </c>
      <c r="J8" s="28">
        <v>552</v>
      </c>
      <c r="K8" s="31">
        <v>37119</v>
      </c>
      <c r="L8" s="418" t="s">
        <v>998</v>
      </c>
      <c r="M8" s="419" t="s">
        <v>865</v>
      </c>
      <c r="N8" s="226">
        <v>22471</v>
      </c>
      <c r="O8" s="26"/>
    </row>
    <row r="9" spans="1:15" s="20" customFormat="1" ht="27.75" customHeight="1" x14ac:dyDescent="0.2">
      <c r="A9" s="28">
        <v>2</v>
      </c>
      <c r="B9" s="28">
        <v>532</v>
      </c>
      <c r="C9" s="31">
        <v>36901</v>
      </c>
      <c r="D9" s="418" t="s">
        <v>990</v>
      </c>
      <c r="E9" s="419" t="s">
        <v>861</v>
      </c>
      <c r="F9" s="226">
        <v>20065</v>
      </c>
      <c r="G9" s="30"/>
      <c r="H9" s="27"/>
      <c r="I9" s="28">
        <v>92</v>
      </c>
      <c r="J9" s="28">
        <v>33</v>
      </c>
      <c r="K9" s="31">
        <v>36936</v>
      </c>
      <c r="L9" s="418" t="s">
        <v>927</v>
      </c>
      <c r="M9" s="419" t="s">
        <v>723</v>
      </c>
      <c r="N9" s="226">
        <v>22515</v>
      </c>
      <c r="O9" s="26"/>
    </row>
    <row r="10" spans="1:15" s="20" customFormat="1" ht="27.75" customHeight="1" x14ac:dyDescent="0.2">
      <c r="A10" s="28">
        <v>3</v>
      </c>
      <c r="B10" s="28">
        <v>597</v>
      </c>
      <c r="C10" s="31">
        <v>36677</v>
      </c>
      <c r="D10" s="418" t="s">
        <v>696</v>
      </c>
      <c r="E10" s="419" t="s">
        <v>697</v>
      </c>
      <c r="F10" s="226">
        <v>20211</v>
      </c>
      <c r="G10" s="30"/>
      <c r="H10" s="27"/>
      <c r="I10" s="28">
        <v>93</v>
      </c>
      <c r="J10" s="28">
        <v>303</v>
      </c>
      <c r="K10" s="31">
        <v>36942</v>
      </c>
      <c r="L10" s="418" t="s">
        <v>682</v>
      </c>
      <c r="M10" s="419" t="s">
        <v>678</v>
      </c>
      <c r="N10" s="226">
        <v>22517</v>
      </c>
      <c r="O10" s="26"/>
    </row>
    <row r="11" spans="1:15" s="20" customFormat="1" ht="27.75" customHeight="1" x14ac:dyDescent="0.2">
      <c r="A11" s="28">
        <v>4</v>
      </c>
      <c r="B11" s="28">
        <v>594</v>
      </c>
      <c r="C11" s="31">
        <v>36537</v>
      </c>
      <c r="D11" s="418" t="s">
        <v>1007</v>
      </c>
      <c r="E11" s="419" t="s">
        <v>1005</v>
      </c>
      <c r="F11" s="226">
        <v>20226</v>
      </c>
      <c r="G11" s="30"/>
      <c r="H11" s="27"/>
      <c r="I11" s="28">
        <v>94</v>
      </c>
      <c r="J11" s="28">
        <v>451</v>
      </c>
      <c r="K11" s="31">
        <v>36938</v>
      </c>
      <c r="L11" s="418" t="s">
        <v>976</v>
      </c>
      <c r="M11" s="419" t="s">
        <v>974</v>
      </c>
      <c r="N11" s="226">
        <v>22553</v>
      </c>
      <c r="O11" s="26"/>
    </row>
    <row r="12" spans="1:15" s="20" customFormat="1" ht="27.75" customHeight="1" x14ac:dyDescent="0.2">
      <c r="A12" s="28">
        <v>5</v>
      </c>
      <c r="B12" s="28">
        <v>189</v>
      </c>
      <c r="C12" s="31">
        <v>36607</v>
      </c>
      <c r="D12" s="418" t="s">
        <v>947</v>
      </c>
      <c r="E12" s="419" t="s">
        <v>814</v>
      </c>
      <c r="F12" s="226">
        <v>20459</v>
      </c>
      <c r="G12" s="30"/>
      <c r="H12" s="27"/>
      <c r="I12" s="28">
        <v>95</v>
      </c>
      <c r="J12" s="28">
        <v>213</v>
      </c>
      <c r="K12" s="31">
        <v>36892</v>
      </c>
      <c r="L12" s="418" t="s">
        <v>665</v>
      </c>
      <c r="M12" s="419" t="s">
        <v>664</v>
      </c>
      <c r="N12" s="226">
        <v>22614</v>
      </c>
      <c r="O12" s="26"/>
    </row>
    <row r="13" spans="1:15" s="20" customFormat="1" ht="27.75" customHeight="1" x14ac:dyDescent="0.2">
      <c r="A13" s="28">
        <v>6</v>
      </c>
      <c r="B13" s="28">
        <v>516</v>
      </c>
      <c r="C13" s="31">
        <v>36613</v>
      </c>
      <c r="D13" s="418" t="s">
        <v>763</v>
      </c>
      <c r="E13" s="419" t="s">
        <v>692</v>
      </c>
      <c r="F13" s="226">
        <v>20473</v>
      </c>
      <c r="G13" s="30"/>
      <c r="H13" s="27"/>
      <c r="I13" s="28">
        <v>96</v>
      </c>
      <c r="J13" s="28">
        <v>56</v>
      </c>
      <c r="K13" s="31">
        <v>37446</v>
      </c>
      <c r="L13" s="418" t="s">
        <v>929</v>
      </c>
      <c r="M13" s="419" t="s">
        <v>930</v>
      </c>
      <c r="N13" s="226">
        <v>22648</v>
      </c>
      <c r="O13" s="26"/>
    </row>
    <row r="14" spans="1:15" s="20" customFormat="1" ht="27.75" customHeight="1" x14ac:dyDescent="0.2">
      <c r="A14" s="28">
        <v>7</v>
      </c>
      <c r="B14" s="28">
        <v>253</v>
      </c>
      <c r="C14" s="31">
        <v>36526</v>
      </c>
      <c r="D14" s="418" t="s">
        <v>962</v>
      </c>
      <c r="E14" s="419" t="s">
        <v>743</v>
      </c>
      <c r="F14" s="226">
        <v>20508</v>
      </c>
      <c r="G14" s="30"/>
      <c r="H14" s="27"/>
      <c r="I14" s="28">
        <v>97</v>
      </c>
      <c r="J14" s="28">
        <v>240</v>
      </c>
      <c r="K14" s="31">
        <v>36526</v>
      </c>
      <c r="L14" s="418" t="s">
        <v>741</v>
      </c>
      <c r="M14" s="419" t="s">
        <v>667</v>
      </c>
      <c r="N14" s="226">
        <v>22652</v>
      </c>
      <c r="O14" s="26"/>
    </row>
    <row r="15" spans="1:15" s="20" customFormat="1" ht="27.75" customHeight="1" x14ac:dyDescent="0.2">
      <c r="A15" s="28">
        <v>8</v>
      </c>
      <c r="B15" s="28">
        <v>252</v>
      </c>
      <c r="C15" s="31">
        <v>36921</v>
      </c>
      <c r="D15" s="418" t="s">
        <v>742</v>
      </c>
      <c r="E15" s="419" t="s">
        <v>743</v>
      </c>
      <c r="F15" s="226">
        <v>20522</v>
      </c>
      <c r="G15" s="30"/>
      <c r="H15" s="27"/>
      <c r="I15" s="28">
        <v>98</v>
      </c>
      <c r="J15" s="28">
        <v>262</v>
      </c>
      <c r="K15" s="31">
        <v>37050</v>
      </c>
      <c r="L15" s="418" t="s">
        <v>963</v>
      </c>
      <c r="M15" s="419" t="s">
        <v>745</v>
      </c>
      <c r="N15" s="226">
        <v>22658</v>
      </c>
      <c r="O15" s="26"/>
    </row>
    <row r="16" spans="1:15" s="20" customFormat="1" ht="27.75" customHeight="1" x14ac:dyDescent="0.2">
      <c r="A16" s="28">
        <v>9</v>
      </c>
      <c r="B16" s="28">
        <v>432</v>
      </c>
      <c r="C16" s="31">
        <v>36598</v>
      </c>
      <c r="D16" s="418" t="s">
        <v>970</v>
      </c>
      <c r="E16" s="419" t="s">
        <v>756</v>
      </c>
      <c r="F16" s="226">
        <v>20560</v>
      </c>
      <c r="G16" s="30"/>
      <c r="H16" s="27"/>
      <c r="I16" s="28">
        <v>99</v>
      </c>
      <c r="J16" s="28">
        <v>66</v>
      </c>
      <c r="K16" s="31">
        <v>36965</v>
      </c>
      <c r="L16" s="418" t="s">
        <v>936</v>
      </c>
      <c r="M16" s="419" t="s">
        <v>641</v>
      </c>
      <c r="N16" s="226">
        <v>22660</v>
      </c>
      <c r="O16" s="26"/>
    </row>
    <row r="17" spans="1:15" s="20" customFormat="1" ht="27.75" customHeight="1" x14ac:dyDescent="0.2">
      <c r="A17" s="28">
        <v>10</v>
      </c>
      <c r="B17" s="28">
        <v>217</v>
      </c>
      <c r="C17" s="31">
        <v>36845</v>
      </c>
      <c r="D17" s="418" t="s">
        <v>953</v>
      </c>
      <c r="E17" s="419" t="s">
        <v>740</v>
      </c>
      <c r="F17" s="226">
        <v>20660</v>
      </c>
      <c r="G17" s="30"/>
      <c r="H17" s="27"/>
      <c r="I17" s="28">
        <v>100</v>
      </c>
      <c r="J17" s="28">
        <v>556</v>
      </c>
      <c r="K17" s="31">
        <v>37431</v>
      </c>
      <c r="L17" s="418" t="s">
        <v>1000</v>
      </c>
      <c r="M17" s="419" t="s">
        <v>694</v>
      </c>
      <c r="N17" s="226">
        <v>22674</v>
      </c>
      <c r="O17" s="26"/>
    </row>
    <row r="18" spans="1:15" s="20" customFormat="1" ht="27.75" customHeight="1" x14ac:dyDescent="0.2">
      <c r="A18" s="28">
        <v>11</v>
      </c>
      <c r="B18" s="28">
        <v>3</v>
      </c>
      <c r="C18" s="31">
        <v>36562</v>
      </c>
      <c r="D18" s="418" t="s">
        <v>718</v>
      </c>
      <c r="E18" s="419" t="s">
        <v>719</v>
      </c>
      <c r="F18" s="226">
        <v>20698</v>
      </c>
      <c r="G18" s="30"/>
      <c r="H18" s="27"/>
      <c r="I18" s="28">
        <v>101</v>
      </c>
      <c r="J18" s="28">
        <v>151</v>
      </c>
      <c r="K18" s="31">
        <v>37088</v>
      </c>
      <c r="L18" s="418" t="s">
        <v>657</v>
      </c>
      <c r="M18" s="419" t="s">
        <v>656</v>
      </c>
      <c r="N18" s="226">
        <v>22677</v>
      </c>
      <c r="O18" s="26"/>
    </row>
    <row r="19" spans="1:15" s="20" customFormat="1" ht="27.75" customHeight="1" x14ac:dyDescent="0.2">
      <c r="A19" s="28">
        <v>12</v>
      </c>
      <c r="B19" s="28">
        <v>113</v>
      </c>
      <c r="C19" s="31">
        <v>36526</v>
      </c>
      <c r="D19" s="418" t="s">
        <v>649</v>
      </c>
      <c r="E19" s="419" t="s">
        <v>645</v>
      </c>
      <c r="F19" s="226">
        <v>20703</v>
      </c>
      <c r="G19" s="30"/>
      <c r="H19" s="27"/>
      <c r="I19" s="28">
        <v>102</v>
      </c>
      <c r="J19" s="28">
        <v>32</v>
      </c>
      <c r="K19" s="31">
        <v>37315</v>
      </c>
      <c r="L19" s="418" t="s">
        <v>926</v>
      </c>
      <c r="M19" s="419" t="s">
        <v>723</v>
      </c>
      <c r="N19" s="226">
        <v>22694</v>
      </c>
      <c r="O19" s="26"/>
    </row>
    <row r="20" spans="1:15" s="20" customFormat="1" ht="27.75" customHeight="1" thickBot="1" x14ac:dyDescent="0.25">
      <c r="A20" s="426">
        <v>13</v>
      </c>
      <c r="B20" s="426">
        <v>643</v>
      </c>
      <c r="C20" s="427">
        <v>36714</v>
      </c>
      <c r="D20" s="428" t="s">
        <v>1009</v>
      </c>
      <c r="E20" s="429" t="s">
        <v>777</v>
      </c>
      <c r="F20" s="430">
        <v>20713</v>
      </c>
      <c r="G20" s="431"/>
      <c r="H20" s="27"/>
      <c r="I20" s="28">
        <v>103</v>
      </c>
      <c r="J20" s="28">
        <v>57</v>
      </c>
      <c r="K20" s="31">
        <v>37084</v>
      </c>
      <c r="L20" s="418" t="s">
        <v>931</v>
      </c>
      <c r="M20" s="419" t="s">
        <v>930</v>
      </c>
      <c r="N20" s="226">
        <v>22772</v>
      </c>
      <c r="O20" s="26"/>
    </row>
    <row r="21" spans="1:15" s="20" customFormat="1" ht="27.75" customHeight="1" thickTop="1" x14ac:dyDescent="0.2">
      <c r="A21" s="420">
        <v>14</v>
      </c>
      <c r="B21" s="420">
        <v>28</v>
      </c>
      <c r="C21" s="421">
        <v>36552</v>
      </c>
      <c r="D21" s="422" t="s">
        <v>924</v>
      </c>
      <c r="E21" s="423" t="s">
        <v>721</v>
      </c>
      <c r="F21" s="424">
        <v>20773</v>
      </c>
      <c r="G21" s="425"/>
      <c r="H21" s="27"/>
      <c r="I21" s="28">
        <v>104</v>
      </c>
      <c r="J21" s="28">
        <v>672</v>
      </c>
      <c r="K21" s="31">
        <v>36617</v>
      </c>
      <c r="L21" s="418" t="s">
        <v>780</v>
      </c>
      <c r="M21" s="419" t="s">
        <v>779</v>
      </c>
      <c r="N21" s="226">
        <v>22840</v>
      </c>
      <c r="O21" s="26"/>
    </row>
    <row r="22" spans="1:15" s="20" customFormat="1" ht="27.75" customHeight="1" x14ac:dyDescent="0.2">
      <c r="A22" s="28">
        <v>15</v>
      </c>
      <c r="B22" s="28">
        <v>48</v>
      </c>
      <c r="C22" s="31">
        <v>36531</v>
      </c>
      <c r="D22" s="418" t="s">
        <v>638</v>
      </c>
      <c r="E22" s="419" t="s">
        <v>639</v>
      </c>
      <c r="F22" s="226">
        <v>20801</v>
      </c>
      <c r="G22" s="30"/>
      <c r="H22" s="27"/>
      <c r="I22" s="28">
        <v>105</v>
      </c>
      <c r="J22" s="28">
        <v>463</v>
      </c>
      <c r="K22" s="31">
        <v>37493</v>
      </c>
      <c r="L22" s="418" t="s">
        <v>984</v>
      </c>
      <c r="M22" s="419" t="s">
        <v>759</v>
      </c>
      <c r="N22" s="226">
        <v>22859</v>
      </c>
      <c r="O22" s="26"/>
    </row>
    <row r="23" spans="1:15" s="20" customFormat="1" ht="27.75" customHeight="1" x14ac:dyDescent="0.2">
      <c r="A23" s="28">
        <v>16</v>
      </c>
      <c r="B23" s="28">
        <v>601</v>
      </c>
      <c r="C23" s="31">
        <v>36892</v>
      </c>
      <c r="D23" s="418" t="s">
        <v>699</v>
      </c>
      <c r="E23" s="419" t="s">
        <v>697</v>
      </c>
      <c r="F23" s="226">
        <v>20807</v>
      </c>
      <c r="G23" s="30"/>
      <c r="H23" s="27"/>
      <c r="I23" s="28">
        <v>106</v>
      </c>
      <c r="J23" s="28">
        <v>312</v>
      </c>
      <c r="K23" s="31">
        <v>36571</v>
      </c>
      <c r="L23" s="418" t="s">
        <v>686</v>
      </c>
      <c r="M23" s="419" t="s">
        <v>678</v>
      </c>
      <c r="N23" s="226">
        <v>22884</v>
      </c>
      <c r="O23" s="26"/>
    </row>
    <row r="24" spans="1:15" s="20" customFormat="1" ht="27.75" customHeight="1" x14ac:dyDescent="0.2">
      <c r="A24" s="28">
        <v>17</v>
      </c>
      <c r="B24" s="28">
        <v>271</v>
      </c>
      <c r="C24" s="31">
        <v>36591</v>
      </c>
      <c r="D24" s="418" t="s">
        <v>964</v>
      </c>
      <c r="E24" s="419" t="s">
        <v>669</v>
      </c>
      <c r="F24" s="226">
        <v>20812</v>
      </c>
      <c r="G24" s="30"/>
      <c r="H24" s="27"/>
      <c r="I24" s="28">
        <v>107</v>
      </c>
      <c r="J24" s="28">
        <v>222</v>
      </c>
      <c r="K24" s="31">
        <v>36526</v>
      </c>
      <c r="L24" s="418" t="s">
        <v>739</v>
      </c>
      <c r="M24" s="419" t="s">
        <v>740</v>
      </c>
      <c r="N24" s="226">
        <v>22972</v>
      </c>
      <c r="O24" s="26"/>
    </row>
    <row r="25" spans="1:15" s="20" customFormat="1" ht="27.75" customHeight="1" x14ac:dyDescent="0.2">
      <c r="A25" s="28">
        <v>18</v>
      </c>
      <c r="B25" s="28">
        <v>280</v>
      </c>
      <c r="C25" s="31">
        <v>36704</v>
      </c>
      <c r="D25" s="418" t="s">
        <v>748</v>
      </c>
      <c r="E25" s="419" t="s">
        <v>669</v>
      </c>
      <c r="F25" s="226">
        <v>20837</v>
      </c>
      <c r="G25" s="30"/>
      <c r="H25" s="27"/>
      <c r="I25" s="28">
        <v>108</v>
      </c>
      <c r="J25" s="28">
        <v>221</v>
      </c>
      <c r="K25" s="31">
        <v>37191</v>
      </c>
      <c r="L25" s="418" t="s">
        <v>955</v>
      </c>
      <c r="M25" s="419" t="s">
        <v>740</v>
      </c>
      <c r="N25" s="226">
        <v>23033</v>
      </c>
      <c r="O25" s="26"/>
    </row>
    <row r="26" spans="1:15" s="20" customFormat="1" ht="27.75" customHeight="1" x14ac:dyDescent="0.2">
      <c r="A26" s="28">
        <v>19</v>
      </c>
      <c r="B26" s="28">
        <v>739</v>
      </c>
      <c r="C26" s="31">
        <v>37342</v>
      </c>
      <c r="D26" s="418" t="s">
        <v>712</v>
      </c>
      <c r="E26" s="419" t="s">
        <v>713</v>
      </c>
      <c r="F26" s="226">
        <v>20848</v>
      </c>
      <c r="G26" s="30"/>
      <c r="H26" s="27"/>
      <c r="I26" s="28">
        <v>109</v>
      </c>
      <c r="J26" s="28">
        <v>39</v>
      </c>
      <c r="K26" s="31">
        <v>36879</v>
      </c>
      <c r="L26" s="418" t="s">
        <v>722</v>
      </c>
      <c r="M26" s="419" t="s">
        <v>723</v>
      </c>
      <c r="N26" s="226">
        <v>23034</v>
      </c>
      <c r="O26" s="26"/>
    </row>
    <row r="27" spans="1:15" s="20" customFormat="1" ht="27.75" customHeight="1" x14ac:dyDescent="0.2">
      <c r="A27" s="28">
        <v>20</v>
      </c>
      <c r="B27" s="28">
        <v>50</v>
      </c>
      <c r="C27" s="31">
        <v>36597</v>
      </c>
      <c r="D27" s="418" t="s">
        <v>725</v>
      </c>
      <c r="E27" s="419" t="s">
        <v>639</v>
      </c>
      <c r="F27" s="226">
        <v>20873</v>
      </c>
      <c r="G27" s="30"/>
      <c r="H27" s="27"/>
      <c r="I27" s="28">
        <v>110</v>
      </c>
      <c r="J27" s="28">
        <v>453</v>
      </c>
      <c r="K27" s="31">
        <v>37289</v>
      </c>
      <c r="L27" s="418" t="s">
        <v>977</v>
      </c>
      <c r="M27" s="419" t="s">
        <v>974</v>
      </c>
      <c r="N27" s="226">
        <v>23060</v>
      </c>
      <c r="O27" s="26"/>
    </row>
    <row r="28" spans="1:15" s="20" customFormat="1" ht="27.75" customHeight="1" x14ac:dyDescent="0.2">
      <c r="A28" s="28">
        <v>21</v>
      </c>
      <c r="B28" s="28">
        <v>195</v>
      </c>
      <c r="C28" s="31">
        <v>36540</v>
      </c>
      <c r="D28" s="418" t="s">
        <v>949</v>
      </c>
      <c r="E28" s="419" t="s">
        <v>814</v>
      </c>
      <c r="F28" s="226">
        <v>20882</v>
      </c>
      <c r="G28" s="30"/>
      <c r="H28" s="27"/>
      <c r="I28" s="28">
        <v>111</v>
      </c>
      <c r="J28" s="28">
        <v>457</v>
      </c>
      <c r="K28" s="31">
        <v>36906</v>
      </c>
      <c r="L28" s="418" t="s">
        <v>852</v>
      </c>
      <c r="M28" s="419" t="s">
        <v>974</v>
      </c>
      <c r="N28" s="226">
        <v>23133</v>
      </c>
      <c r="O28" s="26"/>
    </row>
    <row r="29" spans="1:15" s="20" customFormat="1" ht="27.75" customHeight="1" x14ac:dyDescent="0.2">
      <c r="A29" s="28">
        <v>22</v>
      </c>
      <c r="B29" s="28">
        <v>131</v>
      </c>
      <c r="C29" s="31">
        <v>36892</v>
      </c>
      <c r="D29" s="418" t="s">
        <v>943</v>
      </c>
      <c r="E29" s="419" t="s">
        <v>944</v>
      </c>
      <c r="F29" s="226">
        <v>20903</v>
      </c>
      <c r="G29" s="30"/>
      <c r="H29" s="27"/>
      <c r="I29" s="28">
        <v>112</v>
      </c>
      <c r="J29" s="28">
        <v>267</v>
      </c>
      <c r="K29" s="31">
        <v>36555</v>
      </c>
      <c r="L29" s="418" t="s">
        <v>746</v>
      </c>
      <c r="M29" s="419" t="s">
        <v>669</v>
      </c>
      <c r="N29" s="226">
        <v>23157</v>
      </c>
      <c r="O29" s="26"/>
    </row>
    <row r="30" spans="1:15" s="20" customFormat="1" ht="27.75" customHeight="1" x14ac:dyDescent="0.2">
      <c r="A30" s="28">
        <v>23</v>
      </c>
      <c r="B30" s="28">
        <v>27</v>
      </c>
      <c r="C30" s="31">
        <v>37055</v>
      </c>
      <c r="D30" s="418" t="s">
        <v>720</v>
      </c>
      <c r="E30" s="419" t="s">
        <v>721</v>
      </c>
      <c r="F30" s="226">
        <v>20908</v>
      </c>
      <c r="G30" s="30"/>
      <c r="H30" s="27"/>
      <c r="I30" s="28">
        <v>113</v>
      </c>
      <c r="J30" s="28">
        <v>275</v>
      </c>
      <c r="K30" s="31">
        <v>37155</v>
      </c>
      <c r="L30" s="418" t="s">
        <v>674</v>
      </c>
      <c r="M30" s="419" t="s">
        <v>669</v>
      </c>
      <c r="N30" s="226">
        <v>23283</v>
      </c>
      <c r="O30" s="26"/>
    </row>
    <row r="31" spans="1:15" s="20" customFormat="1" ht="27.75" customHeight="1" x14ac:dyDescent="0.2">
      <c r="A31" s="28">
        <v>24</v>
      </c>
      <c r="B31" s="28">
        <v>205</v>
      </c>
      <c r="C31" s="31">
        <v>36552</v>
      </c>
      <c r="D31" s="418" t="s">
        <v>951</v>
      </c>
      <c r="E31" s="419" t="s">
        <v>738</v>
      </c>
      <c r="F31" s="226">
        <v>20933</v>
      </c>
      <c r="G31" s="30"/>
      <c r="H31" s="27"/>
      <c r="I31" s="28">
        <v>114</v>
      </c>
      <c r="J31" s="28">
        <v>72</v>
      </c>
      <c r="K31" s="31">
        <v>37101</v>
      </c>
      <c r="L31" s="418" t="s">
        <v>640</v>
      </c>
      <c r="M31" s="419" t="s">
        <v>641</v>
      </c>
      <c r="N31" s="226">
        <v>23295</v>
      </c>
      <c r="O31" s="26"/>
    </row>
    <row r="32" spans="1:15" s="20" customFormat="1" ht="27.75" customHeight="1" x14ac:dyDescent="0.2">
      <c r="A32" s="28">
        <v>25</v>
      </c>
      <c r="B32" s="28">
        <v>482</v>
      </c>
      <c r="C32" s="31">
        <v>36536</v>
      </c>
      <c r="D32" s="418" t="s">
        <v>761</v>
      </c>
      <c r="E32" s="419" t="s">
        <v>690</v>
      </c>
      <c r="F32" s="226">
        <v>20975</v>
      </c>
      <c r="G32" s="30"/>
      <c r="H32" s="27"/>
      <c r="I32" s="28">
        <v>115</v>
      </c>
      <c r="J32" s="28">
        <v>301</v>
      </c>
      <c r="K32" s="31">
        <v>37404</v>
      </c>
      <c r="L32" s="418" t="s">
        <v>681</v>
      </c>
      <c r="M32" s="419" t="s">
        <v>678</v>
      </c>
      <c r="N32" s="226">
        <v>23317</v>
      </c>
      <c r="O32" s="26"/>
    </row>
    <row r="33" spans="1:15" s="20" customFormat="1" ht="27.75" customHeight="1" x14ac:dyDescent="0.2">
      <c r="A33" s="28">
        <v>26</v>
      </c>
      <c r="B33" s="28">
        <v>483</v>
      </c>
      <c r="C33" s="31">
        <v>36616</v>
      </c>
      <c r="D33" s="418" t="s">
        <v>689</v>
      </c>
      <c r="E33" s="419" t="s">
        <v>690</v>
      </c>
      <c r="F33" s="226">
        <v>20994</v>
      </c>
      <c r="G33" s="30"/>
      <c r="H33" s="27"/>
      <c r="I33" s="28">
        <v>116</v>
      </c>
      <c r="J33" s="28">
        <v>277</v>
      </c>
      <c r="K33" s="31">
        <v>37508</v>
      </c>
      <c r="L33" s="418" t="s">
        <v>676</v>
      </c>
      <c r="M33" s="419" t="s">
        <v>669</v>
      </c>
      <c r="N33" s="226">
        <v>23327</v>
      </c>
      <c r="O33" s="26"/>
    </row>
    <row r="34" spans="1:15" s="20" customFormat="1" ht="27.75" customHeight="1" x14ac:dyDescent="0.2">
      <c r="A34" s="28">
        <v>27</v>
      </c>
      <c r="B34" s="28">
        <v>226</v>
      </c>
      <c r="C34" s="31">
        <v>36526</v>
      </c>
      <c r="D34" s="418" t="s">
        <v>957</v>
      </c>
      <c r="E34" s="419" t="s">
        <v>740</v>
      </c>
      <c r="F34" s="226">
        <v>21029</v>
      </c>
      <c r="G34" s="30"/>
      <c r="H34" s="27"/>
      <c r="I34" s="28">
        <v>117</v>
      </c>
      <c r="J34" s="28">
        <v>560</v>
      </c>
      <c r="K34" s="31">
        <v>36784</v>
      </c>
      <c r="L34" s="418" t="s">
        <v>765</v>
      </c>
      <c r="M34" s="419" t="s">
        <v>694</v>
      </c>
      <c r="N34" s="226">
        <v>23334</v>
      </c>
      <c r="O34" s="26"/>
    </row>
    <row r="35" spans="1:15" s="20" customFormat="1" ht="27.75" customHeight="1" x14ac:dyDescent="0.2">
      <c r="A35" s="28">
        <v>28</v>
      </c>
      <c r="B35" s="28">
        <v>526</v>
      </c>
      <c r="C35" s="31">
        <v>36707</v>
      </c>
      <c r="D35" s="418" t="s">
        <v>989</v>
      </c>
      <c r="E35" s="419" t="s">
        <v>861</v>
      </c>
      <c r="F35" s="226">
        <v>21038</v>
      </c>
      <c r="G35" s="30"/>
      <c r="H35" s="27"/>
      <c r="I35" s="28">
        <v>118</v>
      </c>
      <c r="J35" s="28">
        <v>35</v>
      </c>
      <c r="K35" s="31">
        <v>37271</v>
      </c>
      <c r="L35" s="418" t="s">
        <v>928</v>
      </c>
      <c r="M35" s="419" t="s">
        <v>723</v>
      </c>
      <c r="N35" s="226">
        <v>23360</v>
      </c>
      <c r="O35" s="26"/>
    </row>
    <row r="36" spans="1:15" s="20" customFormat="1" ht="27.75" customHeight="1" x14ac:dyDescent="0.2">
      <c r="A36" s="28">
        <v>29</v>
      </c>
      <c r="B36" s="28">
        <v>677</v>
      </c>
      <c r="C36" s="31">
        <v>36537</v>
      </c>
      <c r="D36" s="418" t="s">
        <v>707</v>
      </c>
      <c r="E36" s="419" t="s">
        <v>706</v>
      </c>
      <c r="F36" s="226">
        <v>21131</v>
      </c>
      <c r="G36" s="30"/>
      <c r="H36" s="27"/>
      <c r="I36" s="28">
        <v>119</v>
      </c>
      <c r="J36" s="28">
        <v>542</v>
      </c>
      <c r="K36" s="31">
        <v>37578</v>
      </c>
      <c r="L36" s="418" t="s">
        <v>993</v>
      </c>
      <c r="M36" s="419" t="s">
        <v>865</v>
      </c>
      <c r="N36" s="226">
        <v>23366</v>
      </c>
      <c r="O36" s="26"/>
    </row>
    <row r="37" spans="1:15" s="20" customFormat="1" ht="27.75" customHeight="1" x14ac:dyDescent="0.2">
      <c r="A37" s="28">
        <v>30</v>
      </c>
      <c r="B37" s="28">
        <v>1200</v>
      </c>
      <c r="C37" s="31">
        <v>37521</v>
      </c>
      <c r="D37" s="418" t="s">
        <v>1490</v>
      </c>
      <c r="E37" s="419" t="s">
        <v>656</v>
      </c>
      <c r="F37" s="226">
        <v>21134</v>
      </c>
      <c r="G37" s="30"/>
      <c r="H37" s="27"/>
      <c r="I37" s="28">
        <v>120</v>
      </c>
      <c r="J37" s="28">
        <v>678</v>
      </c>
      <c r="K37" s="31">
        <v>37190</v>
      </c>
      <c r="L37" s="418" t="s">
        <v>708</v>
      </c>
      <c r="M37" s="419" t="s">
        <v>706</v>
      </c>
      <c r="N37" s="226">
        <v>23401</v>
      </c>
      <c r="O37" s="26"/>
    </row>
    <row r="38" spans="1:15" s="20" customFormat="1" ht="27.75" customHeight="1" x14ac:dyDescent="0.2">
      <c r="A38" s="28">
        <v>31</v>
      </c>
      <c r="B38" s="28">
        <v>630</v>
      </c>
      <c r="C38" s="31">
        <v>36551</v>
      </c>
      <c r="D38" s="418" t="s">
        <v>774</v>
      </c>
      <c r="E38" s="419" t="s">
        <v>773</v>
      </c>
      <c r="F38" s="226">
        <v>21146</v>
      </c>
      <c r="G38" s="30"/>
      <c r="H38" s="27"/>
      <c r="I38" s="28">
        <v>121</v>
      </c>
      <c r="J38" s="28">
        <v>608</v>
      </c>
      <c r="K38" s="31">
        <v>37321</v>
      </c>
      <c r="L38" s="418" t="s">
        <v>700</v>
      </c>
      <c r="M38" s="419" t="s">
        <v>701</v>
      </c>
      <c r="N38" s="226">
        <v>23415</v>
      </c>
      <c r="O38" s="26"/>
    </row>
    <row r="39" spans="1:15" s="20" customFormat="1" ht="27.75" customHeight="1" x14ac:dyDescent="0.2">
      <c r="A39" s="28">
        <v>32</v>
      </c>
      <c r="B39" s="28">
        <v>589</v>
      </c>
      <c r="C39" s="31">
        <v>36549</v>
      </c>
      <c r="D39" s="418" t="s">
        <v>1004</v>
      </c>
      <c r="E39" s="419" t="s">
        <v>1005</v>
      </c>
      <c r="F39" s="226">
        <v>21187</v>
      </c>
      <c r="G39" s="30"/>
      <c r="H39" s="27"/>
      <c r="I39" s="28">
        <v>122</v>
      </c>
      <c r="J39" s="28">
        <v>447</v>
      </c>
      <c r="K39" s="31">
        <v>36934</v>
      </c>
      <c r="L39" s="418" t="s">
        <v>973</v>
      </c>
      <c r="M39" s="419" t="s">
        <v>974</v>
      </c>
      <c r="N39" s="226">
        <v>23418</v>
      </c>
      <c r="O39" s="26"/>
    </row>
    <row r="40" spans="1:15" s="20" customFormat="1" ht="27.75" customHeight="1" x14ac:dyDescent="0.2">
      <c r="A40" s="28">
        <v>33</v>
      </c>
      <c r="B40" s="28">
        <v>475</v>
      </c>
      <c r="C40" s="31">
        <v>36558</v>
      </c>
      <c r="D40" s="418" t="s">
        <v>986</v>
      </c>
      <c r="E40" s="419" t="s">
        <v>987</v>
      </c>
      <c r="F40" s="226">
        <v>21218</v>
      </c>
      <c r="G40" s="30"/>
      <c r="H40" s="27"/>
      <c r="I40" s="28">
        <v>123</v>
      </c>
      <c r="J40" s="28">
        <v>65</v>
      </c>
      <c r="K40" s="31">
        <v>37326</v>
      </c>
      <c r="L40" s="418" t="s">
        <v>935</v>
      </c>
      <c r="M40" s="419" t="s">
        <v>930</v>
      </c>
      <c r="N40" s="226">
        <v>23470</v>
      </c>
      <c r="O40" s="26"/>
    </row>
    <row r="41" spans="1:15" s="20" customFormat="1" ht="27.75" customHeight="1" x14ac:dyDescent="0.2">
      <c r="A41" s="28">
        <v>34</v>
      </c>
      <c r="B41" s="28">
        <v>651</v>
      </c>
      <c r="C41" s="31">
        <v>36587</v>
      </c>
      <c r="D41" s="418" t="s">
        <v>776</v>
      </c>
      <c r="E41" s="419" t="s">
        <v>777</v>
      </c>
      <c r="F41" s="226">
        <v>21244</v>
      </c>
      <c r="G41" s="30"/>
      <c r="H41" s="27"/>
      <c r="I41" s="28">
        <v>124</v>
      </c>
      <c r="J41" s="28">
        <v>288</v>
      </c>
      <c r="K41" s="31">
        <v>37130</v>
      </c>
      <c r="L41" s="418" t="s">
        <v>679</v>
      </c>
      <c r="M41" s="419" t="s">
        <v>678</v>
      </c>
      <c r="N41" s="226">
        <v>23522</v>
      </c>
      <c r="O41" s="26"/>
    </row>
    <row r="42" spans="1:15" s="20" customFormat="1" ht="27.75" customHeight="1" x14ac:dyDescent="0.2">
      <c r="A42" s="28">
        <v>35</v>
      </c>
      <c r="B42" s="28">
        <v>465</v>
      </c>
      <c r="C42" s="31">
        <v>37271</v>
      </c>
      <c r="D42" s="418" t="s">
        <v>985</v>
      </c>
      <c r="E42" s="419" t="s">
        <v>759</v>
      </c>
      <c r="F42" s="226">
        <v>21281</v>
      </c>
      <c r="G42" s="30"/>
      <c r="H42" s="27"/>
      <c r="I42" s="28">
        <v>125</v>
      </c>
      <c r="J42" s="28">
        <v>461</v>
      </c>
      <c r="K42" s="31">
        <v>37216</v>
      </c>
      <c r="L42" s="418" t="s">
        <v>983</v>
      </c>
      <c r="M42" s="419" t="s">
        <v>974</v>
      </c>
      <c r="N42" s="226">
        <v>23528</v>
      </c>
      <c r="O42" s="26"/>
    </row>
    <row r="43" spans="1:15" s="20" customFormat="1" ht="27.75" customHeight="1" x14ac:dyDescent="0.2">
      <c r="A43" s="28">
        <v>36</v>
      </c>
      <c r="B43" s="28">
        <v>220</v>
      </c>
      <c r="C43" s="31">
        <v>36526</v>
      </c>
      <c r="D43" s="418" t="s">
        <v>954</v>
      </c>
      <c r="E43" s="419" t="s">
        <v>740</v>
      </c>
      <c r="F43" s="226">
        <v>21293</v>
      </c>
      <c r="G43" s="30"/>
      <c r="H43" s="27"/>
      <c r="I43" s="28">
        <v>126</v>
      </c>
      <c r="J43" s="28">
        <v>155</v>
      </c>
      <c r="K43" s="31">
        <v>36545</v>
      </c>
      <c r="L43" s="418" t="s">
        <v>945</v>
      </c>
      <c r="M43" s="419" t="s">
        <v>656</v>
      </c>
      <c r="N43" s="226">
        <v>23558</v>
      </c>
      <c r="O43" s="26"/>
    </row>
    <row r="44" spans="1:15" s="20" customFormat="1" ht="27.75" customHeight="1" x14ac:dyDescent="0.2">
      <c r="A44" s="28">
        <v>37</v>
      </c>
      <c r="B44" s="28">
        <v>29</v>
      </c>
      <c r="C44" s="31">
        <v>36586</v>
      </c>
      <c r="D44" s="418" t="s">
        <v>925</v>
      </c>
      <c r="E44" s="419" t="s">
        <v>723</v>
      </c>
      <c r="F44" s="226">
        <v>21302</v>
      </c>
      <c r="G44" s="30"/>
      <c r="H44" s="27"/>
      <c r="I44" s="28">
        <v>127</v>
      </c>
      <c r="J44" s="28">
        <v>208</v>
      </c>
      <c r="K44" s="31">
        <v>36880</v>
      </c>
      <c r="L44" s="418" t="s">
        <v>952</v>
      </c>
      <c r="M44" s="419" t="s">
        <v>738</v>
      </c>
      <c r="N44" s="226">
        <v>23562</v>
      </c>
      <c r="O44" s="26"/>
    </row>
    <row r="45" spans="1:15" s="20" customFormat="1" ht="27.75" customHeight="1" x14ac:dyDescent="0.2">
      <c r="A45" s="28">
        <v>38</v>
      </c>
      <c r="B45" s="28">
        <v>228</v>
      </c>
      <c r="C45" s="31">
        <v>36577</v>
      </c>
      <c r="D45" s="418" t="s">
        <v>959</v>
      </c>
      <c r="E45" s="419" t="s">
        <v>740</v>
      </c>
      <c r="F45" s="226">
        <v>21316</v>
      </c>
      <c r="G45" s="30"/>
      <c r="H45" s="27"/>
      <c r="I45" s="28">
        <v>128</v>
      </c>
      <c r="J45" s="28">
        <v>62</v>
      </c>
      <c r="K45" s="31">
        <v>37372</v>
      </c>
      <c r="L45" s="418" t="s">
        <v>932</v>
      </c>
      <c r="M45" s="419" t="s">
        <v>930</v>
      </c>
      <c r="N45" s="226">
        <v>23705</v>
      </c>
      <c r="O45" s="26"/>
    </row>
    <row r="46" spans="1:15" s="20" customFormat="1" ht="27.75" customHeight="1" x14ac:dyDescent="0.2">
      <c r="A46" s="28">
        <v>39</v>
      </c>
      <c r="B46" s="28">
        <v>156</v>
      </c>
      <c r="C46" s="31">
        <v>36526</v>
      </c>
      <c r="D46" s="418" t="s">
        <v>946</v>
      </c>
      <c r="E46" s="419" t="s">
        <v>656</v>
      </c>
      <c r="F46" s="226">
        <v>21385</v>
      </c>
      <c r="G46" s="30"/>
      <c r="H46" s="27"/>
      <c r="I46" s="28">
        <v>129</v>
      </c>
      <c r="J46" s="28">
        <v>458</v>
      </c>
      <c r="K46" s="31">
        <v>37490</v>
      </c>
      <c r="L46" s="418" t="s">
        <v>980</v>
      </c>
      <c r="M46" s="419" t="s">
        <v>974</v>
      </c>
      <c r="N46" s="226">
        <v>23880</v>
      </c>
      <c r="O46" s="26"/>
    </row>
    <row r="47" spans="1:15" s="20" customFormat="1" ht="27.75" customHeight="1" x14ac:dyDescent="0.2">
      <c r="A47" s="28">
        <v>40</v>
      </c>
      <c r="B47" s="28">
        <v>718</v>
      </c>
      <c r="C47" s="31">
        <v>37394</v>
      </c>
      <c r="D47" s="418" t="s">
        <v>1094</v>
      </c>
      <c r="E47" s="419" t="s">
        <v>710</v>
      </c>
      <c r="F47" s="226">
        <v>21449</v>
      </c>
      <c r="G47" s="30"/>
      <c r="H47" s="27"/>
      <c r="I47" s="28">
        <v>130</v>
      </c>
      <c r="J47" s="28">
        <v>42</v>
      </c>
      <c r="K47" s="31">
        <v>36996</v>
      </c>
      <c r="L47" s="418" t="s">
        <v>636</v>
      </c>
      <c r="M47" s="419" t="s">
        <v>637</v>
      </c>
      <c r="N47" s="226">
        <v>23892</v>
      </c>
      <c r="O47" s="26"/>
    </row>
    <row r="48" spans="1:15" s="20" customFormat="1" ht="27.75" customHeight="1" x14ac:dyDescent="0.2">
      <c r="A48" s="28">
        <v>41</v>
      </c>
      <c r="B48" s="28">
        <v>744</v>
      </c>
      <c r="C48" s="31">
        <v>36569</v>
      </c>
      <c r="D48" s="418" t="s">
        <v>717</v>
      </c>
      <c r="E48" s="419" t="s">
        <v>713</v>
      </c>
      <c r="F48" s="226">
        <v>21468</v>
      </c>
      <c r="G48" s="30"/>
      <c r="H48" s="27"/>
      <c r="I48" s="28">
        <v>131</v>
      </c>
      <c r="J48" s="28">
        <v>610</v>
      </c>
      <c r="K48" s="31">
        <v>37504</v>
      </c>
      <c r="L48" s="418" t="s">
        <v>771</v>
      </c>
      <c r="M48" s="419" t="s">
        <v>701</v>
      </c>
      <c r="N48" s="226">
        <v>23905</v>
      </c>
      <c r="O48" s="26"/>
    </row>
    <row r="49" spans="1:15" s="20" customFormat="1" ht="27.75" customHeight="1" x14ac:dyDescent="0.2">
      <c r="A49" s="28">
        <v>42</v>
      </c>
      <c r="B49" s="28">
        <v>727</v>
      </c>
      <c r="C49" s="31">
        <v>36788</v>
      </c>
      <c r="D49" s="418" t="s">
        <v>781</v>
      </c>
      <c r="E49" s="419" t="s">
        <v>782</v>
      </c>
      <c r="F49" s="226">
        <v>21480</v>
      </c>
      <c r="G49" s="30"/>
      <c r="H49" s="27"/>
      <c r="I49" s="28">
        <v>132</v>
      </c>
      <c r="J49" s="28">
        <v>740</v>
      </c>
      <c r="K49" s="31">
        <v>37906</v>
      </c>
      <c r="L49" s="418" t="s">
        <v>714</v>
      </c>
      <c r="M49" s="419" t="s">
        <v>713</v>
      </c>
      <c r="N49" s="226">
        <v>23980</v>
      </c>
      <c r="O49" s="26"/>
    </row>
    <row r="50" spans="1:15" s="20" customFormat="1" ht="27.75" customHeight="1" x14ac:dyDescent="0.2">
      <c r="A50" s="28">
        <v>43</v>
      </c>
      <c r="B50" s="28">
        <v>70</v>
      </c>
      <c r="C50" s="31">
        <v>36617</v>
      </c>
      <c r="D50" s="418" t="s">
        <v>937</v>
      </c>
      <c r="E50" s="419" t="s">
        <v>641</v>
      </c>
      <c r="F50" s="226">
        <v>21502</v>
      </c>
      <c r="G50" s="30"/>
      <c r="H50" s="27"/>
      <c r="I50" s="28">
        <v>133</v>
      </c>
      <c r="J50" s="28">
        <v>239</v>
      </c>
      <c r="K50" s="31">
        <v>37286</v>
      </c>
      <c r="L50" s="418" t="s">
        <v>666</v>
      </c>
      <c r="M50" s="419" t="s">
        <v>667</v>
      </c>
      <c r="N50" s="226">
        <v>23988</v>
      </c>
      <c r="O50" s="26"/>
    </row>
    <row r="51" spans="1:15" s="20" customFormat="1" ht="27.75" customHeight="1" x14ac:dyDescent="0.2">
      <c r="A51" s="28">
        <v>44</v>
      </c>
      <c r="B51" s="28">
        <v>139</v>
      </c>
      <c r="C51" s="31">
        <v>36834</v>
      </c>
      <c r="D51" s="418" t="s">
        <v>655</v>
      </c>
      <c r="E51" s="419" t="s">
        <v>656</v>
      </c>
      <c r="F51" s="226">
        <v>21525</v>
      </c>
      <c r="G51" s="30"/>
      <c r="H51" s="27"/>
      <c r="I51" s="28">
        <v>134</v>
      </c>
      <c r="J51" s="28">
        <v>294</v>
      </c>
      <c r="K51" s="31">
        <v>37559</v>
      </c>
      <c r="L51" s="418" t="s">
        <v>680</v>
      </c>
      <c r="M51" s="419" t="s">
        <v>678</v>
      </c>
      <c r="N51" s="226">
        <v>23991</v>
      </c>
      <c r="O51" s="26"/>
    </row>
    <row r="52" spans="1:15" s="20" customFormat="1" ht="27.75" customHeight="1" x14ac:dyDescent="0.2">
      <c r="A52" s="28">
        <v>45</v>
      </c>
      <c r="B52" s="28">
        <v>160</v>
      </c>
      <c r="C52" s="31">
        <v>37273</v>
      </c>
      <c r="D52" s="418" t="s">
        <v>658</v>
      </c>
      <c r="E52" s="419" t="s">
        <v>656</v>
      </c>
      <c r="F52" s="226">
        <v>21529</v>
      </c>
      <c r="G52" s="30"/>
      <c r="H52" s="27"/>
      <c r="I52" s="28">
        <v>135</v>
      </c>
      <c r="J52" s="28">
        <v>613</v>
      </c>
      <c r="K52" s="31">
        <v>37751</v>
      </c>
      <c r="L52" s="418" t="s">
        <v>702</v>
      </c>
      <c r="M52" s="419" t="s">
        <v>701</v>
      </c>
      <c r="N52" s="226">
        <v>24084</v>
      </c>
      <c r="O52" s="26"/>
    </row>
    <row r="53" spans="1:15" s="20" customFormat="1" ht="27.75" customHeight="1" x14ac:dyDescent="0.2">
      <c r="A53" s="28">
        <v>46</v>
      </c>
      <c r="B53" s="28">
        <v>591</v>
      </c>
      <c r="C53" s="31">
        <v>37138</v>
      </c>
      <c r="D53" s="418" t="s">
        <v>1006</v>
      </c>
      <c r="E53" s="419" t="s">
        <v>1005</v>
      </c>
      <c r="F53" s="226">
        <v>21561</v>
      </c>
      <c r="G53" s="30"/>
      <c r="H53" s="27"/>
      <c r="I53" s="28">
        <v>136</v>
      </c>
      <c r="J53" s="28">
        <v>551</v>
      </c>
      <c r="K53" s="31">
        <v>37817</v>
      </c>
      <c r="L53" s="418" t="s">
        <v>997</v>
      </c>
      <c r="M53" s="419" t="s">
        <v>865</v>
      </c>
      <c r="N53" s="226">
        <v>24198</v>
      </c>
      <c r="O53" s="26"/>
    </row>
    <row r="54" spans="1:15" s="20" customFormat="1" ht="27.75" customHeight="1" x14ac:dyDescent="0.2">
      <c r="A54" s="28">
        <v>47</v>
      </c>
      <c r="B54" s="28">
        <v>395</v>
      </c>
      <c r="C54" s="31">
        <v>36901</v>
      </c>
      <c r="D54" s="418" t="s">
        <v>967</v>
      </c>
      <c r="E54" s="419" t="s">
        <v>262</v>
      </c>
      <c r="F54" s="226">
        <v>21569</v>
      </c>
      <c r="G54" s="30"/>
      <c r="H54" s="27"/>
      <c r="I54" s="28">
        <v>137</v>
      </c>
      <c r="J54" s="28">
        <v>544</v>
      </c>
      <c r="K54" s="31">
        <v>37544</v>
      </c>
      <c r="L54" s="418" t="s">
        <v>994</v>
      </c>
      <c r="M54" s="419" t="s">
        <v>865</v>
      </c>
      <c r="N54" s="226">
        <v>24256</v>
      </c>
      <c r="O54" s="26"/>
    </row>
    <row r="55" spans="1:15" s="20" customFormat="1" ht="27.75" customHeight="1" x14ac:dyDescent="0.2">
      <c r="A55" s="28">
        <v>48</v>
      </c>
      <c r="B55" s="28">
        <v>315</v>
      </c>
      <c r="C55" s="31">
        <v>36540</v>
      </c>
      <c r="D55" s="418" t="s">
        <v>751</v>
      </c>
      <c r="E55" s="419" t="s">
        <v>678</v>
      </c>
      <c r="F55" s="226">
        <v>21587</v>
      </c>
      <c r="G55" s="30"/>
      <c r="H55" s="27"/>
      <c r="I55" s="28">
        <v>138</v>
      </c>
      <c r="J55" s="28">
        <v>304</v>
      </c>
      <c r="K55" s="31">
        <v>37130</v>
      </c>
      <c r="L55" s="418" t="s">
        <v>683</v>
      </c>
      <c r="M55" s="419" t="s">
        <v>678</v>
      </c>
      <c r="N55" s="226">
        <v>24284</v>
      </c>
      <c r="O55" s="26"/>
    </row>
    <row r="56" spans="1:15" s="20" customFormat="1" ht="27.75" customHeight="1" x14ac:dyDescent="0.2">
      <c r="A56" s="28">
        <v>49</v>
      </c>
      <c r="B56" s="28">
        <v>88</v>
      </c>
      <c r="C56" s="31">
        <v>36687</v>
      </c>
      <c r="D56" s="418" t="s">
        <v>940</v>
      </c>
      <c r="E56" s="419" t="s">
        <v>801</v>
      </c>
      <c r="F56" s="226">
        <v>21596</v>
      </c>
      <c r="G56" s="30"/>
      <c r="H56" s="27"/>
      <c r="I56" s="28">
        <v>139</v>
      </c>
      <c r="J56" s="28">
        <v>416</v>
      </c>
      <c r="K56" s="31">
        <v>36987</v>
      </c>
      <c r="L56" s="418" t="s">
        <v>969</v>
      </c>
      <c r="M56" s="419" t="s">
        <v>262</v>
      </c>
      <c r="N56" s="226">
        <v>24304</v>
      </c>
      <c r="O56" s="26"/>
    </row>
    <row r="57" spans="1:15" s="20" customFormat="1" ht="27.75" customHeight="1" x14ac:dyDescent="0.2">
      <c r="A57" s="28">
        <v>50</v>
      </c>
      <c r="B57" s="28">
        <v>282</v>
      </c>
      <c r="C57" s="31">
        <v>36618</v>
      </c>
      <c r="D57" s="418" t="s">
        <v>749</v>
      </c>
      <c r="E57" s="419" t="s">
        <v>750</v>
      </c>
      <c r="F57" s="226">
        <v>21624</v>
      </c>
      <c r="G57" s="30"/>
      <c r="H57" s="27"/>
      <c r="I57" s="28">
        <v>140</v>
      </c>
      <c r="J57" s="28">
        <v>555</v>
      </c>
      <c r="K57" s="31">
        <v>37258</v>
      </c>
      <c r="L57" s="418" t="s">
        <v>999</v>
      </c>
      <c r="M57" s="419" t="s">
        <v>865</v>
      </c>
      <c r="N57" s="226">
        <v>24326</v>
      </c>
      <c r="O57" s="26"/>
    </row>
    <row r="58" spans="1:15" s="20" customFormat="1" ht="27.75" customHeight="1" x14ac:dyDescent="0.2">
      <c r="A58" s="28">
        <v>51</v>
      </c>
      <c r="B58" s="28">
        <v>86</v>
      </c>
      <c r="C58" s="31">
        <v>36638</v>
      </c>
      <c r="D58" s="418" t="s">
        <v>939</v>
      </c>
      <c r="E58" s="419" t="s">
        <v>801</v>
      </c>
      <c r="F58" s="226">
        <v>21641</v>
      </c>
      <c r="G58" s="30"/>
      <c r="H58" s="27"/>
      <c r="I58" s="28">
        <v>141</v>
      </c>
      <c r="J58" s="28">
        <v>64</v>
      </c>
      <c r="K58" s="31">
        <v>37681</v>
      </c>
      <c r="L58" s="418" t="s">
        <v>934</v>
      </c>
      <c r="M58" s="419" t="s">
        <v>930</v>
      </c>
      <c r="N58" s="226">
        <v>24352</v>
      </c>
      <c r="O58" s="26"/>
    </row>
    <row r="59" spans="1:15" s="20" customFormat="1" ht="27.75" customHeight="1" x14ac:dyDescent="0.2">
      <c r="A59" s="28">
        <v>52</v>
      </c>
      <c r="B59" s="28">
        <v>105</v>
      </c>
      <c r="C59" s="31">
        <v>36629</v>
      </c>
      <c r="D59" s="418" t="s">
        <v>941</v>
      </c>
      <c r="E59" s="419" t="s">
        <v>730</v>
      </c>
      <c r="F59" s="226">
        <v>21665</v>
      </c>
      <c r="G59" s="30"/>
      <c r="H59" s="27"/>
      <c r="I59" s="28">
        <v>142</v>
      </c>
      <c r="J59" s="28">
        <v>450</v>
      </c>
      <c r="K59" s="31">
        <v>37049</v>
      </c>
      <c r="L59" s="418" t="s">
        <v>975</v>
      </c>
      <c r="M59" s="419" t="s">
        <v>974</v>
      </c>
      <c r="N59" s="226">
        <v>24356</v>
      </c>
      <c r="O59" s="26"/>
    </row>
    <row r="60" spans="1:15" s="20" customFormat="1" ht="27.75" customHeight="1" x14ac:dyDescent="0.2">
      <c r="A60" s="28">
        <v>53</v>
      </c>
      <c r="B60" s="28">
        <v>184</v>
      </c>
      <c r="C60" s="31">
        <v>36537</v>
      </c>
      <c r="D60" s="418" t="s">
        <v>733</v>
      </c>
      <c r="E60" s="419" t="s">
        <v>734</v>
      </c>
      <c r="F60" s="226">
        <v>21674</v>
      </c>
      <c r="G60" s="30"/>
      <c r="H60" s="27"/>
      <c r="I60" s="28">
        <v>143</v>
      </c>
      <c r="J60" s="28">
        <v>454</v>
      </c>
      <c r="K60" s="31">
        <v>37571</v>
      </c>
      <c r="L60" s="418" t="s">
        <v>978</v>
      </c>
      <c r="M60" s="419" t="s">
        <v>974</v>
      </c>
      <c r="N60" s="226">
        <v>24573</v>
      </c>
      <c r="O60" s="26"/>
    </row>
    <row r="61" spans="1:15" s="20" customFormat="1" ht="27.75" customHeight="1" x14ac:dyDescent="0.2">
      <c r="A61" s="28">
        <v>54</v>
      </c>
      <c r="B61" s="28">
        <v>717</v>
      </c>
      <c r="C61" s="31">
        <v>36991</v>
      </c>
      <c r="D61" s="418" t="s">
        <v>709</v>
      </c>
      <c r="E61" s="419" t="s">
        <v>710</v>
      </c>
      <c r="F61" s="226">
        <v>21734</v>
      </c>
      <c r="G61" s="30"/>
      <c r="H61" s="27"/>
      <c r="I61" s="28">
        <v>144</v>
      </c>
      <c r="J61" s="28">
        <v>309</v>
      </c>
      <c r="K61" s="31">
        <v>37861</v>
      </c>
      <c r="L61" s="418" t="s">
        <v>685</v>
      </c>
      <c r="M61" s="419" t="s">
        <v>678</v>
      </c>
      <c r="N61" s="226">
        <v>24606</v>
      </c>
      <c r="O61" s="26"/>
    </row>
    <row r="62" spans="1:15" s="20" customFormat="1" ht="27.75" customHeight="1" x14ac:dyDescent="0.2">
      <c r="A62" s="28">
        <v>55</v>
      </c>
      <c r="B62" s="28">
        <v>40</v>
      </c>
      <c r="C62" s="31">
        <v>37015</v>
      </c>
      <c r="D62" s="418" t="s">
        <v>724</v>
      </c>
      <c r="E62" s="419" t="s">
        <v>723</v>
      </c>
      <c r="F62" s="226">
        <v>21768</v>
      </c>
      <c r="G62" s="30"/>
      <c r="H62" s="27"/>
      <c r="I62" s="28">
        <v>145</v>
      </c>
      <c r="J62" s="28">
        <v>287</v>
      </c>
      <c r="K62" s="31">
        <v>36893</v>
      </c>
      <c r="L62" s="418" t="s">
        <v>677</v>
      </c>
      <c r="M62" s="419" t="s">
        <v>678</v>
      </c>
      <c r="N62" s="226">
        <v>24745</v>
      </c>
      <c r="O62" s="26"/>
    </row>
    <row r="63" spans="1:15" s="20" customFormat="1" ht="27.75" customHeight="1" x14ac:dyDescent="0.2">
      <c r="A63" s="28">
        <v>56</v>
      </c>
      <c r="B63" s="28">
        <v>118</v>
      </c>
      <c r="C63" s="31">
        <v>36526</v>
      </c>
      <c r="D63" s="418" t="s">
        <v>653</v>
      </c>
      <c r="E63" s="419" t="s">
        <v>654</v>
      </c>
      <c r="F63" s="226">
        <v>21785</v>
      </c>
      <c r="G63" s="30"/>
      <c r="H63" s="27"/>
      <c r="I63" s="28">
        <v>146</v>
      </c>
      <c r="J63" s="28">
        <v>540</v>
      </c>
      <c r="K63" s="31">
        <v>37578</v>
      </c>
      <c r="L63" s="418" t="s">
        <v>991</v>
      </c>
      <c r="M63" s="419" t="s">
        <v>865</v>
      </c>
      <c r="N63" s="226">
        <v>24794</v>
      </c>
      <c r="O63" s="26"/>
    </row>
    <row r="64" spans="1:15" s="20" customFormat="1" ht="27.75" customHeight="1" x14ac:dyDescent="0.2">
      <c r="A64" s="28">
        <v>57</v>
      </c>
      <c r="B64" s="28">
        <v>181</v>
      </c>
      <c r="C64" s="31">
        <v>37190</v>
      </c>
      <c r="D64" s="418" t="s">
        <v>661</v>
      </c>
      <c r="E64" s="419" t="s">
        <v>662</v>
      </c>
      <c r="F64" s="226">
        <v>21843</v>
      </c>
      <c r="G64" s="30"/>
      <c r="H64" s="27"/>
      <c r="I64" s="28">
        <v>147</v>
      </c>
      <c r="J64" s="28">
        <v>633</v>
      </c>
      <c r="K64" s="31">
        <v>37532</v>
      </c>
      <c r="L64" s="418" t="s">
        <v>1008</v>
      </c>
      <c r="M64" s="419" t="s">
        <v>773</v>
      </c>
      <c r="N64" s="226">
        <v>24809</v>
      </c>
      <c r="O64" s="26"/>
    </row>
    <row r="65" spans="1:15" s="20" customFormat="1" ht="27.75" customHeight="1" x14ac:dyDescent="0.2">
      <c r="A65" s="28">
        <v>58</v>
      </c>
      <c r="B65" s="28">
        <v>456</v>
      </c>
      <c r="C65" s="31">
        <v>36537</v>
      </c>
      <c r="D65" s="418" t="s">
        <v>979</v>
      </c>
      <c r="E65" s="419" t="s">
        <v>974</v>
      </c>
      <c r="F65" s="226">
        <v>21867</v>
      </c>
      <c r="G65" s="30"/>
      <c r="H65" s="27"/>
      <c r="I65" s="28">
        <v>148</v>
      </c>
      <c r="J65" s="28">
        <v>265</v>
      </c>
      <c r="K65" s="31">
        <v>37817</v>
      </c>
      <c r="L65" s="418" t="s">
        <v>668</v>
      </c>
      <c r="M65" s="419" t="s">
        <v>669</v>
      </c>
      <c r="N65" s="226">
        <v>24810</v>
      </c>
      <c r="O65" s="26"/>
    </row>
    <row r="66" spans="1:15" s="20" customFormat="1" ht="27.75" customHeight="1" x14ac:dyDescent="0.2">
      <c r="A66" s="28">
        <v>59</v>
      </c>
      <c r="B66" s="28">
        <v>212</v>
      </c>
      <c r="C66" s="31">
        <v>37339</v>
      </c>
      <c r="D66" s="418" t="s">
        <v>663</v>
      </c>
      <c r="E66" s="419" t="s">
        <v>664</v>
      </c>
      <c r="F66" s="226">
        <v>21874</v>
      </c>
      <c r="G66" s="30"/>
      <c r="H66" s="27"/>
      <c r="I66" s="28">
        <v>149</v>
      </c>
      <c r="J66" s="28">
        <v>609</v>
      </c>
      <c r="K66" s="31">
        <v>37266</v>
      </c>
      <c r="L66" s="418" t="s">
        <v>872</v>
      </c>
      <c r="M66" s="419" t="s">
        <v>701</v>
      </c>
      <c r="N66" s="226">
        <v>25244</v>
      </c>
      <c r="O66" s="26"/>
    </row>
    <row r="67" spans="1:15" s="20" customFormat="1" ht="27.75" customHeight="1" x14ac:dyDescent="0.2">
      <c r="A67" s="28">
        <v>60</v>
      </c>
      <c r="B67" s="28">
        <v>227</v>
      </c>
      <c r="C67" s="31">
        <v>37025</v>
      </c>
      <c r="D67" s="418" t="s">
        <v>958</v>
      </c>
      <c r="E67" s="419" t="s">
        <v>740</v>
      </c>
      <c r="F67" s="226">
        <v>21880</v>
      </c>
      <c r="G67" s="30"/>
      <c r="H67" s="27"/>
      <c r="I67" s="28">
        <v>150</v>
      </c>
      <c r="J67" s="28">
        <v>63</v>
      </c>
      <c r="K67" s="31">
        <v>37276</v>
      </c>
      <c r="L67" s="418" t="s">
        <v>933</v>
      </c>
      <c r="M67" s="419" t="s">
        <v>930</v>
      </c>
      <c r="N67" s="226">
        <v>25324</v>
      </c>
      <c r="O67" s="26"/>
    </row>
    <row r="68" spans="1:15" s="20" customFormat="1" ht="27.75" customHeight="1" x14ac:dyDescent="0.2">
      <c r="A68" s="28">
        <v>60</v>
      </c>
      <c r="B68" s="28">
        <v>79</v>
      </c>
      <c r="C68" s="31">
        <v>36971</v>
      </c>
      <c r="D68" s="418" t="s">
        <v>938</v>
      </c>
      <c r="E68" s="419" t="s">
        <v>801</v>
      </c>
      <c r="F68" s="226">
        <v>21880</v>
      </c>
      <c r="G68" s="30"/>
      <c r="H68" s="27"/>
      <c r="I68" s="28">
        <v>151</v>
      </c>
      <c r="J68" s="28">
        <v>269</v>
      </c>
      <c r="K68" s="31">
        <v>37179</v>
      </c>
      <c r="L68" s="418" t="s">
        <v>671</v>
      </c>
      <c r="M68" s="419" t="s">
        <v>669</v>
      </c>
      <c r="N68" s="226">
        <v>25372</v>
      </c>
      <c r="O68" s="26"/>
    </row>
    <row r="69" spans="1:15" s="20" customFormat="1" ht="27.75" customHeight="1" x14ac:dyDescent="0.2">
      <c r="A69" s="28">
        <v>62</v>
      </c>
      <c r="B69" s="28">
        <v>23</v>
      </c>
      <c r="C69" s="31">
        <v>37316</v>
      </c>
      <c r="D69" s="418" t="s">
        <v>922</v>
      </c>
      <c r="E69" s="419" t="s">
        <v>721</v>
      </c>
      <c r="F69" s="226">
        <v>21890</v>
      </c>
      <c r="G69" s="30"/>
      <c r="H69" s="27"/>
      <c r="I69" s="28">
        <v>152</v>
      </c>
      <c r="J69" s="28">
        <v>268</v>
      </c>
      <c r="K69" s="31">
        <v>36951</v>
      </c>
      <c r="L69" s="418" t="s">
        <v>670</v>
      </c>
      <c r="M69" s="419" t="s">
        <v>669</v>
      </c>
      <c r="N69" s="226">
        <v>25571</v>
      </c>
      <c r="O69" s="26"/>
    </row>
    <row r="70" spans="1:15" s="20" customFormat="1" ht="27.75" customHeight="1" x14ac:dyDescent="0.2">
      <c r="A70" s="28">
        <v>63</v>
      </c>
      <c r="B70" s="28">
        <v>541</v>
      </c>
      <c r="C70" s="31">
        <v>37214</v>
      </c>
      <c r="D70" s="418" t="s">
        <v>992</v>
      </c>
      <c r="E70" s="419" t="s">
        <v>865</v>
      </c>
      <c r="F70" s="226">
        <v>21927</v>
      </c>
      <c r="G70" s="30"/>
      <c r="H70" s="27"/>
      <c r="I70" s="28">
        <v>153</v>
      </c>
      <c r="J70" s="28">
        <v>580</v>
      </c>
      <c r="K70" s="31">
        <v>37356</v>
      </c>
      <c r="L70" s="418" t="s">
        <v>1003</v>
      </c>
      <c r="M70" s="419" t="s">
        <v>770</v>
      </c>
      <c r="N70" s="226">
        <v>30194</v>
      </c>
      <c r="O70" s="26"/>
    </row>
    <row r="71" spans="1:15" s="20" customFormat="1" ht="27.75" customHeight="1" x14ac:dyDescent="0.2">
      <c r="A71" s="28">
        <v>64</v>
      </c>
      <c r="B71" s="28">
        <v>684</v>
      </c>
      <c r="C71" s="31">
        <v>36526</v>
      </c>
      <c r="D71" s="418" t="s">
        <v>1011</v>
      </c>
      <c r="E71" s="419" t="s">
        <v>888</v>
      </c>
      <c r="F71" s="226">
        <v>21954</v>
      </c>
      <c r="G71" s="30"/>
      <c r="H71" s="27"/>
      <c r="I71" s="28">
        <v>154</v>
      </c>
      <c r="J71" s="28">
        <v>98</v>
      </c>
      <c r="K71" s="31">
        <v>37543</v>
      </c>
      <c r="L71" s="418" t="s">
        <v>728</v>
      </c>
      <c r="M71" s="419" t="s">
        <v>643</v>
      </c>
      <c r="N71" s="226">
        <v>30439</v>
      </c>
      <c r="O71" s="26"/>
    </row>
    <row r="72" spans="1:15" s="20" customFormat="1" ht="27.75" customHeight="1" x14ac:dyDescent="0.2">
      <c r="A72" s="28">
        <v>65</v>
      </c>
      <c r="B72" s="28">
        <v>307</v>
      </c>
      <c r="C72" s="31">
        <v>36526</v>
      </c>
      <c r="D72" s="418" t="s">
        <v>684</v>
      </c>
      <c r="E72" s="419" t="s">
        <v>678</v>
      </c>
      <c r="F72" s="226">
        <v>21991</v>
      </c>
      <c r="G72" s="30"/>
      <c r="H72" s="27"/>
      <c r="I72" s="28">
        <v>155</v>
      </c>
      <c r="J72" s="28">
        <v>412</v>
      </c>
      <c r="K72" s="31">
        <v>37754</v>
      </c>
      <c r="L72" s="418" t="s">
        <v>1106</v>
      </c>
      <c r="M72" s="419" t="s">
        <v>262</v>
      </c>
      <c r="N72" s="226">
        <v>35372</v>
      </c>
      <c r="O72" s="26"/>
    </row>
    <row r="73" spans="1:15" s="20" customFormat="1" ht="27.75" customHeight="1" x14ac:dyDescent="0.2">
      <c r="A73" s="28">
        <v>66</v>
      </c>
      <c r="B73" s="28">
        <v>676</v>
      </c>
      <c r="C73" s="31">
        <v>36741</v>
      </c>
      <c r="D73" s="418" t="s">
        <v>705</v>
      </c>
      <c r="E73" s="419" t="s">
        <v>706</v>
      </c>
      <c r="F73" s="226">
        <v>21992</v>
      </c>
      <c r="G73" s="30"/>
      <c r="H73" s="27"/>
      <c r="I73" s="28">
        <v>156</v>
      </c>
      <c r="J73" s="28">
        <v>460</v>
      </c>
      <c r="K73" s="31">
        <v>36895</v>
      </c>
      <c r="L73" s="418" t="s">
        <v>982</v>
      </c>
      <c r="M73" s="419" t="s">
        <v>974</v>
      </c>
      <c r="N73" s="226" t="s">
        <v>1619</v>
      </c>
      <c r="O73" s="26"/>
    </row>
    <row r="74" spans="1:15" s="20" customFormat="1" ht="27.75" customHeight="1" x14ac:dyDescent="0.2">
      <c r="A74" s="28">
        <v>67</v>
      </c>
      <c r="B74" s="28">
        <v>675</v>
      </c>
      <c r="C74" s="31">
        <v>36732</v>
      </c>
      <c r="D74" s="418" t="s">
        <v>703</v>
      </c>
      <c r="E74" s="419" t="s">
        <v>704</v>
      </c>
      <c r="F74" s="226">
        <v>22014</v>
      </c>
      <c r="G74" s="30"/>
      <c r="H74" s="27"/>
      <c r="I74" s="28" t="s">
        <v>455</v>
      </c>
      <c r="J74" s="28">
        <v>710</v>
      </c>
      <c r="K74" s="31">
        <v>37033</v>
      </c>
      <c r="L74" s="418" t="s">
        <v>1100</v>
      </c>
      <c r="M74" s="419" t="s">
        <v>890</v>
      </c>
      <c r="N74" s="226" t="s">
        <v>1584</v>
      </c>
      <c r="O74" s="26"/>
    </row>
    <row r="75" spans="1:15" s="20" customFormat="1" ht="27.75" customHeight="1" x14ac:dyDescent="0.2">
      <c r="A75" s="28">
        <v>68</v>
      </c>
      <c r="B75" s="28">
        <v>106</v>
      </c>
      <c r="C75" s="31">
        <v>36927</v>
      </c>
      <c r="D75" s="418" t="s">
        <v>729</v>
      </c>
      <c r="E75" s="419" t="s">
        <v>730</v>
      </c>
      <c r="F75" s="226">
        <v>22017</v>
      </c>
      <c r="G75" s="30"/>
      <c r="H75" s="27"/>
      <c r="I75" s="28" t="s">
        <v>455</v>
      </c>
      <c r="J75" s="28">
        <v>681</v>
      </c>
      <c r="K75" s="31">
        <v>37303</v>
      </c>
      <c r="L75" s="418" t="s">
        <v>887</v>
      </c>
      <c r="M75" s="419" t="s">
        <v>888</v>
      </c>
      <c r="N75" s="226" t="s">
        <v>1584</v>
      </c>
      <c r="O75" s="26"/>
    </row>
    <row r="76" spans="1:15" s="20" customFormat="1" ht="27.75" customHeight="1" x14ac:dyDescent="0.2">
      <c r="A76" s="28">
        <v>69</v>
      </c>
      <c r="B76" s="28">
        <v>25</v>
      </c>
      <c r="C76" s="31">
        <v>37257</v>
      </c>
      <c r="D76" s="418" t="s">
        <v>923</v>
      </c>
      <c r="E76" s="419" t="s">
        <v>721</v>
      </c>
      <c r="F76" s="226">
        <v>22023</v>
      </c>
      <c r="G76" s="30"/>
      <c r="H76" s="27"/>
      <c r="I76" s="28" t="s">
        <v>455</v>
      </c>
      <c r="J76" s="28">
        <v>616</v>
      </c>
      <c r="K76" s="31">
        <v>37977</v>
      </c>
      <c r="L76" s="418" t="s">
        <v>874</v>
      </c>
      <c r="M76" s="419" t="s">
        <v>701</v>
      </c>
      <c r="N76" s="226" t="s">
        <v>1584</v>
      </c>
      <c r="O76" s="26"/>
    </row>
    <row r="77" spans="1:15" s="20" customFormat="1" ht="27.75" customHeight="1" x14ac:dyDescent="0.2">
      <c r="A77" s="28">
        <v>70</v>
      </c>
      <c r="B77" s="28">
        <v>722</v>
      </c>
      <c r="C77" s="31">
        <v>36938</v>
      </c>
      <c r="D77" s="418" t="s">
        <v>711</v>
      </c>
      <c r="E77" s="419" t="s">
        <v>710</v>
      </c>
      <c r="F77" s="226">
        <v>22032</v>
      </c>
      <c r="G77" s="30"/>
      <c r="H77" s="27"/>
      <c r="I77" s="28" t="s">
        <v>455</v>
      </c>
      <c r="J77" s="28">
        <v>611</v>
      </c>
      <c r="K77" s="31">
        <v>37729</v>
      </c>
      <c r="L77" s="418" t="s">
        <v>873</v>
      </c>
      <c r="M77" s="419" t="s">
        <v>701</v>
      </c>
      <c r="N77" s="226" t="s">
        <v>1584</v>
      </c>
      <c r="O77" s="26"/>
    </row>
    <row r="78" spans="1:15" s="20" customFormat="1" ht="27.75" customHeight="1" x14ac:dyDescent="0.2">
      <c r="A78" s="28">
        <v>71</v>
      </c>
      <c r="B78" s="28">
        <v>443</v>
      </c>
      <c r="C78" s="31">
        <v>36892</v>
      </c>
      <c r="D78" s="418" t="s">
        <v>971</v>
      </c>
      <c r="E78" s="419" t="s">
        <v>972</v>
      </c>
      <c r="F78" s="226">
        <v>22072</v>
      </c>
      <c r="G78" s="30"/>
      <c r="H78" s="27"/>
      <c r="I78" s="28" t="s">
        <v>455</v>
      </c>
      <c r="J78" s="28">
        <v>523</v>
      </c>
      <c r="K78" s="31">
        <v>37857</v>
      </c>
      <c r="L78" s="418" t="s">
        <v>764</v>
      </c>
      <c r="M78" s="419" t="s">
        <v>692</v>
      </c>
      <c r="N78" s="226" t="s">
        <v>1584</v>
      </c>
      <c r="O78" s="26"/>
    </row>
    <row r="79" spans="1:15" s="20" customFormat="1" ht="27.75" customHeight="1" x14ac:dyDescent="0.2">
      <c r="A79" s="28">
        <v>72</v>
      </c>
      <c r="B79" s="28">
        <v>504</v>
      </c>
      <c r="C79" s="31">
        <v>37012</v>
      </c>
      <c r="D79" s="418" t="s">
        <v>988</v>
      </c>
      <c r="E79" s="419" t="s">
        <v>692</v>
      </c>
      <c r="F79" s="226">
        <v>22080</v>
      </c>
      <c r="G79" s="30"/>
      <c r="H79" s="27"/>
      <c r="I79" s="28" t="s">
        <v>455</v>
      </c>
      <c r="J79" s="28">
        <v>501</v>
      </c>
      <c r="K79" s="31">
        <v>37870</v>
      </c>
      <c r="L79" s="418" t="s">
        <v>762</v>
      </c>
      <c r="M79" s="419" t="s">
        <v>692</v>
      </c>
      <c r="N79" s="226" t="s">
        <v>1584</v>
      </c>
      <c r="O79" s="26"/>
    </row>
    <row r="80" spans="1:15" s="20" customFormat="1" ht="27.75" customHeight="1" x14ac:dyDescent="0.2">
      <c r="A80" s="28">
        <v>73</v>
      </c>
      <c r="B80" s="28">
        <v>559</v>
      </c>
      <c r="C80" s="31">
        <v>36557</v>
      </c>
      <c r="D80" s="418" t="s">
        <v>1001</v>
      </c>
      <c r="E80" s="419" t="s">
        <v>694</v>
      </c>
      <c r="F80" s="226">
        <v>22093</v>
      </c>
      <c r="G80" s="30"/>
      <c r="H80" s="27"/>
      <c r="I80" s="28" t="s">
        <v>455</v>
      </c>
      <c r="J80" s="28">
        <v>397</v>
      </c>
      <c r="K80" s="31">
        <v>36773</v>
      </c>
      <c r="L80" s="418" t="s">
        <v>688</v>
      </c>
      <c r="M80" s="419" t="s">
        <v>262</v>
      </c>
      <c r="N80" s="226" t="s">
        <v>1584</v>
      </c>
      <c r="O80" s="26"/>
    </row>
    <row r="81" spans="1:15" s="20" customFormat="1" ht="27.75" customHeight="1" x14ac:dyDescent="0.2">
      <c r="A81" s="28">
        <v>74</v>
      </c>
      <c r="B81" s="28">
        <v>741</v>
      </c>
      <c r="C81" s="31">
        <v>37016</v>
      </c>
      <c r="D81" s="418" t="s">
        <v>715</v>
      </c>
      <c r="E81" s="419" t="s">
        <v>713</v>
      </c>
      <c r="F81" s="226">
        <v>22119</v>
      </c>
      <c r="G81" s="30"/>
      <c r="H81" s="27"/>
      <c r="I81" s="28" t="s">
        <v>455</v>
      </c>
      <c r="J81" s="28">
        <v>333</v>
      </c>
      <c r="K81" s="31">
        <v>36641</v>
      </c>
      <c r="L81" s="418" t="s">
        <v>752</v>
      </c>
      <c r="M81" s="419" t="s">
        <v>262</v>
      </c>
      <c r="N81" s="226" t="s">
        <v>1584</v>
      </c>
      <c r="O81" s="26"/>
    </row>
    <row r="82" spans="1:15" s="20" customFormat="1" ht="27.75" customHeight="1" x14ac:dyDescent="0.2">
      <c r="A82" s="28">
        <v>75</v>
      </c>
      <c r="B82" s="28">
        <v>204</v>
      </c>
      <c r="C82" s="31">
        <v>36931</v>
      </c>
      <c r="D82" s="418" t="s">
        <v>950</v>
      </c>
      <c r="E82" s="419" t="s">
        <v>738</v>
      </c>
      <c r="F82" s="226">
        <v>22120</v>
      </c>
      <c r="G82" s="30"/>
      <c r="H82" s="27"/>
      <c r="I82" s="28" t="s">
        <v>455</v>
      </c>
      <c r="J82" s="28">
        <v>116</v>
      </c>
      <c r="K82" s="31">
        <v>36840</v>
      </c>
      <c r="L82" s="418" t="s">
        <v>652</v>
      </c>
      <c r="M82" s="419" t="s">
        <v>645</v>
      </c>
      <c r="N82" s="226" t="s">
        <v>1584</v>
      </c>
      <c r="O82" s="26"/>
    </row>
    <row r="83" spans="1:15" s="20" customFormat="1" ht="27.75" customHeight="1" x14ac:dyDescent="0.2">
      <c r="A83" s="28">
        <v>76</v>
      </c>
      <c r="B83" s="28">
        <v>545</v>
      </c>
      <c r="C83" s="31">
        <v>37211</v>
      </c>
      <c r="D83" s="418" t="s">
        <v>995</v>
      </c>
      <c r="E83" s="419" t="s">
        <v>865</v>
      </c>
      <c r="F83" s="226">
        <v>22167</v>
      </c>
      <c r="G83" s="30"/>
      <c r="H83" s="27"/>
      <c r="I83" s="28" t="s">
        <v>455</v>
      </c>
      <c r="J83" s="28">
        <v>114</v>
      </c>
      <c r="K83" s="31">
        <v>36529</v>
      </c>
      <c r="L83" s="418" t="s">
        <v>650</v>
      </c>
      <c r="M83" s="419" t="s">
        <v>645</v>
      </c>
      <c r="N83" s="226" t="s">
        <v>1584</v>
      </c>
      <c r="O83" s="26"/>
    </row>
    <row r="84" spans="1:15" s="20" customFormat="1" ht="27.75" customHeight="1" x14ac:dyDescent="0.2">
      <c r="A84" s="28">
        <v>77</v>
      </c>
      <c r="B84" s="28">
        <v>193</v>
      </c>
      <c r="C84" s="31">
        <v>37257</v>
      </c>
      <c r="D84" s="418" t="s">
        <v>948</v>
      </c>
      <c r="E84" s="419" t="s">
        <v>814</v>
      </c>
      <c r="F84" s="226">
        <v>22193</v>
      </c>
      <c r="G84" s="30"/>
      <c r="H84" s="27"/>
      <c r="I84" s="28" t="s">
        <v>455</v>
      </c>
      <c r="J84" s="28">
        <v>110</v>
      </c>
      <c r="K84" s="31">
        <v>36955</v>
      </c>
      <c r="L84" s="418" t="s">
        <v>647</v>
      </c>
      <c r="M84" s="419" t="s">
        <v>645</v>
      </c>
      <c r="N84" s="226" t="s">
        <v>1584</v>
      </c>
      <c r="O84" s="26"/>
    </row>
    <row r="85" spans="1:15" s="20" customFormat="1" ht="27.75" customHeight="1" x14ac:dyDescent="0.2">
      <c r="A85" s="28">
        <v>78</v>
      </c>
      <c r="B85" s="28">
        <v>230</v>
      </c>
      <c r="C85" s="31">
        <v>36528</v>
      </c>
      <c r="D85" s="418" t="s">
        <v>960</v>
      </c>
      <c r="E85" s="419" t="s">
        <v>740</v>
      </c>
      <c r="F85" s="226">
        <v>22205</v>
      </c>
      <c r="G85" s="30"/>
      <c r="H85" s="27"/>
      <c r="I85" s="28" t="s">
        <v>455</v>
      </c>
      <c r="J85" s="28">
        <v>109</v>
      </c>
      <c r="K85" s="31">
        <v>37539</v>
      </c>
      <c r="L85" s="418" t="s">
        <v>646</v>
      </c>
      <c r="M85" s="419" t="s">
        <v>645</v>
      </c>
      <c r="N85" s="226" t="s">
        <v>1584</v>
      </c>
      <c r="O85" s="26"/>
    </row>
    <row r="86" spans="1:15" s="20" customFormat="1" ht="27.75" customHeight="1" x14ac:dyDescent="0.2">
      <c r="A86" s="28">
        <v>79</v>
      </c>
      <c r="B86" s="28">
        <v>257</v>
      </c>
      <c r="C86" s="31">
        <v>36769</v>
      </c>
      <c r="D86" s="418" t="s">
        <v>744</v>
      </c>
      <c r="E86" s="419" t="s">
        <v>745</v>
      </c>
      <c r="F86" s="226">
        <v>22234</v>
      </c>
      <c r="G86" s="30"/>
      <c r="H86" s="27"/>
      <c r="I86" s="28" t="s">
        <v>455</v>
      </c>
      <c r="J86" s="28">
        <v>108</v>
      </c>
      <c r="K86" s="31">
        <v>36557</v>
      </c>
      <c r="L86" s="418" t="s">
        <v>644</v>
      </c>
      <c r="M86" s="419" t="s">
        <v>645</v>
      </c>
      <c r="N86" s="226" t="s">
        <v>1584</v>
      </c>
      <c r="O86" s="26"/>
    </row>
    <row r="87" spans="1:15" s="20" customFormat="1" ht="27.75" customHeight="1" x14ac:dyDescent="0.2">
      <c r="A87" s="28">
        <v>80</v>
      </c>
      <c r="B87" s="28">
        <v>101</v>
      </c>
      <c r="C87" s="31">
        <v>37110</v>
      </c>
      <c r="D87" s="418" t="s">
        <v>642</v>
      </c>
      <c r="E87" s="419" t="s">
        <v>643</v>
      </c>
      <c r="F87" s="226">
        <v>22262</v>
      </c>
      <c r="G87" s="30"/>
      <c r="H87" s="27"/>
      <c r="I87" s="28" t="s">
        <v>455</v>
      </c>
      <c r="J87" s="28">
        <v>379</v>
      </c>
      <c r="K87" s="31">
        <v>36526</v>
      </c>
      <c r="L87" s="418" t="s">
        <v>966</v>
      </c>
      <c r="M87" s="419" t="s">
        <v>262</v>
      </c>
      <c r="N87" s="226" t="s">
        <v>1584</v>
      </c>
      <c r="O87" s="26"/>
    </row>
    <row r="88" spans="1:15" s="20" customFormat="1" ht="27.75" customHeight="1" x14ac:dyDescent="0.2">
      <c r="A88" s="28">
        <v>81</v>
      </c>
      <c r="B88" s="28">
        <v>231</v>
      </c>
      <c r="C88" s="31">
        <v>36643</v>
      </c>
      <c r="D88" s="418" t="s">
        <v>961</v>
      </c>
      <c r="E88" s="419" t="s">
        <v>740</v>
      </c>
      <c r="F88" s="226">
        <v>22272</v>
      </c>
      <c r="G88" s="30"/>
      <c r="H88" s="27"/>
      <c r="I88" s="28" t="s">
        <v>455</v>
      </c>
      <c r="J88" s="28">
        <v>339</v>
      </c>
      <c r="K88" s="31">
        <v>36774</v>
      </c>
      <c r="L88" s="418" t="s">
        <v>965</v>
      </c>
      <c r="M88" s="419" t="s">
        <v>262</v>
      </c>
      <c r="N88" s="226" t="s">
        <v>1584</v>
      </c>
      <c r="O88" s="26"/>
    </row>
    <row r="89" spans="1:15" s="20" customFormat="1" ht="27.75" customHeight="1" x14ac:dyDescent="0.2">
      <c r="A89" s="28">
        <v>82</v>
      </c>
      <c r="B89" s="28">
        <v>664</v>
      </c>
      <c r="C89" s="31">
        <v>37165</v>
      </c>
      <c r="D89" s="418" t="s">
        <v>1010</v>
      </c>
      <c r="E89" s="419" t="s">
        <v>779</v>
      </c>
      <c r="F89" s="226">
        <v>22295</v>
      </c>
      <c r="G89" s="30"/>
      <c r="H89" s="27"/>
      <c r="I89" s="28" t="s">
        <v>455</v>
      </c>
      <c r="J89" s="28">
        <v>276</v>
      </c>
      <c r="K89" s="31">
        <v>37920</v>
      </c>
      <c r="L89" s="418" t="s">
        <v>675</v>
      </c>
      <c r="M89" s="419" t="s">
        <v>669</v>
      </c>
      <c r="N89" s="226" t="s">
        <v>1584</v>
      </c>
      <c r="O89" s="26"/>
    </row>
    <row r="90" spans="1:15" s="20" customFormat="1" ht="27.75" customHeight="1" x14ac:dyDescent="0.2">
      <c r="A90" s="28">
        <v>83</v>
      </c>
      <c r="B90" s="28">
        <v>582</v>
      </c>
      <c r="C90" s="31">
        <v>37468</v>
      </c>
      <c r="D90" s="418" t="s">
        <v>769</v>
      </c>
      <c r="E90" s="419" t="s">
        <v>770</v>
      </c>
      <c r="F90" s="226">
        <v>22306</v>
      </c>
      <c r="G90" s="30"/>
      <c r="H90" s="27"/>
      <c r="I90" s="28" t="s">
        <v>455</v>
      </c>
      <c r="J90" s="28">
        <v>569</v>
      </c>
      <c r="K90" s="31">
        <v>37289</v>
      </c>
      <c r="L90" s="418" t="s">
        <v>1002</v>
      </c>
      <c r="M90" s="419" t="s">
        <v>867</v>
      </c>
      <c r="N90" s="226" t="s">
        <v>1584</v>
      </c>
      <c r="O90" s="26"/>
    </row>
    <row r="91" spans="1:15" s="20" customFormat="1" ht="27.75" customHeight="1" x14ac:dyDescent="0.2">
      <c r="A91" s="28">
        <v>84</v>
      </c>
      <c r="B91" s="28">
        <v>279</v>
      </c>
      <c r="C91" s="31">
        <v>36567</v>
      </c>
      <c r="D91" s="418" t="s">
        <v>747</v>
      </c>
      <c r="E91" s="419" t="s">
        <v>669</v>
      </c>
      <c r="F91" s="226">
        <v>22309</v>
      </c>
      <c r="G91" s="30"/>
      <c r="H91" s="27"/>
      <c r="I91" s="28" t="s">
        <v>455</v>
      </c>
      <c r="J91" s="28">
        <v>413</v>
      </c>
      <c r="K91" s="31">
        <v>36704</v>
      </c>
      <c r="L91" s="418" t="s">
        <v>754</v>
      </c>
      <c r="M91" s="419" t="s">
        <v>262</v>
      </c>
      <c r="N91" s="226" t="s">
        <v>1584</v>
      </c>
      <c r="O91" s="26"/>
    </row>
    <row r="92" spans="1:15" s="20" customFormat="1" ht="27.75" customHeight="1" x14ac:dyDescent="0.2">
      <c r="A92" s="28">
        <v>85</v>
      </c>
      <c r="B92" s="28">
        <v>225</v>
      </c>
      <c r="C92" s="31">
        <v>37154</v>
      </c>
      <c r="D92" s="418" t="s">
        <v>956</v>
      </c>
      <c r="E92" s="419" t="s">
        <v>740</v>
      </c>
      <c r="F92" s="226">
        <v>22358</v>
      </c>
      <c r="G92" s="30"/>
      <c r="H92" s="27"/>
      <c r="I92" s="28" t="s">
        <v>455</v>
      </c>
      <c r="J92" s="28">
        <v>405</v>
      </c>
      <c r="K92" s="31">
        <v>36714</v>
      </c>
      <c r="L92" s="418" t="s">
        <v>968</v>
      </c>
      <c r="M92" s="419" t="s">
        <v>262</v>
      </c>
      <c r="N92" s="226" t="s">
        <v>1584</v>
      </c>
      <c r="O92" s="26"/>
    </row>
    <row r="93" spans="1:15" s="20" customFormat="1" ht="27.75" customHeight="1" x14ac:dyDescent="0.2">
      <c r="A93" s="28">
        <v>86</v>
      </c>
      <c r="B93" s="28">
        <v>167</v>
      </c>
      <c r="C93" s="31">
        <v>36986</v>
      </c>
      <c r="D93" s="418" t="s">
        <v>660</v>
      </c>
      <c r="E93" s="419" t="s">
        <v>656</v>
      </c>
      <c r="F93" s="226">
        <v>22360</v>
      </c>
      <c r="G93" s="30"/>
      <c r="H93" s="27"/>
      <c r="I93" s="28" t="s">
        <v>455</v>
      </c>
      <c r="J93" s="28">
        <v>186</v>
      </c>
      <c r="K93" s="31">
        <v>36770</v>
      </c>
      <c r="L93" s="418" t="s">
        <v>735</v>
      </c>
      <c r="M93" s="419" t="s">
        <v>736</v>
      </c>
      <c r="N93" s="226" t="s">
        <v>1584</v>
      </c>
      <c r="O93" s="26"/>
    </row>
    <row r="94" spans="1:15" s="20" customFormat="1" ht="27.75" customHeight="1" x14ac:dyDescent="0.2">
      <c r="A94" s="28">
        <v>87</v>
      </c>
      <c r="B94" s="28">
        <v>270</v>
      </c>
      <c r="C94" s="31">
        <v>36560</v>
      </c>
      <c r="D94" s="418" t="s">
        <v>672</v>
      </c>
      <c r="E94" s="419" t="s">
        <v>669</v>
      </c>
      <c r="F94" s="226">
        <v>22361</v>
      </c>
      <c r="G94" s="30"/>
      <c r="H94" s="27"/>
      <c r="I94" s="28" t="s">
        <v>455</v>
      </c>
      <c r="J94" s="28">
        <v>274</v>
      </c>
      <c r="K94" s="31">
        <v>36946</v>
      </c>
      <c r="L94" s="418" t="s">
        <v>673</v>
      </c>
      <c r="M94" s="419" t="s">
        <v>669</v>
      </c>
      <c r="N94" s="226" t="s">
        <v>1584</v>
      </c>
      <c r="O94" s="26"/>
    </row>
    <row r="95" spans="1:15" s="20" customFormat="1" ht="27.75" customHeight="1" x14ac:dyDescent="0.2">
      <c r="A95" s="28">
        <v>88</v>
      </c>
      <c r="B95" s="28">
        <v>547</v>
      </c>
      <c r="C95" s="31">
        <v>36920</v>
      </c>
      <c r="D95" s="418" t="s">
        <v>996</v>
      </c>
      <c r="E95" s="419" t="s">
        <v>865</v>
      </c>
      <c r="F95" s="226">
        <v>22390</v>
      </c>
      <c r="G95" s="30"/>
      <c r="H95" s="27"/>
      <c r="I95" s="28" t="s">
        <v>455</v>
      </c>
      <c r="J95" s="28">
        <v>111</v>
      </c>
      <c r="K95" s="31">
        <v>36528</v>
      </c>
      <c r="L95" s="418" t="s">
        <v>648</v>
      </c>
      <c r="M95" s="419" t="s">
        <v>645</v>
      </c>
      <c r="N95" s="226" t="s">
        <v>1584</v>
      </c>
      <c r="O95" s="26"/>
    </row>
    <row r="96" spans="1:15" s="20" customFormat="1" ht="27.75" customHeight="1" x14ac:dyDescent="0.2">
      <c r="A96" s="28">
        <v>89</v>
      </c>
      <c r="B96" s="28">
        <v>107</v>
      </c>
      <c r="C96" s="31">
        <v>36951</v>
      </c>
      <c r="D96" s="418" t="s">
        <v>942</v>
      </c>
      <c r="E96" s="419" t="s">
        <v>730</v>
      </c>
      <c r="F96" s="226">
        <v>22406</v>
      </c>
      <c r="G96" s="30"/>
      <c r="H96" s="27"/>
      <c r="I96" s="28" t="s">
        <v>455</v>
      </c>
      <c r="J96" s="28">
        <v>115</v>
      </c>
      <c r="K96" s="31">
        <v>36626</v>
      </c>
      <c r="L96" s="418" t="s">
        <v>651</v>
      </c>
      <c r="M96" s="419" t="s">
        <v>645</v>
      </c>
      <c r="N96" s="226" t="s">
        <v>1584</v>
      </c>
      <c r="O96" s="26"/>
    </row>
    <row r="97" spans="1:16" s="20" customFormat="1" ht="27.75" customHeight="1" x14ac:dyDescent="0.2">
      <c r="A97" s="28">
        <v>90</v>
      </c>
      <c r="B97" s="28">
        <v>162</v>
      </c>
      <c r="C97" s="31">
        <v>37669</v>
      </c>
      <c r="D97" s="418" t="s">
        <v>659</v>
      </c>
      <c r="E97" s="419" t="s">
        <v>656</v>
      </c>
      <c r="F97" s="226">
        <v>22450</v>
      </c>
      <c r="G97" s="30"/>
      <c r="H97" s="27"/>
      <c r="I97" s="28" t="s">
        <v>455</v>
      </c>
      <c r="J97" s="28">
        <v>459</v>
      </c>
      <c r="K97" s="31">
        <v>36533</v>
      </c>
      <c r="L97" s="418" t="s">
        <v>981</v>
      </c>
      <c r="M97" s="419" t="s">
        <v>974</v>
      </c>
      <c r="N97" s="226" t="s">
        <v>1584</v>
      </c>
      <c r="O97" s="26"/>
    </row>
    <row r="98" spans="1:16" ht="13.5" customHeight="1" x14ac:dyDescent="0.2">
      <c r="A98" s="43"/>
      <c r="B98" s="43"/>
      <c r="C98" s="44"/>
      <c r="D98" s="67"/>
      <c r="E98" s="45"/>
      <c r="F98" s="46"/>
      <c r="G98" s="47"/>
      <c r="I98" s="48"/>
      <c r="J98" s="49"/>
      <c r="K98" s="50"/>
      <c r="L98" s="69"/>
      <c r="M98" s="63"/>
      <c r="N98" s="52"/>
      <c r="O98" s="53"/>
    </row>
    <row r="99" spans="1:16" ht="14.25" customHeight="1" x14ac:dyDescent="0.2">
      <c r="A99" s="37" t="s">
        <v>20</v>
      </c>
      <c r="B99" s="37"/>
      <c r="C99" s="37"/>
      <c r="D99" s="68"/>
      <c r="E99" s="61" t="s">
        <v>0</v>
      </c>
      <c r="F99" s="55" t="s">
        <v>1</v>
      </c>
      <c r="G99" s="33"/>
      <c r="H99" s="38" t="s">
        <v>2</v>
      </c>
      <c r="I99" s="38"/>
      <c r="J99" s="38"/>
      <c r="K99" s="38"/>
      <c r="M99" s="64" t="s">
        <v>3</v>
      </c>
      <c r="N99" s="54" t="s">
        <v>3</v>
      </c>
      <c r="O99" s="33" t="s">
        <v>3</v>
      </c>
      <c r="P99" s="39"/>
    </row>
  </sheetData>
  <autoFilter ref="B6:G7"/>
  <sortState ref="B8:F187">
    <sortCondition ref="F8:F187"/>
  </sortState>
  <mergeCells count="24">
    <mergeCell ref="M6:M7"/>
    <mergeCell ref="A1:O1"/>
    <mergeCell ref="A2:O2"/>
    <mergeCell ref="A3:C3"/>
    <mergeCell ref="D3:E3"/>
    <mergeCell ref="F3:G3"/>
    <mergeCell ref="I3:K3"/>
    <mergeCell ref="M3:O3"/>
    <mergeCell ref="A4:C4"/>
    <mergeCell ref="D4:E4"/>
    <mergeCell ref="N5:O5"/>
    <mergeCell ref="A6:A7"/>
    <mergeCell ref="B6:B7"/>
    <mergeCell ref="C6:C7"/>
    <mergeCell ref="D6:D7"/>
    <mergeCell ref="E6:E7"/>
    <mergeCell ref="F6:F7"/>
    <mergeCell ref="N6:N7"/>
    <mergeCell ref="O6:O7"/>
    <mergeCell ref="G6:G7"/>
    <mergeCell ref="I6:I7"/>
    <mergeCell ref="J6:J7"/>
    <mergeCell ref="K6:K7"/>
    <mergeCell ref="L6:L7"/>
  </mergeCells>
  <conditionalFormatting sqref="N8:N97">
    <cfRule type="cellIs" dxfId="2" priority="1" operator="between">
      <formula>20000</formula>
      <formula>20714</formula>
    </cfRule>
    <cfRule type="duplicateValues" dxfId="1" priority="2"/>
  </conditionalFormatting>
  <conditionalFormatting sqref="F8:F97">
    <cfRule type="duplicateValues" dxfId="0" priority="40"/>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6"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activeCell="G4" sqref="G4"/>
    </sheetView>
  </sheetViews>
  <sheetFormatPr defaultRowHeight="12.75" x14ac:dyDescent="0.2"/>
  <cols>
    <col min="1" max="1" width="4.7109375" style="175" bestFit="1" customWidth="1"/>
    <col min="2" max="2" width="17.42578125" style="188" bestFit="1" customWidth="1"/>
    <col min="3" max="3" width="10.42578125" style="2" bestFit="1" customWidth="1"/>
    <col min="4" max="4" width="17.42578125" style="190" customWidth="1"/>
    <col min="5" max="5" width="19.140625" style="19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63" bestFit="1" customWidth="1"/>
    <col min="13" max="13" width="14.140625" style="2" customWidth="1"/>
    <col min="14" max="16384" width="9.140625" style="2"/>
  </cols>
  <sheetData>
    <row r="1" spans="1:13" s="167" customFormat="1" ht="42" customHeight="1" x14ac:dyDescent="0.2">
      <c r="A1" s="569" t="str">
        <f>'YARIŞMA BİLGİLERİ'!F19</f>
        <v>Türkcell 16 Yaşaltı-A Kategorisi Türkiye  Salon Şampiyonası</v>
      </c>
      <c r="B1" s="569"/>
      <c r="C1" s="569"/>
      <c r="D1" s="569"/>
      <c r="E1" s="569"/>
      <c r="F1" s="569"/>
      <c r="G1" s="569"/>
      <c r="H1" s="569"/>
      <c r="I1" s="569"/>
      <c r="J1" s="569"/>
      <c r="K1" s="189" t="str">
        <f>'YARIŞMA BİLGİLERİ'!F20</f>
        <v>İSTANBUL</v>
      </c>
      <c r="L1" s="568"/>
      <c r="M1" s="568"/>
    </row>
    <row r="2" spans="1:13" s="174" customFormat="1" ht="27.75" customHeight="1" x14ac:dyDescent="0.2">
      <c r="A2" s="168" t="s">
        <v>27</v>
      </c>
      <c r="B2" s="193" t="s">
        <v>45</v>
      </c>
      <c r="C2" s="170" t="s">
        <v>23</v>
      </c>
      <c r="D2" s="171" t="s">
        <v>28</v>
      </c>
      <c r="E2" s="171" t="s">
        <v>26</v>
      </c>
      <c r="F2" s="172" t="s">
        <v>29</v>
      </c>
      <c r="G2" s="169" t="s">
        <v>40</v>
      </c>
      <c r="H2" s="169" t="s">
        <v>11</v>
      </c>
      <c r="I2" s="169" t="s">
        <v>434</v>
      </c>
      <c r="J2" s="169" t="s">
        <v>41</v>
      </c>
      <c r="K2" s="169" t="s">
        <v>42</v>
      </c>
      <c r="L2" s="170" t="s">
        <v>43</v>
      </c>
      <c r="M2" s="173" t="s">
        <v>44</v>
      </c>
    </row>
    <row r="3" spans="1:13" s="174" customFormat="1" ht="26.25" customHeight="1" x14ac:dyDescent="0.2">
      <c r="A3" s="176">
        <v>1</v>
      </c>
      <c r="B3" s="186" t="s">
        <v>436</v>
      </c>
      <c r="C3" s="177">
        <f>'60M.SEÇME SONUÇ '!C8</f>
        <v>36874</v>
      </c>
      <c r="D3" s="185" t="str">
        <f>'60M.SEÇME SONUÇ '!D8</f>
        <v>UĞUR AZİZ GÜNAYDIN</v>
      </c>
      <c r="E3" s="185" t="str">
        <f>'60M.SEÇME SONUÇ '!E8</f>
        <v>TRABZON</v>
      </c>
      <c r="F3" s="178">
        <f>'60M.SEÇME SONUÇ '!F8</f>
        <v>740</v>
      </c>
      <c r="G3" s="179">
        <f>'60M.SEÇME SONUÇ '!A8</f>
        <v>1</v>
      </c>
      <c r="H3" s="178" t="s">
        <v>437</v>
      </c>
      <c r="I3" s="180"/>
      <c r="J3" s="178" t="str">
        <f>'YARIŞMA BİLGİLERİ'!$F$21</f>
        <v>16 Yaş Altı Erkekler A</v>
      </c>
      <c r="K3" s="181" t="str">
        <f t="shared" ref="K3:K34" si="0">CONCATENATE(K$1,"-",A$1)</f>
        <v>İSTANBUL-Türkcell 16 Yaşaltı-A Kategorisi Türkiye  Salon Şampiyonası</v>
      </c>
      <c r="L3" s="262" t="e">
        <f>#REF!</f>
        <v>#REF!</v>
      </c>
      <c r="M3" s="182" t="s">
        <v>435</v>
      </c>
    </row>
    <row r="4" spans="1:13" s="174" customFormat="1" ht="26.25" customHeight="1" x14ac:dyDescent="0.2">
      <c r="A4" s="176">
        <v>2</v>
      </c>
      <c r="B4" s="186" t="s">
        <v>436</v>
      </c>
      <c r="C4" s="177" t="e">
        <f>#REF!</f>
        <v>#REF!</v>
      </c>
      <c r="D4" s="185" t="e">
        <f>#REF!</f>
        <v>#REF!</v>
      </c>
      <c r="E4" s="185" t="e">
        <f>#REF!</f>
        <v>#REF!</v>
      </c>
      <c r="F4" s="178" t="e">
        <f>#REF!</f>
        <v>#REF!</v>
      </c>
      <c r="G4" s="179" t="e">
        <f>#REF!</f>
        <v>#REF!</v>
      </c>
      <c r="H4" s="178" t="s">
        <v>437</v>
      </c>
      <c r="I4" s="180"/>
      <c r="J4" s="178" t="str">
        <f>'YARIŞMA BİLGİLERİ'!$F$21</f>
        <v>16 Yaş Altı Erkekler A</v>
      </c>
      <c r="K4" s="181" t="str">
        <f t="shared" si="0"/>
        <v>İSTANBUL-Türkcell 16 Yaşaltı-A Kategorisi Türkiye  Salon Şampiyonası</v>
      </c>
      <c r="L4" s="262" t="e">
        <f>#REF!</f>
        <v>#REF!</v>
      </c>
      <c r="M4" s="182" t="s">
        <v>435</v>
      </c>
    </row>
    <row r="5" spans="1:13" s="174" customFormat="1" ht="26.25" customHeight="1" x14ac:dyDescent="0.2">
      <c r="A5" s="176">
        <v>3</v>
      </c>
      <c r="B5" s="186" t="s">
        <v>436</v>
      </c>
      <c r="C5" s="177" t="e">
        <f>#REF!</f>
        <v>#REF!</v>
      </c>
      <c r="D5" s="185" t="e">
        <f>#REF!</f>
        <v>#REF!</v>
      </c>
      <c r="E5" s="185" t="e">
        <f>#REF!</f>
        <v>#REF!</v>
      </c>
      <c r="F5" s="178" t="e">
        <f>#REF!</f>
        <v>#REF!</v>
      </c>
      <c r="G5" s="179" t="e">
        <f>#REF!</f>
        <v>#REF!</v>
      </c>
      <c r="H5" s="178" t="s">
        <v>437</v>
      </c>
      <c r="I5" s="180"/>
      <c r="J5" s="178" t="str">
        <f>'YARIŞMA BİLGİLERİ'!$F$21</f>
        <v>16 Yaş Altı Erkekler A</v>
      </c>
      <c r="K5" s="181" t="str">
        <f t="shared" si="0"/>
        <v>İSTANBUL-Türkcell 16 Yaşaltı-A Kategorisi Türkiye  Salon Şampiyonası</v>
      </c>
      <c r="L5" s="262" t="e">
        <f>#REF!</f>
        <v>#REF!</v>
      </c>
      <c r="M5" s="182" t="s">
        <v>435</v>
      </c>
    </row>
    <row r="6" spans="1:13" s="174" customFormat="1" ht="26.25" customHeight="1" x14ac:dyDescent="0.2">
      <c r="A6" s="176">
        <v>4</v>
      </c>
      <c r="B6" s="186" t="s">
        <v>436</v>
      </c>
      <c r="C6" s="177" t="e">
        <f>#REF!</f>
        <v>#REF!</v>
      </c>
      <c r="D6" s="185" t="e">
        <f>#REF!</f>
        <v>#REF!</v>
      </c>
      <c r="E6" s="185" t="e">
        <f>#REF!</f>
        <v>#REF!</v>
      </c>
      <c r="F6" s="178" t="e">
        <f>#REF!</f>
        <v>#REF!</v>
      </c>
      <c r="G6" s="179" t="e">
        <f>#REF!</f>
        <v>#REF!</v>
      </c>
      <c r="H6" s="178" t="s">
        <v>437</v>
      </c>
      <c r="I6" s="180"/>
      <c r="J6" s="178" t="str">
        <f>'YARIŞMA BİLGİLERİ'!$F$21</f>
        <v>16 Yaş Altı Erkekler A</v>
      </c>
      <c r="K6" s="181" t="str">
        <f t="shared" si="0"/>
        <v>İSTANBUL-Türkcell 16 Yaşaltı-A Kategorisi Türkiye  Salon Şampiyonası</v>
      </c>
      <c r="L6" s="262" t="e">
        <f>#REF!</f>
        <v>#REF!</v>
      </c>
      <c r="M6" s="182" t="s">
        <v>435</v>
      </c>
    </row>
    <row r="7" spans="1:13" s="174" customFormat="1" ht="26.25" customHeight="1" x14ac:dyDescent="0.2">
      <c r="A7" s="176">
        <v>5</v>
      </c>
      <c r="B7" s="186" t="s">
        <v>436</v>
      </c>
      <c r="C7" s="177" t="e">
        <f>#REF!</f>
        <v>#REF!</v>
      </c>
      <c r="D7" s="185" t="e">
        <f>#REF!</f>
        <v>#REF!</v>
      </c>
      <c r="E7" s="185" t="e">
        <f>#REF!</f>
        <v>#REF!</v>
      </c>
      <c r="F7" s="178" t="e">
        <f>#REF!</f>
        <v>#REF!</v>
      </c>
      <c r="G7" s="179" t="e">
        <f>#REF!</f>
        <v>#REF!</v>
      </c>
      <c r="H7" s="178" t="s">
        <v>437</v>
      </c>
      <c r="I7" s="180"/>
      <c r="J7" s="178" t="str">
        <f>'YARIŞMA BİLGİLERİ'!$F$21</f>
        <v>16 Yaş Altı Erkekler A</v>
      </c>
      <c r="K7" s="181" t="str">
        <f t="shared" si="0"/>
        <v>İSTANBUL-Türkcell 16 Yaşaltı-A Kategorisi Türkiye  Salon Şampiyonası</v>
      </c>
      <c r="L7" s="262" t="e">
        <f>#REF!</f>
        <v>#REF!</v>
      </c>
      <c r="M7" s="182" t="s">
        <v>435</v>
      </c>
    </row>
    <row r="8" spans="1:13" s="174" customFormat="1" ht="26.25" customHeight="1" x14ac:dyDescent="0.2">
      <c r="A8" s="176">
        <v>6</v>
      </c>
      <c r="B8" s="186" t="s">
        <v>436</v>
      </c>
      <c r="C8" s="177" t="e">
        <f>#REF!</f>
        <v>#REF!</v>
      </c>
      <c r="D8" s="185" t="e">
        <f>#REF!</f>
        <v>#REF!</v>
      </c>
      <c r="E8" s="185" t="e">
        <f>#REF!</f>
        <v>#REF!</v>
      </c>
      <c r="F8" s="178" t="e">
        <f>#REF!</f>
        <v>#REF!</v>
      </c>
      <c r="G8" s="179" t="e">
        <f>#REF!</f>
        <v>#REF!</v>
      </c>
      <c r="H8" s="178" t="s">
        <v>437</v>
      </c>
      <c r="I8" s="180"/>
      <c r="J8" s="178" t="str">
        <f>'YARIŞMA BİLGİLERİ'!$F$21</f>
        <v>16 Yaş Altı Erkekler A</v>
      </c>
      <c r="K8" s="181" t="str">
        <f t="shared" si="0"/>
        <v>İSTANBUL-Türkcell 16 Yaşaltı-A Kategorisi Türkiye  Salon Şampiyonası</v>
      </c>
      <c r="L8" s="262" t="e">
        <f>#REF!</f>
        <v>#REF!</v>
      </c>
      <c r="M8" s="182" t="s">
        <v>435</v>
      </c>
    </row>
    <row r="9" spans="1:13" s="174" customFormat="1" ht="26.25" customHeight="1" x14ac:dyDescent="0.2">
      <c r="A9" s="176">
        <v>7</v>
      </c>
      <c r="B9" s="186" t="s">
        <v>436</v>
      </c>
      <c r="C9" s="177" t="e">
        <f>#REF!</f>
        <v>#REF!</v>
      </c>
      <c r="D9" s="185" t="e">
        <f>#REF!</f>
        <v>#REF!</v>
      </c>
      <c r="E9" s="185" t="e">
        <f>#REF!</f>
        <v>#REF!</v>
      </c>
      <c r="F9" s="178" t="e">
        <f>#REF!</f>
        <v>#REF!</v>
      </c>
      <c r="G9" s="179" t="e">
        <f>#REF!</f>
        <v>#REF!</v>
      </c>
      <c r="H9" s="178" t="s">
        <v>437</v>
      </c>
      <c r="I9" s="180"/>
      <c r="J9" s="178" t="str">
        <f>'YARIŞMA BİLGİLERİ'!$F$21</f>
        <v>16 Yaş Altı Erkekler A</v>
      </c>
      <c r="K9" s="181" t="str">
        <f t="shared" si="0"/>
        <v>İSTANBUL-Türkcell 16 Yaşaltı-A Kategorisi Türkiye  Salon Şampiyonası</v>
      </c>
      <c r="L9" s="262" t="e">
        <f>#REF!</f>
        <v>#REF!</v>
      </c>
      <c r="M9" s="182" t="s">
        <v>435</v>
      </c>
    </row>
    <row r="10" spans="1:13" s="174" customFormat="1" ht="26.25" customHeight="1" x14ac:dyDescent="0.2">
      <c r="A10" s="176">
        <v>8</v>
      </c>
      <c r="B10" s="186" t="s">
        <v>436</v>
      </c>
      <c r="C10" s="177" t="e">
        <f>#REF!</f>
        <v>#REF!</v>
      </c>
      <c r="D10" s="185" t="e">
        <f>#REF!</f>
        <v>#REF!</v>
      </c>
      <c r="E10" s="185" t="e">
        <f>#REF!</f>
        <v>#REF!</v>
      </c>
      <c r="F10" s="178" t="e">
        <f>#REF!</f>
        <v>#REF!</v>
      </c>
      <c r="G10" s="179" t="e">
        <f>#REF!</f>
        <v>#REF!</v>
      </c>
      <c r="H10" s="178" t="s">
        <v>437</v>
      </c>
      <c r="I10" s="180"/>
      <c r="J10" s="178" t="str">
        <f>'YARIŞMA BİLGİLERİ'!$F$21</f>
        <v>16 Yaş Altı Erkekler A</v>
      </c>
      <c r="K10" s="181" t="str">
        <f t="shared" si="0"/>
        <v>İSTANBUL-Türkcell 16 Yaşaltı-A Kategorisi Türkiye  Salon Şampiyonası</v>
      </c>
      <c r="L10" s="262" t="e">
        <f>#REF!</f>
        <v>#REF!</v>
      </c>
      <c r="M10" s="182" t="s">
        <v>435</v>
      </c>
    </row>
    <row r="11" spans="1:13" s="174" customFormat="1" ht="26.25" customHeight="1" x14ac:dyDescent="0.2">
      <c r="A11" s="176">
        <v>9</v>
      </c>
      <c r="B11" s="186" t="s">
        <v>436</v>
      </c>
      <c r="C11" s="177" t="e">
        <f>#REF!</f>
        <v>#REF!</v>
      </c>
      <c r="D11" s="185" t="e">
        <f>#REF!</f>
        <v>#REF!</v>
      </c>
      <c r="E11" s="185" t="e">
        <f>#REF!</f>
        <v>#REF!</v>
      </c>
      <c r="F11" s="178" t="e">
        <f>#REF!</f>
        <v>#REF!</v>
      </c>
      <c r="G11" s="179" t="e">
        <f>#REF!</f>
        <v>#REF!</v>
      </c>
      <c r="H11" s="178" t="s">
        <v>437</v>
      </c>
      <c r="I11" s="180"/>
      <c r="J11" s="178" t="str">
        <f>'YARIŞMA BİLGİLERİ'!$F$21</f>
        <v>16 Yaş Altı Erkekler A</v>
      </c>
      <c r="K11" s="181" t="str">
        <f t="shared" si="0"/>
        <v>İSTANBUL-Türkcell 16 Yaşaltı-A Kategorisi Türkiye  Salon Şampiyonası</v>
      </c>
      <c r="L11" s="262" t="e">
        <f>#REF!</f>
        <v>#REF!</v>
      </c>
      <c r="M11" s="182" t="s">
        <v>435</v>
      </c>
    </row>
    <row r="12" spans="1:13" s="174" customFormat="1" ht="26.25" customHeight="1" x14ac:dyDescent="0.2">
      <c r="A12" s="176">
        <v>10</v>
      </c>
      <c r="B12" s="186" t="s">
        <v>436</v>
      </c>
      <c r="C12" s="177" t="e">
        <f>#REF!</f>
        <v>#REF!</v>
      </c>
      <c r="D12" s="185" t="e">
        <f>#REF!</f>
        <v>#REF!</v>
      </c>
      <c r="E12" s="185" t="e">
        <f>#REF!</f>
        <v>#REF!</v>
      </c>
      <c r="F12" s="178" t="e">
        <f>#REF!</f>
        <v>#REF!</v>
      </c>
      <c r="G12" s="179" t="e">
        <f>#REF!</f>
        <v>#REF!</v>
      </c>
      <c r="H12" s="178" t="s">
        <v>437</v>
      </c>
      <c r="I12" s="180"/>
      <c r="J12" s="178" t="str">
        <f>'YARIŞMA BİLGİLERİ'!$F$21</f>
        <v>16 Yaş Altı Erkekler A</v>
      </c>
      <c r="K12" s="181" t="str">
        <f t="shared" si="0"/>
        <v>İSTANBUL-Türkcell 16 Yaşaltı-A Kategorisi Türkiye  Salon Şampiyonası</v>
      </c>
      <c r="L12" s="262" t="e">
        <f>#REF!</f>
        <v>#REF!</v>
      </c>
      <c r="M12" s="182" t="s">
        <v>435</v>
      </c>
    </row>
    <row r="13" spans="1:13" s="174" customFormat="1" ht="26.25" customHeight="1" x14ac:dyDescent="0.2">
      <c r="A13" s="176">
        <v>11</v>
      </c>
      <c r="B13" s="186" t="s">
        <v>436</v>
      </c>
      <c r="C13" s="177" t="e">
        <f>#REF!</f>
        <v>#REF!</v>
      </c>
      <c r="D13" s="185" t="e">
        <f>#REF!</f>
        <v>#REF!</v>
      </c>
      <c r="E13" s="185" t="e">
        <f>#REF!</f>
        <v>#REF!</v>
      </c>
      <c r="F13" s="178" t="e">
        <f>#REF!</f>
        <v>#REF!</v>
      </c>
      <c r="G13" s="179" t="e">
        <f>#REF!</f>
        <v>#REF!</v>
      </c>
      <c r="H13" s="178" t="s">
        <v>437</v>
      </c>
      <c r="I13" s="180"/>
      <c r="J13" s="178" t="str">
        <f>'YARIŞMA BİLGİLERİ'!$F$21</f>
        <v>16 Yaş Altı Erkekler A</v>
      </c>
      <c r="K13" s="181" t="str">
        <f t="shared" si="0"/>
        <v>İSTANBUL-Türkcell 16 Yaşaltı-A Kategorisi Türkiye  Salon Şampiyonası</v>
      </c>
      <c r="L13" s="262" t="e">
        <f>#REF!</f>
        <v>#REF!</v>
      </c>
      <c r="M13" s="182" t="s">
        <v>435</v>
      </c>
    </row>
    <row r="14" spans="1:13" s="174" customFormat="1" ht="26.25" customHeight="1" x14ac:dyDescent="0.2">
      <c r="A14" s="176">
        <v>12</v>
      </c>
      <c r="B14" s="186" t="s">
        <v>436</v>
      </c>
      <c r="C14" s="177" t="e">
        <f>#REF!</f>
        <v>#REF!</v>
      </c>
      <c r="D14" s="185" t="e">
        <f>#REF!</f>
        <v>#REF!</v>
      </c>
      <c r="E14" s="185" t="e">
        <f>#REF!</f>
        <v>#REF!</v>
      </c>
      <c r="F14" s="178" t="e">
        <f>#REF!</f>
        <v>#REF!</v>
      </c>
      <c r="G14" s="179" t="e">
        <f>#REF!</f>
        <v>#REF!</v>
      </c>
      <c r="H14" s="178" t="s">
        <v>437</v>
      </c>
      <c r="I14" s="180"/>
      <c r="J14" s="178" t="str">
        <f>'YARIŞMA BİLGİLERİ'!$F$21</f>
        <v>16 Yaş Altı Erkekler A</v>
      </c>
      <c r="K14" s="181" t="str">
        <f t="shared" si="0"/>
        <v>İSTANBUL-Türkcell 16 Yaşaltı-A Kategorisi Türkiye  Salon Şampiyonası</v>
      </c>
      <c r="L14" s="262" t="e">
        <f>#REF!</f>
        <v>#REF!</v>
      </c>
      <c r="M14" s="182" t="s">
        <v>435</v>
      </c>
    </row>
    <row r="15" spans="1:13" s="174" customFormat="1" ht="26.25" customHeight="1" x14ac:dyDescent="0.2">
      <c r="A15" s="176">
        <v>13</v>
      </c>
      <c r="B15" s="186" t="s">
        <v>436</v>
      </c>
      <c r="C15" s="177" t="e">
        <f>#REF!</f>
        <v>#REF!</v>
      </c>
      <c r="D15" s="185" t="e">
        <f>#REF!</f>
        <v>#REF!</v>
      </c>
      <c r="E15" s="185" t="e">
        <f>#REF!</f>
        <v>#REF!</v>
      </c>
      <c r="F15" s="178" t="e">
        <f>#REF!</f>
        <v>#REF!</v>
      </c>
      <c r="G15" s="179" t="e">
        <f>#REF!</f>
        <v>#REF!</v>
      </c>
      <c r="H15" s="178" t="s">
        <v>437</v>
      </c>
      <c r="I15" s="180"/>
      <c r="J15" s="178" t="str">
        <f>'YARIŞMA BİLGİLERİ'!$F$21</f>
        <v>16 Yaş Altı Erkekler A</v>
      </c>
      <c r="K15" s="181" t="str">
        <f t="shared" si="0"/>
        <v>İSTANBUL-Türkcell 16 Yaşaltı-A Kategorisi Türkiye  Salon Şampiyonası</v>
      </c>
      <c r="L15" s="262" t="e">
        <f>#REF!</f>
        <v>#REF!</v>
      </c>
      <c r="M15" s="182" t="s">
        <v>435</v>
      </c>
    </row>
    <row r="16" spans="1:13" s="174" customFormat="1" ht="26.25" customHeight="1" x14ac:dyDescent="0.2">
      <c r="A16" s="176">
        <v>14</v>
      </c>
      <c r="B16" s="186" t="s">
        <v>436</v>
      </c>
      <c r="C16" s="177" t="e">
        <f>#REF!</f>
        <v>#REF!</v>
      </c>
      <c r="D16" s="185" t="e">
        <f>#REF!</f>
        <v>#REF!</v>
      </c>
      <c r="E16" s="185" t="e">
        <f>#REF!</f>
        <v>#REF!</v>
      </c>
      <c r="F16" s="178" t="e">
        <f>#REF!</f>
        <v>#REF!</v>
      </c>
      <c r="G16" s="179" t="e">
        <f>#REF!</f>
        <v>#REF!</v>
      </c>
      <c r="H16" s="178" t="s">
        <v>437</v>
      </c>
      <c r="I16" s="180"/>
      <c r="J16" s="178" t="str">
        <f>'YARIŞMA BİLGİLERİ'!$F$21</f>
        <v>16 Yaş Altı Erkekler A</v>
      </c>
      <c r="K16" s="181" t="str">
        <f t="shared" si="0"/>
        <v>İSTANBUL-Türkcell 16 Yaşaltı-A Kategorisi Türkiye  Salon Şampiyonası</v>
      </c>
      <c r="L16" s="262" t="e">
        <f>#REF!</f>
        <v>#REF!</v>
      </c>
      <c r="M16" s="182" t="s">
        <v>435</v>
      </c>
    </row>
    <row r="17" spans="1:13" s="174" customFormat="1" ht="26.25" customHeight="1" x14ac:dyDescent="0.2">
      <c r="A17" s="176">
        <v>15</v>
      </c>
      <c r="B17" s="186" t="s">
        <v>436</v>
      </c>
      <c r="C17" s="177" t="e">
        <f>#REF!</f>
        <v>#REF!</v>
      </c>
      <c r="D17" s="185" t="e">
        <f>#REF!</f>
        <v>#REF!</v>
      </c>
      <c r="E17" s="185" t="e">
        <f>#REF!</f>
        <v>#REF!</v>
      </c>
      <c r="F17" s="178" t="e">
        <f>#REF!</f>
        <v>#REF!</v>
      </c>
      <c r="G17" s="179" t="e">
        <f>#REF!</f>
        <v>#REF!</v>
      </c>
      <c r="H17" s="178" t="s">
        <v>437</v>
      </c>
      <c r="I17" s="180"/>
      <c r="J17" s="178" t="str">
        <f>'YARIŞMA BİLGİLERİ'!$F$21</f>
        <v>16 Yaş Altı Erkekler A</v>
      </c>
      <c r="K17" s="181" t="str">
        <f t="shared" si="0"/>
        <v>İSTANBUL-Türkcell 16 Yaşaltı-A Kategorisi Türkiye  Salon Şampiyonası</v>
      </c>
      <c r="L17" s="262" t="e">
        <f>#REF!</f>
        <v>#REF!</v>
      </c>
      <c r="M17" s="182" t="s">
        <v>435</v>
      </c>
    </row>
    <row r="18" spans="1:13" s="174" customFormat="1" ht="26.25" customHeight="1" x14ac:dyDescent="0.2">
      <c r="A18" s="176">
        <v>16</v>
      </c>
      <c r="B18" s="186" t="s">
        <v>436</v>
      </c>
      <c r="C18" s="177" t="e">
        <f>#REF!</f>
        <v>#REF!</v>
      </c>
      <c r="D18" s="185" t="e">
        <f>#REF!</f>
        <v>#REF!</v>
      </c>
      <c r="E18" s="185" t="e">
        <f>#REF!</f>
        <v>#REF!</v>
      </c>
      <c r="F18" s="178" t="e">
        <f>#REF!</f>
        <v>#REF!</v>
      </c>
      <c r="G18" s="179" t="e">
        <f>#REF!</f>
        <v>#REF!</v>
      </c>
      <c r="H18" s="178" t="s">
        <v>437</v>
      </c>
      <c r="I18" s="180"/>
      <c r="J18" s="178" t="str">
        <f>'YARIŞMA BİLGİLERİ'!$F$21</f>
        <v>16 Yaş Altı Erkekler A</v>
      </c>
      <c r="K18" s="181" t="str">
        <f t="shared" si="0"/>
        <v>İSTANBUL-Türkcell 16 Yaşaltı-A Kategorisi Türkiye  Salon Şampiyonası</v>
      </c>
      <c r="L18" s="262" t="e">
        <f>#REF!</f>
        <v>#REF!</v>
      </c>
      <c r="M18" s="182" t="s">
        <v>435</v>
      </c>
    </row>
    <row r="19" spans="1:13" s="174" customFormat="1" ht="26.25" customHeight="1" x14ac:dyDescent="0.2">
      <c r="A19" s="176">
        <v>17</v>
      </c>
      <c r="B19" s="186" t="s">
        <v>436</v>
      </c>
      <c r="C19" s="177" t="e">
        <f>#REF!</f>
        <v>#REF!</v>
      </c>
      <c r="D19" s="185" t="e">
        <f>#REF!</f>
        <v>#REF!</v>
      </c>
      <c r="E19" s="185" t="e">
        <f>#REF!</f>
        <v>#REF!</v>
      </c>
      <c r="F19" s="178" t="e">
        <f>#REF!</f>
        <v>#REF!</v>
      </c>
      <c r="G19" s="179" t="e">
        <f>#REF!</f>
        <v>#REF!</v>
      </c>
      <c r="H19" s="178" t="s">
        <v>437</v>
      </c>
      <c r="I19" s="184"/>
      <c r="J19" s="178" t="str">
        <f>'YARIŞMA BİLGİLERİ'!$F$21</f>
        <v>16 Yaş Altı Erkekler A</v>
      </c>
      <c r="K19" s="181" t="str">
        <f t="shared" si="0"/>
        <v>İSTANBUL-Türkcell 16 Yaşaltı-A Kategorisi Türkiye  Salon Şampiyonası</v>
      </c>
      <c r="L19" s="262" t="e">
        <f>#REF!</f>
        <v>#REF!</v>
      </c>
      <c r="M19" s="182" t="s">
        <v>435</v>
      </c>
    </row>
    <row r="20" spans="1:13" s="174" customFormat="1" ht="26.25" customHeight="1" x14ac:dyDescent="0.2">
      <c r="A20" s="176">
        <v>18</v>
      </c>
      <c r="B20" s="186" t="s">
        <v>436</v>
      </c>
      <c r="C20" s="177" t="e">
        <f>#REF!</f>
        <v>#REF!</v>
      </c>
      <c r="D20" s="185" t="e">
        <f>#REF!</f>
        <v>#REF!</v>
      </c>
      <c r="E20" s="185" t="e">
        <f>#REF!</f>
        <v>#REF!</v>
      </c>
      <c r="F20" s="178" t="e">
        <f>#REF!</f>
        <v>#REF!</v>
      </c>
      <c r="G20" s="179" t="e">
        <f>#REF!</f>
        <v>#REF!</v>
      </c>
      <c r="H20" s="178" t="s">
        <v>437</v>
      </c>
      <c r="I20" s="184"/>
      <c r="J20" s="178" t="str">
        <f>'YARIŞMA BİLGİLERİ'!$F$21</f>
        <v>16 Yaş Altı Erkekler A</v>
      </c>
      <c r="K20" s="181" t="str">
        <f t="shared" si="0"/>
        <v>İSTANBUL-Türkcell 16 Yaşaltı-A Kategorisi Türkiye  Salon Şampiyonası</v>
      </c>
      <c r="L20" s="262" t="e">
        <f>#REF!</f>
        <v>#REF!</v>
      </c>
      <c r="M20" s="182" t="s">
        <v>435</v>
      </c>
    </row>
    <row r="21" spans="1:13" s="174" customFormat="1" ht="26.25" customHeight="1" x14ac:dyDescent="0.2">
      <c r="A21" s="176">
        <v>19</v>
      </c>
      <c r="B21" s="186" t="s">
        <v>436</v>
      </c>
      <c r="C21" s="177" t="e">
        <f>#REF!</f>
        <v>#REF!</v>
      </c>
      <c r="D21" s="185" t="e">
        <f>#REF!</f>
        <v>#REF!</v>
      </c>
      <c r="E21" s="185" t="e">
        <f>#REF!</f>
        <v>#REF!</v>
      </c>
      <c r="F21" s="178" t="e">
        <f>#REF!</f>
        <v>#REF!</v>
      </c>
      <c r="G21" s="179" t="e">
        <f>#REF!</f>
        <v>#REF!</v>
      </c>
      <c r="H21" s="178" t="s">
        <v>437</v>
      </c>
      <c r="I21" s="184"/>
      <c r="J21" s="178" t="str">
        <f>'YARIŞMA BİLGİLERİ'!$F$21</f>
        <v>16 Yaş Altı Erkekler A</v>
      </c>
      <c r="K21" s="181" t="str">
        <f t="shared" si="0"/>
        <v>İSTANBUL-Türkcell 16 Yaşaltı-A Kategorisi Türkiye  Salon Şampiyonası</v>
      </c>
      <c r="L21" s="262" t="e">
        <f>#REF!</f>
        <v>#REF!</v>
      </c>
      <c r="M21" s="182" t="s">
        <v>435</v>
      </c>
    </row>
    <row r="22" spans="1:13" s="174" customFormat="1" ht="26.25" customHeight="1" x14ac:dyDescent="0.2">
      <c r="A22" s="176">
        <v>20</v>
      </c>
      <c r="B22" s="186" t="s">
        <v>436</v>
      </c>
      <c r="C22" s="177" t="e">
        <f>#REF!</f>
        <v>#REF!</v>
      </c>
      <c r="D22" s="185" t="e">
        <f>#REF!</f>
        <v>#REF!</v>
      </c>
      <c r="E22" s="185" t="e">
        <f>#REF!</f>
        <v>#REF!</v>
      </c>
      <c r="F22" s="178" t="e">
        <f>#REF!</f>
        <v>#REF!</v>
      </c>
      <c r="G22" s="179" t="e">
        <f>#REF!</f>
        <v>#REF!</v>
      </c>
      <c r="H22" s="178" t="s">
        <v>437</v>
      </c>
      <c r="I22" s="184"/>
      <c r="J22" s="178" t="str">
        <f>'YARIŞMA BİLGİLERİ'!$F$21</f>
        <v>16 Yaş Altı Erkekler A</v>
      </c>
      <c r="K22" s="181" t="str">
        <f t="shared" si="0"/>
        <v>İSTANBUL-Türkcell 16 Yaşaltı-A Kategorisi Türkiye  Salon Şampiyonası</v>
      </c>
      <c r="L22" s="262" t="e">
        <f>#REF!</f>
        <v>#REF!</v>
      </c>
      <c r="M22" s="182" t="s">
        <v>435</v>
      </c>
    </row>
    <row r="23" spans="1:13" s="174" customFormat="1" ht="26.25" customHeight="1" x14ac:dyDescent="0.2">
      <c r="A23" s="176">
        <v>21</v>
      </c>
      <c r="B23" s="186" t="s">
        <v>436</v>
      </c>
      <c r="C23" s="177" t="e">
        <f>#REF!</f>
        <v>#REF!</v>
      </c>
      <c r="D23" s="185" t="e">
        <f>#REF!</f>
        <v>#REF!</v>
      </c>
      <c r="E23" s="185" t="e">
        <f>#REF!</f>
        <v>#REF!</v>
      </c>
      <c r="F23" s="178" t="e">
        <f>#REF!</f>
        <v>#REF!</v>
      </c>
      <c r="G23" s="179" t="e">
        <f>#REF!</f>
        <v>#REF!</v>
      </c>
      <c r="H23" s="178" t="s">
        <v>437</v>
      </c>
      <c r="I23" s="184"/>
      <c r="J23" s="178" t="str">
        <f>'YARIŞMA BİLGİLERİ'!$F$21</f>
        <v>16 Yaş Altı Erkekler A</v>
      </c>
      <c r="K23" s="181" t="str">
        <f t="shared" si="0"/>
        <v>İSTANBUL-Türkcell 16 Yaşaltı-A Kategorisi Türkiye  Salon Şampiyonası</v>
      </c>
      <c r="L23" s="262" t="e">
        <f>#REF!</f>
        <v>#REF!</v>
      </c>
      <c r="M23" s="182" t="s">
        <v>435</v>
      </c>
    </row>
    <row r="24" spans="1:13" s="174" customFormat="1" ht="26.25" customHeight="1" x14ac:dyDescent="0.2">
      <c r="A24" s="176">
        <v>22</v>
      </c>
      <c r="B24" s="186" t="s">
        <v>436</v>
      </c>
      <c r="C24" s="177" t="e">
        <f>#REF!</f>
        <v>#REF!</v>
      </c>
      <c r="D24" s="185" t="e">
        <f>#REF!</f>
        <v>#REF!</v>
      </c>
      <c r="E24" s="185" t="e">
        <f>#REF!</f>
        <v>#REF!</v>
      </c>
      <c r="F24" s="178" t="e">
        <f>#REF!</f>
        <v>#REF!</v>
      </c>
      <c r="G24" s="179" t="e">
        <f>#REF!</f>
        <v>#REF!</v>
      </c>
      <c r="H24" s="178" t="s">
        <v>437</v>
      </c>
      <c r="I24" s="184"/>
      <c r="J24" s="178" t="str">
        <f>'YARIŞMA BİLGİLERİ'!$F$21</f>
        <v>16 Yaş Altı Erkekler A</v>
      </c>
      <c r="K24" s="181" t="str">
        <f t="shared" si="0"/>
        <v>İSTANBUL-Türkcell 16 Yaşaltı-A Kategorisi Türkiye  Salon Şampiyonası</v>
      </c>
      <c r="L24" s="262" t="e">
        <f>#REF!</f>
        <v>#REF!</v>
      </c>
      <c r="M24" s="182" t="s">
        <v>435</v>
      </c>
    </row>
    <row r="25" spans="1:13" s="174" customFormat="1" ht="26.25" customHeight="1" x14ac:dyDescent="0.2">
      <c r="A25" s="176">
        <v>23</v>
      </c>
      <c r="B25" s="186" t="s">
        <v>436</v>
      </c>
      <c r="C25" s="177" t="e">
        <f>#REF!</f>
        <v>#REF!</v>
      </c>
      <c r="D25" s="185" t="e">
        <f>#REF!</f>
        <v>#REF!</v>
      </c>
      <c r="E25" s="185" t="e">
        <f>#REF!</f>
        <v>#REF!</v>
      </c>
      <c r="F25" s="178" t="e">
        <f>#REF!</f>
        <v>#REF!</v>
      </c>
      <c r="G25" s="179" t="e">
        <f>#REF!</f>
        <v>#REF!</v>
      </c>
      <c r="H25" s="178" t="s">
        <v>437</v>
      </c>
      <c r="I25" s="184"/>
      <c r="J25" s="178" t="str">
        <f>'YARIŞMA BİLGİLERİ'!$F$21</f>
        <v>16 Yaş Altı Erkekler A</v>
      </c>
      <c r="K25" s="181" t="str">
        <f t="shared" si="0"/>
        <v>İSTANBUL-Türkcell 16 Yaşaltı-A Kategorisi Türkiye  Salon Şampiyonası</v>
      </c>
      <c r="L25" s="262" t="e">
        <f>#REF!</f>
        <v>#REF!</v>
      </c>
      <c r="M25" s="182" t="s">
        <v>435</v>
      </c>
    </row>
    <row r="26" spans="1:13" s="174" customFormat="1" ht="26.25" customHeight="1" x14ac:dyDescent="0.2">
      <c r="A26" s="176">
        <v>24</v>
      </c>
      <c r="B26" s="186" t="s">
        <v>436</v>
      </c>
      <c r="C26" s="177" t="e">
        <f>#REF!</f>
        <v>#REF!</v>
      </c>
      <c r="D26" s="185" t="e">
        <f>#REF!</f>
        <v>#REF!</v>
      </c>
      <c r="E26" s="185" t="e">
        <f>#REF!</f>
        <v>#REF!</v>
      </c>
      <c r="F26" s="178" t="e">
        <f>#REF!</f>
        <v>#REF!</v>
      </c>
      <c r="G26" s="179" t="e">
        <f>#REF!</f>
        <v>#REF!</v>
      </c>
      <c r="H26" s="178" t="s">
        <v>437</v>
      </c>
      <c r="I26" s="184"/>
      <c r="J26" s="178" t="str">
        <f>'YARIŞMA BİLGİLERİ'!$F$21</f>
        <v>16 Yaş Altı Erkekler A</v>
      </c>
      <c r="K26" s="181" t="str">
        <f t="shared" si="0"/>
        <v>İSTANBUL-Türkcell 16 Yaşaltı-A Kategorisi Türkiye  Salon Şampiyonası</v>
      </c>
      <c r="L26" s="262" t="e">
        <f>#REF!</f>
        <v>#REF!</v>
      </c>
      <c r="M26" s="182" t="s">
        <v>435</v>
      </c>
    </row>
    <row r="27" spans="1:13" s="174" customFormat="1" ht="26.25" customHeight="1" x14ac:dyDescent="0.2">
      <c r="A27" s="176">
        <v>25</v>
      </c>
      <c r="B27" s="186" t="s">
        <v>436</v>
      </c>
      <c r="C27" s="177" t="e">
        <f>#REF!</f>
        <v>#REF!</v>
      </c>
      <c r="D27" s="185" t="e">
        <f>#REF!</f>
        <v>#REF!</v>
      </c>
      <c r="E27" s="185" t="e">
        <f>#REF!</f>
        <v>#REF!</v>
      </c>
      <c r="F27" s="178" t="e">
        <f>#REF!</f>
        <v>#REF!</v>
      </c>
      <c r="G27" s="179" t="e">
        <f>#REF!</f>
        <v>#REF!</v>
      </c>
      <c r="H27" s="178" t="s">
        <v>437</v>
      </c>
      <c r="I27" s="184"/>
      <c r="J27" s="178" t="str">
        <f>'YARIŞMA BİLGİLERİ'!$F$21</f>
        <v>16 Yaş Altı Erkekler A</v>
      </c>
      <c r="K27" s="181" t="str">
        <f t="shared" si="0"/>
        <v>İSTANBUL-Türkcell 16 Yaşaltı-A Kategorisi Türkiye  Salon Şampiyonası</v>
      </c>
      <c r="L27" s="262" t="e">
        <f>#REF!</f>
        <v>#REF!</v>
      </c>
      <c r="M27" s="182" t="s">
        <v>435</v>
      </c>
    </row>
    <row r="28" spans="1:13" s="174" customFormat="1" ht="26.25" customHeight="1" x14ac:dyDescent="0.2">
      <c r="A28" s="176">
        <v>26</v>
      </c>
      <c r="B28" s="186" t="s">
        <v>436</v>
      </c>
      <c r="C28" s="177" t="e">
        <f>#REF!</f>
        <v>#REF!</v>
      </c>
      <c r="D28" s="185" t="e">
        <f>#REF!</f>
        <v>#REF!</v>
      </c>
      <c r="E28" s="185" t="e">
        <f>#REF!</f>
        <v>#REF!</v>
      </c>
      <c r="F28" s="178" t="e">
        <f>#REF!</f>
        <v>#REF!</v>
      </c>
      <c r="G28" s="179" t="e">
        <f>#REF!</f>
        <v>#REF!</v>
      </c>
      <c r="H28" s="178" t="s">
        <v>437</v>
      </c>
      <c r="I28" s="184"/>
      <c r="J28" s="178" t="str">
        <f>'YARIŞMA BİLGİLERİ'!$F$21</f>
        <v>16 Yaş Altı Erkekler A</v>
      </c>
      <c r="K28" s="181" t="str">
        <f t="shared" si="0"/>
        <v>İSTANBUL-Türkcell 16 Yaşaltı-A Kategorisi Türkiye  Salon Şampiyonası</v>
      </c>
      <c r="L28" s="262" t="e">
        <f>#REF!</f>
        <v>#REF!</v>
      </c>
      <c r="M28" s="182" t="s">
        <v>435</v>
      </c>
    </row>
    <row r="29" spans="1:13" s="174" customFormat="1" ht="26.25" customHeight="1" x14ac:dyDescent="0.2">
      <c r="A29" s="176">
        <v>27</v>
      </c>
      <c r="B29" s="186" t="s">
        <v>436</v>
      </c>
      <c r="C29" s="177" t="e">
        <f>#REF!</f>
        <v>#REF!</v>
      </c>
      <c r="D29" s="185" t="e">
        <f>#REF!</f>
        <v>#REF!</v>
      </c>
      <c r="E29" s="185" t="e">
        <f>#REF!</f>
        <v>#REF!</v>
      </c>
      <c r="F29" s="178" t="e">
        <f>#REF!</f>
        <v>#REF!</v>
      </c>
      <c r="G29" s="179" t="e">
        <f>#REF!</f>
        <v>#REF!</v>
      </c>
      <c r="H29" s="178" t="s">
        <v>437</v>
      </c>
      <c r="I29" s="184"/>
      <c r="J29" s="178" t="str">
        <f>'YARIŞMA BİLGİLERİ'!$F$21</f>
        <v>16 Yaş Altı Erkekler A</v>
      </c>
      <c r="K29" s="181" t="str">
        <f t="shared" si="0"/>
        <v>İSTANBUL-Türkcell 16 Yaşaltı-A Kategorisi Türkiye  Salon Şampiyonası</v>
      </c>
      <c r="L29" s="262" t="e">
        <f>#REF!</f>
        <v>#REF!</v>
      </c>
      <c r="M29" s="182" t="s">
        <v>435</v>
      </c>
    </row>
    <row r="30" spans="1:13" s="174" customFormat="1" ht="26.25" customHeight="1" x14ac:dyDescent="0.2">
      <c r="A30" s="176">
        <v>28</v>
      </c>
      <c r="B30" s="186" t="s">
        <v>436</v>
      </c>
      <c r="C30" s="177" t="e">
        <f>#REF!</f>
        <v>#REF!</v>
      </c>
      <c r="D30" s="185" t="e">
        <f>#REF!</f>
        <v>#REF!</v>
      </c>
      <c r="E30" s="185" t="e">
        <f>#REF!</f>
        <v>#REF!</v>
      </c>
      <c r="F30" s="178" t="e">
        <f>#REF!</f>
        <v>#REF!</v>
      </c>
      <c r="G30" s="179" t="e">
        <f>#REF!</f>
        <v>#REF!</v>
      </c>
      <c r="H30" s="178" t="s">
        <v>437</v>
      </c>
      <c r="I30" s="184"/>
      <c r="J30" s="178" t="str">
        <f>'YARIŞMA BİLGİLERİ'!$F$21</f>
        <v>16 Yaş Altı Erkekler A</v>
      </c>
      <c r="K30" s="181" t="str">
        <f t="shared" si="0"/>
        <v>İSTANBUL-Türkcell 16 Yaşaltı-A Kategorisi Türkiye  Salon Şampiyonası</v>
      </c>
      <c r="L30" s="262" t="e">
        <f>#REF!</f>
        <v>#REF!</v>
      </c>
      <c r="M30" s="182" t="s">
        <v>435</v>
      </c>
    </row>
    <row r="31" spans="1:13" s="174" customFormat="1" ht="26.25" customHeight="1" x14ac:dyDescent="0.2">
      <c r="A31" s="176">
        <v>29</v>
      </c>
      <c r="B31" s="186" t="s">
        <v>436</v>
      </c>
      <c r="C31" s="177" t="e">
        <f>#REF!</f>
        <v>#REF!</v>
      </c>
      <c r="D31" s="185" t="e">
        <f>#REF!</f>
        <v>#REF!</v>
      </c>
      <c r="E31" s="185" t="e">
        <f>#REF!</f>
        <v>#REF!</v>
      </c>
      <c r="F31" s="178" t="e">
        <f>#REF!</f>
        <v>#REF!</v>
      </c>
      <c r="G31" s="179" t="e">
        <f>#REF!</f>
        <v>#REF!</v>
      </c>
      <c r="H31" s="178" t="s">
        <v>437</v>
      </c>
      <c r="I31" s="184"/>
      <c r="J31" s="178" t="str">
        <f>'YARIŞMA BİLGİLERİ'!$F$21</f>
        <v>16 Yaş Altı Erkekler A</v>
      </c>
      <c r="K31" s="181" t="str">
        <f t="shared" si="0"/>
        <v>İSTANBUL-Türkcell 16 Yaşaltı-A Kategorisi Türkiye  Salon Şampiyonası</v>
      </c>
      <c r="L31" s="262" t="e">
        <f>#REF!</f>
        <v>#REF!</v>
      </c>
      <c r="M31" s="182" t="s">
        <v>435</v>
      </c>
    </row>
    <row r="32" spans="1:13" s="174" customFormat="1" ht="26.25" customHeight="1" x14ac:dyDescent="0.2">
      <c r="A32" s="176">
        <v>30</v>
      </c>
      <c r="B32" s="186" t="s">
        <v>436</v>
      </c>
      <c r="C32" s="177" t="e">
        <f>#REF!</f>
        <v>#REF!</v>
      </c>
      <c r="D32" s="185" t="e">
        <f>#REF!</f>
        <v>#REF!</v>
      </c>
      <c r="E32" s="185" t="e">
        <f>#REF!</f>
        <v>#REF!</v>
      </c>
      <c r="F32" s="178" t="e">
        <f>#REF!</f>
        <v>#REF!</v>
      </c>
      <c r="G32" s="179" t="e">
        <f>#REF!</f>
        <v>#REF!</v>
      </c>
      <c r="H32" s="178" t="s">
        <v>437</v>
      </c>
      <c r="I32" s="184"/>
      <c r="J32" s="178" t="str">
        <f>'YARIŞMA BİLGİLERİ'!$F$21</f>
        <v>16 Yaş Altı Erkekler A</v>
      </c>
      <c r="K32" s="181" t="str">
        <f t="shared" si="0"/>
        <v>İSTANBUL-Türkcell 16 Yaşaltı-A Kategorisi Türkiye  Salon Şampiyonası</v>
      </c>
      <c r="L32" s="262" t="e">
        <f>#REF!</f>
        <v>#REF!</v>
      </c>
      <c r="M32" s="182" t="s">
        <v>435</v>
      </c>
    </row>
    <row r="33" spans="1:13" s="174" customFormat="1" ht="26.25" customHeight="1" x14ac:dyDescent="0.2">
      <c r="A33" s="176">
        <v>31</v>
      </c>
      <c r="B33" s="186" t="s">
        <v>436</v>
      </c>
      <c r="C33" s="177" t="e">
        <f>#REF!</f>
        <v>#REF!</v>
      </c>
      <c r="D33" s="185" t="e">
        <f>#REF!</f>
        <v>#REF!</v>
      </c>
      <c r="E33" s="185" t="e">
        <f>#REF!</f>
        <v>#REF!</v>
      </c>
      <c r="F33" s="178" t="e">
        <f>#REF!</f>
        <v>#REF!</v>
      </c>
      <c r="G33" s="179" t="e">
        <f>#REF!</f>
        <v>#REF!</v>
      </c>
      <c r="H33" s="178" t="s">
        <v>437</v>
      </c>
      <c r="I33" s="184"/>
      <c r="J33" s="178" t="str">
        <f>'YARIŞMA BİLGİLERİ'!$F$21</f>
        <v>16 Yaş Altı Erkekler A</v>
      </c>
      <c r="K33" s="181" t="str">
        <f t="shared" si="0"/>
        <v>İSTANBUL-Türkcell 16 Yaşaltı-A Kategorisi Türkiye  Salon Şampiyonası</v>
      </c>
      <c r="L33" s="262" t="e">
        <f>#REF!</f>
        <v>#REF!</v>
      </c>
      <c r="M33" s="182" t="s">
        <v>435</v>
      </c>
    </row>
    <row r="34" spans="1:13" s="174" customFormat="1" ht="26.25" customHeight="1" x14ac:dyDescent="0.2">
      <c r="A34" s="176">
        <v>32</v>
      </c>
      <c r="B34" s="186" t="s">
        <v>436</v>
      </c>
      <c r="C34" s="177" t="e">
        <f>#REF!</f>
        <v>#REF!</v>
      </c>
      <c r="D34" s="185" t="e">
        <f>#REF!</f>
        <v>#REF!</v>
      </c>
      <c r="E34" s="185" t="e">
        <f>#REF!</f>
        <v>#REF!</v>
      </c>
      <c r="F34" s="178" t="e">
        <f>#REF!</f>
        <v>#REF!</v>
      </c>
      <c r="G34" s="179" t="e">
        <f>#REF!</f>
        <v>#REF!</v>
      </c>
      <c r="H34" s="178" t="s">
        <v>437</v>
      </c>
      <c r="I34" s="184"/>
      <c r="J34" s="178" t="str">
        <f>'YARIŞMA BİLGİLERİ'!$F$21</f>
        <v>16 Yaş Altı Erkekler A</v>
      </c>
      <c r="K34" s="181" t="str">
        <f t="shared" si="0"/>
        <v>İSTANBUL-Türkcell 16 Yaşaltı-A Kategorisi Türkiye  Salon Şampiyonası</v>
      </c>
      <c r="L34" s="262" t="e">
        <f>#REF!</f>
        <v>#REF!</v>
      </c>
      <c r="M34" s="182" t="s">
        <v>435</v>
      </c>
    </row>
    <row r="35" spans="1:13" s="174" customFormat="1" ht="26.25" customHeight="1" x14ac:dyDescent="0.2">
      <c r="A35" s="176">
        <v>33</v>
      </c>
      <c r="B35" s="186" t="s">
        <v>436</v>
      </c>
      <c r="C35" s="177" t="e">
        <f>#REF!</f>
        <v>#REF!</v>
      </c>
      <c r="D35" s="185" t="e">
        <f>#REF!</f>
        <v>#REF!</v>
      </c>
      <c r="E35" s="185" t="e">
        <f>#REF!</f>
        <v>#REF!</v>
      </c>
      <c r="F35" s="178" t="e">
        <f>#REF!</f>
        <v>#REF!</v>
      </c>
      <c r="G35" s="179" t="e">
        <f>#REF!</f>
        <v>#REF!</v>
      </c>
      <c r="H35" s="178" t="s">
        <v>437</v>
      </c>
      <c r="I35" s="184"/>
      <c r="J35" s="178" t="str">
        <f>'YARIŞMA BİLGİLERİ'!$F$21</f>
        <v>16 Yaş Altı Erkekler A</v>
      </c>
      <c r="K35" s="181" t="str">
        <f t="shared" ref="K35:K66" si="1">CONCATENATE(K$1,"-",A$1)</f>
        <v>İSTANBUL-Türkcell 16 Yaşaltı-A Kategorisi Türkiye  Salon Şampiyonası</v>
      </c>
      <c r="L35" s="262" t="e">
        <f>#REF!</f>
        <v>#REF!</v>
      </c>
      <c r="M35" s="182" t="s">
        <v>435</v>
      </c>
    </row>
    <row r="36" spans="1:13" s="174" customFormat="1" ht="26.25" customHeight="1" x14ac:dyDescent="0.2">
      <c r="A36" s="176">
        <v>34</v>
      </c>
      <c r="B36" s="186" t="s">
        <v>436</v>
      </c>
      <c r="C36" s="177" t="e">
        <f>#REF!</f>
        <v>#REF!</v>
      </c>
      <c r="D36" s="185" t="e">
        <f>#REF!</f>
        <v>#REF!</v>
      </c>
      <c r="E36" s="185" t="e">
        <f>#REF!</f>
        <v>#REF!</v>
      </c>
      <c r="F36" s="178" t="e">
        <f>#REF!</f>
        <v>#REF!</v>
      </c>
      <c r="G36" s="179" t="e">
        <f>#REF!</f>
        <v>#REF!</v>
      </c>
      <c r="H36" s="178" t="s">
        <v>437</v>
      </c>
      <c r="I36" s="184"/>
      <c r="J36" s="178" t="str">
        <f>'YARIŞMA BİLGİLERİ'!$F$21</f>
        <v>16 Yaş Altı Erkekler A</v>
      </c>
      <c r="K36" s="181" t="str">
        <f t="shared" si="1"/>
        <v>İSTANBUL-Türkcell 16 Yaşaltı-A Kategorisi Türkiye  Salon Şampiyonası</v>
      </c>
      <c r="L36" s="262" t="e">
        <f>#REF!</f>
        <v>#REF!</v>
      </c>
      <c r="M36" s="182" t="s">
        <v>435</v>
      </c>
    </row>
    <row r="37" spans="1:13" s="174" customFormat="1" ht="26.25" customHeight="1" x14ac:dyDescent="0.2">
      <c r="A37" s="176">
        <v>35</v>
      </c>
      <c r="B37" s="186" t="s">
        <v>436</v>
      </c>
      <c r="C37" s="177" t="e">
        <f>#REF!</f>
        <v>#REF!</v>
      </c>
      <c r="D37" s="185" t="e">
        <f>#REF!</f>
        <v>#REF!</v>
      </c>
      <c r="E37" s="185" t="e">
        <f>#REF!</f>
        <v>#REF!</v>
      </c>
      <c r="F37" s="178" t="e">
        <f>#REF!</f>
        <v>#REF!</v>
      </c>
      <c r="G37" s="179" t="e">
        <f>#REF!</f>
        <v>#REF!</v>
      </c>
      <c r="H37" s="178" t="s">
        <v>437</v>
      </c>
      <c r="I37" s="184"/>
      <c r="J37" s="178" t="str">
        <f>'YARIŞMA BİLGİLERİ'!$F$21</f>
        <v>16 Yaş Altı Erkekler A</v>
      </c>
      <c r="K37" s="181" t="str">
        <f t="shared" si="1"/>
        <v>İSTANBUL-Türkcell 16 Yaşaltı-A Kategorisi Türkiye  Salon Şampiyonası</v>
      </c>
      <c r="L37" s="262" t="e">
        <f>#REF!</f>
        <v>#REF!</v>
      </c>
      <c r="M37" s="182" t="s">
        <v>435</v>
      </c>
    </row>
    <row r="38" spans="1:13" s="174" customFormat="1" ht="26.25" customHeight="1" x14ac:dyDescent="0.2">
      <c r="A38" s="176">
        <v>36</v>
      </c>
      <c r="B38" s="186" t="s">
        <v>436</v>
      </c>
      <c r="C38" s="177" t="e">
        <f>#REF!</f>
        <v>#REF!</v>
      </c>
      <c r="D38" s="185" t="e">
        <f>#REF!</f>
        <v>#REF!</v>
      </c>
      <c r="E38" s="185" t="e">
        <f>#REF!</f>
        <v>#REF!</v>
      </c>
      <c r="F38" s="178" t="e">
        <f>#REF!</f>
        <v>#REF!</v>
      </c>
      <c r="G38" s="179" t="e">
        <f>#REF!</f>
        <v>#REF!</v>
      </c>
      <c r="H38" s="178" t="s">
        <v>437</v>
      </c>
      <c r="I38" s="184"/>
      <c r="J38" s="178" t="str">
        <f>'YARIŞMA BİLGİLERİ'!$F$21</f>
        <v>16 Yaş Altı Erkekler A</v>
      </c>
      <c r="K38" s="181" t="str">
        <f t="shared" si="1"/>
        <v>İSTANBUL-Türkcell 16 Yaşaltı-A Kategorisi Türkiye  Salon Şampiyonası</v>
      </c>
      <c r="L38" s="262" t="e">
        <f>#REF!</f>
        <v>#REF!</v>
      </c>
      <c r="M38" s="182" t="s">
        <v>435</v>
      </c>
    </row>
    <row r="39" spans="1:13" s="174" customFormat="1" ht="26.25" customHeight="1" x14ac:dyDescent="0.2">
      <c r="A39" s="176">
        <v>37</v>
      </c>
      <c r="B39" s="186" t="s">
        <v>436</v>
      </c>
      <c r="C39" s="177" t="e">
        <f>#REF!</f>
        <v>#REF!</v>
      </c>
      <c r="D39" s="185" t="e">
        <f>#REF!</f>
        <v>#REF!</v>
      </c>
      <c r="E39" s="185" t="e">
        <f>#REF!</f>
        <v>#REF!</v>
      </c>
      <c r="F39" s="178" t="e">
        <f>#REF!</f>
        <v>#REF!</v>
      </c>
      <c r="G39" s="179" t="e">
        <f>#REF!</f>
        <v>#REF!</v>
      </c>
      <c r="H39" s="178" t="s">
        <v>437</v>
      </c>
      <c r="I39" s="184"/>
      <c r="J39" s="178" t="str">
        <f>'YARIŞMA BİLGİLERİ'!$F$21</f>
        <v>16 Yaş Altı Erkekler A</v>
      </c>
      <c r="K39" s="181" t="str">
        <f t="shared" si="1"/>
        <v>İSTANBUL-Türkcell 16 Yaşaltı-A Kategorisi Türkiye  Salon Şampiyonası</v>
      </c>
      <c r="L39" s="262" t="e">
        <f>#REF!</f>
        <v>#REF!</v>
      </c>
      <c r="M39" s="182" t="s">
        <v>435</v>
      </c>
    </row>
    <row r="40" spans="1:13" s="174" customFormat="1" ht="26.25" customHeight="1" x14ac:dyDescent="0.2">
      <c r="A40" s="176">
        <v>38</v>
      </c>
      <c r="B40" s="186" t="s">
        <v>436</v>
      </c>
      <c r="C40" s="177" t="e">
        <f>#REF!</f>
        <v>#REF!</v>
      </c>
      <c r="D40" s="185" t="e">
        <f>#REF!</f>
        <v>#REF!</v>
      </c>
      <c r="E40" s="185" t="e">
        <f>#REF!</f>
        <v>#REF!</v>
      </c>
      <c r="F40" s="178" t="e">
        <f>#REF!</f>
        <v>#REF!</v>
      </c>
      <c r="G40" s="179" t="e">
        <f>#REF!</f>
        <v>#REF!</v>
      </c>
      <c r="H40" s="178" t="s">
        <v>437</v>
      </c>
      <c r="I40" s="184"/>
      <c r="J40" s="178" t="str">
        <f>'YARIŞMA BİLGİLERİ'!$F$21</f>
        <v>16 Yaş Altı Erkekler A</v>
      </c>
      <c r="K40" s="181" t="str">
        <f t="shared" si="1"/>
        <v>İSTANBUL-Türkcell 16 Yaşaltı-A Kategorisi Türkiye  Salon Şampiyonası</v>
      </c>
      <c r="L40" s="262" t="e">
        <f>#REF!</f>
        <v>#REF!</v>
      </c>
      <c r="M40" s="182" t="s">
        <v>435</v>
      </c>
    </row>
    <row r="41" spans="1:13" s="174" customFormat="1" ht="26.25" customHeight="1" x14ac:dyDescent="0.2">
      <c r="A41" s="176">
        <v>39</v>
      </c>
      <c r="B41" s="186" t="s">
        <v>436</v>
      </c>
      <c r="C41" s="177" t="e">
        <f>#REF!</f>
        <v>#REF!</v>
      </c>
      <c r="D41" s="185" t="e">
        <f>#REF!</f>
        <v>#REF!</v>
      </c>
      <c r="E41" s="185" t="e">
        <f>#REF!</f>
        <v>#REF!</v>
      </c>
      <c r="F41" s="178" t="e">
        <f>#REF!</f>
        <v>#REF!</v>
      </c>
      <c r="G41" s="179" t="e">
        <f>#REF!</f>
        <v>#REF!</v>
      </c>
      <c r="H41" s="178" t="s">
        <v>437</v>
      </c>
      <c r="I41" s="184"/>
      <c r="J41" s="178" t="str">
        <f>'YARIŞMA BİLGİLERİ'!$F$21</f>
        <v>16 Yaş Altı Erkekler A</v>
      </c>
      <c r="K41" s="181" t="str">
        <f t="shared" si="1"/>
        <v>İSTANBUL-Türkcell 16 Yaşaltı-A Kategorisi Türkiye  Salon Şampiyonası</v>
      </c>
      <c r="L41" s="262" t="e">
        <f>#REF!</f>
        <v>#REF!</v>
      </c>
      <c r="M41" s="182" t="s">
        <v>435</v>
      </c>
    </row>
    <row r="42" spans="1:13" s="174" customFormat="1" ht="26.25" customHeight="1" x14ac:dyDescent="0.2">
      <c r="A42" s="176">
        <v>40</v>
      </c>
      <c r="B42" s="186" t="s">
        <v>436</v>
      </c>
      <c r="C42" s="177" t="e">
        <f>#REF!</f>
        <v>#REF!</v>
      </c>
      <c r="D42" s="185" t="e">
        <f>#REF!</f>
        <v>#REF!</v>
      </c>
      <c r="E42" s="185" t="e">
        <f>#REF!</f>
        <v>#REF!</v>
      </c>
      <c r="F42" s="178" t="e">
        <f>#REF!</f>
        <v>#REF!</v>
      </c>
      <c r="G42" s="179" t="e">
        <f>#REF!</f>
        <v>#REF!</v>
      </c>
      <c r="H42" s="178" t="s">
        <v>437</v>
      </c>
      <c r="I42" s="184"/>
      <c r="J42" s="178" t="str">
        <f>'YARIŞMA BİLGİLERİ'!$F$21</f>
        <v>16 Yaş Altı Erkekler A</v>
      </c>
      <c r="K42" s="181" t="str">
        <f t="shared" si="1"/>
        <v>İSTANBUL-Türkcell 16 Yaşaltı-A Kategorisi Türkiye  Salon Şampiyonası</v>
      </c>
      <c r="L42" s="262" t="e">
        <f>#REF!</f>
        <v>#REF!</v>
      </c>
      <c r="M42" s="182" t="s">
        <v>435</v>
      </c>
    </row>
    <row r="43" spans="1:13" s="174" customFormat="1" ht="26.25" customHeight="1" x14ac:dyDescent="0.2">
      <c r="A43" s="176">
        <v>41</v>
      </c>
      <c r="B43" s="186" t="s">
        <v>436</v>
      </c>
      <c r="C43" s="177" t="e">
        <f>#REF!</f>
        <v>#REF!</v>
      </c>
      <c r="D43" s="185" t="e">
        <f>#REF!</f>
        <v>#REF!</v>
      </c>
      <c r="E43" s="185" t="e">
        <f>#REF!</f>
        <v>#REF!</v>
      </c>
      <c r="F43" s="178" t="e">
        <f>#REF!</f>
        <v>#REF!</v>
      </c>
      <c r="G43" s="179" t="e">
        <f>#REF!</f>
        <v>#REF!</v>
      </c>
      <c r="H43" s="178" t="s">
        <v>437</v>
      </c>
      <c r="I43" s="184"/>
      <c r="J43" s="178" t="str">
        <f>'YARIŞMA BİLGİLERİ'!$F$21</f>
        <v>16 Yaş Altı Erkekler A</v>
      </c>
      <c r="K43" s="181" t="str">
        <f t="shared" si="1"/>
        <v>İSTANBUL-Türkcell 16 Yaşaltı-A Kategorisi Türkiye  Salon Şampiyonası</v>
      </c>
      <c r="L43" s="262" t="e">
        <f>#REF!</f>
        <v>#REF!</v>
      </c>
      <c r="M43" s="182" t="s">
        <v>435</v>
      </c>
    </row>
    <row r="44" spans="1:13" s="174" customFormat="1" ht="26.25" customHeight="1" x14ac:dyDescent="0.2">
      <c r="A44" s="176">
        <v>42</v>
      </c>
      <c r="B44" s="186" t="s">
        <v>436</v>
      </c>
      <c r="C44" s="177" t="e">
        <f>#REF!</f>
        <v>#REF!</v>
      </c>
      <c r="D44" s="185" t="e">
        <f>#REF!</f>
        <v>#REF!</v>
      </c>
      <c r="E44" s="185" t="e">
        <f>#REF!</f>
        <v>#REF!</v>
      </c>
      <c r="F44" s="178" t="e">
        <f>#REF!</f>
        <v>#REF!</v>
      </c>
      <c r="G44" s="179" t="e">
        <f>#REF!</f>
        <v>#REF!</v>
      </c>
      <c r="H44" s="178" t="s">
        <v>437</v>
      </c>
      <c r="I44" s="184"/>
      <c r="J44" s="178" t="str">
        <f>'YARIŞMA BİLGİLERİ'!$F$21</f>
        <v>16 Yaş Altı Erkekler A</v>
      </c>
      <c r="K44" s="181" t="str">
        <f t="shared" si="1"/>
        <v>İSTANBUL-Türkcell 16 Yaşaltı-A Kategorisi Türkiye  Salon Şampiyonası</v>
      </c>
      <c r="L44" s="262" t="e">
        <f>#REF!</f>
        <v>#REF!</v>
      </c>
      <c r="M44" s="182" t="s">
        <v>435</v>
      </c>
    </row>
    <row r="45" spans="1:13" s="174" customFormat="1" ht="26.25" customHeight="1" x14ac:dyDescent="0.2">
      <c r="A45" s="176">
        <v>43</v>
      </c>
      <c r="B45" s="186" t="s">
        <v>436</v>
      </c>
      <c r="C45" s="177" t="e">
        <f>#REF!</f>
        <v>#REF!</v>
      </c>
      <c r="D45" s="185" t="e">
        <f>#REF!</f>
        <v>#REF!</v>
      </c>
      <c r="E45" s="185" t="e">
        <f>#REF!</f>
        <v>#REF!</v>
      </c>
      <c r="F45" s="178" t="e">
        <f>#REF!</f>
        <v>#REF!</v>
      </c>
      <c r="G45" s="179" t="e">
        <f>#REF!</f>
        <v>#REF!</v>
      </c>
      <c r="H45" s="178" t="s">
        <v>437</v>
      </c>
      <c r="I45" s="184"/>
      <c r="J45" s="178" t="str">
        <f>'YARIŞMA BİLGİLERİ'!$F$21</f>
        <v>16 Yaş Altı Erkekler A</v>
      </c>
      <c r="K45" s="181" t="str">
        <f t="shared" si="1"/>
        <v>İSTANBUL-Türkcell 16 Yaşaltı-A Kategorisi Türkiye  Salon Şampiyonası</v>
      </c>
      <c r="L45" s="262" t="e">
        <f>#REF!</f>
        <v>#REF!</v>
      </c>
      <c r="M45" s="182" t="s">
        <v>435</v>
      </c>
    </row>
    <row r="46" spans="1:13" s="174" customFormat="1" ht="26.25" customHeight="1" x14ac:dyDescent="0.2">
      <c r="A46" s="176">
        <v>44</v>
      </c>
      <c r="B46" s="186" t="s">
        <v>436</v>
      </c>
      <c r="C46" s="177" t="e">
        <f>#REF!</f>
        <v>#REF!</v>
      </c>
      <c r="D46" s="185" t="e">
        <f>#REF!</f>
        <v>#REF!</v>
      </c>
      <c r="E46" s="185" t="e">
        <f>#REF!</f>
        <v>#REF!</v>
      </c>
      <c r="F46" s="178" t="e">
        <f>#REF!</f>
        <v>#REF!</v>
      </c>
      <c r="G46" s="179" t="e">
        <f>#REF!</f>
        <v>#REF!</v>
      </c>
      <c r="H46" s="178" t="s">
        <v>437</v>
      </c>
      <c r="I46" s="184"/>
      <c r="J46" s="178" t="str">
        <f>'YARIŞMA BİLGİLERİ'!$F$21</f>
        <v>16 Yaş Altı Erkekler A</v>
      </c>
      <c r="K46" s="181" t="str">
        <f t="shared" si="1"/>
        <v>İSTANBUL-Türkcell 16 Yaşaltı-A Kategorisi Türkiye  Salon Şampiyonası</v>
      </c>
      <c r="L46" s="262" t="e">
        <f>#REF!</f>
        <v>#REF!</v>
      </c>
      <c r="M46" s="182" t="s">
        <v>435</v>
      </c>
    </row>
    <row r="47" spans="1:13" s="174" customFormat="1" ht="26.25" customHeight="1" x14ac:dyDescent="0.2">
      <c r="A47" s="176">
        <v>45</v>
      </c>
      <c r="B47" s="186" t="s">
        <v>436</v>
      </c>
      <c r="C47" s="177" t="e">
        <f>#REF!</f>
        <v>#REF!</v>
      </c>
      <c r="D47" s="185" t="e">
        <f>#REF!</f>
        <v>#REF!</v>
      </c>
      <c r="E47" s="185" t="e">
        <f>#REF!</f>
        <v>#REF!</v>
      </c>
      <c r="F47" s="178" t="e">
        <f>#REF!</f>
        <v>#REF!</v>
      </c>
      <c r="G47" s="179" t="e">
        <f>#REF!</f>
        <v>#REF!</v>
      </c>
      <c r="H47" s="178" t="s">
        <v>437</v>
      </c>
      <c r="I47" s="184"/>
      <c r="J47" s="178" t="str">
        <f>'YARIŞMA BİLGİLERİ'!$F$21</f>
        <v>16 Yaş Altı Erkekler A</v>
      </c>
      <c r="K47" s="181" t="str">
        <f t="shared" si="1"/>
        <v>İSTANBUL-Türkcell 16 Yaşaltı-A Kategorisi Türkiye  Salon Şampiyonası</v>
      </c>
      <c r="L47" s="262" t="e">
        <f>#REF!</f>
        <v>#REF!</v>
      </c>
      <c r="M47" s="182" t="s">
        <v>435</v>
      </c>
    </row>
    <row r="48" spans="1:13" s="174" customFormat="1" ht="26.25" customHeight="1" x14ac:dyDescent="0.2">
      <c r="A48" s="176">
        <v>46</v>
      </c>
      <c r="B48" s="186" t="s">
        <v>436</v>
      </c>
      <c r="C48" s="177" t="e">
        <f>#REF!</f>
        <v>#REF!</v>
      </c>
      <c r="D48" s="185" t="e">
        <f>#REF!</f>
        <v>#REF!</v>
      </c>
      <c r="E48" s="185" t="e">
        <f>#REF!</f>
        <v>#REF!</v>
      </c>
      <c r="F48" s="178" t="e">
        <f>#REF!</f>
        <v>#REF!</v>
      </c>
      <c r="G48" s="179" t="e">
        <f>#REF!</f>
        <v>#REF!</v>
      </c>
      <c r="H48" s="178" t="s">
        <v>437</v>
      </c>
      <c r="I48" s="184"/>
      <c r="J48" s="178" t="str">
        <f>'YARIŞMA BİLGİLERİ'!$F$21</f>
        <v>16 Yaş Altı Erkekler A</v>
      </c>
      <c r="K48" s="181" t="str">
        <f t="shared" si="1"/>
        <v>İSTANBUL-Türkcell 16 Yaşaltı-A Kategorisi Türkiye  Salon Şampiyonası</v>
      </c>
      <c r="L48" s="262" t="e">
        <f>#REF!</f>
        <v>#REF!</v>
      </c>
      <c r="M48" s="182" t="s">
        <v>435</v>
      </c>
    </row>
    <row r="49" spans="1:13" s="174" customFormat="1" ht="26.25" customHeight="1" x14ac:dyDescent="0.2">
      <c r="A49" s="176">
        <v>47</v>
      </c>
      <c r="B49" s="186" t="s">
        <v>436</v>
      </c>
      <c r="C49" s="177" t="e">
        <f>#REF!</f>
        <v>#REF!</v>
      </c>
      <c r="D49" s="185" t="e">
        <f>#REF!</f>
        <v>#REF!</v>
      </c>
      <c r="E49" s="185" t="e">
        <f>#REF!</f>
        <v>#REF!</v>
      </c>
      <c r="F49" s="178" t="e">
        <f>#REF!</f>
        <v>#REF!</v>
      </c>
      <c r="G49" s="179" t="e">
        <f>#REF!</f>
        <v>#REF!</v>
      </c>
      <c r="H49" s="178" t="s">
        <v>437</v>
      </c>
      <c r="I49" s="184"/>
      <c r="J49" s="178" t="str">
        <f>'YARIŞMA BİLGİLERİ'!$F$21</f>
        <v>16 Yaş Altı Erkekler A</v>
      </c>
      <c r="K49" s="181" t="str">
        <f t="shared" si="1"/>
        <v>İSTANBUL-Türkcell 16 Yaşaltı-A Kategorisi Türkiye  Salon Şampiyonası</v>
      </c>
      <c r="L49" s="262" t="e">
        <f>#REF!</f>
        <v>#REF!</v>
      </c>
      <c r="M49" s="182" t="s">
        <v>435</v>
      </c>
    </row>
    <row r="50" spans="1:13" s="174" customFormat="1" ht="26.25" customHeight="1" x14ac:dyDescent="0.2">
      <c r="A50" s="176">
        <v>48</v>
      </c>
      <c r="B50" s="186" t="s">
        <v>436</v>
      </c>
      <c r="C50" s="177" t="e">
        <f>#REF!</f>
        <v>#REF!</v>
      </c>
      <c r="D50" s="185" t="e">
        <f>#REF!</f>
        <v>#REF!</v>
      </c>
      <c r="E50" s="185" t="e">
        <f>#REF!</f>
        <v>#REF!</v>
      </c>
      <c r="F50" s="178" t="e">
        <f>#REF!</f>
        <v>#REF!</v>
      </c>
      <c r="G50" s="179" t="e">
        <f>#REF!</f>
        <v>#REF!</v>
      </c>
      <c r="H50" s="178" t="s">
        <v>437</v>
      </c>
      <c r="I50" s="184"/>
      <c r="J50" s="178" t="str">
        <f>'YARIŞMA BİLGİLERİ'!$F$21</f>
        <v>16 Yaş Altı Erkekler A</v>
      </c>
      <c r="K50" s="181" t="str">
        <f t="shared" si="1"/>
        <v>İSTANBUL-Türkcell 16 Yaşaltı-A Kategorisi Türkiye  Salon Şampiyonası</v>
      </c>
      <c r="L50" s="262" t="e">
        <f>#REF!</f>
        <v>#REF!</v>
      </c>
      <c r="M50" s="182" t="s">
        <v>435</v>
      </c>
    </row>
    <row r="51" spans="1:13" s="174" customFormat="1" ht="26.25" customHeight="1" x14ac:dyDescent="0.2">
      <c r="A51" s="176">
        <v>49</v>
      </c>
      <c r="B51" s="186" t="s">
        <v>436</v>
      </c>
      <c r="C51" s="177" t="e">
        <f>#REF!</f>
        <v>#REF!</v>
      </c>
      <c r="D51" s="185" t="e">
        <f>#REF!</f>
        <v>#REF!</v>
      </c>
      <c r="E51" s="185" t="e">
        <f>#REF!</f>
        <v>#REF!</v>
      </c>
      <c r="F51" s="178" t="e">
        <f>#REF!</f>
        <v>#REF!</v>
      </c>
      <c r="G51" s="179" t="e">
        <f>#REF!</f>
        <v>#REF!</v>
      </c>
      <c r="H51" s="178" t="s">
        <v>437</v>
      </c>
      <c r="I51" s="184"/>
      <c r="J51" s="178" t="str">
        <f>'YARIŞMA BİLGİLERİ'!$F$21</f>
        <v>16 Yaş Altı Erkekler A</v>
      </c>
      <c r="K51" s="181" t="str">
        <f t="shared" si="1"/>
        <v>İSTANBUL-Türkcell 16 Yaşaltı-A Kategorisi Türkiye  Salon Şampiyonası</v>
      </c>
      <c r="L51" s="262" t="e">
        <f>#REF!</f>
        <v>#REF!</v>
      </c>
      <c r="M51" s="182" t="s">
        <v>435</v>
      </c>
    </row>
    <row r="52" spans="1:13" s="174" customFormat="1" ht="26.25" customHeight="1" x14ac:dyDescent="0.2">
      <c r="A52" s="176">
        <v>50</v>
      </c>
      <c r="B52" s="186" t="s">
        <v>436</v>
      </c>
      <c r="C52" s="177" t="e">
        <f>#REF!</f>
        <v>#REF!</v>
      </c>
      <c r="D52" s="185" t="e">
        <f>#REF!</f>
        <v>#REF!</v>
      </c>
      <c r="E52" s="185" t="e">
        <f>#REF!</f>
        <v>#REF!</v>
      </c>
      <c r="F52" s="178" t="e">
        <f>#REF!</f>
        <v>#REF!</v>
      </c>
      <c r="G52" s="179" t="e">
        <f>#REF!</f>
        <v>#REF!</v>
      </c>
      <c r="H52" s="178" t="s">
        <v>437</v>
      </c>
      <c r="I52" s="184"/>
      <c r="J52" s="178" t="str">
        <f>'YARIŞMA BİLGİLERİ'!$F$21</f>
        <v>16 Yaş Altı Erkekler A</v>
      </c>
      <c r="K52" s="181" t="str">
        <f t="shared" si="1"/>
        <v>İSTANBUL-Türkcell 16 Yaşaltı-A Kategorisi Türkiye  Salon Şampiyonası</v>
      </c>
      <c r="L52" s="262" t="e">
        <f>#REF!</f>
        <v>#REF!</v>
      </c>
      <c r="M52" s="182" t="s">
        <v>435</v>
      </c>
    </row>
    <row r="53" spans="1:13" s="174" customFormat="1" ht="26.25" customHeight="1" x14ac:dyDescent="0.2">
      <c r="A53" s="176">
        <v>51</v>
      </c>
      <c r="B53" s="186" t="s">
        <v>436</v>
      </c>
      <c r="C53" s="177" t="e">
        <f>#REF!</f>
        <v>#REF!</v>
      </c>
      <c r="D53" s="185" t="e">
        <f>#REF!</f>
        <v>#REF!</v>
      </c>
      <c r="E53" s="185" t="e">
        <f>#REF!</f>
        <v>#REF!</v>
      </c>
      <c r="F53" s="178" t="e">
        <f>#REF!</f>
        <v>#REF!</v>
      </c>
      <c r="G53" s="179" t="e">
        <f>#REF!</f>
        <v>#REF!</v>
      </c>
      <c r="H53" s="178" t="s">
        <v>437</v>
      </c>
      <c r="I53" s="184"/>
      <c r="J53" s="178" t="str">
        <f>'YARIŞMA BİLGİLERİ'!$F$21</f>
        <v>16 Yaş Altı Erkekler A</v>
      </c>
      <c r="K53" s="181" t="str">
        <f t="shared" si="1"/>
        <v>İSTANBUL-Türkcell 16 Yaşaltı-A Kategorisi Türkiye  Salon Şampiyonası</v>
      </c>
      <c r="L53" s="262" t="e">
        <f>#REF!</f>
        <v>#REF!</v>
      </c>
      <c r="M53" s="182" t="s">
        <v>435</v>
      </c>
    </row>
    <row r="54" spans="1:13" s="174" customFormat="1" ht="26.25" customHeight="1" x14ac:dyDescent="0.2">
      <c r="A54" s="176">
        <v>52</v>
      </c>
      <c r="B54" s="186" t="s">
        <v>436</v>
      </c>
      <c r="C54" s="177" t="e">
        <f>#REF!</f>
        <v>#REF!</v>
      </c>
      <c r="D54" s="185" t="e">
        <f>#REF!</f>
        <v>#REF!</v>
      </c>
      <c r="E54" s="185" t="e">
        <f>#REF!</f>
        <v>#REF!</v>
      </c>
      <c r="F54" s="178" t="e">
        <f>#REF!</f>
        <v>#REF!</v>
      </c>
      <c r="G54" s="179" t="e">
        <f>#REF!</f>
        <v>#REF!</v>
      </c>
      <c r="H54" s="178" t="s">
        <v>437</v>
      </c>
      <c r="I54" s="184"/>
      <c r="J54" s="178" t="str">
        <f>'YARIŞMA BİLGİLERİ'!$F$21</f>
        <v>16 Yaş Altı Erkekler A</v>
      </c>
      <c r="K54" s="181" t="str">
        <f t="shared" si="1"/>
        <v>İSTANBUL-Türkcell 16 Yaşaltı-A Kategorisi Türkiye  Salon Şampiyonası</v>
      </c>
      <c r="L54" s="262" t="e">
        <f>#REF!</f>
        <v>#REF!</v>
      </c>
      <c r="M54" s="182" t="s">
        <v>435</v>
      </c>
    </row>
    <row r="55" spans="1:13" s="174" customFormat="1" ht="26.25" customHeight="1" x14ac:dyDescent="0.2">
      <c r="A55" s="176">
        <v>53</v>
      </c>
      <c r="B55" s="186" t="s">
        <v>436</v>
      </c>
      <c r="C55" s="177" t="e">
        <f>#REF!</f>
        <v>#REF!</v>
      </c>
      <c r="D55" s="185" t="e">
        <f>#REF!</f>
        <v>#REF!</v>
      </c>
      <c r="E55" s="185" t="e">
        <f>#REF!</f>
        <v>#REF!</v>
      </c>
      <c r="F55" s="178" t="e">
        <f>#REF!</f>
        <v>#REF!</v>
      </c>
      <c r="G55" s="179" t="e">
        <f>#REF!</f>
        <v>#REF!</v>
      </c>
      <c r="H55" s="178" t="s">
        <v>437</v>
      </c>
      <c r="I55" s="184"/>
      <c r="J55" s="178" t="str">
        <f>'YARIŞMA BİLGİLERİ'!$F$21</f>
        <v>16 Yaş Altı Erkekler A</v>
      </c>
      <c r="K55" s="181" t="str">
        <f t="shared" si="1"/>
        <v>İSTANBUL-Türkcell 16 Yaşaltı-A Kategorisi Türkiye  Salon Şampiyonası</v>
      </c>
      <c r="L55" s="262" t="e">
        <f>#REF!</f>
        <v>#REF!</v>
      </c>
      <c r="M55" s="182" t="s">
        <v>435</v>
      </c>
    </row>
    <row r="56" spans="1:13" s="174" customFormat="1" ht="26.25" customHeight="1" x14ac:dyDescent="0.2">
      <c r="A56" s="176">
        <v>54</v>
      </c>
      <c r="B56" s="186" t="s">
        <v>436</v>
      </c>
      <c r="C56" s="177" t="e">
        <f>#REF!</f>
        <v>#REF!</v>
      </c>
      <c r="D56" s="185" t="e">
        <f>#REF!</f>
        <v>#REF!</v>
      </c>
      <c r="E56" s="185" t="e">
        <f>#REF!</f>
        <v>#REF!</v>
      </c>
      <c r="F56" s="178" t="e">
        <f>#REF!</f>
        <v>#REF!</v>
      </c>
      <c r="G56" s="179" t="e">
        <f>#REF!</f>
        <v>#REF!</v>
      </c>
      <c r="H56" s="178" t="s">
        <v>437</v>
      </c>
      <c r="I56" s="184"/>
      <c r="J56" s="178" t="str">
        <f>'YARIŞMA BİLGİLERİ'!$F$21</f>
        <v>16 Yaş Altı Erkekler A</v>
      </c>
      <c r="K56" s="181" t="str">
        <f t="shared" si="1"/>
        <v>İSTANBUL-Türkcell 16 Yaşaltı-A Kategorisi Türkiye  Salon Şampiyonası</v>
      </c>
      <c r="L56" s="262" t="e">
        <f>#REF!</f>
        <v>#REF!</v>
      </c>
      <c r="M56" s="182" t="s">
        <v>435</v>
      </c>
    </row>
    <row r="57" spans="1:13" s="174" customFormat="1" ht="26.25" customHeight="1" x14ac:dyDescent="0.2">
      <c r="A57" s="176">
        <v>55</v>
      </c>
      <c r="B57" s="186" t="s">
        <v>436</v>
      </c>
      <c r="C57" s="177" t="e">
        <f>#REF!</f>
        <v>#REF!</v>
      </c>
      <c r="D57" s="185" t="e">
        <f>#REF!</f>
        <v>#REF!</v>
      </c>
      <c r="E57" s="185" t="e">
        <f>#REF!</f>
        <v>#REF!</v>
      </c>
      <c r="F57" s="178" t="e">
        <f>#REF!</f>
        <v>#REF!</v>
      </c>
      <c r="G57" s="179" t="e">
        <f>#REF!</f>
        <v>#REF!</v>
      </c>
      <c r="H57" s="178" t="s">
        <v>437</v>
      </c>
      <c r="I57" s="184"/>
      <c r="J57" s="178" t="str">
        <f>'YARIŞMA BİLGİLERİ'!$F$21</f>
        <v>16 Yaş Altı Erkekler A</v>
      </c>
      <c r="K57" s="181" t="str">
        <f t="shared" si="1"/>
        <v>İSTANBUL-Türkcell 16 Yaşaltı-A Kategorisi Türkiye  Salon Şampiyonası</v>
      </c>
      <c r="L57" s="262" t="e">
        <f>#REF!</f>
        <v>#REF!</v>
      </c>
      <c r="M57" s="182" t="s">
        <v>435</v>
      </c>
    </row>
    <row r="58" spans="1:13" s="174" customFormat="1" ht="26.25" customHeight="1" x14ac:dyDescent="0.2">
      <c r="A58" s="176">
        <v>56</v>
      </c>
      <c r="B58" s="186" t="s">
        <v>436</v>
      </c>
      <c r="C58" s="177" t="e">
        <f>#REF!</f>
        <v>#REF!</v>
      </c>
      <c r="D58" s="185" t="e">
        <f>#REF!</f>
        <v>#REF!</v>
      </c>
      <c r="E58" s="185" t="e">
        <f>#REF!</f>
        <v>#REF!</v>
      </c>
      <c r="F58" s="178" t="e">
        <f>#REF!</f>
        <v>#REF!</v>
      </c>
      <c r="G58" s="179" t="e">
        <f>#REF!</f>
        <v>#REF!</v>
      </c>
      <c r="H58" s="178" t="s">
        <v>437</v>
      </c>
      <c r="I58" s="184"/>
      <c r="J58" s="178" t="str">
        <f>'YARIŞMA BİLGİLERİ'!$F$21</f>
        <v>16 Yaş Altı Erkekler A</v>
      </c>
      <c r="K58" s="181" t="str">
        <f t="shared" si="1"/>
        <v>İSTANBUL-Türkcell 16 Yaşaltı-A Kategorisi Türkiye  Salon Şampiyonası</v>
      </c>
      <c r="L58" s="262" t="e">
        <f>#REF!</f>
        <v>#REF!</v>
      </c>
      <c r="M58" s="182" t="s">
        <v>435</v>
      </c>
    </row>
    <row r="59" spans="1:13" s="174" customFormat="1" ht="26.25" customHeight="1" x14ac:dyDescent="0.2">
      <c r="A59" s="176">
        <v>57</v>
      </c>
      <c r="B59" s="186" t="s">
        <v>436</v>
      </c>
      <c r="C59" s="177" t="e">
        <f>#REF!</f>
        <v>#REF!</v>
      </c>
      <c r="D59" s="185" t="e">
        <f>#REF!</f>
        <v>#REF!</v>
      </c>
      <c r="E59" s="185" t="e">
        <f>#REF!</f>
        <v>#REF!</v>
      </c>
      <c r="F59" s="178" t="e">
        <f>#REF!</f>
        <v>#REF!</v>
      </c>
      <c r="G59" s="179" t="e">
        <f>#REF!</f>
        <v>#REF!</v>
      </c>
      <c r="H59" s="178" t="s">
        <v>437</v>
      </c>
      <c r="I59" s="184"/>
      <c r="J59" s="178" t="str">
        <f>'YARIŞMA BİLGİLERİ'!$F$21</f>
        <v>16 Yaş Altı Erkekler A</v>
      </c>
      <c r="K59" s="181" t="str">
        <f t="shared" si="1"/>
        <v>İSTANBUL-Türkcell 16 Yaşaltı-A Kategorisi Türkiye  Salon Şampiyonası</v>
      </c>
      <c r="L59" s="262" t="e">
        <f>#REF!</f>
        <v>#REF!</v>
      </c>
      <c r="M59" s="182" t="s">
        <v>435</v>
      </c>
    </row>
    <row r="60" spans="1:13" s="174" customFormat="1" ht="26.25" customHeight="1" x14ac:dyDescent="0.2">
      <c r="A60" s="176">
        <v>58</v>
      </c>
      <c r="B60" s="186" t="s">
        <v>436</v>
      </c>
      <c r="C60" s="177" t="e">
        <f>#REF!</f>
        <v>#REF!</v>
      </c>
      <c r="D60" s="185" t="e">
        <f>#REF!</f>
        <v>#REF!</v>
      </c>
      <c r="E60" s="185" t="e">
        <f>#REF!</f>
        <v>#REF!</v>
      </c>
      <c r="F60" s="178" t="e">
        <f>#REF!</f>
        <v>#REF!</v>
      </c>
      <c r="G60" s="179" t="e">
        <f>#REF!</f>
        <v>#REF!</v>
      </c>
      <c r="H60" s="178" t="s">
        <v>437</v>
      </c>
      <c r="I60" s="184"/>
      <c r="J60" s="178" t="str">
        <f>'YARIŞMA BİLGİLERİ'!$F$21</f>
        <v>16 Yaş Altı Erkekler A</v>
      </c>
      <c r="K60" s="181" t="str">
        <f t="shared" si="1"/>
        <v>İSTANBUL-Türkcell 16 Yaşaltı-A Kategorisi Türkiye  Salon Şampiyonası</v>
      </c>
      <c r="L60" s="262" t="e">
        <f>#REF!</f>
        <v>#REF!</v>
      </c>
      <c r="M60" s="182" t="s">
        <v>435</v>
      </c>
    </row>
    <row r="61" spans="1:13" s="174" customFormat="1" ht="26.25" customHeight="1" x14ac:dyDescent="0.2">
      <c r="A61" s="176">
        <v>59</v>
      </c>
      <c r="B61" s="186" t="s">
        <v>438</v>
      </c>
      <c r="C61" s="177" t="e">
        <f>#REF!</f>
        <v>#REF!</v>
      </c>
      <c r="D61" s="181" t="e">
        <f>#REF!</f>
        <v>#REF!</v>
      </c>
      <c r="E61" s="181" t="e">
        <f>#REF!</f>
        <v>#REF!</v>
      </c>
      <c r="F61" s="183" t="e">
        <f>#REF!</f>
        <v>#REF!</v>
      </c>
      <c r="G61" s="179" t="e">
        <f>#REF!</f>
        <v>#REF!</v>
      </c>
      <c r="H61" s="178" t="s">
        <v>437</v>
      </c>
      <c r="I61" s="184"/>
      <c r="J61" s="178" t="str">
        <f>'YARIŞMA BİLGİLERİ'!$F$21</f>
        <v>16 Yaş Altı Erkekler A</v>
      </c>
      <c r="K61" s="181" t="str">
        <f t="shared" si="1"/>
        <v>İSTANBUL-Türkcell 16 Yaşaltı-A Kategorisi Türkiye  Salon Şampiyonası</v>
      </c>
      <c r="L61" s="262" t="e">
        <f>#REF!</f>
        <v>#REF!</v>
      </c>
      <c r="M61" s="182" t="s">
        <v>435</v>
      </c>
    </row>
    <row r="62" spans="1:13" s="174" customFormat="1" ht="26.25" customHeight="1" x14ac:dyDescent="0.2">
      <c r="A62" s="176">
        <v>60</v>
      </c>
      <c r="B62" s="186" t="s">
        <v>438</v>
      </c>
      <c r="C62" s="177" t="e">
        <f>#REF!</f>
        <v>#REF!</v>
      </c>
      <c r="D62" s="181" t="e">
        <f>#REF!</f>
        <v>#REF!</v>
      </c>
      <c r="E62" s="181" t="e">
        <f>#REF!</f>
        <v>#REF!</v>
      </c>
      <c r="F62" s="183" t="e">
        <f>#REF!</f>
        <v>#REF!</v>
      </c>
      <c r="G62" s="179" t="e">
        <f>#REF!</f>
        <v>#REF!</v>
      </c>
      <c r="H62" s="178" t="s">
        <v>437</v>
      </c>
      <c r="I62" s="184"/>
      <c r="J62" s="178" t="str">
        <f>'YARIŞMA BİLGİLERİ'!$F$21</f>
        <v>16 Yaş Altı Erkekler A</v>
      </c>
      <c r="K62" s="181" t="str">
        <f t="shared" si="1"/>
        <v>İSTANBUL-Türkcell 16 Yaşaltı-A Kategorisi Türkiye  Salon Şampiyonası</v>
      </c>
      <c r="L62" s="262" t="e">
        <f>#REF!</f>
        <v>#REF!</v>
      </c>
      <c r="M62" s="182" t="s">
        <v>435</v>
      </c>
    </row>
    <row r="63" spans="1:13" s="174" customFormat="1" ht="26.25" customHeight="1" x14ac:dyDescent="0.2">
      <c r="A63" s="176">
        <v>61</v>
      </c>
      <c r="B63" s="186" t="s">
        <v>438</v>
      </c>
      <c r="C63" s="177" t="e">
        <f>#REF!</f>
        <v>#REF!</v>
      </c>
      <c r="D63" s="181" t="e">
        <f>#REF!</f>
        <v>#REF!</v>
      </c>
      <c r="E63" s="181" t="e">
        <f>#REF!</f>
        <v>#REF!</v>
      </c>
      <c r="F63" s="183" t="e">
        <f>#REF!</f>
        <v>#REF!</v>
      </c>
      <c r="G63" s="179" t="e">
        <f>#REF!</f>
        <v>#REF!</v>
      </c>
      <c r="H63" s="178" t="s">
        <v>437</v>
      </c>
      <c r="I63" s="184"/>
      <c r="J63" s="178" t="str">
        <f>'YARIŞMA BİLGİLERİ'!$F$21</f>
        <v>16 Yaş Altı Erkekler A</v>
      </c>
      <c r="K63" s="181" t="str">
        <f t="shared" si="1"/>
        <v>İSTANBUL-Türkcell 16 Yaşaltı-A Kategorisi Türkiye  Salon Şampiyonası</v>
      </c>
      <c r="L63" s="262" t="e">
        <f>#REF!</f>
        <v>#REF!</v>
      </c>
      <c r="M63" s="182" t="s">
        <v>435</v>
      </c>
    </row>
    <row r="64" spans="1:13" s="174" customFormat="1" ht="26.25" customHeight="1" x14ac:dyDescent="0.2">
      <c r="A64" s="176">
        <v>62</v>
      </c>
      <c r="B64" s="186" t="s">
        <v>438</v>
      </c>
      <c r="C64" s="177" t="e">
        <f>#REF!</f>
        <v>#REF!</v>
      </c>
      <c r="D64" s="181" t="e">
        <f>#REF!</f>
        <v>#REF!</v>
      </c>
      <c r="E64" s="181" t="e">
        <f>#REF!</f>
        <v>#REF!</v>
      </c>
      <c r="F64" s="183" t="e">
        <f>#REF!</f>
        <v>#REF!</v>
      </c>
      <c r="G64" s="179" t="e">
        <f>#REF!</f>
        <v>#REF!</v>
      </c>
      <c r="H64" s="178" t="s">
        <v>437</v>
      </c>
      <c r="I64" s="184"/>
      <c r="J64" s="178" t="str">
        <f>'YARIŞMA BİLGİLERİ'!$F$21</f>
        <v>16 Yaş Altı Erkekler A</v>
      </c>
      <c r="K64" s="181" t="str">
        <f t="shared" si="1"/>
        <v>İSTANBUL-Türkcell 16 Yaşaltı-A Kategorisi Türkiye  Salon Şampiyonası</v>
      </c>
      <c r="L64" s="262" t="e">
        <f>#REF!</f>
        <v>#REF!</v>
      </c>
      <c r="M64" s="182" t="s">
        <v>435</v>
      </c>
    </row>
    <row r="65" spans="1:13" s="174" customFormat="1" ht="26.25" customHeight="1" x14ac:dyDescent="0.2">
      <c r="A65" s="176">
        <v>63</v>
      </c>
      <c r="B65" s="186" t="s">
        <v>438</v>
      </c>
      <c r="C65" s="177" t="e">
        <f>#REF!</f>
        <v>#REF!</v>
      </c>
      <c r="D65" s="181" t="e">
        <f>#REF!</f>
        <v>#REF!</v>
      </c>
      <c r="E65" s="181" t="e">
        <f>#REF!</f>
        <v>#REF!</v>
      </c>
      <c r="F65" s="183" t="e">
        <f>#REF!</f>
        <v>#REF!</v>
      </c>
      <c r="G65" s="179" t="e">
        <f>#REF!</f>
        <v>#REF!</v>
      </c>
      <c r="H65" s="178" t="s">
        <v>437</v>
      </c>
      <c r="I65" s="184"/>
      <c r="J65" s="178" t="str">
        <f>'YARIŞMA BİLGİLERİ'!$F$21</f>
        <v>16 Yaş Altı Erkekler A</v>
      </c>
      <c r="K65" s="181" t="str">
        <f t="shared" si="1"/>
        <v>İSTANBUL-Türkcell 16 Yaşaltı-A Kategorisi Türkiye  Salon Şampiyonası</v>
      </c>
      <c r="L65" s="262" t="e">
        <f>#REF!</f>
        <v>#REF!</v>
      </c>
      <c r="M65" s="182" t="s">
        <v>435</v>
      </c>
    </row>
    <row r="66" spans="1:13" s="174" customFormat="1" ht="26.25" customHeight="1" x14ac:dyDescent="0.2">
      <c r="A66" s="176">
        <v>64</v>
      </c>
      <c r="B66" s="186" t="s">
        <v>438</v>
      </c>
      <c r="C66" s="177" t="e">
        <f>#REF!</f>
        <v>#REF!</v>
      </c>
      <c r="D66" s="181" t="e">
        <f>#REF!</f>
        <v>#REF!</v>
      </c>
      <c r="E66" s="181" t="e">
        <f>#REF!</f>
        <v>#REF!</v>
      </c>
      <c r="F66" s="183" t="e">
        <f>#REF!</f>
        <v>#REF!</v>
      </c>
      <c r="G66" s="179" t="e">
        <f>#REF!</f>
        <v>#REF!</v>
      </c>
      <c r="H66" s="178" t="s">
        <v>437</v>
      </c>
      <c r="I66" s="184"/>
      <c r="J66" s="178" t="str">
        <f>'YARIŞMA BİLGİLERİ'!$F$21</f>
        <v>16 Yaş Altı Erkekler A</v>
      </c>
      <c r="K66" s="181" t="str">
        <f t="shared" si="1"/>
        <v>İSTANBUL-Türkcell 16 Yaşaltı-A Kategorisi Türkiye  Salon Şampiyonası</v>
      </c>
      <c r="L66" s="262" t="e">
        <f>#REF!</f>
        <v>#REF!</v>
      </c>
      <c r="M66" s="182" t="s">
        <v>435</v>
      </c>
    </row>
    <row r="67" spans="1:13" s="174" customFormat="1" ht="26.25" customHeight="1" x14ac:dyDescent="0.2">
      <c r="A67" s="176">
        <v>65</v>
      </c>
      <c r="B67" s="186" t="s">
        <v>438</v>
      </c>
      <c r="C67" s="177" t="e">
        <f>#REF!</f>
        <v>#REF!</v>
      </c>
      <c r="D67" s="181" t="e">
        <f>#REF!</f>
        <v>#REF!</v>
      </c>
      <c r="E67" s="181" t="e">
        <f>#REF!</f>
        <v>#REF!</v>
      </c>
      <c r="F67" s="183" t="e">
        <f>#REF!</f>
        <v>#REF!</v>
      </c>
      <c r="G67" s="179" t="e">
        <f>#REF!</f>
        <v>#REF!</v>
      </c>
      <c r="H67" s="178" t="s">
        <v>437</v>
      </c>
      <c r="I67" s="184"/>
      <c r="J67" s="178" t="str">
        <f>'YARIŞMA BİLGİLERİ'!$F$21</f>
        <v>16 Yaş Altı Erkekler A</v>
      </c>
      <c r="K67" s="181" t="str">
        <f t="shared" ref="K67:K98" si="2">CONCATENATE(K$1,"-",A$1)</f>
        <v>İSTANBUL-Türkcell 16 Yaşaltı-A Kategorisi Türkiye  Salon Şampiyonası</v>
      </c>
      <c r="L67" s="262" t="e">
        <f>#REF!</f>
        <v>#REF!</v>
      </c>
      <c r="M67" s="182" t="s">
        <v>435</v>
      </c>
    </row>
    <row r="68" spans="1:13" s="174" customFormat="1" ht="26.25" customHeight="1" x14ac:dyDescent="0.2">
      <c r="A68" s="176">
        <v>66</v>
      </c>
      <c r="B68" s="186" t="s">
        <v>438</v>
      </c>
      <c r="C68" s="177" t="e">
        <f>#REF!</f>
        <v>#REF!</v>
      </c>
      <c r="D68" s="181" t="e">
        <f>#REF!</f>
        <v>#REF!</v>
      </c>
      <c r="E68" s="181" t="e">
        <f>#REF!</f>
        <v>#REF!</v>
      </c>
      <c r="F68" s="183" t="e">
        <f>#REF!</f>
        <v>#REF!</v>
      </c>
      <c r="G68" s="179" t="e">
        <f>#REF!</f>
        <v>#REF!</v>
      </c>
      <c r="H68" s="178" t="s">
        <v>437</v>
      </c>
      <c r="I68" s="184"/>
      <c r="J68" s="178" t="str">
        <f>'YARIŞMA BİLGİLERİ'!$F$21</f>
        <v>16 Yaş Altı Erkekler A</v>
      </c>
      <c r="K68" s="181" t="str">
        <f t="shared" si="2"/>
        <v>İSTANBUL-Türkcell 16 Yaşaltı-A Kategorisi Türkiye  Salon Şampiyonası</v>
      </c>
      <c r="L68" s="262" t="e">
        <f>#REF!</f>
        <v>#REF!</v>
      </c>
      <c r="M68" s="182" t="s">
        <v>435</v>
      </c>
    </row>
    <row r="69" spans="1:13" s="174" customFormat="1" ht="26.25" customHeight="1" x14ac:dyDescent="0.2">
      <c r="A69" s="176">
        <v>67</v>
      </c>
      <c r="B69" s="186" t="s">
        <v>438</v>
      </c>
      <c r="C69" s="177" t="e">
        <f>#REF!</f>
        <v>#REF!</v>
      </c>
      <c r="D69" s="181" t="e">
        <f>#REF!</f>
        <v>#REF!</v>
      </c>
      <c r="E69" s="181" t="e">
        <f>#REF!</f>
        <v>#REF!</v>
      </c>
      <c r="F69" s="183" t="e">
        <f>#REF!</f>
        <v>#REF!</v>
      </c>
      <c r="G69" s="179" t="e">
        <f>#REF!</f>
        <v>#REF!</v>
      </c>
      <c r="H69" s="178" t="s">
        <v>437</v>
      </c>
      <c r="I69" s="184"/>
      <c r="J69" s="178" t="str">
        <f>'YARIŞMA BİLGİLERİ'!$F$21</f>
        <v>16 Yaş Altı Erkekler A</v>
      </c>
      <c r="K69" s="181" t="str">
        <f t="shared" si="2"/>
        <v>İSTANBUL-Türkcell 16 Yaşaltı-A Kategorisi Türkiye  Salon Şampiyonası</v>
      </c>
      <c r="L69" s="262" t="e">
        <f>#REF!</f>
        <v>#REF!</v>
      </c>
      <c r="M69" s="182" t="s">
        <v>435</v>
      </c>
    </row>
    <row r="70" spans="1:13" s="174" customFormat="1" ht="26.25" customHeight="1" x14ac:dyDescent="0.2">
      <c r="A70" s="176">
        <v>68</v>
      </c>
      <c r="B70" s="186" t="s">
        <v>438</v>
      </c>
      <c r="C70" s="177" t="e">
        <f>#REF!</f>
        <v>#REF!</v>
      </c>
      <c r="D70" s="181" t="e">
        <f>#REF!</f>
        <v>#REF!</v>
      </c>
      <c r="E70" s="181" t="e">
        <f>#REF!</f>
        <v>#REF!</v>
      </c>
      <c r="F70" s="183" t="e">
        <f>#REF!</f>
        <v>#REF!</v>
      </c>
      <c r="G70" s="179" t="e">
        <f>#REF!</f>
        <v>#REF!</v>
      </c>
      <c r="H70" s="178" t="s">
        <v>437</v>
      </c>
      <c r="I70" s="184"/>
      <c r="J70" s="178" t="str">
        <f>'YARIŞMA BİLGİLERİ'!$F$21</f>
        <v>16 Yaş Altı Erkekler A</v>
      </c>
      <c r="K70" s="181" t="str">
        <f t="shared" si="2"/>
        <v>İSTANBUL-Türkcell 16 Yaşaltı-A Kategorisi Türkiye  Salon Şampiyonası</v>
      </c>
      <c r="L70" s="262" t="e">
        <f>#REF!</f>
        <v>#REF!</v>
      </c>
      <c r="M70" s="182" t="s">
        <v>435</v>
      </c>
    </row>
    <row r="71" spans="1:13" s="174" customFormat="1" ht="26.25" customHeight="1" x14ac:dyDescent="0.2">
      <c r="A71" s="176">
        <v>69</v>
      </c>
      <c r="B71" s="186" t="s">
        <v>438</v>
      </c>
      <c r="C71" s="177" t="e">
        <f>#REF!</f>
        <v>#REF!</v>
      </c>
      <c r="D71" s="181" t="e">
        <f>#REF!</f>
        <v>#REF!</v>
      </c>
      <c r="E71" s="181" t="e">
        <f>#REF!</f>
        <v>#REF!</v>
      </c>
      <c r="F71" s="183" t="e">
        <f>#REF!</f>
        <v>#REF!</v>
      </c>
      <c r="G71" s="179" t="e">
        <f>#REF!</f>
        <v>#REF!</v>
      </c>
      <c r="H71" s="178" t="s">
        <v>437</v>
      </c>
      <c r="I71" s="184"/>
      <c r="J71" s="178" t="str">
        <f>'YARIŞMA BİLGİLERİ'!$F$21</f>
        <v>16 Yaş Altı Erkekler A</v>
      </c>
      <c r="K71" s="181" t="str">
        <f t="shared" si="2"/>
        <v>İSTANBUL-Türkcell 16 Yaşaltı-A Kategorisi Türkiye  Salon Şampiyonası</v>
      </c>
      <c r="L71" s="262" t="e">
        <f>#REF!</f>
        <v>#REF!</v>
      </c>
      <c r="M71" s="182" t="s">
        <v>435</v>
      </c>
    </row>
    <row r="72" spans="1:13" s="174" customFormat="1" ht="26.25" customHeight="1" x14ac:dyDescent="0.2">
      <c r="A72" s="176">
        <v>70</v>
      </c>
      <c r="B72" s="186" t="s">
        <v>438</v>
      </c>
      <c r="C72" s="177" t="e">
        <f>#REF!</f>
        <v>#REF!</v>
      </c>
      <c r="D72" s="181" t="e">
        <f>#REF!</f>
        <v>#REF!</v>
      </c>
      <c r="E72" s="181" t="e">
        <f>#REF!</f>
        <v>#REF!</v>
      </c>
      <c r="F72" s="183" t="e">
        <f>#REF!</f>
        <v>#REF!</v>
      </c>
      <c r="G72" s="179" t="e">
        <f>#REF!</f>
        <v>#REF!</v>
      </c>
      <c r="H72" s="178" t="s">
        <v>437</v>
      </c>
      <c r="I72" s="184"/>
      <c r="J72" s="178" t="str">
        <f>'YARIŞMA BİLGİLERİ'!$F$21</f>
        <v>16 Yaş Altı Erkekler A</v>
      </c>
      <c r="K72" s="181" t="str">
        <f t="shared" si="2"/>
        <v>İSTANBUL-Türkcell 16 Yaşaltı-A Kategorisi Türkiye  Salon Şampiyonası</v>
      </c>
      <c r="L72" s="262" t="e">
        <f>#REF!</f>
        <v>#REF!</v>
      </c>
      <c r="M72" s="182" t="s">
        <v>435</v>
      </c>
    </row>
    <row r="73" spans="1:13" s="174" customFormat="1" ht="26.25" customHeight="1" x14ac:dyDescent="0.2">
      <c r="A73" s="176">
        <v>71</v>
      </c>
      <c r="B73" s="186" t="s">
        <v>438</v>
      </c>
      <c r="C73" s="177" t="e">
        <f>#REF!</f>
        <v>#REF!</v>
      </c>
      <c r="D73" s="181" t="e">
        <f>#REF!</f>
        <v>#REF!</v>
      </c>
      <c r="E73" s="181" t="e">
        <f>#REF!</f>
        <v>#REF!</v>
      </c>
      <c r="F73" s="183" t="e">
        <f>#REF!</f>
        <v>#REF!</v>
      </c>
      <c r="G73" s="179" t="e">
        <f>#REF!</f>
        <v>#REF!</v>
      </c>
      <c r="H73" s="178" t="s">
        <v>437</v>
      </c>
      <c r="I73" s="184"/>
      <c r="J73" s="178" t="str">
        <f>'YARIŞMA BİLGİLERİ'!$F$21</f>
        <v>16 Yaş Altı Erkekler A</v>
      </c>
      <c r="K73" s="181" t="str">
        <f t="shared" si="2"/>
        <v>İSTANBUL-Türkcell 16 Yaşaltı-A Kategorisi Türkiye  Salon Şampiyonası</v>
      </c>
      <c r="L73" s="262" t="e">
        <f>#REF!</f>
        <v>#REF!</v>
      </c>
      <c r="M73" s="182" t="s">
        <v>435</v>
      </c>
    </row>
    <row r="74" spans="1:13" s="174" customFormat="1" ht="26.25" customHeight="1" x14ac:dyDescent="0.2">
      <c r="A74" s="176">
        <v>72</v>
      </c>
      <c r="B74" s="186" t="s">
        <v>438</v>
      </c>
      <c r="C74" s="177" t="e">
        <f>#REF!</f>
        <v>#REF!</v>
      </c>
      <c r="D74" s="181" t="e">
        <f>#REF!</f>
        <v>#REF!</v>
      </c>
      <c r="E74" s="181" t="e">
        <f>#REF!</f>
        <v>#REF!</v>
      </c>
      <c r="F74" s="183" t="e">
        <f>#REF!</f>
        <v>#REF!</v>
      </c>
      <c r="G74" s="179" t="e">
        <f>#REF!</f>
        <v>#REF!</v>
      </c>
      <c r="H74" s="178" t="s">
        <v>437</v>
      </c>
      <c r="I74" s="184"/>
      <c r="J74" s="178" t="str">
        <f>'YARIŞMA BİLGİLERİ'!$F$21</f>
        <v>16 Yaş Altı Erkekler A</v>
      </c>
      <c r="K74" s="181" t="str">
        <f t="shared" si="2"/>
        <v>İSTANBUL-Türkcell 16 Yaşaltı-A Kategorisi Türkiye  Salon Şampiyonası</v>
      </c>
      <c r="L74" s="262" t="e">
        <f>#REF!</f>
        <v>#REF!</v>
      </c>
      <c r="M74" s="182" t="s">
        <v>435</v>
      </c>
    </row>
    <row r="75" spans="1:13" s="174" customFormat="1" ht="26.25" customHeight="1" x14ac:dyDescent="0.2">
      <c r="A75" s="176">
        <v>73</v>
      </c>
      <c r="B75" s="186" t="s">
        <v>438</v>
      </c>
      <c r="C75" s="177" t="e">
        <f>#REF!</f>
        <v>#REF!</v>
      </c>
      <c r="D75" s="181" t="e">
        <f>#REF!</f>
        <v>#REF!</v>
      </c>
      <c r="E75" s="181" t="e">
        <f>#REF!</f>
        <v>#REF!</v>
      </c>
      <c r="F75" s="183" t="e">
        <f>#REF!</f>
        <v>#REF!</v>
      </c>
      <c r="G75" s="179" t="e">
        <f>#REF!</f>
        <v>#REF!</v>
      </c>
      <c r="H75" s="178" t="s">
        <v>437</v>
      </c>
      <c r="I75" s="184"/>
      <c r="J75" s="178" t="str">
        <f>'YARIŞMA BİLGİLERİ'!$F$21</f>
        <v>16 Yaş Altı Erkekler A</v>
      </c>
      <c r="K75" s="181" t="str">
        <f t="shared" si="2"/>
        <v>İSTANBUL-Türkcell 16 Yaşaltı-A Kategorisi Türkiye  Salon Şampiyonası</v>
      </c>
      <c r="L75" s="262" t="e">
        <f>#REF!</f>
        <v>#REF!</v>
      </c>
      <c r="M75" s="182" t="s">
        <v>435</v>
      </c>
    </row>
    <row r="76" spans="1:13" s="174" customFormat="1" ht="26.25" customHeight="1" x14ac:dyDescent="0.2">
      <c r="A76" s="176">
        <v>74</v>
      </c>
      <c r="B76" s="186" t="s">
        <v>438</v>
      </c>
      <c r="C76" s="177" t="e">
        <f>#REF!</f>
        <v>#REF!</v>
      </c>
      <c r="D76" s="181" t="e">
        <f>#REF!</f>
        <v>#REF!</v>
      </c>
      <c r="E76" s="181" t="e">
        <f>#REF!</f>
        <v>#REF!</v>
      </c>
      <c r="F76" s="183" t="e">
        <f>#REF!</f>
        <v>#REF!</v>
      </c>
      <c r="G76" s="179" t="e">
        <f>#REF!</f>
        <v>#REF!</v>
      </c>
      <c r="H76" s="178" t="s">
        <v>437</v>
      </c>
      <c r="I76" s="184"/>
      <c r="J76" s="178" t="str">
        <f>'YARIŞMA BİLGİLERİ'!$F$21</f>
        <v>16 Yaş Altı Erkekler A</v>
      </c>
      <c r="K76" s="181" t="str">
        <f t="shared" si="2"/>
        <v>İSTANBUL-Türkcell 16 Yaşaltı-A Kategorisi Türkiye  Salon Şampiyonası</v>
      </c>
      <c r="L76" s="262" t="e">
        <f>#REF!</f>
        <v>#REF!</v>
      </c>
      <c r="M76" s="182" t="s">
        <v>435</v>
      </c>
    </row>
    <row r="77" spans="1:13" s="174" customFormat="1" ht="26.25" customHeight="1" x14ac:dyDescent="0.2">
      <c r="A77" s="176">
        <v>75</v>
      </c>
      <c r="B77" s="186" t="s">
        <v>439</v>
      </c>
      <c r="C77" s="177">
        <f>'60M.Final'!C8</f>
        <v>36526</v>
      </c>
      <c r="D77" s="181" t="str">
        <f>'60M.Final'!D8</f>
        <v>YUSUF ŞAŞMAZ</v>
      </c>
      <c r="E77" s="181" t="str">
        <f>'60M.Final'!E8</f>
        <v>MUĞLA</v>
      </c>
      <c r="F77" s="183">
        <f>'60M.Final'!F8</f>
        <v>739</v>
      </c>
      <c r="G77" s="179">
        <f>'60M.Final'!A8</f>
        <v>1</v>
      </c>
      <c r="H77" s="178" t="s">
        <v>437</v>
      </c>
      <c r="I77" s="184"/>
      <c r="J77" s="178" t="str">
        <f>'YARIŞMA BİLGİLERİ'!$F$21</f>
        <v>16 Yaş Altı Erkekler A</v>
      </c>
      <c r="K77" s="181" t="str">
        <f t="shared" si="2"/>
        <v>İSTANBUL-Türkcell 16 Yaşaltı-A Kategorisi Türkiye  Salon Şampiyonası</v>
      </c>
      <c r="L77" s="262">
        <f>'60M.Final'!N$4</f>
        <v>42031</v>
      </c>
      <c r="M77" s="182" t="s">
        <v>435</v>
      </c>
    </row>
    <row r="78" spans="1:13" s="174" customFormat="1" ht="26.25" customHeight="1" x14ac:dyDescent="0.2">
      <c r="A78" s="176">
        <v>76</v>
      </c>
      <c r="B78" s="186" t="s">
        <v>439</v>
      </c>
      <c r="C78" s="177">
        <f>'60M.Final'!C9</f>
        <v>36682</v>
      </c>
      <c r="D78" s="181" t="str">
        <f>'60M.Final'!D9</f>
        <v>M.MURAT KUTLU</v>
      </c>
      <c r="E78" s="181" t="str">
        <f>'60M.Final'!E9</f>
        <v>İZMİR</v>
      </c>
      <c r="F78" s="183">
        <f>'60M.Final'!F9</f>
        <v>744</v>
      </c>
      <c r="G78" s="179">
        <f>'60M.Final'!A9</f>
        <v>2</v>
      </c>
      <c r="H78" s="178" t="s">
        <v>437</v>
      </c>
      <c r="I78" s="184"/>
      <c r="J78" s="178" t="str">
        <f>'YARIŞMA BİLGİLERİ'!$F$21</f>
        <v>16 Yaş Altı Erkekler A</v>
      </c>
      <c r="K78" s="181" t="str">
        <f t="shared" si="2"/>
        <v>İSTANBUL-Türkcell 16 Yaşaltı-A Kategorisi Türkiye  Salon Şampiyonası</v>
      </c>
      <c r="L78" s="262">
        <f>'60M.Final'!N$4</f>
        <v>42031</v>
      </c>
      <c r="M78" s="182" t="s">
        <v>435</v>
      </c>
    </row>
    <row r="79" spans="1:13" s="174" customFormat="1" ht="26.25" customHeight="1" x14ac:dyDescent="0.2">
      <c r="A79" s="176">
        <v>77</v>
      </c>
      <c r="B79" s="186" t="s">
        <v>439</v>
      </c>
      <c r="C79" s="177">
        <f>'60M.Final'!C10</f>
        <v>36874</v>
      </c>
      <c r="D79" s="181" t="str">
        <f>'60M.Final'!D10</f>
        <v>UĞUR AZİZ GÜNAYDIN</v>
      </c>
      <c r="E79" s="181" t="str">
        <f>'60M.Final'!E10</f>
        <v>TRABZON</v>
      </c>
      <c r="F79" s="183">
        <f>'60M.Final'!F10</f>
        <v>749</v>
      </c>
      <c r="G79" s="179">
        <f>'60M.Final'!A10</f>
        <v>3</v>
      </c>
      <c r="H79" s="178" t="s">
        <v>437</v>
      </c>
      <c r="I79" s="184"/>
      <c r="J79" s="178" t="str">
        <f>'YARIŞMA BİLGİLERİ'!$F$21</f>
        <v>16 Yaş Altı Erkekler A</v>
      </c>
      <c r="K79" s="181" t="str">
        <f t="shared" si="2"/>
        <v>İSTANBUL-Türkcell 16 Yaşaltı-A Kategorisi Türkiye  Salon Şampiyonası</v>
      </c>
      <c r="L79" s="262">
        <f>'60M.Final'!N$4</f>
        <v>42031</v>
      </c>
      <c r="M79" s="182" t="s">
        <v>435</v>
      </c>
    </row>
    <row r="80" spans="1:13" s="174" customFormat="1" ht="26.25" customHeight="1" x14ac:dyDescent="0.2">
      <c r="A80" s="176">
        <v>78</v>
      </c>
      <c r="B80" s="186" t="s">
        <v>439</v>
      </c>
      <c r="C80" s="177">
        <f>'60M.Final'!C11</f>
        <v>36576</v>
      </c>
      <c r="D80" s="181" t="str">
        <f>'60M.Final'!D11</f>
        <v>ÖMER FARUK İŞİKDAG</v>
      </c>
      <c r="E80" s="181" t="str">
        <f>'60M.Final'!E11</f>
        <v>İSTANBUL</v>
      </c>
      <c r="F80" s="183">
        <f>'60M.Final'!F11</f>
        <v>764</v>
      </c>
      <c r="G80" s="179">
        <f>'60M.Final'!A11</f>
        <v>4</v>
      </c>
      <c r="H80" s="178" t="s">
        <v>437</v>
      </c>
      <c r="I80" s="184"/>
      <c r="J80" s="178" t="str">
        <f>'YARIŞMA BİLGİLERİ'!$F$21</f>
        <v>16 Yaş Altı Erkekler A</v>
      </c>
      <c r="K80" s="181" t="str">
        <f t="shared" si="2"/>
        <v>İSTANBUL-Türkcell 16 Yaşaltı-A Kategorisi Türkiye  Salon Şampiyonası</v>
      </c>
      <c r="L80" s="262">
        <f>'60M.Final'!N$4</f>
        <v>42031</v>
      </c>
      <c r="M80" s="182" t="s">
        <v>435</v>
      </c>
    </row>
    <row r="81" spans="1:13" s="174" customFormat="1" ht="26.25" customHeight="1" x14ac:dyDescent="0.2">
      <c r="A81" s="176">
        <v>79</v>
      </c>
      <c r="B81" s="186" t="s">
        <v>439</v>
      </c>
      <c r="C81" s="177">
        <f>'60M.Final'!C12</f>
        <v>36526</v>
      </c>
      <c r="D81" s="181" t="str">
        <f>'60M.Final'!D12</f>
        <v>YASİN İŞCAN</v>
      </c>
      <c r="E81" s="181" t="str">
        <f>'60M.Final'!E12</f>
        <v>ADANA</v>
      </c>
      <c r="F81" s="183">
        <f>'60M.Final'!F12</f>
        <v>769</v>
      </c>
      <c r="G81" s="179">
        <f>'60M.Final'!A12</f>
        <v>5</v>
      </c>
      <c r="H81" s="178" t="s">
        <v>437</v>
      </c>
      <c r="I81" s="184"/>
      <c r="J81" s="178" t="str">
        <f>'YARIŞMA BİLGİLERİ'!$F$21</f>
        <v>16 Yaş Altı Erkekler A</v>
      </c>
      <c r="K81" s="181" t="str">
        <f t="shared" si="2"/>
        <v>İSTANBUL-Türkcell 16 Yaşaltı-A Kategorisi Türkiye  Salon Şampiyonası</v>
      </c>
      <c r="L81" s="262">
        <f>'60M.Final'!N$4</f>
        <v>42031</v>
      </c>
      <c r="M81" s="182" t="s">
        <v>435</v>
      </c>
    </row>
    <row r="82" spans="1:13" s="174" customFormat="1" ht="26.25" customHeight="1" x14ac:dyDescent="0.2">
      <c r="A82" s="176">
        <v>80</v>
      </c>
      <c r="B82" s="186" t="s">
        <v>439</v>
      </c>
      <c r="C82" s="177">
        <f>'60M.Final'!C13</f>
        <v>36526</v>
      </c>
      <c r="D82" s="181" t="str">
        <f>'60M.Final'!D13</f>
        <v>YUNUS EMRE CİN</v>
      </c>
      <c r="E82" s="181" t="str">
        <f>'60M.Final'!E13</f>
        <v>İSTANBUL</v>
      </c>
      <c r="F82" s="183">
        <f>'60M.Final'!F13</f>
        <v>771</v>
      </c>
      <c r="G82" s="179">
        <f>'60M.Final'!A13</f>
        <v>6</v>
      </c>
      <c r="H82" s="178" t="s">
        <v>437</v>
      </c>
      <c r="I82" s="184"/>
      <c r="J82" s="178" t="str">
        <f>'YARIŞMA BİLGİLERİ'!$F$21</f>
        <v>16 Yaş Altı Erkekler A</v>
      </c>
      <c r="K82" s="181" t="str">
        <f t="shared" si="2"/>
        <v>İSTANBUL-Türkcell 16 Yaşaltı-A Kategorisi Türkiye  Salon Şampiyonası</v>
      </c>
      <c r="L82" s="262">
        <f>'60M.Final'!N$4</f>
        <v>42031</v>
      </c>
      <c r="M82" s="182" t="s">
        <v>435</v>
      </c>
    </row>
    <row r="83" spans="1:13" s="174" customFormat="1" ht="26.25" customHeight="1" x14ac:dyDescent="0.2">
      <c r="A83" s="176">
        <v>81</v>
      </c>
      <c r="B83" s="186" t="s">
        <v>439</v>
      </c>
      <c r="C83" s="177">
        <f>'60M.Final'!C14</f>
        <v>36580</v>
      </c>
      <c r="D83" s="181" t="str">
        <f>'60M.Final'!D14</f>
        <v>DOĞUKAN KARAMAN</v>
      </c>
      <c r="E83" s="181" t="str">
        <f>'60M.Final'!E14</f>
        <v>İZMİR</v>
      </c>
      <c r="F83" s="183">
        <f>'60M.Final'!F14</f>
        <v>772</v>
      </c>
      <c r="G83" s="179">
        <f>'60M.Final'!A14</f>
        <v>7</v>
      </c>
      <c r="H83" s="178" t="s">
        <v>437</v>
      </c>
      <c r="I83" s="184"/>
      <c r="J83" s="178" t="str">
        <f>'YARIŞMA BİLGİLERİ'!$F$21</f>
        <v>16 Yaş Altı Erkekler A</v>
      </c>
      <c r="K83" s="181" t="str">
        <f t="shared" si="2"/>
        <v>İSTANBUL-Türkcell 16 Yaşaltı-A Kategorisi Türkiye  Salon Şampiyonası</v>
      </c>
      <c r="L83" s="262">
        <f>'60M.Final'!N$4</f>
        <v>42031</v>
      </c>
      <c r="M83" s="182" t="s">
        <v>435</v>
      </c>
    </row>
    <row r="84" spans="1:13" s="174" customFormat="1" ht="26.25" customHeight="1" x14ac:dyDescent="0.2">
      <c r="A84" s="176">
        <v>82</v>
      </c>
      <c r="B84" s="186" t="s">
        <v>439</v>
      </c>
      <c r="C84" s="177">
        <f>'60M.Final'!C15</f>
        <v>36935</v>
      </c>
      <c r="D84" s="181" t="str">
        <f>'60M.Final'!D15</f>
        <v>SEYFİCAN ÜNYELİ</v>
      </c>
      <c r="E84" s="181" t="str">
        <f>'60M.Final'!E15</f>
        <v>SAMSUN</v>
      </c>
      <c r="F84" s="183">
        <f>'60M.Final'!F15</f>
        <v>778</v>
      </c>
      <c r="G84" s="179">
        <f>'60M.Final'!A15</f>
        <v>8</v>
      </c>
      <c r="H84" s="178" t="s">
        <v>437</v>
      </c>
      <c r="I84" s="184"/>
      <c r="J84" s="178" t="str">
        <f>'YARIŞMA BİLGİLERİ'!$F$21</f>
        <v>16 Yaş Altı Erkekler A</v>
      </c>
      <c r="K84" s="181" t="str">
        <f t="shared" si="2"/>
        <v>İSTANBUL-Türkcell 16 Yaşaltı-A Kategorisi Türkiye  Salon Şampiyonası</v>
      </c>
      <c r="L84" s="262">
        <f>'60M.Final'!N$4</f>
        <v>42031</v>
      </c>
      <c r="M84" s="182" t="s">
        <v>435</v>
      </c>
    </row>
    <row r="85" spans="1:13" s="174" customFormat="1" ht="26.25" customHeight="1" x14ac:dyDescent="0.2">
      <c r="A85" s="176">
        <v>83</v>
      </c>
      <c r="B85" s="187" t="s">
        <v>115</v>
      </c>
      <c r="C85" s="177">
        <f>Sırık!D8</f>
        <v>36595</v>
      </c>
      <c r="D85" s="181" t="str">
        <f>Sırık!E8</f>
        <v>BATUHAN ALKAN</v>
      </c>
      <c r="E85" s="181" t="str">
        <f>Sırık!F8</f>
        <v>İZMİR</v>
      </c>
      <c r="F85" s="222">
        <f>Sırık!BO8</f>
        <v>400</v>
      </c>
      <c r="G85" s="179">
        <f>Sırık!A8</f>
        <v>1</v>
      </c>
      <c r="H85" s="184" t="s">
        <v>115</v>
      </c>
      <c r="I85" s="184"/>
      <c r="J85" s="178" t="str">
        <f>'YARIŞMA BİLGİLERİ'!$F$21</f>
        <v>16 Yaş Altı Erkekler A</v>
      </c>
      <c r="K85" s="181" t="str">
        <f t="shared" si="2"/>
        <v>İSTANBUL-Türkcell 16 Yaşaltı-A Kategorisi Türkiye  Salon Şampiyonası</v>
      </c>
      <c r="L85" s="262">
        <f>Sırık!BC$4</f>
        <v>42032</v>
      </c>
      <c r="M85" s="182" t="s">
        <v>435</v>
      </c>
    </row>
    <row r="86" spans="1:13" s="174" customFormat="1" ht="26.25" customHeight="1" x14ac:dyDescent="0.2">
      <c r="A86" s="176">
        <v>84</v>
      </c>
      <c r="B86" s="187" t="s">
        <v>115</v>
      </c>
      <c r="C86" s="177">
        <f>Sırık!D9</f>
        <v>36585</v>
      </c>
      <c r="D86" s="181" t="str">
        <f>Sırık!E9</f>
        <v>İSMAİL SAĞLAM</v>
      </c>
      <c r="E86" s="181" t="str">
        <f>Sırık!F9</f>
        <v>ADANA</v>
      </c>
      <c r="F86" s="222">
        <f>Sırık!BO9</f>
        <v>320</v>
      </c>
      <c r="G86" s="179">
        <f>Sırık!A9</f>
        <v>2</v>
      </c>
      <c r="H86" s="184" t="s">
        <v>115</v>
      </c>
      <c r="I86" s="184"/>
      <c r="J86" s="178" t="str">
        <f>'YARIŞMA BİLGİLERİ'!$F$21</f>
        <v>16 Yaş Altı Erkekler A</v>
      </c>
      <c r="K86" s="181" t="str">
        <f t="shared" si="2"/>
        <v>İSTANBUL-Türkcell 16 Yaşaltı-A Kategorisi Türkiye  Salon Şampiyonası</v>
      </c>
      <c r="L86" s="262">
        <f>Sırık!BC$4</f>
        <v>42032</v>
      </c>
      <c r="M86" s="182" t="s">
        <v>435</v>
      </c>
    </row>
    <row r="87" spans="1:13" s="174" customFormat="1" ht="26.25" customHeight="1" x14ac:dyDescent="0.2">
      <c r="A87" s="176">
        <v>85</v>
      </c>
      <c r="B87" s="187" t="s">
        <v>115</v>
      </c>
      <c r="C87" s="177">
        <f>Sırık!D10</f>
        <v>36800</v>
      </c>
      <c r="D87" s="181" t="str">
        <f>Sırık!E10</f>
        <v>RECEP SAĞLAM</v>
      </c>
      <c r="E87" s="181" t="str">
        <f>Sırık!F10</f>
        <v>KOCAELİ</v>
      </c>
      <c r="F87" s="222">
        <f>Sırık!BO10</f>
        <v>220</v>
      </c>
      <c r="G87" s="179">
        <f>Sırık!A10</f>
        <v>3</v>
      </c>
      <c r="H87" s="184" t="s">
        <v>115</v>
      </c>
      <c r="I87" s="184"/>
      <c r="J87" s="178" t="str">
        <f>'YARIŞMA BİLGİLERİ'!$F$21</f>
        <v>16 Yaş Altı Erkekler A</v>
      </c>
      <c r="K87" s="181" t="str">
        <f t="shared" si="2"/>
        <v>İSTANBUL-Türkcell 16 Yaşaltı-A Kategorisi Türkiye  Salon Şampiyonası</v>
      </c>
      <c r="L87" s="262">
        <f>Sırık!BC$4</f>
        <v>42032</v>
      </c>
      <c r="M87" s="182" t="s">
        <v>435</v>
      </c>
    </row>
    <row r="88" spans="1:13" s="174" customFormat="1" ht="26.25" customHeight="1" x14ac:dyDescent="0.2">
      <c r="A88" s="176">
        <v>86</v>
      </c>
      <c r="B88" s="187" t="s">
        <v>115</v>
      </c>
      <c r="C88" s="177" t="str">
        <f>Sırık!D11</f>
        <v/>
      </c>
      <c r="D88" s="181" t="str">
        <f>Sırık!E11</f>
        <v/>
      </c>
      <c r="E88" s="181" t="str">
        <f>Sırık!F11</f>
        <v/>
      </c>
      <c r="F88" s="222">
        <f>Sırık!BO11</f>
        <v>0</v>
      </c>
      <c r="G88" s="179">
        <f>Sırık!A11</f>
        <v>0</v>
      </c>
      <c r="H88" s="184" t="s">
        <v>115</v>
      </c>
      <c r="I88" s="184"/>
      <c r="J88" s="178" t="str">
        <f>'YARIŞMA BİLGİLERİ'!$F$21</f>
        <v>16 Yaş Altı Erkekler A</v>
      </c>
      <c r="K88" s="181" t="str">
        <f t="shared" si="2"/>
        <v>İSTANBUL-Türkcell 16 Yaşaltı-A Kategorisi Türkiye  Salon Şampiyonası</v>
      </c>
      <c r="L88" s="262">
        <f>Sırık!BC$4</f>
        <v>42032</v>
      </c>
      <c r="M88" s="182" t="s">
        <v>435</v>
      </c>
    </row>
    <row r="89" spans="1:13" s="174" customFormat="1" ht="26.25" customHeight="1" x14ac:dyDescent="0.2">
      <c r="A89" s="176">
        <v>87</v>
      </c>
      <c r="B89" s="187" t="s">
        <v>115</v>
      </c>
      <c r="C89" s="177" t="str">
        <f>Sırık!D12</f>
        <v/>
      </c>
      <c r="D89" s="181" t="str">
        <f>Sırık!E12</f>
        <v/>
      </c>
      <c r="E89" s="181" t="str">
        <f>Sırık!F12</f>
        <v/>
      </c>
      <c r="F89" s="222">
        <f>Sırık!BO12</f>
        <v>0</v>
      </c>
      <c r="G89" s="179">
        <f>Sırık!A12</f>
        <v>0</v>
      </c>
      <c r="H89" s="184" t="s">
        <v>115</v>
      </c>
      <c r="I89" s="184"/>
      <c r="J89" s="178" t="str">
        <f>'YARIŞMA BİLGİLERİ'!$F$21</f>
        <v>16 Yaş Altı Erkekler A</v>
      </c>
      <c r="K89" s="181" t="str">
        <f t="shared" si="2"/>
        <v>İSTANBUL-Türkcell 16 Yaşaltı-A Kategorisi Türkiye  Salon Şampiyonası</v>
      </c>
      <c r="L89" s="262">
        <f>Sırık!BC$4</f>
        <v>42032</v>
      </c>
      <c r="M89" s="182" t="s">
        <v>435</v>
      </c>
    </row>
    <row r="90" spans="1:13" s="174" customFormat="1" ht="26.25" customHeight="1" x14ac:dyDescent="0.2">
      <c r="A90" s="176">
        <v>88</v>
      </c>
      <c r="B90" s="187" t="s">
        <v>115</v>
      </c>
      <c r="C90" s="177" t="str">
        <f>Sırık!D13</f>
        <v/>
      </c>
      <c r="D90" s="181" t="str">
        <f>Sırık!E13</f>
        <v/>
      </c>
      <c r="E90" s="181" t="str">
        <f>Sırık!F13</f>
        <v/>
      </c>
      <c r="F90" s="222">
        <f>Sırık!BO13</f>
        <v>0</v>
      </c>
      <c r="G90" s="179">
        <f>Sırık!A13</f>
        <v>0</v>
      </c>
      <c r="H90" s="184" t="s">
        <v>115</v>
      </c>
      <c r="I90" s="184"/>
      <c r="J90" s="178" t="str">
        <f>'YARIŞMA BİLGİLERİ'!$F$21</f>
        <v>16 Yaş Altı Erkekler A</v>
      </c>
      <c r="K90" s="181" t="str">
        <f t="shared" si="2"/>
        <v>İSTANBUL-Türkcell 16 Yaşaltı-A Kategorisi Türkiye  Salon Şampiyonası</v>
      </c>
      <c r="L90" s="262">
        <f>Sırık!BC$4</f>
        <v>42032</v>
      </c>
      <c r="M90" s="182" t="s">
        <v>435</v>
      </c>
    </row>
    <row r="91" spans="1:13" s="174" customFormat="1" ht="26.25" customHeight="1" x14ac:dyDescent="0.2">
      <c r="A91" s="176">
        <v>89</v>
      </c>
      <c r="B91" s="187" t="s">
        <v>115</v>
      </c>
      <c r="C91" s="177" t="str">
        <f>Sırık!D14</f>
        <v/>
      </c>
      <c r="D91" s="181" t="str">
        <f>Sırık!E14</f>
        <v/>
      </c>
      <c r="E91" s="181" t="str">
        <f>Sırık!F14</f>
        <v/>
      </c>
      <c r="F91" s="222">
        <f>Sırık!BO14</f>
        <v>0</v>
      </c>
      <c r="G91" s="179">
        <f>Sırık!A14</f>
        <v>0</v>
      </c>
      <c r="H91" s="184" t="s">
        <v>115</v>
      </c>
      <c r="I91" s="184"/>
      <c r="J91" s="178" t="str">
        <f>'YARIŞMA BİLGİLERİ'!$F$21</f>
        <v>16 Yaş Altı Erkekler A</v>
      </c>
      <c r="K91" s="181" t="str">
        <f t="shared" si="2"/>
        <v>İSTANBUL-Türkcell 16 Yaşaltı-A Kategorisi Türkiye  Salon Şampiyonası</v>
      </c>
      <c r="L91" s="262">
        <f>Sırık!BC$4</f>
        <v>42032</v>
      </c>
      <c r="M91" s="182" t="s">
        <v>435</v>
      </c>
    </row>
    <row r="92" spans="1:13" s="174" customFormat="1" ht="26.25" customHeight="1" x14ac:dyDescent="0.2">
      <c r="A92" s="176">
        <v>90</v>
      </c>
      <c r="B92" s="187" t="s">
        <v>115</v>
      </c>
      <c r="C92" s="177" t="str">
        <f>Sırık!D15</f>
        <v/>
      </c>
      <c r="D92" s="181" t="str">
        <f>Sırık!E15</f>
        <v/>
      </c>
      <c r="E92" s="181" t="str">
        <f>Sırık!F15</f>
        <v/>
      </c>
      <c r="F92" s="222">
        <f>Sırık!BO15</f>
        <v>0</v>
      </c>
      <c r="G92" s="179">
        <f>Sırık!A15</f>
        <v>0</v>
      </c>
      <c r="H92" s="184" t="s">
        <v>115</v>
      </c>
      <c r="I92" s="184"/>
      <c r="J92" s="178" t="str">
        <f>'YARIŞMA BİLGİLERİ'!$F$21</f>
        <v>16 Yaş Altı Erkekler A</v>
      </c>
      <c r="K92" s="181" t="str">
        <f t="shared" si="2"/>
        <v>İSTANBUL-Türkcell 16 Yaşaltı-A Kategorisi Türkiye  Salon Şampiyonası</v>
      </c>
      <c r="L92" s="262">
        <f>Sırık!BC$4</f>
        <v>42032</v>
      </c>
      <c r="M92" s="182" t="s">
        <v>435</v>
      </c>
    </row>
    <row r="93" spans="1:13" s="174" customFormat="1" ht="26.25" customHeight="1" x14ac:dyDescent="0.2">
      <c r="A93" s="176">
        <v>91</v>
      </c>
      <c r="B93" s="187" t="s">
        <v>115</v>
      </c>
      <c r="C93" s="177" t="str">
        <f>Sırık!D16</f>
        <v/>
      </c>
      <c r="D93" s="181" t="str">
        <f>Sırık!E16</f>
        <v/>
      </c>
      <c r="E93" s="181" t="str">
        <f>Sırık!F16</f>
        <v/>
      </c>
      <c r="F93" s="222">
        <f>Sırık!BO16</f>
        <v>0</v>
      </c>
      <c r="G93" s="179">
        <f>Sırık!A16</f>
        <v>0</v>
      </c>
      <c r="H93" s="184" t="s">
        <v>115</v>
      </c>
      <c r="I93" s="184"/>
      <c r="J93" s="178" t="str">
        <f>'YARIŞMA BİLGİLERİ'!$F$21</f>
        <v>16 Yaş Altı Erkekler A</v>
      </c>
      <c r="K93" s="181" t="str">
        <f t="shared" si="2"/>
        <v>İSTANBUL-Türkcell 16 Yaşaltı-A Kategorisi Türkiye  Salon Şampiyonası</v>
      </c>
      <c r="L93" s="262">
        <f>Sırık!BC$4</f>
        <v>42032</v>
      </c>
      <c r="M93" s="182" t="s">
        <v>435</v>
      </c>
    </row>
    <row r="94" spans="1:13" s="174" customFormat="1" ht="26.25" customHeight="1" x14ac:dyDescent="0.2">
      <c r="A94" s="176">
        <v>92</v>
      </c>
      <c r="B94" s="187" t="s">
        <v>115</v>
      </c>
      <c r="C94" s="177" t="str">
        <f>Sırık!D17</f>
        <v/>
      </c>
      <c r="D94" s="181" t="str">
        <f>Sırık!E17</f>
        <v/>
      </c>
      <c r="E94" s="181" t="str">
        <f>Sırık!F17</f>
        <v/>
      </c>
      <c r="F94" s="222">
        <f>Sırık!BO17</f>
        <v>0</v>
      </c>
      <c r="G94" s="179">
        <f>Sırık!A17</f>
        <v>0</v>
      </c>
      <c r="H94" s="184" t="s">
        <v>115</v>
      </c>
      <c r="I94" s="184"/>
      <c r="J94" s="178" t="str">
        <f>'YARIŞMA BİLGİLERİ'!$F$21</f>
        <v>16 Yaş Altı Erkekler A</v>
      </c>
      <c r="K94" s="181" t="str">
        <f t="shared" si="2"/>
        <v>İSTANBUL-Türkcell 16 Yaşaltı-A Kategorisi Türkiye  Salon Şampiyonası</v>
      </c>
      <c r="L94" s="262">
        <f>Sırık!BC$4</f>
        <v>42032</v>
      </c>
      <c r="M94" s="182" t="s">
        <v>435</v>
      </c>
    </row>
    <row r="95" spans="1:13" s="174" customFormat="1" ht="26.25" customHeight="1" x14ac:dyDescent="0.2">
      <c r="A95" s="176">
        <v>93</v>
      </c>
      <c r="B95" s="187" t="s">
        <v>115</v>
      </c>
      <c r="C95" s="177" t="str">
        <f>Sırık!D18</f>
        <v/>
      </c>
      <c r="D95" s="181" t="str">
        <f>Sırık!E18</f>
        <v/>
      </c>
      <c r="E95" s="181" t="str">
        <f>Sırık!F18</f>
        <v/>
      </c>
      <c r="F95" s="222">
        <f>Sırık!BO18</f>
        <v>0</v>
      </c>
      <c r="G95" s="179">
        <f>Sırık!A18</f>
        <v>0</v>
      </c>
      <c r="H95" s="184" t="s">
        <v>115</v>
      </c>
      <c r="I95" s="184"/>
      <c r="J95" s="178" t="str">
        <f>'YARIŞMA BİLGİLERİ'!$F$21</f>
        <v>16 Yaş Altı Erkekler A</v>
      </c>
      <c r="K95" s="181" t="str">
        <f t="shared" si="2"/>
        <v>İSTANBUL-Türkcell 16 Yaşaltı-A Kategorisi Türkiye  Salon Şampiyonası</v>
      </c>
      <c r="L95" s="262">
        <f>Sırık!BC$4</f>
        <v>42032</v>
      </c>
      <c r="M95" s="182" t="s">
        <v>435</v>
      </c>
    </row>
    <row r="96" spans="1:13" s="174" customFormat="1" ht="26.25" customHeight="1" x14ac:dyDescent="0.2">
      <c r="A96" s="176">
        <v>94</v>
      </c>
      <c r="B96" s="187" t="s">
        <v>115</v>
      </c>
      <c r="C96" s="177" t="str">
        <f>Sırık!D19</f>
        <v/>
      </c>
      <c r="D96" s="181" t="str">
        <f>Sırık!E19</f>
        <v/>
      </c>
      <c r="E96" s="181" t="str">
        <f>Sırık!F19</f>
        <v/>
      </c>
      <c r="F96" s="222">
        <f>Sırık!BO19</f>
        <v>0</v>
      </c>
      <c r="G96" s="179">
        <f>Sırık!A19</f>
        <v>0</v>
      </c>
      <c r="H96" s="184" t="s">
        <v>115</v>
      </c>
      <c r="I96" s="184"/>
      <c r="J96" s="178" t="str">
        <f>'YARIŞMA BİLGİLERİ'!$F$21</f>
        <v>16 Yaş Altı Erkekler A</v>
      </c>
      <c r="K96" s="181" t="str">
        <f t="shared" si="2"/>
        <v>İSTANBUL-Türkcell 16 Yaşaltı-A Kategorisi Türkiye  Salon Şampiyonası</v>
      </c>
      <c r="L96" s="262">
        <f>Sırık!BC$4</f>
        <v>42032</v>
      </c>
      <c r="M96" s="182" t="s">
        <v>435</v>
      </c>
    </row>
    <row r="97" spans="1:13" s="174" customFormat="1" ht="26.25" customHeight="1" x14ac:dyDescent="0.2">
      <c r="A97" s="176">
        <v>95</v>
      </c>
      <c r="B97" s="187" t="s">
        <v>115</v>
      </c>
      <c r="C97" s="177" t="str">
        <f>Sırık!D20</f>
        <v/>
      </c>
      <c r="D97" s="181" t="str">
        <f>Sırık!E20</f>
        <v/>
      </c>
      <c r="E97" s="181" t="str">
        <f>Sırık!F20</f>
        <v/>
      </c>
      <c r="F97" s="222">
        <f>Sırık!BO20</f>
        <v>0</v>
      </c>
      <c r="G97" s="179">
        <f>Sırık!A20</f>
        <v>0</v>
      </c>
      <c r="H97" s="184" t="s">
        <v>115</v>
      </c>
      <c r="I97" s="184"/>
      <c r="J97" s="178" t="str">
        <f>'YARIŞMA BİLGİLERİ'!$F$21</f>
        <v>16 Yaş Altı Erkekler A</v>
      </c>
      <c r="K97" s="181" t="str">
        <f t="shared" si="2"/>
        <v>İSTANBUL-Türkcell 16 Yaşaltı-A Kategorisi Türkiye  Salon Şampiyonası</v>
      </c>
      <c r="L97" s="262">
        <f>Sırık!BC$4</f>
        <v>42032</v>
      </c>
      <c r="M97" s="182" t="s">
        <v>435</v>
      </c>
    </row>
    <row r="98" spans="1:13" s="174" customFormat="1" ht="26.25" customHeight="1" x14ac:dyDescent="0.2">
      <c r="A98" s="176">
        <v>96</v>
      </c>
      <c r="B98" s="187" t="s">
        <v>115</v>
      </c>
      <c r="C98" s="177" t="str">
        <f>Sırık!D21</f>
        <v/>
      </c>
      <c r="D98" s="181" t="str">
        <f>Sırık!E21</f>
        <v/>
      </c>
      <c r="E98" s="181" t="str">
        <f>Sırık!F21</f>
        <v/>
      </c>
      <c r="F98" s="222">
        <f>Sırık!BO21</f>
        <v>0</v>
      </c>
      <c r="G98" s="179">
        <f>Sırık!A21</f>
        <v>0</v>
      </c>
      <c r="H98" s="184" t="s">
        <v>115</v>
      </c>
      <c r="I98" s="184"/>
      <c r="J98" s="178" t="str">
        <f>'YARIŞMA BİLGİLERİ'!$F$21</f>
        <v>16 Yaş Altı Erkekler A</v>
      </c>
      <c r="K98" s="181" t="str">
        <f t="shared" si="2"/>
        <v>İSTANBUL-Türkcell 16 Yaşaltı-A Kategorisi Türkiye  Salon Şampiyonası</v>
      </c>
      <c r="L98" s="262">
        <f>Sırık!BC$4</f>
        <v>42032</v>
      </c>
      <c r="M98" s="182" t="s">
        <v>435</v>
      </c>
    </row>
    <row r="99" spans="1:13" s="174" customFormat="1" ht="26.25" customHeight="1" x14ac:dyDescent="0.2">
      <c r="A99" s="176">
        <v>97</v>
      </c>
      <c r="B99" s="187" t="s">
        <v>115</v>
      </c>
      <c r="C99" s="177" t="str">
        <f>Sırık!D22</f>
        <v/>
      </c>
      <c r="D99" s="181" t="str">
        <f>Sırık!E22</f>
        <v/>
      </c>
      <c r="E99" s="181" t="str">
        <f>Sırık!F22</f>
        <v/>
      </c>
      <c r="F99" s="222">
        <f>Sırık!BO22</f>
        <v>0</v>
      </c>
      <c r="G99" s="179">
        <f>Sırık!A22</f>
        <v>0</v>
      </c>
      <c r="H99" s="184" t="s">
        <v>115</v>
      </c>
      <c r="I99" s="184"/>
      <c r="J99" s="178" t="str">
        <f>'YARIŞMA BİLGİLERİ'!$F$21</f>
        <v>16 Yaş Altı Erkekler A</v>
      </c>
      <c r="K99" s="181" t="str">
        <f t="shared" ref="K99:K130" si="3">CONCATENATE(K$1,"-",A$1)</f>
        <v>İSTANBUL-Türkcell 16 Yaşaltı-A Kategorisi Türkiye  Salon Şampiyonası</v>
      </c>
      <c r="L99" s="262">
        <f>Sırık!BC$4</f>
        <v>42032</v>
      </c>
      <c r="M99" s="182" t="s">
        <v>435</v>
      </c>
    </row>
    <row r="100" spans="1:13" s="174" customFormat="1" ht="26.25" customHeight="1" x14ac:dyDescent="0.2">
      <c r="A100" s="176">
        <v>98</v>
      </c>
      <c r="B100" s="187" t="s">
        <v>115</v>
      </c>
      <c r="C100" s="177" t="e">
        <f>Sırık!#REF!</f>
        <v>#REF!</v>
      </c>
      <c r="D100" s="181" t="e">
        <f>Sırık!#REF!</f>
        <v>#REF!</v>
      </c>
      <c r="E100" s="181" t="e">
        <f>Sırık!#REF!</f>
        <v>#REF!</v>
      </c>
      <c r="F100" s="222" t="e">
        <f>Sırık!#REF!</f>
        <v>#REF!</v>
      </c>
      <c r="G100" s="179" t="e">
        <f>Sırık!#REF!</f>
        <v>#REF!</v>
      </c>
      <c r="H100" s="184" t="s">
        <v>115</v>
      </c>
      <c r="I100" s="184"/>
      <c r="J100" s="178" t="str">
        <f>'YARIŞMA BİLGİLERİ'!$F$21</f>
        <v>16 Yaş Altı Erkekler A</v>
      </c>
      <c r="K100" s="181" t="str">
        <f t="shared" si="3"/>
        <v>İSTANBUL-Türkcell 16 Yaşaltı-A Kategorisi Türkiye  Salon Şampiyonası</v>
      </c>
      <c r="L100" s="262">
        <f>Sırık!BC$4</f>
        <v>42032</v>
      </c>
      <c r="M100" s="182" t="s">
        <v>435</v>
      </c>
    </row>
    <row r="101" spans="1:13" s="174" customFormat="1" ht="26.25" customHeight="1" x14ac:dyDescent="0.2">
      <c r="A101" s="176">
        <v>99</v>
      </c>
      <c r="B101" s="187" t="s">
        <v>115</v>
      </c>
      <c r="C101" s="177" t="e">
        <f>Sırık!#REF!</f>
        <v>#REF!</v>
      </c>
      <c r="D101" s="181" t="e">
        <f>Sırık!#REF!</f>
        <v>#REF!</v>
      </c>
      <c r="E101" s="181" t="e">
        <f>Sırık!#REF!</f>
        <v>#REF!</v>
      </c>
      <c r="F101" s="222" t="e">
        <f>Sırık!#REF!</f>
        <v>#REF!</v>
      </c>
      <c r="G101" s="179" t="e">
        <f>Sırık!#REF!</f>
        <v>#REF!</v>
      </c>
      <c r="H101" s="184" t="s">
        <v>115</v>
      </c>
      <c r="I101" s="184"/>
      <c r="J101" s="178" t="str">
        <f>'YARIŞMA BİLGİLERİ'!$F$21</f>
        <v>16 Yaş Altı Erkekler A</v>
      </c>
      <c r="K101" s="181" t="str">
        <f t="shared" si="3"/>
        <v>İSTANBUL-Türkcell 16 Yaşaltı-A Kategorisi Türkiye  Salon Şampiyonası</v>
      </c>
      <c r="L101" s="262">
        <f>Sırık!BC$4</f>
        <v>42032</v>
      </c>
      <c r="M101" s="182" t="s">
        <v>435</v>
      </c>
    </row>
    <row r="102" spans="1:13" s="174" customFormat="1" ht="26.25" customHeight="1" x14ac:dyDescent="0.2">
      <c r="A102" s="176">
        <v>100</v>
      </c>
      <c r="B102" s="187" t="s">
        <v>115</v>
      </c>
      <c r="C102" s="177" t="e">
        <f>Sırık!#REF!</f>
        <v>#REF!</v>
      </c>
      <c r="D102" s="181" t="e">
        <f>Sırık!#REF!</f>
        <v>#REF!</v>
      </c>
      <c r="E102" s="181" t="e">
        <f>Sırık!#REF!</f>
        <v>#REF!</v>
      </c>
      <c r="F102" s="222" t="e">
        <f>Sırık!#REF!</f>
        <v>#REF!</v>
      </c>
      <c r="G102" s="179" t="e">
        <f>Sırık!#REF!</f>
        <v>#REF!</v>
      </c>
      <c r="H102" s="184" t="s">
        <v>115</v>
      </c>
      <c r="I102" s="184"/>
      <c r="J102" s="178" t="str">
        <f>'YARIŞMA BİLGİLERİ'!$F$21</f>
        <v>16 Yaş Altı Erkekler A</v>
      </c>
      <c r="K102" s="181" t="str">
        <f t="shared" si="3"/>
        <v>İSTANBUL-Türkcell 16 Yaşaltı-A Kategorisi Türkiye  Salon Şampiyonası</v>
      </c>
      <c r="L102" s="262">
        <f>Sırık!BC$4</f>
        <v>42032</v>
      </c>
      <c r="M102" s="182" t="s">
        <v>435</v>
      </c>
    </row>
    <row r="103" spans="1:13" s="174" customFormat="1" ht="26.25" customHeight="1" x14ac:dyDescent="0.2">
      <c r="A103" s="176">
        <v>101</v>
      </c>
      <c r="B103" s="187" t="s">
        <v>115</v>
      </c>
      <c r="C103" s="177" t="e">
        <f>Sırık!#REF!</f>
        <v>#REF!</v>
      </c>
      <c r="D103" s="181" t="e">
        <f>Sırık!#REF!</f>
        <v>#REF!</v>
      </c>
      <c r="E103" s="181" t="e">
        <f>Sırık!#REF!</f>
        <v>#REF!</v>
      </c>
      <c r="F103" s="222" t="e">
        <f>Sırık!#REF!</f>
        <v>#REF!</v>
      </c>
      <c r="G103" s="179" t="e">
        <f>Sırık!#REF!</f>
        <v>#REF!</v>
      </c>
      <c r="H103" s="184" t="s">
        <v>115</v>
      </c>
      <c r="I103" s="184"/>
      <c r="J103" s="178" t="str">
        <f>'YARIŞMA BİLGİLERİ'!$F$21</f>
        <v>16 Yaş Altı Erkekler A</v>
      </c>
      <c r="K103" s="181" t="str">
        <f t="shared" si="3"/>
        <v>İSTANBUL-Türkcell 16 Yaşaltı-A Kategorisi Türkiye  Salon Şampiyonası</v>
      </c>
      <c r="L103" s="262">
        <f>Sırık!BC$4</f>
        <v>42032</v>
      </c>
      <c r="M103" s="182" t="s">
        <v>435</v>
      </c>
    </row>
    <row r="104" spans="1:13" s="174" customFormat="1" ht="26.25" customHeight="1" x14ac:dyDescent="0.2">
      <c r="A104" s="176">
        <v>102</v>
      </c>
      <c r="B104" s="187" t="s">
        <v>115</v>
      </c>
      <c r="C104" s="177" t="e">
        <f>Sırık!#REF!</f>
        <v>#REF!</v>
      </c>
      <c r="D104" s="181" t="e">
        <f>Sırık!#REF!</f>
        <v>#REF!</v>
      </c>
      <c r="E104" s="181" t="e">
        <f>Sırık!#REF!</f>
        <v>#REF!</v>
      </c>
      <c r="F104" s="222" t="e">
        <f>Sırık!#REF!</f>
        <v>#REF!</v>
      </c>
      <c r="G104" s="179" t="e">
        <f>Sırık!#REF!</f>
        <v>#REF!</v>
      </c>
      <c r="H104" s="184" t="s">
        <v>115</v>
      </c>
      <c r="I104" s="184"/>
      <c r="J104" s="178" t="str">
        <f>'YARIŞMA BİLGİLERİ'!$F$21</f>
        <v>16 Yaş Altı Erkekler A</v>
      </c>
      <c r="K104" s="181" t="str">
        <f t="shared" si="3"/>
        <v>İSTANBUL-Türkcell 16 Yaşaltı-A Kategorisi Türkiye  Salon Şampiyonası</v>
      </c>
      <c r="L104" s="262">
        <f>Sırık!BC$4</f>
        <v>42032</v>
      </c>
      <c r="M104" s="182" t="s">
        <v>435</v>
      </c>
    </row>
    <row r="105" spans="1:13" s="174" customFormat="1" ht="26.25" customHeight="1" x14ac:dyDescent="0.2">
      <c r="A105" s="176">
        <v>103</v>
      </c>
      <c r="B105" s="187" t="s">
        <v>115</v>
      </c>
      <c r="C105" s="177" t="e">
        <f>Sırık!#REF!</f>
        <v>#REF!</v>
      </c>
      <c r="D105" s="181" t="e">
        <f>Sırık!#REF!</f>
        <v>#REF!</v>
      </c>
      <c r="E105" s="181" t="e">
        <f>Sırık!#REF!</f>
        <v>#REF!</v>
      </c>
      <c r="F105" s="222" t="e">
        <f>Sırık!#REF!</f>
        <v>#REF!</v>
      </c>
      <c r="G105" s="179" t="e">
        <f>Sırık!#REF!</f>
        <v>#REF!</v>
      </c>
      <c r="H105" s="184" t="s">
        <v>115</v>
      </c>
      <c r="I105" s="184"/>
      <c r="J105" s="178" t="str">
        <f>'YARIŞMA BİLGİLERİ'!$F$21</f>
        <v>16 Yaş Altı Erkekler A</v>
      </c>
      <c r="K105" s="181" t="str">
        <f t="shared" si="3"/>
        <v>İSTANBUL-Türkcell 16 Yaşaltı-A Kategorisi Türkiye  Salon Şampiyonası</v>
      </c>
      <c r="L105" s="262">
        <f>Sırık!BC$4</f>
        <v>42032</v>
      </c>
      <c r="M105" s="182" t="s">
        <v>435</v>
      </c>
    </row>
    <row r="106" spans="1:13" s="174" customFormat="1" ht="26.25" customHeight="1" x14ac:dyDescent="0.2">
      <c r="A106" s="176">
        <v>104</v>
      </c>
      <c r="B106" s="187" t="s">
        <v>115</v>
      </c>
      <c r="C106" s="177" t="e">
        <f>Sırık!#REF!</f>
        <v>#REF!</v>
      </c>
      <c r="D106" s="181" t="e">
        <f>Sırık!#REF!</f>
        <v>#REF!</v>
      </c>
      <c r="E106" s="181" t="e">
        <f>Sırık!#REF!</f>
        <v>#REF!</v>
      </c>
      <c r="F106" s="222" t="e">
        <f>Sırık!#REF!</f>
        <v>#REF!</v>
      </c>
      <c r="G106" s="179" t="e">
        <f>Sırık!#REF!</f>
        <v>#REF!</v>
      </c>
      <c r="H106" s="184" t="s">
        <v>115</v>
      </c>
      <c r="I106" s="184"/>
      <c r="J106" s="178" t="str">
        <f>'YARIŞMA BİLGİLERİ'!$F$21</f>
        <v>16 Yaş Altı Erkekler A</v>
      </c>
      <c r="K106" s="181" t="str">
        <f t="shared" si="3"/>
        <v>İSTANBUL-Türkcell 16 Yaşaltı-A Kategorisi Türkiye  Salon Şampiyonası</v>
      </c>
      <c r="L106" s="262">
        <f>Sırık!BC$4</f>
        <v>42032</v>
      </c>
      <c r="M106" s="182" t="s">
        <v>435</v>
      </c>
    </row>
    <row r="107" spans="1:13" s="174" customFormat="1" ht="26.25" customHeight="1" x14ac:dyDescent="0.2">
      <c r="A107" s="176">
        <v>105</v>
      </c>
      <c r="B107" s="187" t="s">
        <v>115</v>
      </c>
      <c r="C107" s="177" t="e">
        <f>Sırık!#REF!</f>
        <v>#REF!</v>
      </c>
      <c r="D107" s="181" t="e">
        <f>Sırık!#REF!</f>
        <v>#REF!</v>
      </c>
      <c r="E107" s="181" t="e">
        <f>Sırık!#REF!</f>
        <v>#REF!</v>
      </c>
      <c r="F107" s="222" t="e">
        <f>Sırık!#REF!</f>
        <v>#REF!</v>
      </c>
      <c r="G107" s="179" t="e">
        <f>Sırık!#REF!</f>
        <v>#REF!</v>
      </c>
      <c r="H107" s="184" t="s">
        <v>115</v>
      </c>
      <c r="I107" s="184"/>
      <c r="J107" s="178" t="str">
        <f>'YARIŞMA BİLGİLERİ'!$F$21</f>
        <v>16 Yaş Altı Erkekler A</v>
      </c>
      <c r="K107" s="181" t="str">
        <f t="shared" si="3"/>
        <v>İSTANBUL-Türkcell 16 Yaşaltı-A Kategorisi Türkiye  Salon Şampiyonası</v>
      </c>
      <c r="L107" s="262">
        <f>Sırık!BC$4</f>
        <v>42032</v>
      </c>
      <c r="M107" s="182" t="s">
        <v>435</v>
      </c>
    </row>
    <row r="108" spans="1:13" s="174" customFormat="1" ht="26.25" customHeight="1" x14ac:dyDescent="0.2">
      <c r="A108" s="176">
        <v>106</v>
      </c>
      <c r="B108" s="187" t="s">
        <v>115</v>
      </c>
      <c r="C108" s="177" t="e">
        <f>Sırık!#REF!</f>
        <v>#REF!</v>
      </c>
      <c r="D108" s="181" t="e">
        <f>Sırık!#REF!</f>
        <v>#REF!</v>
      </c>
      <c r="E108" s="181" t="e">
        <f>Sırık!#REF!</f>
        <v>#REF!</v>
      </c>
      <c r="F108" s="222" t="e">
        <f>Sırık!#REF!</f>
        <v>#REF!</v>
      </c>
      <c r="G108" s="179" t="e">
        <f>Sırık!#REF!</f>
        <v>#REF!</v>
      </c>
      <c r="H108" s="184" t="s">
        <v>115</v>
      </c>
      <c r="I108" s="184"/>
      <c r="J108" s="178" t="str">
        <f>'YARIŞMA BİLGİLERİ'!$F$21</f>
        <v>16 Yaş Altı Erkekler A</v>
      </c>
      <c r="K108" s="181" t="str">
        <f t="shared" si="3"/>
        <v>İSTANBUL-Türkcell 16 Yaşaltı-A Kategorisi Türkiye  Salon Şampiyonası</v>
      </c>
      <c r="L108" s="262">
        <f>Sırık!BC$4</f>
        <v>42032</v>
      </c>
      <c r="M108" s="182" t="s">
        <v>435</v>
      </c>
    </row>
    <row r="109" spans="1:13" s="174" customFormat="1" ht="26.25" customHeight="1" x14ac:dyDescent="0.2">
      <c r="A109" s="176">
        <v>107</v>
      </c>
      <c r="B109" s="187" t="s">
        <v>115</v>
      </c>
      <c r="C109" s="177" t="e">
        <f>Sırık!#REF!</f>
        <v>#REF!</v>
      </c>
      <c r="D109" s="181" t="e">
        <f>Sırık!#REF!</f>
        <v>#REF!</v>
      </c>
      <c r="E109" s="181" t="e">
        <f>Sırık!#REF!</f>
        <v>#REF!</v>
      </c>
      <c r="F109" s="222" t="e">
        <f>Sırık!#REF!</f>
        <v>#REF!</v>
      </c>
      <c r="G109" s="179" t="e">
        <f>Sırık!#REF!</f>
        <v>#REF!</v>
      </c>
      <c r="H109" s="184" t="s">
        <v>115</v>
      </c>
      <c r="I109" s="184"/>
      <c r="J109" s="178" t="str">
        <f>'YARIŞMA BİLGİLERİ'!$F$21</f>
        <v>16 Yaş Altı Erkekler A</v>
      </c>
      <c r="K109" s="181" t="str">
        <f t="shared" si="3"/>
        <v>İSTANBUL-Türkcell 16 Yaşaltı-A Kategorisi Türkiye  Salon Şampiyonası</v>
      </c>
      <c r="L109" s="262">
        <f>Sırık!BC$4</f>
        <v>42032</v>
      </c>
      <c r="M109" s="182" t="s">
        <v>435</v>
      </c>
    </row>
    <row r="110" spans="1:13" s="174" customFormat="1" ht="26.25" customHeight="1" x14ac:dyDescent="0.2">
      <c r="A110" s="176">
        <v>108</v>
      </c>
      <c r="B110" s="187" t="s">
        <v>382</v>
      </c>
      <c r="C110" s="177">
        <f>'Üç Adım'!D8</f>
        <v>36540</v>
      </c>
      <c r="D110" s="181" t="str">
        <f>'Üç Adım'!E8</f>
        <v>MUSTAFA YORULMAZ</v>
      </c>
      <c r="E110" s="181" t="str">
        <f>'Üç Adım'!F8</f>
        <v>KKTC</v>
      </c>
      <c r="F110" s="183">
        <f>'Üç Adım'!K8</f>
        <v>1275</v>
      </c>
      <c r="G110" s="184">
        <f>'Üç Adım'!A8</f>
        <v>1</v>
      </c>
      <c r="H110" s="184" t="s">
        <v>382</v>
      </c>
      <c r="I110" s="184"/>
      <c r="J110" s="178" t="str">
        <f>'YARIŞMA BİLGİLERİ'!$F$21</f>
        <v>16 Yaş Altı Erkekler A</v>
      </c>
      <c r="K110" s="181" t="str">
        <f t="shared" si="3"/>
        <v>İSTANBUL-Türkcell 16 Yaşaltı-A Kategorisi Türkiye  Salon Şampiyonası</v>
      </c>
      <c r="L110" s="262" t="e">
        <f>'Üç Adım'!#REF!</f>
        <v>#REF!</v>
      </c>
      <c r="M110" s="182" t="s">
        <v>435</v>
      </c>
    </row>
    <row r="111" spans="1:13" s="174" customFormat="1" ht="26.25" customHeight="1" x14ac:dyDescent="0.2">
      <c r="A111" s="176">
        <v>109</v>
      </c>
      <c r="B111" s="187" t="s">
        <v>382</v>
      </c>
      <c r="C111" s="177">
        <f>'Üç Adım'!D9</f>
        <v>36581</v>
      </c>
      <c r="D111" s="181" t="str">
        <f>'Üç Adım'!E9</f>
        <v>M.BURAK ESGİL</v>
      </c>
      <c r="E111" s="181" t="str">
        <f>'Üç Adım'!F9</f>
        <v>KONYA</v>
      </c>
      <c r="F111" s="183">
        <f>'Üç Adım'!K9</f>
        <v>1258</v>
      </c>
      <c r="G111" s="184">
        <f>'Üç Adım'!A9</f>
        <v>2</v>
      </c>
      <c r="H111" s="184" t="s">
        <v>382</v>
      </c>
      <c r="I111" s="184"/>
      <c r="J111" s="178" t="str">
        <f>'YARIŞMA BİLGİLERİ'!$F$21</f>
        <v>16 Yaş Altı Erkekler A</v>
      </c>
      <c r="K111" s="181" t="str">
        <f t="shared" si="3"/>
        <v>İSTANBUL-Türkcell 16 Yaşaltı-A Kategorisi Türkiye  Salon Şampiyonası</v>
      </c>
      <c r="L111" s="262" t="e">
        <f>'Üç Adım'!#REF!</f>
        <v>#REF!</v>
      </c>
      <c r="M111" s="182" t="s">
        <v>435</v>
      </c>
    </row>
    <row r="112" spans="1:13" s="174" customFormat="1" ht="26.25" customHeight="1" x14ac:dyDescent="0.2">
      <c r="A112" s="176">
        <v>110</v>
      </c>
      <c r="B112" s="187" t="s">
        <v>382</v>
      </c>
      <c r="C112" s="177">
        <f>'Üç Adım'!D10</f>
        <v>36576</v>
      </c>
      <c r="D112" s="181" t="str">
        <f>'Üç Adım'!E10</f>
        <v>ÖMER FARUK İŞİKDAG</v>
      </c>
      <c r="E112" s="181" t="str">
        <f>'Üç Adım'!F10</f>
        <v>İSTANBUL</v>
      </c>
      <c r="F112" s="183">
        <f>'Üç Adım'!K10</f>
        <v>1241</v>
      </c>
      <c r="G112" s="184">
        <f>'Üç Adım'!A10</f>
        <v>3</v>
      </c>
      <c r="H112" s="184" t="s">
        <v>382</v>
      </c>
      <c r="I112" s="184"/>
      <c r="J112" s="178" t="str">
        <f>'YARIŞMA BİLGİLERİ'!$F$21</f>
        <v>16 Yaş Altı Erkekler A</v>
      </c>
      <c r="K112" s="181" t="str">
        <f t="shared" si="3"/>
        <v>İSTANBUL-Türkcell 16 Yaşaltı-A Kategorisi Türkiye  Salon Şampiyonası</v>
      </c>
      <c r="L112" s="262" t="e">
        <f>'Üç Adım'!#REF!</f>
        <v>#REF!</v>
      </c>
      <c r="M112" s="182" t="s">
        <v>435</v>
      </c>
    </row>
    <row r="113" spans="1:13" s="174" customFormat="1" ht="26.25" customHeight="1" x14ac:dyDescent="0.2">
      <c r="A113" s="176">
        <v>111</v>
      </c>
      <c r="B113" s="187" t="s">
        <v>382</v>
      </c>
      <c r="C113" s="177">
        <f>'Üç Adım'!D11</f>
        <v>36892</v>
      </c>
      <c r="D113" s="181" t="str">
        <f>'Üç Adım'!E11</f>
        <v>BATUHAN ÇAKIR</v>
      </c>
      <c r="E113" s="181" t="str">
        <f>'Üç Adım'!F11</f>
        <v>TEKİRDAĞ</v>
      </c>
      <c r="F113" s="183">
        <f>'Üç Adım'!K11</f>
        <v>1239</v>
      </c>
      <c r="G113" s="184">
        <f>'Üç Adım'!A11</f>
        <v>4</v>
      </c>
      <c r="H113" s="184" t="s">
        <v>382</v>
      </c>
      <c r="I113" s="184"/>
      <c r="J113" s="178" t="str">
        <f>'YARIŞMA BİLGİLERİ'!$F$21</f>
        <v>16 Yaş Altı Erkekler A</v>
      </c>
      <c r="K113" s="181" t="str">
        <f t="shared" si="3"/>
        <v>İSTANBUL-Türkcell 16 Yaşaltı-A Kategorisi Türkiye  Salon Şampiyonası</v>
      </c>
      <c r="L113" s="262" t="e">
        <f>'Üç Adım'!#REF!</f>
        <v>#REF!</v>
      </c>
      <c r="M113" s="182" t="s">
        <v>435</v>
      </c>
    </row>
    <row r="114" spans="1:13" s="174" customFormat="1" ht="26.25" customHeight="1" x14ac:dyDescent="0.2">
      <c r="A114" s="176">
        <v>112</v>
      </c>
      <c r="B114" s="187" t="s">
        <v>382</v>
      </c>
      <c r="C114" s="177">
        <f>'Üç Adım'!D12</f>
        <v>36531</v>
      </c>
      <c r="D114" s="181" t="str">
        <f>'Üç Adım'!E12</f>
        <v>EMRE ÇETİNKAYA</v>
      </c>
      <c r="E114" s="181" t="str">
        <f>'Üç Adım'!F12</f>
        <v>KOCAELİ</v>
      </c>
      <c r="F114" s="183">
        <f>'Üç Adım'!K12</f>
        <v>1211</v>
      </c>
      <c r="G114" s="184">
        <f>'Üç Adım'!A12</f>
        <v>5</v>
      </c>
      <c r="H114" s="184" t="s">
        <v>382</v>
      </c>
      <c r="I114" s="184"/>
      <c r="J114" s="178" t="str">
        <f>'YARIŞMA BİLGİLERİ'!$F$21</f>
        <v>16 Yaş Altı Erkekler A</v>
      </c>
      <c r="K114" s="181" t="str">
        <f t="shared" si="3"/>
        <v>İSTANBUL-Türkcell 16 Yaşaltı-A Kategorisi Türkiye  Salon Şampiyonası</v>
      </c>
      <c r="L114" s="262" t="e">
        <f>'Üç Adım'!#REF!</f>
        <v>#REF!</v>
      </c>
      <c r="M114" s="182" t="s">
        <v>435</v>
      </c>
    </row>
    <row r="115" spans="1:13" s="174" customFormat="1" ht="26.25" customHeight="1" x14ac:dyDescent="0.2">
      <c r="A115" s="176">
        <v>113</v>
      </c>
      <c r="B115" s="187" t="s">
        <v>382</v>
      </c>
      <c r="C115" s="177">
        <f>'Üç Adım'!D13</f>
        <v>36770</v>
      </c>
      <c r="D115" s="181" t="str">
        <f>'Üç Adım'!E13</f>
        <v>UMUTCAN KÜÇÜKSARIYILDIZ</v>
      </c>
      <c r="E115" s="181" t="str">
        <f>'Üç Adım'!F13</f>
        <v>ANKARA</v>
      </c>
      <c r="F115" s="183">
        <f>'Üç Adım'!K13</f>
        <v>1191</v>
      </c>
      <c r="G115" s="184">
        <f>'Üç Adım'!A13</f>
        <v>6</v>
      </c>
      <c r="H115" s="184" t="s">
        <v>382</v>
      </c>
      <c r="I115" s="184"/>
      <c r="J115" s="178" t="str">
        <f>'YARIŞMA BİLGİLERİ'!$F$21</f>
        <v>16 Yaş Altı Erkekler A</v>
      </c>
      <c r="K115" s="181" t="str">
        <f t="shared" si="3"/>
        <v>İSTANBUL-Türkcell 16 Yaşaltı-A Kategorisi Türkiye  Salon Şampiyonası</v>
      </c>
      <c r="L115" s="262" t="e">
        <f>'Üç Adım'!#REF!</f>
        <v>#REF!</v>
      </c>
      <c r="M115" s="182" t="s">
        <v>435</v>
      </c>
    </row>
    <row r="116" spans="1:13" s="174" customFormat="1" ht="26.25" customHeight="1" x14ac:dyDescent="0.2">
      <c r="A116" s="176">
        <v>114</v>
      </c>
      <c r="B116" s="187" t="s">
        <v>382</v>
      </c>
      <c r="C116" s="177">
        <f>'Üç Adım'!D14</f>
        <v>36536</v>
      </c>
      <c r="D116" s="181" t="str">
        <f>'Üç Adım'!E14</f>
        <v>BUĞRAHAN ÖZTÜRK</v>
      </c>
      <c r="E116" s="181" t="str">
        <f>'Üç Adım'!F14</f>
        <v>TRABZON</v>
      </c>
      <c r="F116" s="183">
        <f>'Üç Adım'!K14</f>
        <v>1189</v>
      </c>
      <c r="G116" s="184">
        <f>'Üç Adım'!A14</f>
        <v>7</v>
      </c>
      <c r="H116" s="184" t="s">
        <v>382</v>
      </c>
      <c r="I116" s="184"/>
      <c r="J116" s="178" t="str">
        <f>'YARIŞMA BİLGİLERİ'!$F$21</f>
        <v>16 Yaş Altı Erkekler A</v>
      </c>
      <c r="K116" s="181" t="str">
        <f t="shared" si="3"/>
        <v>İSTANBUL-Türkcell 16 Yaşaltı-A Kategorisi Türkiye  Salon Şampiyonası</v>
      </c>
      <c r="L116" s="262" t="e">
        <f>'Üç Adım'!#REF!</f>
        <v>#REF!</v>
      </c>
      <c r="M116" s="182" t="s">
        <v>435</v>
      </c>
    </row>
    <row r="117" spans="1:13" s="174" customFormat="1" ht="26.25" customHeight="1" x14ac:dyDescent="0.2">
      <c r="A117" s="176">
        <v>115</v>
      </c>
      <c r="B117" s="187" t="s">
        <v>382</v>
      </c>
      <c r="C117" s="177">
        <f>'Üç Adım'!D15</f>
        <v>36769</v>
      </c>
      <c r="D117" s="181" t="str">
        <f>'Üç Adım'!E15</f>
        <v>ÖZGÜR GÜLEÇ</v>
      </c>
      <c r="E117" s="181" t="str">
        <f>'Üç Adım'!F15</f>
        <v>SAMSUN</v>
      </c>
      <c r="F117" s="183">
        <f>'Üç Adım'!K15</f>
        <v>1174</v>
      </c>
      <c r="G117" s="184">
        <f>'Üç Adım'!A15</f>
        <v>8</v>
      </c>
      <c r="H117" s="184" t="s">
        <v>382</v>
      </c>
      <c r="I117" s="184"/>
      <c r="J117" s="178" t="str">
        <f>'YARIŞMA BİLGİLERİ'!$F$21</f>
        <v>16 Yaş Altı Erkekler A</v>
      </c>
      <c r="K117" s="181" t="str">
        <f t="shared" si="3"/>
        <v>İSTANBUL-Türkcell 16 Yaşaltı-A Kategorisi Türkiye  Salon Şampiyonası</v>
      </c>
      <c r="L117" s="262" t="e">
        <f>'Üç Adım'!#REF!</f>
        <v>#REF!</v>
      </c>
      <c r="M117" s="182" t="s">
        <v>435</v>
      </c>
    </row>
    <row r="118" spans="1:13" s="174" customFormat="1" ht="26.25" customHeight="1" x14ac:dyDescent="0.2">
      <c r="A118" s="176">
        <v>116</v>
      </c>
      <c r="B118" s="187" t="s">
        <v>382</v>
      </c>
      <c r="C118" s="177">
        <f>'Üç Adım'!D16</f>
        <v>36813</v>
      </c>
      <c r="D118" s="181" t="str">
        <f>'Üç Adım'!E16</f>
        <v>KALENDER MERT KAFLI</v>
      </c>
      <c r="E118" s="181" t="str">
        <f>'Üç Adım'!F16</f>
        <v>BURSA</v>
      </c>
      <c r="F118" s="183">
        <f>'Üç Adım'!K16</f>
        <v>1170</v>
      </c>
      <c r="G118" s="184">
        <f>'Üç Adım'!A16</f>
        <v>9</v>
      </c>
      <c r="H118" s="184" t="s">
        <v>382</v>
      </c>
      <c r="I118" s="184"/>
      <c r="J118" s="178" t="str">
        <f>'YARIŞMA BİLGİLERİ'!$F$21</f>
        <v>16 Yaş Altı Erkekler A</v>
      </c>
      <c r="K118" s="181" t="str">
        <f t="shared" si="3"/>
        <v>İSTANBUL-Türkcell 16 Yaşaltı-A Kategorisi Türkiye  Salon Şampiyonası</v>
      </c>
      <c r="L118" s="262" t="e">
        <f>'Üç Adım'!#REF!</f>
        <v>#REF!</v>
      </c>
      <c r="M118" s="182" t="s">
        <v>435</v>
      </c>
    </row>
    <row r="119" spans="1:13" s="174" customFormat="1" ht="26.25" customHeight="1" x14ac:dyDescent="0.2">
      <c r="A119" s="176">
        <v>117</v>
      </c>
      <c r="B119" s="187" t="s">
        <v>382</v>
      </c>
      <c r="C119" s="177">
        <f>'Üç Adım'!D17</f>
        <v>36733</v>
      </c>
      <c r="D119" s="181" t="str">
        <f>'Üç Adım'!E17</f>
        <v>SERHAT SAFCIOĞLU</v>
      </c>
      <c r="E119" s="181" t="str">
        <f>'Üç Adım'!F17</f>
        <v>ANKARA</v>
      </c>
      <c r="F119" s="183">
        <f>'Üç Adım'!K17</f>
        <v>1147</v>
      </c>
      <c r="G119" s="184">
        <f>'Üç Adım'!A17</f>
        <v>10</v>
      </c>
      <c r="H119" s="184" t="s">
        <v>382</v>
      </c>
      <c r="I119" s="184"/>
      <c r="J119" s="178" t="str">
        <f>'YARIŞMA BİLGİLERİ'!$F$21</f>
        <v>16 Yaş Altı Erkekler A</v>
      </c>
      <c r="K119" s="181" t="str">
        <f t="shared" si="3"/>
        <v>İSTANBUL-Türkcell 16 Yaşaltı-A Kategorisi Türkiye  Salon Şampiyonası</v>
      </c>
      <c r="L119" s="262" t="e">
        <f>'Üç Adım'!#REF!</f>
        <v>#REF!</v>
      </c>
      <c r="M119" s="182" t="s">
        <v>435</v>
      </c>
    </row>
    <row r="120" spans="1:13" s="174" customFormat="1" ht="26.25" customHeight="1" x14ac:dyDescent="0.2">
      <c r="A120" s="176">
        <v>118</v>
      </c>
      <c r="B120" s="187" t="s">
        <v>382</v>
      </c>
      <c r="C120" s="177">
        <f>'Üç Adım'!D18</f>
        <v>36526</v>
      </c>
      <c r="D120" s="181" t="str">
        <f>'Üç Adım'!E18</f>
        <v>ATAKAN ECE</v>
      </c>
      <c r="E120" s="181" t="str">
        <f>'Üç Adım'!F18</f>
        <v>İSTANBUL</v>
      </c>
      <c r="F120" s="183">
        <f>'Üç Adım'!K18</f>
        <v>1129</v>
      </c>
      <c r="G120" s="184">
        <f>'Üç Adım'!A18</f>
        <v>11</v>
      </c>
      <c r="H120" s="184" t="s">
        <v>382</v>
      </c>
      <c r="I120" s="184"/>
      <c r="J120" s="178" t="str">
        <f>'YARIŞMA BİLGİLERİ'!$F$21</f>
        <v>16 Yaş Altı Erkekler A</v>
      </c>
      <c r="K120" s="181" t="str">
        <f t="shared" si="3"/>
        <v>İSTANBUL-Türkcell 16 Yaşaltı-A Kategorisi Türkiye  Salon Şampiyonası</v>
      </c>
      <c r="L120" s="262" t="e">
        <f>'Üç Adım'!#REF!</f>
        <v>#REF!</v>
      </c>
      <c r="M120" s="182" t="s">
        <v>435</v>
      </c>
    </row>
    <row r="121" spans="1:13" s="174" customFormat="1" ht="26.25" customHeight="1" x14ac:dyDescent="0.2">
      <c r="A121" s="176">
        <v>119</v>
      </c>
      <c r="B121" s="187" t="s">
        <v>382</v>
      </c>
      <c r="C121" s="177">
        <f>'Üç Adım'!D19</f>
        <v>36800</v>
      </c>
      <c r="D121" s="181" t="str">
        <f>'Üç Adım'!E19</f>
        <v>AHMET MELİH ŞEN</v>
      </c>
      <c r="E121" s="181" t="str">
        <f>'Üç Adım'!F19</f>
        <v>İSTANBUL</v>
      </c>
      <c r="F121" s="183">
        <f>'Üç Adım'!K19</f>
        <v>1115</v>
      </c>
      <c r="G121" s="184">
        <f>'Üç Adım'!A19</f>
        <v>12</v>
      </c>
      <c r="H121" s="184" t="s">
        <v>382</v>
      </c>
      <c r="I121" s="184"/>
      <c r="J121" s="178" t="str">
        <f>'YARIŞMA BİLGİLERİ'!$F$21</f>
        <v>16 Yaş Altı Erkekler A</v>
      </c>
      <c r="K121" s="181" t="str">
        <f t="shared" si="3"/>
        <v>İSTANBUL-Türkcell 16 Yaşaltı-A Kategorisi Türkiye  Salon Şampiyonası</v>
      </c>
      <c r="L121" s="262" t="e">
        <f>'Üç Adım'!#REF!</f>
        <v>#REF!</v>
      </c>
      <c r="M121" s="182" t="s">
        <v>435</v>
      </c>
    </row>
    <row r="122" spans="1:13" s="174" customFormat="1" ht="26.25" customHeight="1" x14ac:dyDescent="0.2">
      <c r="A122" s="176">
        <v>120</v>
      </c>
      <c r="B122" s="187" t="s">
        <v>382</v>
      </c>
      <c r="C122" s="177">
        <f>'Üç Adım'!D20</f>
        <v>36563</v>
      </c>
      <c r="D122" s="181" t="str">
        <f>'Üç Adım'!E20</f>
        <v>AYKUT KORAMAN</v>
      </c>
      <c r="E122" s="181" t="str">
        <f>'Üç Adım'!F20</f>
        <v>BURSA</v>
      </c>
      <c r="F122" s="183">
        <f>'Üç Adım'!K20</f>
        <v>1110</v>
      </c>
      <c r="G122" s="184">
        <f>'Üç Adım'!A20</f>
        <v>13</v>
      </c>
      <c r="H122" s="184" t="s">
        <v>382</v>
      </c>
      <c r="I122" s="184"/>
      <c r="J122" s="178" t="str">
        <f>'YARIŞMA BİLGİLERİ'!$F$21</f>
        <v>16 Yaş Altı Erkekler A</v>
      </c>
      <c r="K122" s="181" t="str">
        <f t="shared" si="3"/>
        <v>İSTANBUL-Türkcell 16 Yaşaltı-A Kategorisi Türkiye  Salon Şampiyonası</v>
      </c>
      <c r="L122" s="262" t="e">
        <f>'Üç Adım'!#REF!</f>
        <v>#REF!</v>
      </c>
      <c r="M122" s="182" t="s">
        <v>435</v>
      </c>
    </row>
    <row r="123" spans="1:13" s="174" customFormat="1" ht="26.25" customHeight="1" x14ac:dyDescent="0.2">
      <c r="A123" s="176">
        <v>121</v>
      </c>
      <c r="B123" s="187" t="s">
        <v>382</v>
      </c>
      <c r="C123" s="177">
        <f>'Üç Adım'!D21</f>
        <v>36646</v>
      </c>
      <c r="D123" s="181" t="str">
        <f>'Üç Adım'!E21</f>
        <v>ÖMERCAN MERMER</v>
      </c>
      <c r="E123" s="181" t="str">
        <f>'Üç Adım'!F21</f>
        <v>KIRŞEHİR</v>
      </c>
      <c r="F123" s="183">
        <f>'Üç Adım'!K21</f>
        <v>1099</v>
      </c>
      <c r="G123" s="184">
        <f>'Üç Adım'!A21</f>
        <v>14</v>
      </c>
      <c r="H123" s="184" t="s">
        <v>382</v>
      </c>
      <c r="I123" s="184"/>
      <c r="J123" s="178" t="str">
        <f>'YARIŞMA BİLGİLERİ'!$F$21</f>
        <v>16 Yaş Altı Erkekler A</v>
      </c>
      <c r="K123" s="181" t="str">
        <f t="shared" si="3"/>
        <v>İSTANBUL-Türkcell 16 Yaşaltı-A Kategorisi Türkiye  Salon Şampiyonası</v>
      </c>
      <c r="L123" s="262" t="e">
        <f>'Üç Adım'!#REF!</f>
        <v>#REF!</v>
      </c>
      <c r="M123" s="182" t="s">
        <v>435</v>
      </c>
    </row>
    <row r="124" spans="1:13" s="174" customFormat="1" ht="26.25" customHeight="1" x14ac:dyDescent="0.2">
      <c r="A124" s="176">
        <v>122</v>
      </c>
      <c r="B124" s="187" t="s">
        <v>382</v>
      </c>
      <c r="C124" s="177">
        <f>'Üç Adım'!D22</f>
        <v>36539</v>
      </c>
      <c r="D124" s="181" t="str">
        <f>'Üç Adım'!E22</f>
        <v>BÜNYAMİN DEMİRİ</v>
      </c>
      <c r="E124" s="181" t="str">
        <f>'Üç Adım'!F22</f>
        <v>İSTANBUL</v>
      </c>
      <c r="F124" s="183">
        <f>'Üç Adım'!K22</f>
        <v>1095</v>
      </c>
      <c r="G124" s="184">
        <f>'Üç Adım'!A22</f>
        <v>15</v>
      </c>
      <c r="H124" s="184" t="s">
        <v>382</v>
      </c>
      <c r="I124" s="184"/>
      <c r="J124" s="178" t="str">
        <f>'YARIŞMA BİLGİLERİ'!$F$21</f>
        <v>16 Yaş Altı Erkekler A</v>
      </c>
      <c r="K124" s="181" t="str">
        <f t="shared" si="3"/>
        <v>İSTANBUL-Türkcell 16 Yaşaltı-A Kategorisi Türkiye  Salon Şampiyonası</v>
      </c>
      <c r="L124" s="262" t="e">
        <f>'Üç Adım'!#REF!</f>
        <v>#REF!</v>
      </c>
      <c r="M124" s="182" t="s">
        <v>435</v>
      </c>
    </row>
    <row r="125" spans="1:13" s="174" customFormat="1" ht="26.25" customHeight="1" x14ac:dyDescent="0.2">
      <c r="A125" s="176">
        <v>123</v>
      </c>
      <c r="B125" s="187" t="s">
        <v>382</v>
      </c>
      <c r="C125" s="177">
        <f>'Üç Adım'!D23</f>
        <v>37006</v>
      </c>
      <c r="D125" s="181" t="str">
        <f>'Üç Adım'!E23</f>
        <v>OĞUZ KAĞAN HACIOĞLU</v>
      </c>
      <c r="E125" s="181" t="str">
        <f>'Üç Adım'!F23</f>
        <v>TEKİRDAĞ</v>
      </c>
      <c r="F125" s="183">
        <f>'Üç Adım'!K23</f>
        <v>1087</v>
      </c>
      <c r="G125" s="184">
        <f>'Üç Adım'!A23</f>
        <v>16</v>
      </c>
      <c r="H125" s="184" t="s">
        <v>382</v>
      </c>
      <c r="I125" s="184"/>
      <c r="J125" s="178" t="str">
        <f>'YARIŞMA BİLGİLERİ'!$F$21</f>
        <v>16 Yaş Altı Erkekler A</v>
      </c>
      <c r="K125" s="181" t="str">
        <f t="shared" si="3"/>
        <v>İSTANBUL-Türkcell 16 Yaşaltı-A Kategorisi Türkiye  Salon Şampiyonası</v>
      </c>
      <c r="L125" s="262" t="e">
        <f>'Üç Adım'!#REF!</f>
        <v>#REF!</v>
      </c>
      <c r="M125" s="182" t="s">
        <v>435</v>
      </c>
    </row>
    <row r="126" spans="1:13" s="174" customFormat="1" ht="26.25" customHeight="1" x14ac:dyDescent="0.2">
      <c r="A126" s="176">
        <v>124</v>
      </c>
      <c r="B126" s="187" t="s">
        <v>382</v>
      </c>
      <c r="C126" s="177">
        <f>'Üç Adım'!D24</f>
        <v>36942</v>
      </c>
      <c r="D126" s="181" t="str">
        <f>'Üç Adım'!E24</f>
        <v>HALİL BULUT</v>
      </c>
      <c r="E126" s="181" t="str">
        <f>'Üç Adım'!F24</f>
        <v>ŞANLIURFA</v>
      </c>
      <c r="F126" s="183">
        <f>'Üç Adım'!K24</f>
        <v>1032</v>
      </c>
      <c r="G126" s="184">
        <f>'Üç Adım'!A24</f>
        <v>17</v>
      </c>
      <c r="H126" s="184" t="s">
        <v>382</v>
      </c>
      <c r="I126" s="184"/>
      <c r="J126" s="178" t="str">
        <f>'YARIŞMA BİLGİLERİ'!$F$21</f>
        <v>16 Yaş Altı Erkekler A</v>
      </c>
      <c r="K126" s="181" t="str">
        <f t="shared" si="3"/>
        <v>İSTANBUL-Türkcell 16 Yaşaltı-A Kategorisi Türkiye  Salon Şampiyonası</v>
      </c>
      <c r="L126" s="262" t="e">
        <f>'Üç Adım'!#REF!</f>
        <v>#REF!</v>
      </c>
      <c r="M126" s="182" t="s">
        <v>435</v>
      </c>
    </row>
    <row r="127" spans="1:13" s="174" customFormat="1" ht="26.25" customHeight="1" x14ac:dyDescent="0.2">
      <c r="A127" s="176">
        <v>125</v>
      </c>
      <c r="B127" s="187" t="s">
        <v>382</v>
      </c>
      <c r="C127" s="177">
        <f>'Üç Adım'!D25</f>
        <v>36892</v>
      </c>
      <c r="D127" s="181" t="str">
        <f>'Üç Adım'!E25</f>
        <v>SEFA AKTAŞ</v>
      </c>
      <c r="E127" s="181" t="str">
        <f>'Üç Adım'!F25</f>
        <v>TOKAT</v>
      </c>
      <c r="F127" s="183">
        <f>'Üç Adım'!K25</f>
        <v>981</v>
      </c>
      <c r="G127" s="184">
        <f>'Üç Adım'!A25</f>
        <v>18</v>
      </c>
      <c r="H127" s="184" t="s">
        <v>382</v>
      </c>
      <c r="I127" s="184"/>
      <c r="J127" s="178" t="str">
        <f>'YARIŞMA BİLGİLERİ'!$F$21</f>
        <v>16 Yaş Altı Erkekler A</v>
      </c>
      <c r="K127" s="181" t="str">
        <f t="shared" si="3"/>
        <v>İSTANBUL-Türkcell 16 Yaşaltı-A Kategorisi Türkiye  Salon Şampiyonası</v>
      </c>
      <c r="L127" s="262" t="e">
        <f>'Üç Adım'!#REF!</f>
        <v>#REF!</v>
      </c>
      <c r="M127" s="182" t="s">
        <v>435</v>
      </c>
    </row>
    <row r="128" spans="1:13" s="174" customFormat="1" ht="26.25" customHeight="1" x14ac:dyDescent="0.2">
      <c r="A128" s="176">
        <v>126</v>
      </c>
      <c r="B128" s="187" t="s">
        <v>382</v>
      </c>
      <c r="C128" s="177">
        <f>'Üç Adım'!D26</f>
        <v>37033</v>
      </c>
      <c r="D128" s="181" t="str">
        <f>'Üç Adım'!E26</f>
        <v>OMER ATUN</v>
      </c>
      <c r="E128" s="181" t="str">
        <f>'Üç Adım'!F26</f>
        <v>TEKİRDAĞ</v>
      </c>
      <c r="F128" s="183">
        <f>'Üç Adım'!K26</f>
        <v>972</v>
      </c>
      <c r="G128" s="184">
        <f>'Üç Adım'!A26</f>
        <v>19</v>
      </c>
      <c r="H128" s="184" t="s">
        <v>382</v>
      </c>
      <c r="I128" s="184"/>
      <c r="J128" s="178" t="str">
        <f>'YARIŞMA BİLGİLERİ'!$F$21</f>
        <v>16 Yaş Altı Erkekler A</v>
      </c>
      <c r="K128" s="181" t="str">
        <f t="shared" si="3"/>
        <v>İSTANBUL-Türkcell 16 Yaşaltı-A Kategorisi Türkiye  Salon Şampiyonası</v>
      </c>
      <c r="L128" s="262" t="e">
        <f>'Üç Adım'!#REF!</f>
        <v>#REF!</v>
      </c>
      <c r="M128" s="182" t="s">
        <v>435</v>
      </c>
    </row>
    <row r="129" spans="1:13" s="174" customFormat="1" ht="26.25" customHeight="1" x14ac:dyDescent="0.2">
      <c r="A129" s="176">
        <v>127</v>
      </c>
      <c r="B129" s="187" t="s">
        <v>382</v>
      </c>
      <c r="C129" s="177">
        <f>'Üç Adım'!D27</f>
        <v>36661</v>
      </c>
      <c r="D129" s="181" t="str">
        <f>'Üç Adım'!E27</f>
        <v>NADİR BİLİR</v>
      </c>
      <c r="E129" s="181" t="str">
        <f>'Üç Adım'!F27</f>
        <v>ISPARTA</v>
      </c>
      <c r="F129" s="183" t="str">
        <f>'Üç Adım'!K27</f>
        <v>DNS</v>
      </c>
      <c r="G129" s="184" t="str">
        <f>'Üç Adım'!A27</f>
        <v>-</v>
      </c>
      <c r="H129" s="184" t="s">
        <v>382</v>
      </c>
      <c r="I129" s="184"/>
      <c r="J129" s="178" t="str">
        <f>'YARIŞMA BİLGİLERİ'!$F$21</f>
        <v>16 Yaş Altı Erkekler A</v>
      </c>
      <c r="K129" s="181" t="str">
        <f t="shared" si="3"/>
        <v>İSTANBUL-Türkcell 16 Yaşaltı-A Kategorisi Türkiye  Salon Şampiyonası</v>
      </c>
      <c r="L129" s="262" t="e">
        <f>'Üç Adım'!#REF!</f>
        <v>#REF!</v>
      </c>
      <c r="M129" s="182" t="s">
        <v>435</v>
      </c>
    </row>
    <row r="130" spans="1:13" s="174" customFormat="1" ht="26.25" customHeight="1" x14ac:dyDescent="0.2">
      <c r="A130" s="176">
        <v>128</v>
      </c>
      <c r="B130" s="187" t="s">
        <v>382</v>
      </c>
      <c r="C130" s="177" t="str">
        <f>'Üç Adım'!D28</f>
        <v/>
      </c>
      <c r="D130" s="181" t="str">
        <f>'Üç Adım'!E28</f>
        <v/>
      </c>
      <c r="E130" s="181" t="str">
        <f>'Üç Adım'!F28</f>
        <v/>
      </c>
      <c r="F130" s="183">
        <f>'Üç Adım'!K28</f>
        <v>0</v>
      </c>
      <c r="G130" s="184">
        <f>'Üç Adım'!A28</f>
        <v>0</v>
      </c>
      <c r="H130" s="184" t="s">
        <v>382</v>
      </c>
      <c r="I130" s="184"/>
      <c r="J130" s="178" t="str">
        <f>'YARIŞMA BİLGİLERİ'!$F$21</f>
        <v>16 Yaş Altı Erkekler A</v>
      </c>
      <c r="K130" s="181" t="str">
        <f t="shared" si="3"/>
        <v>İSTANBUL-Türkcell 16 Yaşaltı-A Kategorisi Türkiye  Salon Şampiyonası</v>
      </c>
      <c r="L130" s="262" t="e">
        <f>'Üç Adım'!#REF!</f>
        <v>#REF!</v>
      </c>
      <c r="M130" s="182" t="s">
        <v>435</v>
      </c>
    </row>
    <row r="131" spans="1:13" s="174" customFormat="1" ht="26.25" customHeight="1" x14ac:dyDescent="0.2">
      <c r="A131" s="176">
        <v>129</v>
      </c>
      <c r="B131" s="187" t="s">
        <v>382</v>
      </c>
      <c r="C131" s="177" t="str">
        <f>'Üç Adım'!D29</f>
        <v/>
      </c>
      <c r="D131" s="181" t="str">
        <f>'Üç Adım'!E29</f>
        <v/>
      </c>
      <c r="E131" s="181" t="str">
        <f>'Üç Adım'!F29</f>
        <v/>
      </c>
      <c r="F131" s="183">
        <f>'Üç Adım'!K29</f>
        <v>0</v>
      </c>
      <c r="G131" s="184">
        <f>'Üç Adım'!A29</f>
        <v>0</v>
      </c>
      <c r="H131" s="184" t="s">
        <v>382</v>
      </c>
      <c r="I131" s="184"/>
      <c r="J131" s="178" t="str">
        <f>'YARIŞMA BİLGİLERİ'!$F$21</f>
        <v>16 Yaş Altı Erkekler A</v>
      </c>
      <c r="K131" s="181" t="str">
        <f t="shared" ref="K131:K149" si="4">CONCATENATE(K$1,"-",A$1)</f>
        <v>İSTANBUL-Türkcell 16 Yaşaltı-A Kategorisi Türkiye  Salon Şampiyonası</v>
      </c>
      <c r="L131" s="262" t="e">
        <f>'Üç Adım'!#REF!</f>
        <v>#REF!</v>
      </c>
      <c r="M131" s="182" t="s">
        <v>435</v>
      </c>
    </row>
    <row r="132" spans="1:13" s="174" customFormat="1" ht="26.25" customHeight="1" x14ac:dyDescent="0.2">
      <c r="A132" s="176">
        <v>130</v>
      </c>
      <c r="B132" s="187" t="s">
        <v>382</v>
      </c>
      <c r="C132" s="177" t="str">
        <f>'Üç Adım'!D30</f>
        <v/>
      </c>
      <c r="D132" s="181" t="str">
        <f>'Üç Adım'!E30</f>
        <v/>
      </c>
      <c r="E132" s="181" t="str">
        <f>'Üç Adım'!F30</f>
        <v/>
      </c>
      <c r="F132" s="183">
        <f>'Üç Adım'!K30</f>
        <v>0</v>
      </c>
      <c r="G132" s="184">
        <f>'Üç Adım'!A30</f>
        <v>0</v>
      </c>
      <c r="H132" s="184" t="s">
        <v>382</v>
      </c>
      <c r="I132" s="184"/>
      <c r="J132" s="178" t="str">
        <f>'YARIŞMA BİLGİLERİ'!$F$21</f>
        <v>16 Yaş Altı Erkekler A</v>
      </c>
      <c r="K132" s="181" t="str">
        <f t="shared" si="4"/>
        <v>İSTANBUL-Türkcell 16 Yaşaltı-A Kategorisi Türkiye  Salon Şampiyonası</v>
      </c>
      <c r="L132" s="262" t="e">
        <f>'Üç Adım'!#REF!</f>
        <v>#REF!</v>
      </c>
      <c r="M132" s="182" t="s">
        <v>435</v>
      </c>
    </row>
    <row r="133" spans="1:13" s="174" customFormat="1" ht="26.25" customHeight="1" x14ac:dyDescent="0.2">
      <c r="A133" s="176">
        <v>131</v>
      </c>
      <c r="B133" s="187" t="s">
        <v>382</v>
      </c>
      <c r="C133" s="177" t="str">
        <f>'Üç Adım'!D31</f>
        <v/>
      </c>
      <c r="D133" s="181" t="str">
        <f>'Üç Adım'!E31</f>
        <v/>
      </c>
      <c r="E133" s="181" t="str">
        <f>'Üç Adım'!F31</f>
        <v/>
      </c>
      <c r="F133" s="183">
        <f>'Üç Adım'!K31</f>
        <v>0</v>
      </c>
      <c r="G133" s="184">
        <f>'Üç Adım'!A31</f>
        <v>0</v>
      </c>
      <c r="H133" s="184" t="s">
        <v>382</v>
      </c>
      <c r="I133" s="184"/>
      <c r="J133" s="178" t="str">
        <f>'YARIŞMA BİLGİLERİ'!$F$21</f>
        <v>16 Yaş Altı Erkekler A</v>
      </c>
      <c r="K133" s="181" t="str">
        <f t="shared" si="4"/>
        <v>İSTANBUL-Türkcell 16 Yaşaltı-A Kategorisi Türkiye  Salon Şampiyonası</v>
      </c>
      <c r="L133" s="262" t="e">
        <f>'Üç Adım'!#REF!</f>
        <v>#REF!</v>
      </c>
      <c r="M133" s="182" t="s">
        <v>435</v>
      </c>
    </row>
    <row r="134" spans="1:13" s="174" customFormat="1" ht="26.25" customHeight="1" x14ac:dyDescent="0.2">
      <c r="A134" s="176">
        <v>132</v>
      </c>
      <c r="B134" s="187" t="s">
        <v>382</v>
      </c>
      <c r="C134" s="177" t="str">
        <f>'Üç Adım'!D32</f>
        <v/>
      </c>
      <c r="D134" s="181" t="str">
        <f>'Üç Adım'!E32</f>
        <v/>
      </c>
      <c r="E134" s="181" t="str">
        <f>'Üç Adım'!F32</f>
        <v/>
      </c>
      <c r="F134" s="183">
        <f>'Üç Adım'!K32</f>
        <v>0</v>
      </c>
      <c r="G134" s="184">
        <f>'Üç Adım'!A32</f>
        <v>0</v>
      </c>
      <c r="H134" s="184" t="s">
        <v>382</v>
      </c>
      <c r="I134" s="184"/>
      <c r="J134" s="178" t="str">
        <f>'YARIŞMA BİLGİLERİ'!$F$21</f>
        <v>16 Yaş Altı Erkekler A</v>
      </c>
      <c r="K134" s="181" t="str">
        <f t="shared" si="4"/>
        <v>İSTANBUL-Türkcell 16 Yaşaltı-A Kategorisi Türkiye  Salon Şampiyonası</v>
      </c>
      <c r="L134" s="262" t="e">
        <f>'Üç Adım'!#REF!</f>
        <v>#REF!</v>
      </c>
      <c r="M134" s="182" t="s">
        <v>435</v>
      </c>
    </row>
    <row r="135" spans="1:13" s="174" customFormat="1" ht="26.25" customHeight="1" x14ac:dyDescent="0.2">
      <c r="A135" s="176">
        <v>133</v>
      </c>
      <c r="B135" s="187" t="s">
        <v>382</v>
      </c>
      <c r="C135" s="177" t="str">
        <f>'Üç Adım'!D33</f>
        <v/>
      </c>
      <c r="D135" s="181" t="str">
        <f>'Üç Adım'!E33</f>
        <v/>
      </c>
      <c r="E135" s="181" t="str">
        <f>'Üç Adım'!F33</f>
        <v/>
      </c>
      <c r="F135" s="183">
        <f>'Üç Adım'!K33</f>
        <v>0</v>
      </c>
      <c r="G135" s="184">
        <f>'Üç Adım'!A33</f>
        <v>0</v>
      </c>
      <c r="H135" s="184" t="s">
        <v>382</v>
      </c>
      <c r="I135" s="184"/>
      <c r="J135" s="178" t="str">
        <f>'YARIŞMA BİLGİLERİ'!$F$21</f>
        <v>16 Yaş Altı Erkekler A</v>
      </c>
      <c r="K135" s="181" t="str">
        <f t="shared" si="4"/>
        <v>İSTANBUL-Türkcell 16 Yaşaltı-A Kategorisi Türkiye  Salon Şampiyonası</v>
      </c>
      <c r="L135" s="262" t="e">
        <f>'Üç Adım'!#REF!</f>
        <v>#REF!</v>
      </c>
      <c r="M135" s="182" t="s">
        <v>435</v>
      </c>
    </row>
    <row r="136" spans="1:13" s="174" customFormat="1" ht="26.25" customHeight="1" x14ac:dyDescent="0.2">
      <c r="A136" s="176">
        <v>134</v>
      </c>
      <c r="B136" s="187" t="s">
        <v>382</v>
      </c>
      <c r="C136" s="177" t="str">
        <f>'Üç Adım'!D34</f>
        <v/>
      </c>
      <c r="D136" s="181" t="str">
        <f>'Üç Adım'!E34</f>
        <v/>
      </c>
      <c r="E136" s="181" t="str">
        <f>'Üç Adım'!F34</f>
        <v/>
      </c>
      <c r="F136" s="183">
        <f>'Üç Adım'!K34</f>
        <v>0</v>
      </c>
      <c r="G136" s="184">
        <f>'Üç Adım'!A34</f>
        <v>0</v>
      </c>
      <c r="H136" s="184" t="s">
        <v>382</v>
      </c>
      <c r="I136" s="184"/>
      <c r="J136" s="178" t="str">
        <f>'YARIŞMA BİLGİLERİ'!$F$21</f>
        <v>16 Yaş Altı Erkekler A</v>
      </c>
      <c r="K136" s="181" t="str">
        <f t="shared" si="4"/>
        <v>İSTANBUL-Türkcell 16 Yaşaltı-A Kategorisi Türkiye  Salon Şampiyonası</v>
      </c>
      <c r="L136" s="262" t="e">
        <f>'Üç Adım'!#REF!</f>
        <v>#REF!</v>
      </c>
      <c r="M136" s="182" t="s">
        <v>435</v>
      </c>
    </row>
    <row r="137" spans="1:13" s="174" customFormat="1" ht="26.25" customHeight="1" x14ac:dyDescent="0.2">
      <c r="A137" s="176">
        <v>135</v>
      </c>
      <c r="B137" s="187" t="s">
        <v>382</v>
      </c>
      <c r="C137" s="177" t="str">
        <f>'Üç Adım'!D35</f>
        <v/>
      </c>
      <c r="D137" s="181" t="str">
        <f>'Üç Adım'!E35</f>
        <v/>
      </c>
      <c r="E137" s="181" t="str">
        <f>'Üç Adım'!F35</f>
        <v/>
      </c>
      <c r="F137" s="183">
        <f>'Üç Adım'!K35</f>
        <v>0</v>
      </c>
      <c r="G137" s="184">
        <f>'Üç Adım'!A35</f>
        <v>0</v>
      </c>
      <c r="H137" s="184" t="s">
        <v>382</v>
      </c>
      <c r="I137" s="184"/>
      <c r="J137" s="178" t="str">
        <f>'YARIŞMA BİLGİLERİ'!$F$21</f>
        <v>16 Yaş Altı Erkekler A</v>
      </c>
      <c r="K137" s="181" t="str">
        <f t="shared" si="4"/>
        <v>İSTANBUL-Türkcell 16 Yaşaltı-A Kategorisi Türkiye  Salon Şampiyonası</v>
      </c>
      <c r="L137" s="262" t="e">
        <f>'Üç Adım'!#REF!</f>
        <v>#REF!</v>
      </c>
      <c r="M137" s="182" t="s">
        <v>435</v>
      </c>
    </row>
    <row r="138" spans="1:13" s="174" customFormat="1" ht="26.25" customHeight="1" x14ac:dyDescent="0.2">
      <c r="A138" s="176">
        <v>136</v>
      </c>
      <c r="B138" s="187" t="s">
        <v>382</v>
      </c>
      <c r="C138" s="177" t="str">
        <f>'Üç Adım'!D36</f>
        <v/>
      </c>
      <c r="D138" s="181" t="str">
        <f>'Üç Adım'!E36</f>
        <v/>
      </c>
      <c r="E138" s="181" t="str">
        <f>'Üç Adım'!F36</f>
        <v/>
      </c>
      <c r="F138" s="183">
        <f>'Üç Adım'!K36</f>
        <v>0</v>
      </c>
      <c r="G138" s="184">
        <f>'Üç Adım'!A36</f>
        <v>0</v>
      </c>
      <c r="H138" s="184" t="s">
        <v>382</v>
      </c>
      <c r="I138" s="184"/>
      <c r="J138" s="178" t="str">
        <f>'YARIŞMA BİLGİLERİ'!$F$21</f>
        <v>16 Yaş Altı Erkekler A</v>
      </c>
      <c r="K138" s="181" t="str">
        <f t="shared" si="4"/>
        <v>İSTANBUL-Türkcell 16 Yaşaltı-A Kategorisi Türkiye  Salon Şampiyonası</v>
      </c>
      <c r="L138" s="262" t="e">
        <f>'Üç Adım'!#REF!</f>
        <v>#REF!</v>
      </c>
      <c r="M138" s="182" t="s">
        <v>435</v>
      </c>
    </row>
    <row r="139" spans="1:13" s="174" customFormat="1" ht="26.25" customHeight="1" x14ac:dyDescent="0.2">
      <c r="A139" s="176">
        <v>137</v>
      </c>
      <c r="B139" s="187" t="s">
        <v>382</v>
      </c>
      <c r="C139" s="177" t="str">
        <f>'Üç Adım'!D37</f>
        <v/>
      </c>
      <c r="D139" s="181" t="str">
        <f>'Üç Adım'!E37</f>
        <v/>
      </c>
      <c r="E139" s="181" t="str">
        <f>'Üç Adım'!F37</f>
        <v/>
      </c>
      <c r="F139" s="183">
        <f>'Üç Adım'!K37</f>
        <v>0</v>
      </c>
      <c r="G139" s="184">
        <f>'Üç Adım'!A37</f>
        <v>0</v>
      </c>
      <c r="H139" s="184" t="s">
        <v>382</v>
      </c>
      <c r="I139" s="184"/>
      <c r="J139" s="178" t="str">
        <f>'YARIŞMA BİLGİLERİ'!$F$21</f>
        <v>16 Yaş Altı Erkekler A</v>
      </c>
      <c r="K139" s="181" t="str">
        <f t="shared" si="4"/>
        <v>İSTANBUL-Türkcell 16 Yaşaltı-A Kategorisi Türkiye  Salon Şampiyonası</v>
      </c>
      <c r="L139" s="262" t="e">
        <f>'Üç Adım'!#REF!</f>
        <v>#REF!</v>
      </c>
      <c r="M139" s="182" t="s">
        <v>435</v>
      </c>
    </row>
    <row r="140" spans="1:13" s="174" customFormat="1" ht="26.25" customHeight="1" x14ac:dyDescent="0.2">
      <c r="A140" s="176">
        <v>138</v>
      </c>
      <c r="B140" s="187" t="s">
        <v>382</v>
      </c>
      <c r="C140" s="177" t="e">
        <f>'Üç Adım'!#REF!</f>
        <v>#REF!</v>
      </c>
      <c r="D140" s="181" t="e">
        <f>'Üç Adım'!#REF!</f>
        <v>#REF!</v>
      </c>
      <c r="E140" s="181" t="e">
        <f>'Üç Adım'!#REF!</f>
        <v>#REF!</v>
      </c>
      <c r="F140" s="183" t="e">
        <f>'Üç Adım'!#REF!</f>
        <v>#REF!</v>
      </c>
      <c r="G140" s="184" t="e">
        <f>'Üç Adım'!#REF!</f>
        <v>#REF!</v>
      </c>
      <c r="H140" s="184" t="s">
        <v>382</v>
      </c>
      <c r="I140" s="184"/>
      <c r="J140" s="178" t="str">
        <f>'YARIŞMA BİLGİLERİ'!$F$21</f>
        <v>16 Yaş Altı Erkekler A</v>
      </c>
      <c r="K140" s="181" t="str">
        <f t="shared" si="4"/>
        <v>İSTANBUL-Türkcell 16 Yaşaltı-A Kategorisi Türkiye  Salon Şampiyonası</v>
      </c>
      <c r="L140" s="262" t="e">
        <f>'Üç Adım'!#REF!</f>
        <v>#REF!</v>
      </c>
      <c r="M140" s="182" t="s">
        <v>435</v>
      </c>
    </row>
    <row r="141" spans="1:13" s="174" customFormat="1" ht="26.25" customHeight="1" x14ac:dyDescent="0.2">
      <c r="A141" s="176">
        <v>139</v>
      </c>
      <c r="B141" s="187" t="s">
        <v>382</v>
      </c>
      <c r="C141" s="177" t="e">
        <f>'Üç Adım'!#REF!</f>
        <v>#REF!</v>
      </c>
      <c r="D141" s="181" t="e">
        <f>'Üç Adım'!#REF!</f>
        <v>#REF!</v>
      </c>
      <c r="E141" s="181" t="e">
        <f>'Üç Adım'!#REF!</f>
        <v>#REF!</v>
      </c>
      <c r="F141" s="183" t="e">
        <f>'Üç Adım'!#REF!</f>
        <v>#REF!</v>
      </c>
      <c r="G141" s="184" t="e">
        <f>'Üç Adım'!#REF!</f>
        <v>#REF!</v>
      </c>
      <c r="H141" s="184" t="s">
        <v>382</v>
      </c>
      <c r="I141" s="184"/>
      <c r="J141" s="178" t="str">
        <f>'YARIŞMA BİLGİLERİ'!$F$21</f>
        <v>16 Yaş Altı Erkekler A</v>
      </c>
      <c r="K141" s="181" t="str">
        <f t="shared" si="4"/>
        <v>İSTANBUL-Türkcell 16 Yaşaltı-A Kategorisi Türkiye  Salon Şampiyonası</v>
      </c>
      <c r="L141" s="262" t="e">
        <f>'Üç Adım'!#REF!</f>
        <v>#REF!</v>
      </c>
      <c r="M141" s="182" t="s">
        <v>435</v>
      </c>
    </row>
    <row r="142" spans="1:13" s="174" customFormat="1" ht="26.25" customHeight="1" x14ac:dyDescent="0.2">
      <c r="A142" s="176">
        <v>140</v>
      </c>
      <c r="B142" s="187" t="s">
        <v>382</v>
      </c>
      <c r="C142" s="177" t="e">
        <f>'Üç Adım'!#REF!</f>
        <v>#REF!</v>
      </c>
      <c r="D142" s="181" t="e">
        <f>'Üç Adım'!#REF!</f>
        <v>#REF!</v>
      </c>
      <c r="E142" s="181" t="e">
        <f>'Üç Adım'!#REF!</f>
        <v>#REF!</v>
      </c>
      <c r="F142" s="183" t="e">
        <f>'Üç Adım'!#REF!</f>
        <v>#REF!</v>
      </c>
      <c r="G142" s="184" t="e">
        <f>'Üç Adım'!#REF!</f>
        <v>#REF!</v>
      </c>
      <c r="H142" s="184" t="s">
        <v>382</v>
      </c>
      <c r="I142" s="184"/>
      <c r="J142" s="178" t="str">
        <f>'YARIŞMA BİLGİLERİ'!$F$21</f>
        <v>16 Yaş Altı Erkekler A</v>
      </c>
      <c r="K142" s="181" t="str">
        <f t="shared" si="4"/>
        <v>İSTANBUL-Türkcell 16 Yaşaltı-A Kategorisi Türkiye  Salon Şampiyonası</v>
      </c>
      <c r="L142" s="262" t="e">
        <f>'Üç Adım'!#REF!</f>
        <v>#REF!</v>
      </c>
      <c r="M142" s="182" t="s">
        <v>435</v>
      </c>
    </row>
    <row r="143" spans="1:13" s="174" customFormat="1" ht="26.25" customHeight="1" x14ac:dyDescent="0.2">
      <c r="A143" s="176">
        <v>141</v>
      </c>
      <c r="B143" s="187" t="s">
        <v>382</v>
      </c>
      <c r="C143" s="177" t="e">
        <f>'Üç Adım'!#REF!</f>
        <v>#REF!</v>
      </c>
      <c r="D143" s="181" t="e">
        <f>'Üç Adım'!#REF!</f>
        <v>#REF!</v>
      </c>
      <c r="E143" s="181" t="e">
        <f>'Üç Adım'!#REF!</f>
        <v>#REF!</v>
      </c>
      <c r="F143" s="183" t="e">
        <f>'Üç Adım'!#REF!</f>
        <v>#REF!</v>
      </c>
      <c r="G143" s="184" t="e">
        <f>'Üç Adım'!#REF!</f>
        <v>#REF!</v>
      </c>
      <c r="H143" s="184" t="s">
        <v>382</v>
      </c>
      <c r="I143" s="184"/>
      <c r="J143" s="178" t="str">
        <f>'YARIŞMA BİLGİLERİ'!$F$21</f>
        <v>16 Yaş Altı Erkekler A</v>
      </c>
      <c r="K143" s="181" t="str">
        <f t="shared" si="4"/>
        <v>İSTANBUL-Türkcell 16 Yaşaltı-A Kategorisi Türkiye  Salon Şampiyonası</v>
      </c>
      <c r="L143" s="262" t="e">
        <f>'Üç Adım'!#REF!</f>
        <v>#REF!</v>
      </c>
      <c r="M143" s="182" t="s">
        <v>435</v>
      </c>
    </row>
    <row r="144" spans="1:13" s="174" customFormat="1" ht="26.25" customHeight="1" x14ac:dyDescent="0.2">
      <c r="A144" s="176">
        <v>142</v>
      </c>
      <c r="B144" s="187" t="s">
        <v>382</v>
      </c>
      <c r="C144" s="177" t="e">
        <f>'Üç Adım'!#REF!</f>
        <v>#REF!</v>
      </c>
      <c r="D144" s="181" t="e">
        <f>'Üç Adım'!#REF!</f>
        <v>#REF!</v>
      </c>
      <c r="E144" s="181" t="e">
        <f>'Üç Adım'!#REF!</f>
        <v>#REF!</v>
      </c>
      <c r="F144" s="183" t="e">
        <f>'Üç Adım'!#REF!</f>
        <v>#REF!</v>
      </c>
      <c r="G144" s="184" t="e">
        <f>'Üç Adım'!#REF!</f>
        <v>#REF!</v>
      </c>
      <c r="H144" s="184" t="s">
        <v>382</v>
      </c>
      <c r="I144" s="184"/>
      <c r="J144" s="178" t="str">
        <f>'YARIŞMA BİLGİLERİ'!$F$21</f>
        <v>16 Yaş Altı Erkekler A</v>
      </c>
      <c r="K144" s="181" t="str">
        <f t="shared" si="4"/>
        <v>İSTANBUL-Türkcell 16 Yaşaltı-A Kategorisi Türkiye  Salon Şampiyonası</v>
      </c>
      <c r="L144" s="262" t="e">
        <f>'Üç Adım'!#REF!</f>
        <v>#REF!</v>
      </c>
      <c r="M144" s="182" t="s">
        <v>435</v>
      </c>
    </row>
    <row r="145" spans="1:13" s="174" customFormat="1" ht="26.25" customHeight="1" x14ac:dyDescent="0.2">
      <c r="A145" s="176">
        <v>143</v>
      </c>
      <c r="B145" s="187" t="s">
        <v>382</v>
      </c>
      <c r="C145" s="177" t="e">
        <f>'Üç Adım'!#REF!</f>
        <v>#REF!</v>
      </c>
      <c r="D145" s="181" t="e">
        <f>'Üç Adım'!#REF!</f>
        <v>#REF!</v>
      </c>
      <c r="E145" s="181" t="e">
        <f>'Üç Adım'!#REF!</f>
        <v>#REF!</v>
      </c>
      <c r="F145" s="183" t="e">
        <f>'Üç Adım'!#REF!</f>
        <v>#REF!</v>
      </c>
      <c r="G145" s="184" t="e">
        <f>'Üç Adım'!#REF!</f>
        <v>#REF!</v>
      </c>
      <c r="H145" s="184" t="s">
        <v>382</v>
      </c>
      <c r="I145" s="184"/>
      <c r="J145" s="178" t="str">
        <f>'YARIŞMA BİLGİLERİ'!$F$21</f>
        <v>16 Yaş Altı Erkekler A</v>
      </c>
      <c r="K145" s="181" t="str">
        <f t="shared" si="4"/>
        <v>İSTANBUL-Türkcell 16 Yaşaltı-A Kategorisi Türkiye  Salon Şampiyonası</v>
      </c>
      <c r="L145" s="262" t="e">
        <f>'Üç Adım'!#REF!</f>
        <v>#REF!</v>
      </c>
      <c r="M145" s="182" t="s">
        <v>435</v>
      </c>
    </row>
    <row r="146" spans="1:13" s="174" customFormat="1" ht="26.25" customHeight="1" x14ac:dyDescent="0.2">
      <c r="A146" s="176">
        <v>144</v>
      </c>
      <c r="B146" s="187" t="s">
        <v>382</v>
      </c>
      <c r="C146" s="177" t="e">
        <f>'Üç Adım'!#REF!</f>
        <v>#REF!</v>
      </c>
      <c r="D146" s="181" t="e">
        <f>'Üç Adım'!#REF!</f>
        <v>#REF!</v>
      </c>
      <c r="E146" s="181" t="e">
        <f>'Üç Adım'!#REF!</f>
        <v>#REF!</v>
      </c>
      <c r="F146" s="183" t="e">
        <f>'Üç Adım'!#REF!</f>
        <v>#REF!</v>
      </c>
      <c r="G146" s="184" t="e">
        <f>'Üç Adım'!#REF!</f>
        <v>#REF!</v>
      </c>
      <c r="H146" s="184" t="s">
        <v>382</v>
      </c>
      <c r="I146" s="184"/>
      <c r="J146" s="178" t="str">
        <f>'YARIŞMA BİLGİLERİ'!$F$21</f>
        <v>16 Yaş Altı Erkekler A</v>
      </c>
      <c r="K146" s="181" t="str">
        <f t="shared" si="4"/>
        <v>İSTANBUL-Türkcell 16 Yaşaltı-A Kategorisi Türkiye  Salon Şampiyonası</v>
      </c>
      <c r="L146" s="262" t="e">
        <f>'Üç Adım'!#REF!</f>
        <v>#REF!</v>
      </c>
      <c r="M146" s="182" t="s">
        <v>435</v>
      </c>
    </row>
    <row r="147" spans="1:13" s="174" customFormat="1" ht="26.25" customHeight="1" x14ac:dyDescent="0.2">
      <c r="A147" s="176">
        <v>145</v>
      </c>
      <c r="B147" s="187" t="s">
        <v>382</v>
      </c>
      <c r="C147" s="177" t="e">
        <f>'Üç Adım'!#REF!</f>
        <v>#REF!</v>
      </c>
      <c r="D147" s="181" t="e">
        <f>'Üç Adım'!#REF!</f>
        <v>#REF!</v>
      </c>
      <c r="E147" s="181" t="e">
        <f>'Üç Adım'!#REF!</f>
        <v>#REF!</v>
      </c>
      <c r="F147" s="183" t="e">
        <f>'Üç Adım'!#REF!</f>
        <v>#REF!</v>
      </c>
      <c r="G147" s="184" t="e">
        <f>'Üç Adım'!#REF!</f>
        <v>#REF!</v>
      </c>
      <c r="H147" s="184" t="s">
        <v>382</v>
      </c>
      <c r="I147" s="184"/>
      <c r="J147" s="178" t="str">
        <f>'YARIŞMA BİLGİLERİ'!$F$21</f>
        <v>16 Yaş Altı Erkekler A</v>
      </c>
      <c r="K147" s="181" t="str">
        <f t="shared" si="4"/>
        <v>İSTANBUL-Türkcell 16 Yaşaltı-A Kategorisi Türkiye  Salon Şampiyonası</v>
      </c>
      <c r="L147" s="262" t="e">
        <f>'Üç Adım'!#REF!</f>
        <v>#REF!</v>
      </c>
      <c r="M147" s="182" t="s">
        <v>435</v>
      </c>
    </row>
    <row r="148" spans="1:13" s="174" customFormat="1" ht="26.25" customHeight="1" x14ac:dyDescent="0.2">
      <c r="A148" s="176">
        <v>146</v>
      </c>
      <c r="B148" s="187" t="s">
        <v>382</v>
      </c>
      <c r="C148" s="177" t="e">
        <f>'Üç Adım'!#REF!</f>
        <v>#REF!</v>
      </c>
      <c r="D148" s="181" t="e">
        <f>'Üç Adım'!#REF!</f>
        <v>#REF!</v>
      </c>
      <c r="E148" s="181" t="e">
        <f>'Üç Adım'!#REF!</f>
        <v>#REF!</v>
      </c>
      <c r="F148" s="183" t="e">
        <f>'Üç Adım'!#REF!</f>
        <v>#REF!</v>
      </c>
      <c r="G148" s="184" t="e">
        <f>'Üç Adım'!#REF!</f>
        <v>#REF!</v>
      </c>
      <c r="H148" s="184" t="s">
        <v>382</v>
      </c>
      <c r="I148" s="184"/>
      <c r="J148" s="178" t="str">
        <f>'YARIŞMA BİLGİLERİ'!$F$21</f>
        <v>16 Yaş Altı Erkekler A</v>
      </c>
      <c r="K148" s="181" t="str">
        <f t="shared" si="4"/>
        <v>İSTANBUL-Türkcell 16 Yaşaltı-A Kategorisi Türkiye  Salon Şampiyonası</v>
      </c>
      <c r="L148" s="262" t="e">
        <f>'Üç Adım'!#REF!</f>
        <v>#REF!</v>
      </c>
      <c r="M148" s="182" t="s">
        <v>435</v>
      </c>
    </row>
    <row r="149" spans="1:13" s="174" customFormat="1" ht="26.25" customHeight="1" x14ac:dyDescent="0.2">
      <c r="A149" s="176">
        <v>147</v>
      </c>
      <c r="B149" s="187" t="s">
        <v>382</v>
      </c>
      <c r="C149" s="177" t="e">
        <f>'Üç Adım'!#REF!</f>
        <v>#REF!</v>
      </c>
      <c r="D149" s="181" t="e">
        <f>'Üç Adım'!#REF!</f>
        <v>#REF!</v>
      </c>
      <c r="E149" s="181" t="e">
        <f>'Üç Adım'!#REF!</f>
        <v>#REF!</v>
      </c>
      <c r="F149" s="183" t="e">
        <f>'Üç Adım'!#REF!</f>
        <v>#REF!</v>
      </c>
      <c r="G149" s="184" t="e">
        <f>'Üç Adım'!#REF!</f>
        <v>#REF!</v>
      </c>
      <c r="H149" s="184" t="s">
        <v>382</v>
      </c>
      <c r="I149" s="184"/>
      <c r="J149" s="178" t="str">
        <f>'YARIŞMA BİLGİLERİ'!$F$21</f>
        <v>16 Yaş Altı Erkekler A</v>
      </c>
      <c r="K149" s="181" t="str">
        <f t="shared" si="4"/>
        <v>İSTANBUL-Türkcell 16 Yaşaltı-A Kategorisi Türkiye  Salon Şampiyonası</v>
      </c>
      <c r="L149" s="262" t="e">
        <f>'Üç Adım'!#REF!</f>
        <v>#REF!</v>
      </c>
      <c r="M149" s="182" t="s">
        <v>435</v>
      </c>
    </row>
    <row r="150" spans="1:13" s="174" customFormat="1" ht="26.25" customHeight="1" x14ac:dyDescent="0.2">
      <c r="A150" s="176">
        <v>148</v>
      </c>
      <c r="B150" s="187" t="s">
        <v>449</v>
      </c>
      <c r="C150" s="177">
        <f>'Gülle-A'!D8</f>
        <v>36610</v>
      </c>
      <c r="D150" s="181" t="str">
        <f>'Gülle-A'!E8</f>
        <v>BURAK DERTLİ</v>
      </c>
      <c r="E150" s="181" t="str">
        <f>'Gülle-A'!F8</f>
        <v>TRABZON</v>
      </c>
      <c r="F150" s="183">
        <f>'Gülle-A'!K8</f>
        <v>1452</v>
      </c>
      <c r="G150" s="184">
        <f>'Gülle-A'!A8</f>
        <v>1</v>
      </c>
      <c r="H150" s="184" t="s">
        <v>158</v>
      </c>
      <c r="I150" s="184" t="str">
        <f>'Gülle-A'!G$4</f>
        <v>4 Kg.</v>
      </c>
      <c r="J150" s="178" t="str">
        <f>'YARIŞMA BİLGİLERİ'!$F$21</f>
        <v>16 Yaş Altı Erkekler A</v>
      </c>
      <c r="K150" s="181" t="str">
        <f t="shared" ref="K150:K189" si="5">CONCATENATE(K$1,"-",A$1)</f>
        <v>İSTANBUL-Türkcell 16 Yaşaltı-A Kategorisi Türkiye  Salon Şampiyonası</v>
      </c>
      <c r="L150" s="262" t="e">
        <f>'Gülle-A'!#REF!</f>
        <v>#REF!</v>
      </c>
      <c r="M150" s="182" t="s">
        <v>435</v>
      </c>
    </row>
    <row r="151" spans="1:13" s="174" customFormat="1" ht="26.25" customHeight="1" x14ac:dyDescent="0.2">
      <c r="A151" s="176">
        <v>149</v>
      </c>
      <c r="B151" s="187" t="s">
        <v>449</v>
      </c>
      <c r="C151" s="177">
        <f>'Gülle-A'!D9</f>
        <v>36617</v>
      </c>
      <c r="D151" s="181" t="str">
        <f>'Gülle-A'!E9</f>
        <v>YUNUS SÖZÜGÜZEL</v>
      </c>
      <c r="E151" s="181" t="str">
        <f>'Gülle-A'!F9</f>
        <v>MUŞ</v>
      </c>
      <c r="F151" s="183">
        <f>'Gülle-A'!K9</f>
        <v>1370</v>
      </c>
      <c r="G151" s="184">
        <f>'Gülle-A'!A9</f>
        <v>2</v>
      </c>
      <c r="H151" s="184" t="s">
        <v>158</v>
      </c>
      <c r="I151" s="184" t="str">
        <f>'Gülle-A'!G$4</f>
        <v>4 Kg.</v>
      </c>
      <c r="J151" s="178" t="str">
        <f>'YARIŞMA BİLGİLERİ'!$F$21</f>
        <v>16 Yaş Altı Erkekler A</v>
      </c>
      <c r="K151" s="181" t="str">
        <f t="shared" si="5"/>
        <v>İSTANBUL-Türkcell 16 Yaşaltı-A Kategorisi Türkiye  Salon Şampiyonası</v>
      </c>
      <c r="L151" s="262" t="e">
        <f>'Gülle-A'!#REF!</f>
        <v>#REF!</v>
      </c>
      <c r="M151" s="182" t="s">
        <v>435</v>
      </c>
    </row>
    <row r="152" spans="1:13" s="174" customFormat="1" ht="26.25" customHeight="1" x14ac:dyDescent="0.2">
      <c r="A152" s="176">
        <v>150</v>
      </c>
      <c r="B152" s="187" t="s">
        <v>449</v>
      </c>
      <c r="C152" s="177">
        <f>'Gülle-A'!D10</f>
        <v>36605</v>
      </c>
      <c r="D152" s="181" t="str">
        <f>'Gülle-A'!E10</f>
        <v>ÖKKEŞ FURKAN KARAKUZULU</v>
      </c>
      <c r="E152" s="181" t="str">
        <f>'Gülle-A'!F10</f>
        <v>GAZİANTEP</v>
      </c>
      <c r="F152" s="183">
        <f>'Gülle-A'!K10</f>
        <v>1276</v>
      </c>
      <c r="G152" s="184">
        <f>'Gülle-A'!A10</f>
        <v>3</v>
      </c>
      <c r="H152" s="184" t="s">
        <v>158</v>
      </c>
      <c r="I152" s="184" t="str">
        <f>'Gülle-A'!G$4</f>
        <v>4 Kg.</v>
      </c>
      <c r="J152" s="178" t="str">
        <f>'YARIŞMA BİLGİLERİ'!$F$21</f>
        <v>16 Yaş Altı Erkekler A</v>
      </c>
      <c r="K152" s="181" t="str">
        <f t="shared" si="5"/>
        <v>İSTANBUL-Türkcell 16 Yaşaltı-A Kategorisi Türkiye  Salon Şampiyonası</v>
      </c>
      <c r="L152" s="262" t="e">
        <f>'Gülle-A'!#REF!</f>
        <v>#REF!</v>
      </c>
      <c r="M152" s="182" t="s">
        <v>435</v>
      </c>
    </row>
    <row r="153" spans="1:13" s="174" customFormat="1" ht="26.25" customHeight="1" x14ac:dyDescent="0.2">
      <c r="A153" s="176">
        <v>151</v>
      </c>
      <c r="B153" s="187" t="s">
        <v>449</v>
      </c>
      <c r="C153" s="177">
        <f>'Gülle-A'!D11</f>
        <v>37026</v>
      </c>
      <c r="D153" s="181" t="str">
        <f>'Gülle-A'!E11</f>
        <v>MUSTAFA ÇAĞLAR KORKMAZ</v>
      </c>
      <c r="E153" s="181" t="str">
        <f>'Gülle-A'!F11</f>
        <v>OSMANİYE</v>
      </c>
      <c r="F153" s="183">
        <f>'Gülle-A'!K11</f>
        <v>1253</v>
      </c>
      <c r="G153" s="184">
        <f>'Gülle-A'!A11</f>
        <v>4</v>
      </c>
      <c r="H153" s="184" t="s">
        <v>158</v>
      </c>
      <c r="I153" s="184" t="str">
        <f>'Gülle-A'!G$4</f>
        <v>4 Kg.</v>
      </c>
      <c r="J153" s="178" t="str">
        <f>'YARIŞMA BİLGİLERİ'!$F$21</f>
        <v>16 Yaş Altı Erkekler A</v>
      </c>
      <c r="K153" s="181" t="str">
        <f t="shared" si="5"/>
        <v>İSTANBUL-Türkcell 16 Yaşaltı-A Kategorisi Türkiye  Salon Şampiyonası</v>
      </c>
      <c r="L153" s="262" t="e">
        <f>'Gülle-A'!#REF!</f>
        <v>#REF!</v>
      </c>
      <c r="M153" s="182" t="s">
        <v>435</v>
      </c>
    </row>
    <row r="154" spans="1:13" s="174" customFormat="1" ht="26.25" customHeight="1" x14ac:dyDescent="0.2">
      <c r="A154" s="176">
        <v>152</v>
      </c>
      <c r="B154" s="187" t="s">
        <v>449</v>
      </c>
      <c r="C154" s="177">
        <f>'Gülle-A'!D12</f>
        <v>36894</v>
      </c>
      <c r="D154" s="181" t="str">
        <f>'Gülle-A'!E12</f>
        <v>ASLAN KAĞAN KALINTAŞ</v>
      </c>
      <c r="E154" s="181" t="str">
        <f>'Gülle-A'!F12</f>
        <v>TRABZON</v>
      </c>
      <c r="F154" s="183">
        <f>'Gülle-A'!K12</f>
        <v>1251</v>
      </c>
      <c r="G154" s="184">
        <f>'Gülle-A'!A12</f>
        <v>5</v>
      </c>
      <c r="H154" s="184" t="s">
        <v>158</v>
      </c>
      <c r="I154" s="184" t="str">
        <f>'Gülle-A'!G$4</f>
        <v>4 Kg.</v>
      </c>
      <c r="J154" s="178" t="str">
        <f>'YARIŞMA BİLGİLERİ'!$F$21</f>
        <v>16 Yaş Altı Erkekler A</v>
      </c>
      <c r="K154" s="181" t="str">
        <f t="shared" si="5"/>
        <v>İSTANBUL-Türkcell 16 Yaşaltı-A Kategorisi Türkiye  Salon Şampiyonası</v>
      </c>
      <c r="L154" s="262" t="e">
        <f>'Gülle-A'!#REF!</f>
        <v>#REF!</v>
      </c>
      <c r="M154" s="182" t="s">
        <v>435</v>
      </c>
    </row>
    <row r="155" spans="1:13" s="174" customFormat="1" ht="26.25" customHeight="1" x14ac:dyDescent="0.2">
      <c r="A155" s="176">
        <v>153</v>
      </c>
      <c r="B155" s="187" t="s">
        <v>449</v>
      </c>
      <c r="C155" s="177">
        <f>'Gülle-A'!D13</f>
        <v>36541</v>
      </c>
      <c r="D155" s="181" t="str">
        <f>'Gülle-A'!E13</f>
        <v>ABDULLAH KARATAŞ</v>
      </c>
      <c r="E155" s="181" t="str">
        <f>'Gülle-A'!F13</f>
        <v>ADANA</v>
      </c>
      <c r="F155" s="183">
        <f>'Gülle-A'!K13</f>
        <v>1250</v>
      </c>
      <c r="G155" s="184">
        <f>'Gülle-A'!A13</f>
        <v>6</v>
      </c>
      <c r="H155" s="184" t="s">
        <v>158</v>
      </c>
      <c r="I155" s="184" t="str">
        <f>'Gülle-A'!G$4</f>
        <v>4 Kg.</v>
      </c>
      <c r="J155" s="178" t="str">
        <f>'YARIŞMA BİLGİLERİ'!$F$21</f>
        <v>16 Yaş Altı Erkekler A</v>
      </c>
      <c r="K155" s="181" t="str">
        <f t="shared" si="5"/>
        <v>İSTANBUL-Türkcell 16 Yaşaltı-A Kategorisi Türkiye  Salon Şampiyonası</v>
      </c>
      <c r="L155" s="262" t="e">
        <f>'Gülle-A'!#REF!</f>
        <v>#REF!</v>
      </c>
      <c r="M155" s="182" t="s">
        <v>435</v>
      </c>
    </row>
    <row r="156" spans="1:13" s="174" customFormat="1" ht="26.25" customHeight="1" x14ac:dyDescent="0.2">
      <c r="A156" s="176">
        <v>154</v>
      </c>
      <c r="B156" s="187" t="s">
        <v>449</v>
      </c>
      <c r="C156" s="177">
        <f>'Gülle-A'!D14</f>
        <v>36616</v>
      </c>
      <c r="D156" s="181" t="str">
        <f>'Gülle-A'!E14</f>
        <v>ABDULKADİR KAAN ŞAHİN</v>
      </c>
      <c r="E156" s="181" t="str">
        <f>'Gülle-A'!F14</f>
        <v>MERSİN</v>
      </c>
      <c r="F156" s="183">
        <f>'Gülle-A'!K14</f>
        <v>1217</v>
      </c>
      <c r="G156" s="184">
        <f>'Gülle-A'!A14</f>
        <v>7</v>
      </c>
      <c r="H156" s="184" t="s">
        <v>158</v>
      </c>
      <c r="I156" s="184" t="str">
        <f>'Gülle-A'!G$4</f>
        <v>4 Kg.</v>
      </c>
      <c r="J156" s="178" t="str">
        <f>'YARIŞMA BİLGİLERİ'!$F$21</f>
        <v>16 Yaş Altı Erkekler A</v>
      </c>
      <c r="K156" s="181" t="str">
        <f t="shared" si="5"/>
        <v>İSTANBUL-Türkcell 16 Yaşaltı-A Kategorisi Türkiye  Salon Şampiyonası</v>
      </c>
      <c r="L156" s="262" t="e">
        <f>'Gülle-A'!#REF!</f>
        <v>#REF!</v>
      </c>
      <c r="M156" s="182" t="s">
        <v>435</v>
      </c>
    </row>
    <row r="157" spans="1:13" s="174" customFormat="1" ht="26.25" customHeight="1" x14ac:dyDescent="0.2">
      <c r="A157" s="176">
        <v>155</v>
      </c>
      <c r="B157" s="187" t="s">
        <v>449</v>
      </c>
      <c r="C157" s="177">
        <f>'Gülle-A'!D15</f>
        <v>36826</v>
      </c>
      <c r="D157" s="181" t="str">
        <f>'Gülle-A'!E15</f>
        <v>AYKUT ÇİNAR</v>
      </c>
      <c r="E157" s="181" t="str">
        <f>'Gülle-A'!F15</f>
        <v>TOKAT</v>
      </c>
      <c r="F157" s="183">
        <f>'Gülle-A'!K15</f>
        <v>1200</v>
      </c>
      <c r="G157" s="184">
        <f>'Gülle-A'!A15</f>
        <v>8</v>
      </c>
      <c r="H157" s="184" t="s">
        <v>158</v>
      </c>
      <c r="I157" s="184" t="str">
        <f>'Gülle-A'!G$4</f>
        <v>4 Kg.</v>
      </c>
      <c r="J157" s="178" t="str">
        <f>'YARIŞMA BİLGİLERİ'!$F$21</f>
        <v>16 Yaş Altı Erkekler A</v>
      </c>
      <c r="K157" s="181" t="str">
        <f t="shared" si="5"/>
        <v>İSTANBUL-Türkcell 16 Yaşaltı-A Kategorisi Türkiye  Salon Şampiyonası</v>
      </c>
      <c r="L157" s="262" t="e">
        <f>'Gülle-A'!#REF!</f>
        <v>#REF!</v>
      </c>
      <c r="M157" s="182" t="s">
        <v>435</v>
      </c>
    </row>
    <row r="158" spans="1:13" s="174" customFormat="1" ht="26.25" customHeight="1" x14ac:dyDescent="0.2">
      <c r="A158" s="176">
        <v>156</v>
      </c>
      <c r="B158" s="187" t="s">
        <v>449</v>
      </c>
      <c r="C158" s="177">
        <f>'Gülle-A'!D16</f>
        <v>36892</v>
      </c>
      <c r="D158" s="181" t="str">
        <f>'Gülle-A'!E16</f>
        <v>SAMET KUTLU</v>
      </c>
      <c r="E158" s="181" t="str">
        <f>'Gülle-A'!F16</f>
        <v>TRABZON</v>
      </c>
      <c r="F158" s="183">
        <f>'Gülle-A'!K16</f>
        <v>1155</v>
      </c>
      <c r="G158" s="184">
        <f>'Gülle-A'!A16</f>
        <v>9</v>
      </c>
      <c r="H158" s="184" t="s">
        <v>158</v>
      </c>
      <c r="I158" s="184" t="str">
        <f>'Gülle-A'!G$4</f>
        <v>4 Kg.</v>
      </c>
      <c r="J158" s="178" t="str">
        <f>'YARIŞMA BİLGİLERİ'!$F$21</f>
        <v>16 Yaş Altı Erkekler A</v>
      </c>
      <c r="K158" s="181" t="str">
        <f t="shared" si="5"/>
        <v>İSTANBUL-Türkcell 16 Yaşaltı-A Kategorisi Türkiye  Salon Şampiyonası</v>
      </c>
      <c r="L158" s="262" t="e">
        <f>'Gülle-A'!#REF!</f>
        <v>#REF!</v>
      </c>
      <c r="M158" s="182" t="s">
        <v>435</v>
      </c>
    </row>
    <row r="159" spans="1:13" s="174" customFormat="1" ht="26.25" customHeight="1" x14ac:dyDescent="0.2">
      <c r="A159" s="176">
        <v>157</v>
      </c>
      <c r="B159" s="187" t="s">
        <v>449</v>
      </c>
      <c r="C159" s="177">
        <f>'Gülle-A'!D17</f>
        <v>36954</v>
      </c>
      <c r="D159" s="181" t="str">
        <f>'Gülle-A'!E17</f>
        <v>CEYHUN SEVİNÇ</v>
      </c>
      <c r="E159" s="181" t="str">
        <f>'Gülle-A'!F17</f>
        <v>SAKARYA</v>
      </c>
      <c r="F159" s="183">
        <f>'Gülle-A'!K17</f>
        <v>1148</v>
      </c>
      <c r="G159" s="184">
        <f>'Gülle-A'!A17</f>
        <v>10</v>
      </c>
      <c r="H159" s="184" t="s">
        <v>158</v>
      </c>
      <c r="I159" s="184" t="str">
        <f>'Gülle-A'!G$4</f>
        <v>4 Kg.</v>
      </c>
      <c r="J159" s="178" t="str">
        <f>'YARIŞMA BİLGİLERİ'!$F$21</f>
        <v>16 Yaş Altı Erkekler A</v>
      </c>
      <c r="K159" s="181" t="str">
        <f t="shared" si="5"/>
        <v>İSTANBUL-Türkcell 16 Yaşaltı-A Kategorisi Türkiye  Salon Şampiyonası</v>
      </c>
      <c r="L159" s="262" t="e">
        <f>'Gülle-A'!#REF!</f>
        <v>#REF!</v>
      </c>
      <c r="M159" s="182" t="s">
        <v>435</v>
      </c>
    </row>
    <row r="160" spans="1:13" s="174" customFormat="1" ht="26.25" customHeight="1" x14ac:dyDescent="0.2">
      <c r="A160" s="176">
        <v>158</v>
      </c>
      <c r="B160" s="187" t="s">
        <v>449</v>
      </c>
      <c r="C160" s="177">
        <f>'Gülle-A'!D18</f>
        <v>37261</v>
      </c>
      <c r="D160" s="181" t="str">
        <f>'Gülle-A'!E18</f>
        <v>MELİH GÖKALP</v>
      </c>
      <c r="E160" s="181" t="str">
        <f>'Gülle-A'!F18</f>
        <v>KÜTAHYA</v>
      </c>
      <c r="F160" s="183">
        <f>'Gülle-A'!K18</f>
        <v>1102</v>
      </c>
      <c r="G160" s="184">
        <f>'Gülle-A'!A18</f>
        <v>11</v>
      </c>
      <c r="H160" s="184" t="s">
        <v>158</v>
      </c>
      <c r="I160" s="184" t="str">
        <f>'Gülle-A'!G$4</f>
        <v>4 Kg.</v>
      </c>
      <c r="J160" s="178" t="str">
        <f>'YARIŞMA BİLGİLERİ'!$F$21</f>
        <v>16 Yaş Altı Erkekler A</v>
      </c>
      <c r="K160" s="181" t="str">
        <f t="shared" si="5"/>
        <v>İSTANBUL-Türkcell 16 Yaşaltı-A Kategorisi Türkiye  Salon Şampiyonası</v>
      </c>
      <c r="L160" s="262" t="e">
        <f>'Gülle-A'!#REF!</f>
        <v>#REF!</v>
      </c>
      <c r="M160" s="182" t="s">
        <v>435</v>
      </c>
    </row>
    <row r="161" spans="1:13" s="174" customFormat="1" ht="26.25" customHeight="1" x14ac:dyDescent="0.2">
      <c r="A161" s="176">
        <v>159</v>
      </c>
      <c r="B161" s="187" t="s">
        <v>449</v>
      </c>
      <c r="C161" s="177">
        <f>'Gülle-A'!D19</f>
        <v>37210</v>
      </c>
      <c r="D161" s="181" t="str">
        <f>'Gülle-A'!E19</f>
        <v>SEMİH KOCABAŞ</v>
      </c>
      <c r="E161" s="181" t="str">
        <f>'Gülle-A'!F19</f>
        <v>OSMANİYE</v>
      </c>
      <c r="F161" s="183">
        <f>'Gülle-A'!K19</f>
        <v>1034</v>
      </c>
      <c r="G161" s="184">
        <f>'Gülle-A'!A19</f>
        <v>12</v>
      </c>
      <c r="H161" s="184" t="s">
        <v>158</v>
      </c>
      <c r="I161" s="184" t="str">
        <f>'Gülle-A'!G$4</f>
        <v>4 Kg.</v>
      </c>
      <c r="J161" s="178" t="str">
        <f>'YARIŞMA BİLGİLERİ'!$F$21</f>
        <v>16 Yaş Altı Erkekler A</v>
      </c>
      <c r="K161" s="181" t="str">
        <f t="shared" si="5"/>
        <v>İSTANBUL-Türkcell 16 Yaşaltı-A Kategorisi Türkiye  Salon Şampiyonası</v>
      </c>
      <c r="L161" s="262" t="e">
        <f>'Gülle-A'!#REF!</f>
        <v>#REF!</v>
      </c>
      <c r="M161" s="182" t="s">
        <v>435</v>
      </c>
    </row>
    <row r="162" spans="1:13" s="174" customFormat="1" ht="26.25" customHeight="1" x14ac:dyDescent="0.2">
      <c r="A162" s="176">
        <v>160</v>
      </c>
      <c r="B162" s="187" t="s">
        <v>449</v>
      </c>
      <c r="C162" s="177">
        <f>'Gülle-A'!D20</f>
        <v>36728</v>
      </c>
      <c r="D162" s="181" t="str">
        <f>'Gülle-A'!E20</f>
        <v>MERT ÇALIŞKAN</v>
      </c>
      <c r="E162" s="181" t="str">
        <f>'Gülle-A'!F20</f>
        <v>BURDUR</v>
      </c>
      <c r="F162" s="183">
        <f>'Gülle-A'!K20</f>
        <v>949</v>
      </c>
      <c r="G162" s="184">
        <f>'Gülle-A'!A20</f>
        <v>13</v>
      </c>
      <c r="H162" s="184" t="s">
        <v>158</v>
      </c>
      <c r="I162" s="184" t="str">
        <f>'Gülle-A'!G$4</f>
        <v>4 Kg.</v>
      </c>
      <c r="J162" s="178" t="str">
        <f>'YARIŞMA BİLGİLERİ'!$F$21</f>
        <v>16 Yaş Altı Erkekler A</v>
      </c>
      <c r="K162" s="181" t="str">
        <f t="shared" si="5"/>
        <v>İSTANBUL-Türkcell 16 Yaşaltı-A Kategorisi Türkiye  Salon Şampiyonası</v>
      </c>
      <c r="L162" s="262" t="e">
        <f>'Gülle-A'!#REF!</f>
        <v>#REF!</v>
      </c>
      <c r="M162" s="182" t="s">
        <v>435</v>
      </c>
    </row>
    <row r="163" spans="1:13" s="174" customFormat="1" ht="26.25" customHeight="1" x14ac:dyDescent="0.2">
      <c r="A163" s="176">
        <v>161</v>
      </c>
      <c r="B163" s="187" t="s">
        <v>449</v>
      </c>
      <c r="C163" s="177">
        <f>'Gülle-A'!D21</f>
        <v>36783</v>
      </c>
      <c r="D163" s="181" t="str">
        <f>'Gülle-A'!E21</f>
        <v>MUHAMMED DOGAN</v>
      </c>
      <c r="E163" s="181" t="str">
        <f>'Gülle-A'!F21</f>
        <v>İSTANBUL</v>
      </c>
      <c r="F163" s="183" t="str">
        <f>'Gülle-A'!K21</f>
        <v>DNS</v>
      </c>
      <c r="G163" s="184" t="str">
        <f>'Gülle-A'!A21</f>
        <v>-</v>
      </c>
      <c r="H163" s="184" t="s">
        <v>158</v>
      </c>
      <c r="I163" s="184" t="str">
        <f>'Gülle-A'!G$4</f>
        <v>4 Kg.</v>
      </c>
      <c r="J163" s="178" t="str">
        <f>'YARIŞMA BİLGİLERİ'!$F$21</f>
        <v>16 Yaş Altı Erkekler A</v>
      </c>
      <c r="K163" s="181" t="str">
        <f t="shared" si="5"/>
        <v>İSTANBUL-Türkcell 16 Yaşaltı-A Kategorisi Türkiye  Salon Şampiyonası</v>
      </c>
      <c r="L163" s="262" t="e">
        <f>'Gülle-A'!#REF!</f>
        <v>#REF!</v>
      </c>
      <c r="M163" s="182" t="s">
        <v>435</v>
      </c>
    </row>
    <row r="164" spans="1:13" s="174" customFormat="1" ht="26.25" customHeight="1" x14ac:dyDescent="0.2">
      <c r="A164" s="176">
        <v>162</v>
      </c>
      <c r="B164" s="187" t="s">
        <v>449</v>
      </c>
      <c r="C164" s="177">
        <f>'Gülle-A'!D22</f>
        <v>36748</v>
      </c>
      <c r="D164" s="181" t="str">
        <f>'Gülle-A'!E22</f>
        <v>MUSA KENBEN</v>
      </c>
      <c r="E164" s="181" t="str">
        <f>'Gülle-A'!F22</f>
        <v>İSTANBUL</v>
      </c>
      <c r="F164" s="183" t="str">
        <f>'Gülle-A'!K22</f>
        <v>DNS</v>
      </c>
      <c r="G164" s="184" t="str">
        <f>'Gülle-A'!A22</f>
        <v>-</v>
      </c>
      <c r="H164" s="184" t="s">
        <v>158</v>
      </c>
      <c r="I164" s="184" t="str">
        <f>'Gülle-A'!G$4</f>
        <v>4 Kg.</v>
      </c>
      <c r="J164" s="178" t="str">
        <f>'YARIŞMA BİLGİLERİ'!$F$21</f>
        <v>16 Yaş Altı Erkekler A</v>
      </c>
      <c r="K164" s="181" t="str">
        <f t="shared" si="5"/>
        <v>İSTANBUL-Türkcell 16 Yaşaltı-A Kategorisi Türkiye  Salon Şampiyonası</v>
      </c>
      <c r="L164" s="262" t="e">
        <f>'Gülle-A'!#REF!</f>
        <v>#REF!</v>
      </c>
      <c r="M164" s="182" t="s">
        <v>435</v>
      </c>
    </row>
    <row r="165" spans="1:13" s="174" customFormat="1" ht="26.25" customHeight="1" x14ac:dyDescent="0.2">
      <c r="A165" s="176">
        <v>163</v>
      </c>
      <c r="B165" s="187" t="s">
        <v>449</v>
      </c>
      <c r="C165" s="177" t="str">
        <f>'Gülle-A'!D23</f>
        <v/>
      </c>
      <c r="D165" s="181" t="str">
        <f>'Gülle-A'!E23</f>
        <v/>
      </c>
      <c r="E165" s="181" t="str">
        <f>'Gülle-A'!F23</f>
        <v/>
      </c>
      <c r="F165" s="183">
        <f>'Gülle-A'!K23</f>
        <v>0</v>
      </c>
      <c r="G165" s="184">
        <f>'Gülle-A'!A23</f>
        <v>0</v>
      </c>
      <c r="H165" s="184" t="s">
        <v>158</v>
      </c>
      <c r="I165" s="184" t="str">
        <f>'Gülle-A'!G$4</f>
        <v>4 Kg.</v>
      </c>
      <c r="J165" s="178" t="str">
        <f>'YARIŞMA BİLGİLERİ'!$F$21</f>
        <v>16 Yaş Altı Erkekler A</v>
      </c>
      <c r="K165" s="181" t="str">
        <f t="shared" si="5"/>
        <v>İSTANBUL-Türkcell 16 Yaşaltı-A Kategorisi Türkiye  Salon Şampiyonası</v>
      </c>
      <c r="L165" s="262" t="e">
        <f>'Gülle-A'!#REF!</f>
        <v>#REF!</v>
      </c>
      <c r="M165" s="182" t="s">
        <v>435</v>
      </c>
    </row>
    <row r="166" spans="1:13" s="174" customFormat="1" ht="26.25" customHeight="1" x14ac:dyDescent="0.2">
      <c r="A166" s="176">
        <v>164</v>
      </c>
      <c r="B166" s="187" t="s">
        <v>449</v>
      </c>
      <c r="C166" s="177" t="str">
        <f>'Gülle-A'!D24</f>
        <v/>
      </c>
      <c r="D166" s="181" t="str">
        <f>'Gülle-A'!E24</f>
        <v/>
      </c>
      <c r="E166" s="181" t="str">
        <f>'Gülle-A'!F24</f>
        <v/>
      </c>
      <c r="F166" s="183">
        <f>'Gülle-A'!K24</f>
        <v>0</v>
      </c>
      <c r="G166" s="184">
        <f>'Gülle-A'!A24</f>
        <v>0</v>
      </c>
      <c r="H166" s="184" t="s">
        <v>158</v>
      </c>
      <c r="I166" s="184" t="str">
        <f>'Gülle-A'!G$4</f>
        <v>4 Kg.</v>
      </c>
      <c r="J166" s="178" t="str">
        <f>'YARIŞMA BİLGİLERİ'!$F$21</f>
        <v>16 Yaş Altı Erkekler A</v>
      </c>
      <c r="K166" s="181" t="str">
        <f t="shared" si="5"/>
        <v>İSTANBUL-Türkcell 16 Yaşaltı-A Kategorisi Türkiye  Salon Şampiyonası</v>
      </c>
      <c r="L166" s="262" t="e">
        <f>'Gülle-A'!#REF!</f>
        <v>#REF!</v>
      </c>
      <c r="M166" s="182" t="s">
        <v>435</v>
      </c>
    </row>
    <row r="167" spans="1:13" s="174" customFormat="1" ht="26.25" customHeight="1" x14ac:dyDescent="0.2">
      <c r="A167" s="176">
        <v>165</v>
      </c>
      <c r="B167" s="187" t="s">
        <v>449</v>
      </c>
      <c r="C167" s="177" t="str">
        <f>'Gülle-A'!D25</f>
        <v/>
      </c>
      <c r="D167" s="181" t="str">
        <f>'Gülle-A'!E25</f>
        <v/>
      </c>
      <c r="E167" s="181" t="str">
        <f>'Gülle-A'!F25</f>
        <v/>
      </c>
      <c r="F167" s="183">
        <f>'Gülle-A'!K25</f>
        <v>0</v>
      </c>
      <c r="G167" s="184">
        <f>'Gülle-A'!A25</f>
        <v>0</v>
      </c>
      <c r="H167" s="184" t="s">
        <v>158</v>
      </c>
      <c r="I167" s="184" t="str">
        <f>'Gülle-A'!G$4</f>
        <v>4 Kg.</v>
      </c>
      <c r="J167" s="178" t="str">
        <f>'YARIŞMA BİLGİLERİ'!$F$21</f>
        <v>16 Yaş Altı Erkekler A</v>
      </c>
      <c r="K167" s="181" t="str">
        <f t="shared" si="5"/>
        <v>İSTANBUL-Türkcell 16 Yaşaltı-A Kategorisi Türkiye  Salon Şampiyonası</v>
      </c>
      <c r="L167" s="262" t="e">
        <f>'Gülle-A'!#REF!</f>
        <v>#REF!</v>
      </c>
      <c r="M167" s="182" t="s">
        <v>435</v>
      </c>
    </row>
    <row r="168" spans="1:13" s="174" customFormat="1" ht="26.25" customHeight="1" x14ac:dyDescent="0.2">
      <c r="A168" s="176">
        <v>166</v>
      </c>
      <c r="B168" s="187" t="s">
        <v>449</v>
      </c>
      <c r="C168" s="177" t="str">
        <f>'Gülle-A'!D26</f>
        <v/>
      </c>
      <c r="D168" s="181" t="str">
        <f>'Gülle-A'!E26</f>
        <v/>
      </c>
      <c r="E168" s="181" t="str">
        <f>'Gülle-A'!F26</f>
        <v/>
      </c>
      <c r="F168" s="183">
        <f>'Gülle-A'!K26</f>
        <v>0</v>
      </c>
      <c r="G168" s="184">
        <f>'Gülle-A'!A26</f>
        <v>0</v>
      </c>
      <c r="H168" s="184" t="s">
        <v>158</v>
      </c>
      <c r="I168" s="184" t="str">
        <f>'Gülle-A'!G$4</f>
        <v>4 Kg.</v>
      </c>
      <c r="J168" s="178" t="str">
        <f>'YARIŞMA BİLGİLERİ'!$F$21</f>
        <v>16 Yaş Altı Erkekler A</v>
      </c>
      <c r="K168" s="181" t="str">
        <f t="shared" si="5"/>
        <v>İSTANBUL-Türkcell 16 Yaşaltı-A Kategorisi Türkiye  Salon Şampiyonası</v>
      </c>
      <c r="L168" s="262" t="e">
        <f>'Gülle-A'!#REF!</f>
        <v>#REF!</v>
      </c>
      <c r="M168" s="182" t="s">
        <v>435</v>
      </c>
    </row>
    <row r="169" spans="1:13" s="174" customFormat="1" ht="26.25" customHeight="1" x14ac:dyDescent="0.2">
      <c r="A169" s="176">
        <v>167</v>
      </c>
      <c r="B169" s="187" t="s">
        <v>449</v>
      </c>
      <c r="C169" s="177" t="str">
        <f>'Gülle-A'!D27</f>
        <v/>
      </c>
      <c r="D169" s="181" t="str">
        <f>'Gülle-A'!E27</f>
        <v/>
      </c>
      <c r="E169" s="181" t="str">
        <f>'Gülle-A'!F27</f>
        <v/>
      </c>
      <c r="F169" s="183">
        <f>'Gülle-A'!K27</f>
        <v>0</v>
      </c>
      <c r="G169" s="184">
        <f>'Gülle-A'!A27</f>
        <v>0</v>
      </c>
      <c r="H169" s="184" t="s">
        <v>158</v>
      </c>
      <c r="I169" s="184" t="str">
        <f>'Gülle-A'!G$4</f>
        <v>4 Kg.</v>
      </c>
      <c r="J169" s="178" t="str">
        <f>'YARIŞMA BİLGİLERİ'!$F$21</f>
        <v>16 Yaş Altı Erkekler A</v>
      </c>
      <c r="K169" s="181" t="str">
        <f t="shared" si="5"/>
        <v>İSTANBUL-Türkcell 16 Yaşaltı-A Kategorisi Türkiye  Salon Şampiyonası</v>
      </c>
      <c r="L169" s="262" t="e">
        <f>'Gülle-A'!#REF!</f>
        <v>#REF!</v>
      </c>
      <c r="M169" s="182" t="s">
        <v>435</v>
      </c>
    </row>
    <row r="170" spans="1:13" s="174" customFormat="1" ht="26.25" customHeight="1" x14ac:dyDescent="0.2">
      <c r="A170" s="176">
        <v>168</v>
      </c>
      <c r="B170" s="187" t="s">
        <v>449</v>
      </c>
      <c r="C170" s="177" t="str">
        <f>'Gülle-A'!D28</f>
        <v/>
      </c>
      <c r="D170" s="181" t="str">
        <f>'Gülle-A'!E28</f>
        <v/>
      </c>
      <c r="E170" s="181" t="str">
        <f>'Gülle-A'!F28</f>
        <v/>
      </c>
      <c r="F170" s="183">
        <f>'Gülle-A'!K28</f>
        <v>0</v>
      </c>
      <c r="G170" s="184">
        <f>'Gülle-A'!A28</f>
        <v>0</v>
      </c>
      <c r="H170" s="184" t="s">
        <v>158</v>
      </c>
      <c r="I170" s="184" t="str">
        <f>'Gülle-A'!G$4</f>
        <v>4 Kg.</v>
      </c>
      <c r="J170" s="178" t="str">
        <f>'YARIŞMA BİLGİLERİ'!$F$21</f>
        <v>16 Yaş Altı Erkekler A</v>
      </c>
      <c r="K170" s="181" t="str">
        <f t="shared" si="5"/>
        <v>İSTANBUL-Türkcell 16 Yaşaltı-A Kategorisi Türkiye  Salon Şampiyonası</v>
      </c>
      <c r="L170" s="262" t="e">
        <f>'Gülle-A'!#REF!</f>
        <v>#REF!</v>
      </c>
      <c r="M170" s="182" t="s">
        <v>435</v>
      </c>
    </row>
    <row r="171" spans="1:13" s="174" customFormat="1" ht="26.25" customHeight="1" x14ac:dyDescent="0.2">
      <c r="A171" s="176">
        <v>169</v>
      </c>
      <c r="B171" s="187" t="s">
        <v>449</v>
      </c>
      <c r="C171" s="177" t="str">
        <f>'Gülle-A'!D29</f>
        <v/>
      </c>
      <c r="D171" s="181" t="str">
        <f>'Gülle-A'!E29</f>
        <v/>
      </c>
      <c r="E171" s="181" t="str">
        <f>'Gülle-A'!F29</f>
        <v/>
      </c>
      <c r="F171" s="183">
        <f>'Gülle-A'!K29</f>
        <v>0</v>
      </c>
      <c r="G171" s="184">
        <f>'Gülle-A'!A29</f>
        <v>0</v>
      </c>
      <c r="H171" s="184" t="s">
        <v>158</v>
      </c>
      <c r="I171" s="184" t="str">
        <f>'Gülle-A'!G$4</f>
        <v>4 Kg.</v>
      </c>
      <c r="J171" s="178" t="str">
        <f>'YARIŞMA BİLGİLERİ'!$F$21</f>
        <v>16 Yaş Altı Erkekler A</v>
      </c>
      <c r="K171" s="181" t="str">
        <f t="shared" si="5"/>
        <v>İSTANBUL-Türkcell 16 Yaşaltı-A Kategorisi Türkiye  Salon Şampiyonası</v>
      </c>
      <c r="L171" s="262" t="e">
        <f>'Gülle-A'!#REF!</f>
        <v>#REF!</v>
      </c>
      <c r="M171" s="182" t="s">
        <v>435</v>
      </c>
    </row>
    <row r="172" spans="1:13" s="174" customFormat="1" ht="26.25" customHeight="1" x14ac:dyDescent="0.2">
      <c r="A172" s="176">
        <v>170</v>
      </c>
      <c r="B172" s="187" t="s">
        <v>449</v>
      </c>
      <c r="C172" s="177" t="str">
        <f>'Gülle-A'!D30</f>
        <v/>
      </c>
      <c r="D172" s="181" t="str">
        <f>'Gülle-A'!E30</f>
        <v/>
      </c>
      <c r="E172" s="181" t="str">
        <f>'Gülle-A'!F30</f>
        <v/>
      </c>
      <c r="F172" s="183">
        <f>'Gülle-A'!K30</f>
        <v>0</v>
      </c>
      <c r="G172" s="184">
        <f>'Gülle-A'!A30</f>
        <v>0</v>
      </c>
      <c r="H172" s="184" t="s">
        <v>158</v>
      </c>
      <c r="I172" s="184" t="str">
        <f>'Gülle-A'!G$4</f>
        <v>4 Kg.</v>
      </c>
      <c r="J172" s="178" t="str">
        <f>'YARIŞMA BİLGİLERİ'!$F$21</f>
        <v>16 Yaş Altı Erkekler A</v>
      </c>
      <c r="K172" s="181" t="str">
        <f t="shared" si="5"/>
        <v>İSTANBUL-Türkcell 16 Yaşaltı-A Kategorisi Türkiye  Salon Şampiyonası</v>
      </c>
      <c r="L172" s="262" t="e">
        <f>'Gülle-A'!#REF!</f>
        <v>#REF!</v>
      </c>
      <c r="M172" s="182" t="s">
        <v>435</v>
      </c>
    </row>
    <row r="173" spans="1:13" s="174" customFormat="1" ht="26.25" customHeight="1" x14ac:dyDescent="0.2">
      <c r="A173" s="176">
        <v>171</v>
      </c>
      <c r="B173" s="187" t="s">
        <v>449</v>
      </c>
      <c r="C173" s="177" t="str">
        <f>'Gülle-A'!D31</f>
        <v/>
      </c>
      <c r="D173" s="181" t="str">
        <f>'Gülle-A'!E31</f>
        <v/>
      </c>
      <c r="E173" s="181" t="str">
        <f>'Gülle-A'!F31</f>
        <v/>
      </c>
      <c r="F173" s="183">
        <f>'Gülle-A'!K31</f>
        <v>0</v>
      </c>
      <c r="G173" s="184">
        <f>'Gülle-A'!A31</f>
        <v>0</v>
      </c>
      <c r="H173" s="184" t="s">
        <v>158</v>
      </c>
      <c r="I173" s="184" t="str">
        <f>'Gülle-A'!G$4</f>
        <v>4 Kg.</v>
      </c>
      <c r="J173" s="178" t="str">
        <f>'YARIŞMA BİLGİLERİ'!$F$21</f>
        <v>16 Yaş Altı Erkekler A</v>
      </c>
      <c r="K173" s="181" t="str">
        <f t="shared" si="5"/>
        <v>İSTANBUL-Türkcell 16 Yaşaltı-A Kategorisi Türkiye  Salon Şampiyonası</v>
      </c>
      <c r="L173" s="262" t="e">
        <f>'Gülle-A'!#REF!</f>
        <v>#REF!</v>
      </c>
      <c r="M173" s="182" t="s">
        <v>435</v>
      </c>
    </row>
    <row r="174" spans="1:13" s="174" customFormat="1" ht="26.25" customHeight="1" x14ac:dyDescent="0.2">
      <c r="A174" s="176">
        <v>172</v>
      </c>
      <c r="B174" s="187" t="s">
        <v>449</v>
      </c>
      <c r="C174" s="177" t="e">
        <f>'Gülle-A'!#REF!</f>
        <v>#REF!</v>
      </c>
      <c r="D174" s="181" t="e">
        <f>'Gülle-A'!#REF!</f>
        <v>#REF!</v>
      </c>
      <c r="E174" s="181" t="e">
        <f>'Gülle-A'!#REF!</f>
        <v>#REF!</v>
      </c>
      <c r="F174" s="183" t="e">
        <f>'Gülle-A'!#REF!</f>
        <v>#REF!</v>
      </c>
      <c r="G174" s="184" t="e">
        <f>'Gülle-A'!#REF!</f>
        <v>#REF!</v>
      </c>
      <c r="H174" s="184" t="s">
        <v>158</v>
      </c>
      <c r="I174" s="184" t="str">
        <f>'Gülle-A'!G$4</f>
        <v>4 Kg.</v>
      </c>
      <c r="J174" s="178" t="str">
        <f>'YARIŞMA BİLGİLERİ'!$F$21</f>
        <v>16 Yaş Altı Erkekler A</v>
      </c>
      <c r="K174" s="181" t="str">
        <f t="shared" si="5"/>
        <v>İSTANBUL-Türkcell 16 Yaşaltı-A Kategorisi Türkiye  Salon Şampiyonası</v>
      </c>
      <c r="L174" s="262" t="e">
        <f>'Gülle-A'!#REF!</f>
        <v>#REF!</v>
      </c>
      <c r="M174" s="182" t="s">
        <v>435</v>
      </c>
    </row>
    <row r="175" spans="1:13" s="174" customFormat="1" ht="26.25" customHeight="1" x14ac:dyDescent="0.2">
      <c r="A175" s="176">
        <v>173</v>
      </c>
      <c r="B175" s="187" t="s">
        <v>449</v>
      </c>
      <c r="C175" s="177" t="e">
        <f>'Gülle-A'!#REF!</f>
        <v>#REF!</v>
      </c>
      <c r="D175" s="181" t="e">
        <f>'Gülle-A'!#REF!</f>
        <v>#REF!</v>
      </c>
      <c r="E175" s="181" t="e">
        <f>'Gülle-A'!#REF!</f>
        <v>#REF!</v>
      </c>
      <c r="F175" s="183" t="e">
        <f>'Gülle-A'!#REF!</f>
        <v>#REF!</v>
      </c>
      <c r="G175" s="184" t="e">
        <f>'Gülle-A'!#REF!</f>
        <v>#REF!</v>
      </c>
      <c r="H175" s="184" t="s">
        <v>158</v>
      </c>
      <c r="I175" s="184" t="str">
        <f>'Gülle-A'!G$4</f>
        <v>4 Kg.</v>
      </c>
      <c r="J175" s="178" t="str">
        <f>'YARIŞMA BİLGİLERİ'!$F$21</f>
        <v>16 Yaş Altı Erkekler A</v>
      </c>
      <c r="K175" s="181" t="str">
        <f t="shared" si="5"/>
        <v>İSTANBUL-Türkcell 16 Yaşaltı-A Kategorisi Türkiye  Salon Şampiyonası</v>
      </c>
      <c r="L175" s="262" t="e">
        <f>'Gülle-A'!#REF!</f>
        <v>#REF!</v>
      </c>
      <c r="M175" s="182" t="s">
        <v>435</v>
      </c>
    </row>
    <row r="176" spans="1:13" s="174" customFormat="1" ht="26.25" customHeight="1" x14ac:dyDescent="0.2">
      <c r="A176" s="176">
        <v>174</v>
      </c>
      <c r="B176" s="187" t="s">
        <v>449</v>
      </c>
      <c r="C176" s="177" t="e">
        <f>'Gülle-A'!#REF!</f>
        <v>#REF!</v>
      </c>
      <c r="D176" s="181" t="e">
        <f>'Gülle-A'!#REF!</f>
        <v>#REF!</v>
      </c>
      <c r="E176" s="181" t="e">
        <f>'Gülle-A'!#REF!</f>
        <v>#REF!</v>
      </c>
      <c r="F176" s="183" t="e">
        <f>'Gülle-A'!#REF!</f>
        <v>#REF!</v>
      </c>
      <c r="G176" s="184" t="e">
        <f>'Gülle-A'!#REF!</f>
        <v>#REF!</v>
      </c>
      <c r="H176" s="184" t="s">
        <v>158</v>
      </c>
      <c r="I176" s="184" t="str">
        <f>'Gülle-A'!G$4</f>
        <v>4 Kg.</v>
      </c>
      <c r="J176" s="178" t="str">
        <f>'YARIŞMA BİLGİLERİ'!$F$21</f>
        <v>16 Yaş Altı Erkekler A</v>
      </c>
      <c r="K176" s="181" t="str">
        <f t="shared" si="5"/>
        <v>İSTANBUL-Türkcell 16 Yaşaltı-A Kategorisi Türkiye  Salon Şampiyonası</v>
      </c>
      <c r="L176" s="262" t="e">
        <f>'Gülle-A'!#REF!</f>
        <v>#REF!</v>
      </c>
      <c r="M176" s="182" t="s">
        <v>435</v>
      </c>
    </row>
    <row r="177" spans="1:13" s="174" customFormat="1" ht="26.25" customHeight="1" x14ac:dyDescent="0.2">
      <c r="A177" s="176">
        <v>175</v>
      </c>
      <c r="B177" s="187" t="s">
        <v>449</v>
      </c>
      <c r="C177" s="177" t="e">
        <f>'Gülle-A'!#REF!</f>
        <v>#REF!</v>
      </c>
      <c r="D177" s="181" t="e">
        <f>'Gülle-A'!#REF!</f>
        <v>#REF!</v>
      </c>
      <c r="E177" s="181" t="e">
        <f>'Gülle-A'!#REF!</f>
        <v>#REF!</v>
      </c>
      <c r="F177" s="183" t="e">
        <f>'Gülle-A'!#REF!</f>
        <v>#REF!</v>
      </c>
      <c r="G177" s="184" t="e">
        <f>'Gülle-A'!#REF!</f>
        <v>#REF!</v>
      </c>
      <c r="H177" s="184" t="s">
        <v>158</v>
      </c>
      <c r="I177" s="184" t="str">
        <f>'Gülle-A'!G$4</f>
        <v>4 Kg.</v>
      </c>
      <c r="J177" s="178" t="str">
        <f>'YARIŞMA BİLGİLERİ'!$F$21</f>
        <v>16 Yaş Altı Erkekler A</v>
      </c>
      <c r="K177" s="181" t="str">
        <f t="shared" si="5"/>
        <v>İSTANBUL-Türkcell 16 Yaşaltı-A Kategorisi Türkiye  Salon Şampiyonası</v>
      </c>
      <c r="L177" s="262" t="e">
        <f>'Gülle-A'!#REF!</f>
        <v>#REF!</v>
      </c>
      <c r="M177" s="182" t="s">
        <v>435</v>
      </c>
    </row>
    <row r="178" spans="1:13" s="174" customFormat="1" ht="26.25" customHeight="1" x14ac:dyDescent="0.2">
      <c r="A178" s="176">
        <v>176</v>
      </c>
      <c r="B178" s="187" t="s">
        <v>449</v>
      </c>
      <c r="C178" s="177" t="e">
        <f>'Gülle-A'!#REF!</f>
        <v>#REF!</v>
      </c>
      <c r="D178" s="181" t="e">
        <f>'Gülle-A'!#REF!</f>
        <v>#REF!</v>
      </c>
      <c r="E178" s="181" t="e">
        <f>'Gülle-A'!#REF!</f>
        <v>#REF!</v>
      </c>
      <c r="F178" s="183" t="e">
        <f>'Gülle-A'!#REF!</f>
        <v>#REF!</v>
      </c>
      <c r="G178" s="184" t="e">
        <f>'Gülle-A'!#REF!</f>
        <v>#REF!</v>
      </c>
      <c r="H178" s="184" t="s">
        <v>158</v>
      </c>
      <c r="I178" s="184" t="str">
        <f>'Gülle-A'!G$4</f>
        <v>4 Kg.</v>
      </c>
      <c r="J178" s="178" t="str">
        <f>'YARIŞMA BİLGİLERİ'!$F$21</f>
        <v>16 Yaş Altı Erkekler A</v>
      </c>
      <c r="K178" s="181" t="str">
        <f t="shared" si="5"/>
        <v>İSTANBUL-Türkcell 16 Yaşaltı-A Kategorisi Türkiye  Salon Şampiyonası</v>
      </c>
      <c r="L178" s="262" t="e">
        <f>'Gülle-A'!#REF!</f>
        <v>#REF!</v>
      </c>
      <c r="M178" s="182" t="s">
        <v>435</v>
      </c>
    </row>
    <row r="179" spans="1:13" s="174" customFormat="1" ht="26.25" customHeight="1" x14ac:dyDescent="0.2">
      <c r="A179" s="176">
        <v>177</v>
      </c>
      <c r="B179" s="187" t="s">
        <v>449</v>
      </c>
      <c r="C179" s="177" t="e">
        <f>'Gülle-A'!#REF!</f>
        <v>#REF!</v>
      </c>
      <c r="D179" s="181" t="e">
        <f>'Gülle-A'!#REF!</f>
        <v>#REF!</v>
      </c>
      <c r="E179" s="181" t="e">
        <f>'Gülle-A'!#REF!</f>
        <v>#REF!</v>
      </c>
      <c r="F179" s="183" t="e">
        <f>'Gülle-A'!#REF!</f>
        <v>#REF!</v>
      </c>
      <c r="G179" s="184" t="e">
        <f>'Gülle-A'!#REF!</f>
        <v>#REF!</v>
      </c>
      <c r="H179" s="184" t="s">
        <v>158</v>
      </c>
      <c r="I179" s="184" t="str">
        <f>'Gülle-A'!G$4</f>
        <v>4 Kg.</v>
      </c>
      <c r="J179" s="178" t="str">
        <f>'YARIŞMA BİLGİLERİ'!$F$21</f>
        <v>16 Yaş Altı Erkekler A</v>
      </c>
      <c r="K179" s="181" t="str">
        <f t="shared" si="5"/>
        <v>İSTANBUL-Türkcell 16 Yaşaltı-A Kategorisi Türkiye  Salon Şampiyonası</v>
      </c>
      <c r="L179" s="262" t="e">
        <f>'Gülle-A'!#REF!</f>
        <v>#REF!</v>
      </c>
      <c r="M179" s="182" t="s">
        <v>435</v>
      </c>
    </row>
    <row r="180" spans="1:13" s="174" customFormat="1" ht="26.25" customHeight="1" x14ac:dyDescent="0.2">
      <c r="A180" s="176">
        <v>178</v>
      </c>
      <c r="B180" s="187" t="s">
        <v>449</v>
      </c>
      <c r="C180" s="177" t="e">
        <f>'Gülle-A'!#REF!</f>
        <v>#REF!</v>
      </c>
      <c r="D180" s="181" t="e">
        <f>'Gülle-A'!#REF!</f>
        <v>#REF!</v>
      </c>
      <c r="E180" s="181" t="e">
        <f>'Gülle-A'!#REF!</f>
        <v>#REF!</v>
      </c>
      <c r="F180" s="183" t="e">
        <f>'Gülle-A'!#REF!</f>
        <v>#REF!</v>
      </c>
      <c r="G180" s="184" t="e">
        <f>'Gülle-A'!#REF!</f>
        <v>#REF!</v>
      </c>
      <c r="H180" s="184" t="s">
        <v>158</v>
      </c>
      <c r="I180" s="184" t="str">
        <f>'Gülle-A'!G$4</f>
        <v>4 Kg.</v>
      </c>
      <c r="J180" s="178" t="str">
        <f>'YARIŞMA BİLGİLERİ'!$F$21</f>
        <v>16 Yaş Altı Erkekler A</v>
      </c>
      <c r="K180" s="181" t="str">
        <f t="shared" si="5"/>
        <v>İSTANBUL-Türkcell 16 Yaşaltı-A Kategorisi Türkiye  Salon Şampiyonası</v>
      </c>
      <c r="L180" s="262" t="e">
        <f>'Gülle-A'!#REF!</f>
        <v>#REF!</v>
      </c>
      <c r="M180" s="182" t="s">
        <v>435</v>
      </c>
    </row>
    <row r="181" spans="1:13" s="174" customFormat="1" ht="26.25" customHeight="1" x14ac:dyDescent="0.2">
      <c r="A181" s="176">
        <v>179</v>
      </c>
      <c r="B181" s="187" t="s">
        <v>449</v>
      </c>
      <c r="C181" s="177" t="e">
        <f>'Gülle-A'!#REF!</f>
        <v>#REF!</v>
      </c>
      <c r="D181" s="181" t="e">
        <f>'Gülle-A'!#REF!</f>
        <v>#REF!</v>
      </c>
      <c r="E181" s="181" t="e">
        <f>'Gülle-A'!#REF!</f>
        <v>#REF!</v>
      </c>
      <c r="F181" s="183" t="e">
        <f>'Gülle-A'!#REF!</f>
        <v>#REF!</v>
      </c>
      <c r="G181" s="184" t="e">
        <f>'Gülle-A'!#REF!</f>
        <v>#REF!</v>
      </c>
      <c r="H181" s="184" t="s">
        <v>158</v>
      </c>
      <c r="I181" s="184" t="str">
        <f>'Gülle-A'!G$4</f>
        <v>4 Kg.</v>
      </c>
      <c r="J181" s="178" t="str">
        <f>'YARIŞMA BİLGİLERİ'!$F$21</f>
        <v>16 Yaş Altı Erkekler A</v>
      </c>
      <c r="K181" s="181" t="str">
        <f t="shared" si="5"/>
        <v>İSTANBUL-Türkcell 16 Yaşaltı-A Kategorisi Türkiye  Salon Şampiyonası</v>
      </c>
      <c r="L181" s="262" t="e">
        <f>'Gülle-A'!#REF!</f>
        <v>#REF!</v>
      </c>
      <c r="M181" s="182" t="s">
        <v>435</v>
      </c>
    </row>
    <row r="182" spans="1:13" s="174" customFormat="1" ht="26.25" customHeight="1" x14ac:dyDescent="0.2">
      <c r="A182" s="176">
        <v>180</v>
      </c>
      <c r="B182" s="187" t="s">
        <v>449</v>
      </c>
      <c r="C182" s="177" t="e">
        <f>'Gülle-A'!#REF!</f>
        <v>#REF!</v>
      </c>
      <c r="D182" s="181" t="e">
        <f>'Gülle-A'!#REF!</f>
        <v>#REF!</v>
      </c>
      <c r="E182" s="181" t="e">
        <f>'Gülle-A'!#REF!</f>
        <v>#REF!</v>
      </c>
      <c r="F182" s="183" t="e">
        <f>'Gülle-A'!#REF!</f>
        <v>#REF!</v>
      </c>
      <c r="G182" s="184" t="e">
        <f>'Gülle-A'!#REF!</f>
        <v>#REF!</v>
      </c>
      <c r="H182" s="184" t="s">
        <v>158</v>
      </c>
      <c r="I182" s="184" t="str">
        <f>'Gülle-A'!G$4</f>
        <v>4 Kg.</v>
      </c>
      <c r="J182" s="178" t="str">
        <f>'YARIŞMA BİLGİLERİ'!$F$21</f>
        <v>16 Yaş Altı Erkekler A</v>
      </c>
      <c r="K182" s="181" t="str">
        <f t="shared" si="5"/>
        <v>İSTANBUL-Türkcell 16 Yaşaltı-A Kategorisi Türkiye  Salon Şampiyonası</v>
      </c>
      <c r="L182" s="262" t="e">
        <f>'Gülle-A'!#REF!</f>
        <v>#REF!</v>
      </c>
      <c r="M182" s="182" t="s">
        <v>435</v>
      </c>
    </row>
    <row r="183" spans="1:13" s="174" customFormat="1" ht="26.25" customHeight="1" x14ac:dyDescent="0.2">
      <c r="A183" s="176">
        <v>181</v>
      </c>
      <c r="B183" s="187" t="s">
        <v>449</v>
      </c>
      <c r="C183" s="177" t="e">
        <f>'Gülle-A'!#REF!</f>
        <v>#REF!</v>
      </c>
      <c r="D183" s="181" t="e">
        <f>'Gülle-A'!#REF!</f>
        <v>#REF!</v>
      </c>
      <c r="E183" s="181" t="e">
        <f>'Gülle-A'!#REF!</f>
        <v>#REF!</v>
      </c>
      <c r="F183" s="183" t="e">
        <f>'Gülle-A'!#REF!</f>
        <v>#REF!</v>
      </c>
      <c r="G183" s="184" t="e">
        <f>'Gülle-A'!#REF!</f>
        <v>#REF!</v>
      </c>
      <c r="H183" s="184" t="s">
        <v>158</v>
      </c>
      <c r="I183" s="184" t="str">
        <f>'Gülle-A'!G$4</f>
        <v>4 Kg.</v>
      </c>
      <c r="J183" s="178" t="str">
        <f>'YARIŞMA BİLGİLERİ'!$F$21</f>
        <v>16 Yaş Altı Erkekler A</v>
      </c>
      <c r="K183" s="181" t="str">
        <f t="shared" si="5"/>
        <v>İSTANBUL-Türkcell 16 Yaşaltı-A Kategorisi Türkiye  Salon Şampiyonası</v>
      </c>
      <c r="L183" s="262" t="e">
        <f>'Gülle-A'!#REF!</f>
        <v>#REF!</v>
      </c>
      <c r="M183" s="182" t="s">
        <v>435</v>
      </c>
    </row>
    <row r="184" spans="1:13" s="174" customFormat="1" ht="26.25" customHeight="1" x14ac:dyDescent="0.2">
      <c r="A184" s="176">
        <v>182</v>
      </c>
      <c r="B184" s="187" t="s">
        <v>449</v>
      </c>
      <c r="C184" s="177" t="e">
        <f>'Gülle-A'!#REF!</f>
        <v>#REF!</v>
      </c>
      <c r="D184" s="181" t="e">
        <f>'Gülle-A'!#REF!</f>
        <v>#REF!</v>
      </c>
      <c r="E184" s="181" t="e">
        <f>'Gülle-A'!#REF!</f>
        <v>#REF!</v>
      </c>
      <c r="F184" s="183" t="e">
        <f>'Gülle-A'!#REF!</f>
        <v>#REF!</v>
      </c>
      <c r="G184" s="184" t="e">
        <f>'Gülle-A'!#REF!</f>
        <v>#REF!</v>
      </c>
      <c r="H184" s="184" t="s">
        <v>158</v>
      </c>
      <c r="I184" s="184" t="str">
        <f>'Gülle-A'!G$4</f>
        <v>4 Kg.</v>
      </c>
      <c r="J184" s="178" t="str">
        <f>'YARIŞMA BİLGİLERİ'!$F$21</f>
        <v>16 Yaş Altı Erkekler A</v>
      </c>
      <c r="K184" s="181" t="str">
        <f t="shared" si="5"/>
        <v>İSTANBUL-Türkcell 16 Yaşaltı-A Kategorisi Türkiye  Salon Şampiyonası</v>
      </c>
      <c r="L184" s="262" t="e">
        <f>'Gülle-A'!#REF!</f>
        <v>#REF!</v>
      </c>
      <c r="M184" s="182" t="s">
        <v>435</v>
      </c>
    </row>
    <row r="185" spans="1:13" s="174" customFormat="1" ht="26.25" customHeight="1" x14ac:dyDescent="0.2">
      <c r="A185" s="176">
        <v>183</v>
      </c>
      <c r="B185" s="187" t="s">
        <v>449</v>
      </c>
      <c r="C185" s="177" t="e">
        <f>'Gülle-A'!#REF!</f>
        <v>#REF!</v>
      </c>
      <c r="D185" s="181" t="e">
        <f>'Gülle-A'!#REF!</f>
        <v>#REF!</v>
      </c>
      <c r="E185" s="181" t="e">
        <f>'Gülle-A'!#REF!</f>
        <v>#REF!</v>
      </c>
      <c r="F185" s="183" t="e">
        <f>'Gülle-A'!#REF!</f>
        <v>#REF!</v>
      </c>
      <c r="G185" s="184" t="e">
        <f>'Gülle-A'!#REF!</f>
        <v>#REF!</v>
      </c>
      <c r="H185" s="184" t="s">
        <v>158</v>
      </c>
      <c r="I185" s="184" t="str">
        <f>'Gülle-A'!G$4</f>
        <v>4 Kg.</v>
      </c>
      <c r="J185" s="178" t="str">
        <f>'YARIŞMA BİLGİLERİ'!$F$21</f>
        <v>16 Yaş Altı Erkekler A</v>
      </c>
      <c r="K185" s="181" t="str">
        <f t="shared" si="5"/>
        <v>İSTANBUL-Türkcell 16 Yaşaltı-A Kategorisi Türkiye  Salon Şampiyonası</v>
      </c>
      <c r="L185" s="262" t="e">
        <f>'Gülle-A'!#REF!</f>
        <v>#REF!</v>
      </c>
      <c r="M185" s="182" t="s">
        <v>435</v>
      </c>
    </row>
    <row r="186" spans="1:13" s="174" customFormat="1" ht="26.25" customHeight="1" x14ac:dyDescent="0.2">
      <c r="A186" s="176">
        <v>184</v>
      </c>
      <c r="B186" s="187" t="s">
        <v>449</v>
      </c>
      <c r="C186" s="177" t="e">
        <f>'Gülle-A'!#REF!</f>
        <v>#REF!</v>
      </c>
      <c r="D186" s="181" t="e">
        <f>'Gülle-A'!#REF!</f>
        <v>#REF!</v>
      </c>
      <c r="E186" s="181" t="e">
        <f>'Gülle-A'!#REF!</f>
        <v>#REF!</v>
      </c>
      <c r="F186" s="183" t="e">
        <f>'Gülle-A'!#REF!</f>
        <v>#REF!</v>
      </c>
      <c r="G186" s="184" t="e">
        <f>'Gülle-A'!#REF!</f>
        <v>#REF!</v>
      </c>
      <c r="H186" s="184" t="s">
        <v>158</v>
      </c>
      <c r="I186" s="184" t="str">
        <f>'Gülle-A'!G$4</f>
        <v>4 Kg.</v>
      </c>
      <c r="J186" s="178" t="str">
        <f>'YARIŞMA BİLGİLERİ'!$F$21</f>
        <v>16 Yaş Altı Erkekler A</v>
      </c>
      <c r="K186" s="181" t="str">
        <f t="shared" si="5"/>
        <v>İSTANBUL-Türkcell 16 Yaşaltı-A Kategorisi Türkiye  Salon Şampiyonası</v>
      </c>
      <c r="L186" s="262" t="e">
        <f>'Gülle-A'!#REF!</f>
        <v>#REF!</v>
      </c>
      <c r="M186" s="182" t="s">
        <v>435</v>
      </c>
    </row>
    <row r="187" spans="1:13" s="174" customFormat="1" ht="26.25" customHeight="1" x14ac:dyDescent="0.2">
      <c r="A187" s="176">
        <v>185</v>
      </c>
      <c r="B187" s="187" t="s">
        <v>449</v>
      </c>
      <c r="C187" s="177" t="e">
        <f>'Gülle-A'!#REF!</f>
        <v>#REF!</v>
      </c>
      <c r="D187" s="181" t="e">
        <f>'Gülle-A'!#REF!</f>
        <v>#REF!</v>
      </c>
      <c r="E187" s="181" t="e">
        <f>'Gülle-A'!#REF!</f>
        <v>#REF!</v>
      </c>
      <c r="F187" s="183" t="e">
        <f>'Gülle-A'!#REF!</f>
        <v>#REF!</v>
      </c>
      <c r="G187" s="184" t="e">
        <f>'Gülle-A'!#REF!</f>
        <v>#REF!</v>
      </c>
      <c r="H187" s="184" t="s">
        <v>158</v>
      </c>
      <c r="I187" s="184" t="str">
        <f>'Gülle-A'!G$4</f>
        <v>4 Kg.</v>
      </c>
      <c r="J187" s="178" t="str">
        <f>'YARIŞMA BİLGİLERİ'!$F$21</f>
        <v>16 Yaş Altı Erkekler A</v>
      </c>
      <c r="K187" s="181" t="str">
        <f t="shared" si="5"/>
        <v>İSTANBUL-Türkcell 16 Yaşaltı-A Kategorisi Türkiye  Salon Şampiyonası</v>
      </c>
      <c r="L187" s="262" t="e">
        <f>'Gülle-A'!#REF!</f>
        <v>#REF!</v>
      </c>
      <c r="M187" s="182" t="s">
        <v>435</v>
      </c>
    </row>
    <row r="188" spans="1:13" s="174" customFormat="1" ht="26.25" customHeight="1" x14ac:dyDescent="0.2">
      <c r="A188" s="176">
        <v>186</v>
      </c>
      <c r="B188" s="187" t="s">
        <v>449</v>
      </c>
      <c r="C188" s="177" t="e">
        <f>'Gülle-A'!#REF!</f>
        <v>#REF!</v>
      </c>
      <c r="D188" s="181" t="e">
        <f>'Gülle-A'!#REF!</f>
        <v>#REF!</v>
      </c>
      <c r="E188" s="181" t="e">
        <f>'Gülle-A'!#REF!</f>
        <v>#REF!</v>
      </c>
      <c r="F188" s="183" t="e">
        <f>'Gülle-A'!#REF!</f>
        <v>#REF!</v>
      </c>
      <c r="G188" s="184" t="e">
        <f>'Gülle-A'!#REF!</f>
        <v>#REF!</v>
      </c>
      <c r="H188" s="184" t="s">
        <v>158</v>
      </c>
      <c r="I188" s="184" t="str">
        <f>'Gülle-A'!G$4</f>
        <v>4 Kg.</v>
      </c>
      <c r="J188" s="178" t="str">
        <f>'YARIŞMA BİLGİLERİ'!$F$21</f>
        <v>16 Yaş Altı Erkekler A</v>
      </c>
      <c r="K188" s="181" t="str">
        <f t="shared" si="5"/>
        <v>İSTANBUL-Türkcell 16 Yaşaltı-A Kategorisi Türkiye  Salon Şampiyonası</v>
      </c>
      <c r="L188" s="262" t="e">
        <f>'Gülle-A'!#REF!</f>
        <v>#REF!</v>
      </c>
      <c r="M188" s="182" t="s">
        <v>435</v>
      </c>
    </row>
    <row r="189" spans="1:13" s="174" customFormat="1" ht="26.25" customHeight="1" x14ac:dyDescent="0.2">
      <c r="A189" s="176">
        <v>187</v>
      </c>
      <c r="B189" s="187" t="s">
        <v>449</v>
      </c>
      <c r="C189" s="177" t="e">
        <f>'Gülle-A'!#REF!</f>
        <v>#REF!</v>
      </c>
      <c r="D189" s="181" t="e">
        <f>'Gülle-A'!#REF!</f>
        <v>#REF!</v>
      </c>
      <c r="E189" s="181" t="e">
        <f>'Gülle-A'!#REF!</f>
        <v>#REF!</v>
      </c>
      <c r="F189" s="183" t="e">
        <f>'Gülle-A'!#REF!</f>
        <v>#REF!</v>
      </c>
      <c r="G189" s="184" t="e">
        <f>'Gülle-A'!#REF!</f>
        <v>#REF!</v>
      </c>
      <c r="H189" s="184" t="s">
        <v>158</v>
      </c>
      <c r="I189" s="184" t="str">
        <f>'Gülle-A'!G$4</f>
        <v>4 Kg.</v>
      </c>
      <c r="J189" s="178" t="str">
        <f>'YARIŞMA BİLGİLERİ'!$F$21</f>
        <v>16 Yaş Altı Erkekler A</v>
      </c>
      <c r="K189" s="181" t="str">
        <f t="shared" si="5"/>
        <v>İSTANBUL-Türkcell 16 Yaşaltı-A Kategorisi Türkiye  Salon Şampiyonası</v>
      </c>
      <c r="L189" s="262" t="e">
        <f>'Gülle-A'!#REF!</f>
        <v>#REF!</v>
      </c>
      <c r="M189" s="182" t="s">
        <v>435</v>
      </c>
    </row>
    <row r="190" spans="1:13" s="174" customFormat="1" ht="26.25" customHeight="1" x14ac:dyDescent="0.2">
      <c r="A190" s="176">
        <v>188</v>
      </c>
      <c r="B190" s="187" t="s">
        <v>440</v>
      </c>
      <c r="C190" s="177">
        <f>'400m'!C8</f>
        <v>0</v>
      </c>
      <c r="D190" s="181">
        <f>'400m'!D8</f>
        <v>0</v>
      </c>
      <c r="E190" s="181">
        <f>'400m'!E8</f>
        <v>0</v>
      </c>
      <c r="F190" s="183">
        <f>'400m'!F8</f>
        <v>0</v>
      </c>
      <c r="G190" s="184">
        <f>'400m'!A8</f>
        <v>1</v>
      </c>
      <c r="H190" s="184" t="s">
        <v>440</v>
      </c>
      <c r="I190" s="184"/>
      <c r="J190" s="178" t="str">
        <f>'YARIŞMA BİLGİLERİ'!$F$21</f>
        <v>16 Yaş Altı Erkekler A</v>
      </c>
      <c r="K190" s="181" t="str">
        <f t="shared" ref="K190:K253" si="6">CONCATENATE(K$1,"-",A$1)</f>
        <v>İSTANBUL-Türkcell 16 Yaşaltı-A Kategorisi Türkiye  Salon Şampiyonası</v>
      </c>
      <c r="L190" s="262">
        <f>'400m'!N$4</f>
        <v>42031</v>
      </c>
      <c r="M190" s="182" t="s">
        <v>435</v>
      </c>
    </row>
    <row r="191" spans="1:13" s="174" customFormat="1" ht="26.25" customHeight="1" x14ac:dyDescent="0.2">
      <c r="A191" s="176">
        <v>189</v>
      </c>
      <c r="B191" s="187" t="s">
        <v>440</v>
      </c>
      <c r="C191" s="177">
        <f>'400m'!C9</f>
        <v>0</v>
      </c>
      <c r="D191" s="181">
        <f>'400m'!D9</f>
        <v>0</v>
      </c>
      <c r="E191" s="181">
        <f>'400m'!E9</f>
        <v>0</v>
      </c>
      <c r="F191" s="183">
        <f>'400m'!F9</f>
        <v>0</v>
      </c>
      <c r="G191" s="184">
        <f>'400m'!A9</f>
        <v>2</v>
      </c>
      <c r="H191" s="184" t="s">
        <v>440</v>
      </c>
      <c r="I191" s="184"/>
      <c r="J191" s="178" t="str">
        <f>'YARIŞMA BİLGİLERİ'!$F$21</f>
        <v>16 Yaş Altı Erkekler A</v>
      </c>
      <c r="K191" s="181" t="str">
        <f t="shared" si="6"/>
        <v>İSTANBUL-Türkcell 16 Yaşaltı-A Kategorisi Türkiye  Salon Şampiyonası</v>
      </c>
      <c r="L191" s="262">
        <f>'400m'!N$4</f>
        <v>42031</v>
      </c>
      <c r="M191" s="182" t="s">
        <v>435</v>
      </c>
    </row>
    <row r="192" spans="1:13" s="174" customFormat="1" ht="26.25" customHeight="1" x14ac:dyDescent="0.2">
      <c r="A192" s="176">
        <v>190</v>
      </c>
      <c r="B192" s="187" t="s">
        <v>440</v>
      </c>
      <c r="C192" s="177">
        <f>'400m'!C10</f>
        <v>0</v>
      </c>
      <c r="D192" s="181">
        <f>'400m'!D10</f>
        <v>0</v>
      </c>
      <c r="E192" s="181">
        <f>'400m'!E10</f>
        <v>0</v>
      </c>
      <c r="F192" s="183">
        <f>'400m'!F10</f>
        <v>0</v>
      </c>
      <c r="G192" s="184">
        <f>'400m'!A10</f>
        <v>3</v>
      </c>
      <c r="H192" s="184" t="s">
        <v>440</v>
      </c>
      <c r="I192" s="184"/>
      <c r="J192" s="178" t="str">
        <f>'YARIŞMA BİLGİLERİ'!$F$21</f>
        <v>16 Yaş Altı Erkekler A</v>
      </c>
      <c r="K192" s="181" t="str">
        <f t="shared" si="6"/>
        <v>İSTANBUL-Türkcell 16 Yaşaltı-A Kategorisi Türkiye  Salon Şampiyonası</v>
      </c>
      <c r="L192" s="262">
        <f>'400m'!N$4</f>
        <v>42031</v>
      </c>
      <c r="M192" s="182" t="s">
        <v>435</v>
      </c>
    </row>
    <row r="193" spans="1:13" s="174" customFormat="1" ht="26.25" customHeight="1" x14ac:dyDescent="0.2">
      <c r="A193" s="176">
        <v>191</v>
      </c>
      <c r="B193" s="187" t="s">
        <v>440</v>
      </c>
      <c r="C193" s="177">
        <f>'400m'!C11</f>
        <v>0</v>
      </c>
      <c r="D193" s="181">
        <f>'400m'!D11</f>
        <v>0</v>
      </c>
      <c r="E193" s="181">
        <f>'400m'!E11</f>
        <v>0</v>
      </c>
      <c r="F193" s="183">
        <f>'400m'!F11</f>
        <v>0</v>
      </c>
      <c r="G193" s="184">
        <f>'400m'!A11</f>
        <v>4</v>
      </c>
      <c r="H193" s="184" t="s">
        <v>440</v>
      </c>
      <c r="I193" s="184"/>
      <c r="J193" s="178" t="str">
        <f>'YARIŞMA BİLGİLERİ'!$F$21</f>
        <v>16 Yaş Altı Erkekler A</v>
      </c>
      <c r="K193" s="181" t="str">
        <f t="shared" si="6"/>
        <v>İSTANBUL-Türkcell 16 Yaşaltı-A Kategorisi Türkiye  Salon Şampiyonası</v>
      </c>
      <c r="L193" s="262">
        <f>'400m'!N$4</f>
        <v>42031</v>
      </c>
      <c r="M193" s="182" t="s">
        <v>435</v>
      </c>
    </row>
    <row r="194" spans="1:13" s="174" customFormat="1" ht="26.25" customHeight="1" x14ac:dyDescent="0.2">
      <c r="A194" s="176">
        <v>192</v>
      </c>
      <c r="B194" s="187" t="s">
        <v>440</v>
      </c>
      <c r="C194" s="177">
        <f>'400m'!C12</f>
        <v>0</v>
      </c>
      <c r="D194" s="181">
        <f>'400m'!D12</f>
        <v>0</v>
      </c>
      <c r="E194" s="181">
        <f>'400m'!E12</f>
        <v>0</v>
      </c>
      <c r="F194" s="183">
        <f>'400m'!F12</f>
        <v>0</v>
      </c>
      <c r="G194" s="184">
        <f>'400m'!A12</f>
        <v>5</v>
      </c>
      <c r="H194" s="184" t="s">
        <v>440</v>
      </c>
      <c r="I194" s="184"/>
      <c r="J194" s="178" t="str">
        <f>'YARIŞMA BİLGİLERİ'!$F$21</f>
        <v>16 Yaş Altı Erkekler A</v>
      </c>
      <c r="K194" s="181" t="str">
        <f t="shared" si="6"/>
        <v>İSTANBUL-Türkcell 16 Yaşaltı-A Kategorisi Türkiye  Salon Şampiyonası</v>
      </c>
      <c r="L194" s="262">
        <f>'400m'!N$4</f>
        <v>42031</v>
      </c>
      <c r="M194" s="182" t="s">
        <v>435</v>
      </c>
    </row>
    <row r="195" spans="1:13" s="174" customFormat="1" ht="26.25" customHeight="1" x14ac:dyDescent="0.2">
      <c r="A195" s="176">
        <v>193</v>
      </c>
      <c r="B195" s="187" t="s">
        <v>440</v>
      </c>
      <c r="C195" s="177">
        <f>'400m'!C13</f>
        <v>0</v>
      </c>
      <c r="D195" s="181">
        <f>'400m'!D13</f>
        <v>0</v>
      </c>
      <c r="E195" s="181">
        <f>'400m'!E13</f>
        <v>0</v>
      </c>
      <c r="F195" s="183">
        <f>'400m'!F13</f>
        <v>0</v>
      </c>
      <c r="G195" s="184">
        <f>'400m'!A13</f>
        <v>6</v>
      </c>
      <c r="H195" s="184" t="s">
        <v>440</v>
      </c>
      <c r="I195" s="184"/>
      <c r="J195" s="178" t="str">
        <f>'YARIŞMA BİLGİLERİ'!$F$21</f>
        <v>16 Yaş Altı Erkekler A</v>
      </c>
      <c r="K195" s="181" t="str">
        <f t="shared" si="6"/>
        <v>İSTANBUL-Türkcell 16 Yaşaltı-A Kategorisi Türkiye  Salon Şampiyonası</v>
      </c>
      <c r="L195" s="262">
        <f>'400m'!N$4</f>
        <v>42031</v>
      </c>
      <c r="M195" s="182" t="s">
        <v>435</v>
      </c>
    </row>
    <row r="196" spans="1:13" s="174" customFormat="1" ht="26.25" customHeight="1" x14ac:dyDescent="0.2">
      <c r="A196" s="176">
        <v>194</v>
      </c>
      <c r="B196" s="187" t="s">
        <v>440</v>
      </c>
      <c r="C196" s="177">
        <f>'400m'!C14</f>
        <v>0</v>
      </c>
      <c r="D196" s="181">
        <f>'400m'!D14</f>
        <v>0</v>
      </c>
      <c r="E196" s="181">
        <f>'400m'!E14</f>
        <v>0</v>
      </c>
      <c r="F196" s="183">
        <f>'400m'!F14</f>
        <v>0</v>
      </c>
      <c r="G196" s="184">
        <f>'400m'!A14</f>
        <v>7</v>
      </c>
      <c r="H196" s="184" t="s">
        <v>440</v>
      </c>
      <c r="I196" s="184"/>
      <c r="J196" s="178" t="str">
        <f>'YARIŞMA BİLGİLERİ'!$F$21</f>
        <v>16 Yaş Altı Erkekler A</v>
      </c>
      <c r="K196" s="181" t="str">
        <f t="shared" si="6"/>
        <v>İSTANBUL-Türkcell 16 Yaşaltı-A Kategorisi Türkiye  Salon Şampiyonası</v>
      </c>
      <c r="L196" s="262">
        <f>'400m'!N$4</f>
        <v>42031</v>
      </c>
      <c r="M196" s="182" t="s">
        <v>435</v>
      </c>
    </row>
    <row r="197" spans="1:13" s="174" customFormat="1" ht="26.25" customHeight="1" x14ac:dyDescent="0.2">
      <c r="A197" s="176">
        <v>195</v>
      </c>
      <c r="B197" s="187" t="s">
        <v>440</v>
      </c>
      <c r="C197" s="177">
        <f>'400m'!C15</f>
        <v>0</v>
      </c>
      <c r="D197" s="181">
        <f>'400m'!D15</f>
        <v>0</v>
      </c>
      <c r="E197" s="181">
        <f>'400m'!E15</f>
        <v>0</v>
      </c>
      <c r="F197" s="183">
        <f>'400m'!F15</f>
        <v>0</v>
      </c>
      <c r="G197" s="184">
        <f>'400m'!A15</f>
        <v>8</v>
      </c>
      <c r="H197" s="184" t="s">
        <v>440</v>
      </c>
      <c r="I197" s="184"/>
      <c r="J197" s="178" t="str">
        <f>'YARIŞMA BİLGİLERİ'!$F$21</f>
        <v>16 Yaş Altı Erkekler A</v>
      </c>
      <c r="K197" s="181" t="str">
        <f t="shared" si="6"/>
        <v>İSTANBUL-Türkcell 16 Yaşaltı-A Kategorisi Türkiye  Salon Şampiyonası</v>
      </c>
      <c r="L197" s="262">
        <f>'400m'!N$4</f>
        <v>42031</v>
      </c>
      <c r="M197" s="182" t="s">
        <v>435</v>
      </c>
    </row>
    <row r="198" spans="1:13" s="174" customFormat="1" ht="26.25" customHeight="1" x14ac:dyDescent="0.2">
      <c r="A198" s="176">
        <v>196</v>
      </c>
      <c r="B198" s="187" t="s">
        <v>440</v>
      </c>
      <c r="C198" s="177">
        <f>'400m'!C16</f>
        <v>0</v>
      </c>
      <c r="D198" s="181">
        <f>'400m'!D16</f>
        <v>0</v>
      </c>
      <c r="E198" s="181">
        <f>'400m'!E16</f>
        <v>0</v>
      </c>
      <c r="F198" s="183">
        <f>'400m'!F16</f>
        <v>0</v>
      </c>
      <c r="G198" s="184">
        <f>'400m'!A16</f>
        <v>9</v>
      </c>
      <c r="H198" s="184" t="s">
        <v>440</v>
      </c>
      <c r="I198" s="184"/>
      <c r="J198" s="178" t="str">
        <f>'YARIŞMA BİLGİLERİ'!$F$21</f>
        <v>16 Yaş Altı Erkekler A</v>
      </c>
      <c r="K198" s="181" t="str">
        <f t="shared" si="6"/>
        <v>İSTANBUL-Türkcell 16 Yaşaltı-A Kategorisi Türkiye  Salon Şampiyonası</v>
      </c>
      <c r="L198" s="262">
        <f>'400m'!N$4</f>
        <v>42031</v>
      </c>
      <c r="M198" s="182" t="s">
        <v>435</v>
      </c>
    </row>
    <row r="199" spans="1:13" s="174" customFormat="1" ht="26.25" customHeight="1" x14ac:dyDescent="0.2">
      <c r="A199" s="176">
        <v>197</v>
      </c>
      <c r="B199" s="187" t="s">
        <v>440</v>
      </c>
      <c r="C199" s="177">
        <f>'400m'!C17</f>
        <v>0</v>
      </c>
      <c r="D199" s="181">
        <f>'400m'!D17</f>
        <v>0</v>
      </c>
      <c r="E199" s="181">
        <f>'400m'!E17</f>
        <v>0</v>
      </c>
      <c r="F199" s="183">
        <f>'400m'!F17</f>
        <v>0</v>
      </c>
      <c r="G199" s="184">
        <f>'400m'!A17</f>
        <v>10</v>
      </c>
      <c r="H199" s="184" t="s">
        <v>440</v>
      </c>
      <c r="I199" s="184"/>
      <c r="J199" s="178" t="str">
        <f>'YARIŞMA BİLGİLERİ'!$F$21</f>
        <v>16 Yaş Altı Erkekler A</v>
      </c>
      <c r="K199" s="181" t="str">
        <f t="shared" si="6"/>
        <v>İSTANBUL-Türkcell 16 Yaşaltı-A Kategorisi Türkiye  Salon Şampiyonası</v>
      </c>
      <c r="L199" s="262">
        <f>'400m'!N$4</f>
        <v>42031</v>
      </c>
      <c r="M199" s="182" t="s">
        <v>435</v>
      </c>
    </row>
    <row r="200" spans="1:13" s="174" customFormat="1" ht="26.25" customHeight="1" x14ac:dyDescent="0.2">
      <c r="A200" s="176">
        <v>198</v>
      </c>
      <c r="B200" s="187" t="s">
        <v>440</v>
      </c>
      <c r="C200" s="177">
        <f>'400m'!C18</f>
        <v>0</v>
      </c>
      <c r="D200" s="181">
        <f>'400m'!D18</f>
        <v>0</v>
      </c>
      <c r="E200" s="181">
        <f>'400m'!E18</f>
        <v>0</v>
      </c>
      <c r="F200" s="183">
        <f>'400m'!F18</f>
        <v>0</v>
      </c>
      <c r="G200" s="184">
        <f>'400m'!A18</f>
        <v>11</v>
      </c>
      <c r="H200" s="184" t="s">
        <v>440</v>
      </c>
      <c r="I200" s="184"/>
      <c r="J200" s="178" t="str">
        <f>'YARIŞMA BİLGİLERİ'!$F$21</f>
        <v>16 Yaş Altı Erkekler A</v>
      </c>
      <c r="K200" s="181" t="str">
        <f t="shared" si="6"/>
        <v>İSTANBUL-Türkcell 16 Yaşaltı-A Kategorisi Türkiye  Salon Şampiyonası</v>
      </c>
      <c r="L200" s="262">
        <f>'400m'!N$4</f>
        <v>42031</v>
      </c>
      <c r="M200" s="182" t="s">
        <v>435</v>
      </c>
    </row>
    <row r="201" spans="1:13" s="174" customFormat="1" ht="26.25" customHeight="1" x14ac:dyDescent="0.2">
      <c r="A201" s="176">
        <v>199</v>
      </c>
      <c r="B201" s="187" t="s">
        <v>440</v>
      </c>
      <c r="C201" s="177">
        <f>'400m'!C19</f>
        <v>0</v>
      </c>
      <c r="D201" s="181">
        <f>'400m'!D19</f>
        <v>0</v>
      </c>
      <c r="E201" s="181">
        <f>'400m'!E19</f>
        <v>0</v>
      </c>
      <c r="F201" s="183">
        <f>'400m'!F19</f>
        <v>0</v>
      </c>
      <c r="G201" s="184">
        <f>'400m'!A19</f>
        <v>12</v>
      </c>
      <c r="H201" s="184" t="s">
        <v>440</v>
      </c>
      <c r="I201" s="184"/>
      <c r="J201" s="178" t="str">
        <f>'YARIŞMA BİLGİLERİ'!$F$21</f>
        <v>16 Yaş Altı Erkekler A</v>
      </c>
      <c r="K201" s="181" t="str">
        <f t="shared" si="6"/>
        <v>İSTANBUL-Türkcell 16 Yaşaltı-A Kategorisi Türkiye  Salon Şampiyonası</v>
      </c>
      <c r="L201" s="262">
        <f>'400m'!N$4</f>
        <v>42031</v>
      </c>
      <c r="M201" s="182" t="s">
        <v>435</v>
      </c>
    </row>
    <row r="202" spans="1:13" s="174" customFormat="1" ht="26.25" customHeight="1" x14ac:dyDescent="0.2">
      <c r="A202" s="176">
        <v>200</v>
      </c>
      <c r="B202" s="187" t="s">
        <v>440</v>
      </c>
      <c r="C202" s="177">
        <f>'400m'!C20</f>
        <v>0</v>
      </c>
      <c r="D202" s="181">
        <f>'400m'!D20</f>
        <v>0</v>
      </c>
      <c r="E202" s="181">
        <f>'400m'!E20</f>
        <v>0</v>
      </c>
      <c r="F202" s="183">
        <f>'400m'!F20</f>
        <v>0</v>
      </c>
      <c r="G202" s="184">
        <f>'400m'!A20</f>
        <v>13</v>
      </c>
      <c r="H202" s="184" t="s">
        <v>440</v>
      </c>
      <c r="I202" s="184"/>
      <c r="J202" s="178" t="str">
        <f>'YARIŞMA BİLGİLERİ'!$F$21</f>
        <v>16 Yaş Altı Erkekler A</v>
      </c>
      <c r="K202" s="181" t="str">
        <f t="shared" si="6"/>
        <v>İSTANBUL-Türkcell 16 Yaşaltı-A Kategorisi Türkiye  Salon Şampiyonası</v>
      </c>
      <c r="L202" s="262">
        <f>'400m'!N$4</f>
        <v>42031</v>
      </c>
      <c r="M202" s="182" t="s">
        <v>435</v>
      </c>
    </row>
    <row r="203" spans="1:13" s="174" customFormat="1" ht="26.25" customHeight="1" x14ac:dyDescent="0.2">
      <c r="A203" s="176">
        <v>201</v>
      </c>
      <c r="B203" s="187" t="s">
        <v>440</v>
      </c>
      <c r="C203" s="177">
        <f>'400m'!C21</f>
        <v>0</v>
      </c>
      <c r="D203" s="181">
        <f>'400m'!D21</f>
        <v>0</v>
      </c>
      <c r="E203" s="181">
        <f>'400m'!E21</f>
        <v>0</v>
      </c>
      <c r="F203" s="183">
        <f>'400m'!F21</f>
        <v>0</v>
      </c>
      <c r="G203" s="184">
        <f>'400m'!A21</f>
        <v>14</v>
      </c>
      <c r="H203" s="184" t="s">
        <v>440</v>
      </c>
      <c r="I203" s="184"/>
      <c r="J203" s="178" t="str">
        <f>'YARIŞMA BİLGİLERİ'!$F$21</f>
        <v>16 Yaş Altı Erkekler A</v>
      </c>
      <c r="K203" s="181" t="str">
        <f t="shared" si="6"/>
        <v>İSTANBUL-Türkcell 16 Yaşaltı-A Kategorisi Türkiye  Salon Şampiyonası</v>
      </c>
      <c r="L203" s="262">
        <f>'400m'!N$4</f>
        <v>42031</v>
      </c>
      <c r="M203" s="182" t="s">
        <v>435</v>
      </c>
    </row>
    <row r="204" spans="1:13" s="174" customFormat="1" ht="26.25" customHeight="1" x14ac:dyDescent="0.2">
      <c r="A204" s="176">
        <v>202</v>
      </c>
      <c r="B204" s="187" t="s">
        <v>440</v>
      </c>
      <c r="C204" s="177">
        <f>'400m'!C22</f>
        <v>0</v>
      </c>
      <c r="D204" s="181">
        <f>'400m'!D22</f>
        <v>0</v>
      </c>
      <c r="E204" s="181">
        <f>'400m'!E22</f>
        <v>0</v>
      </c>
      <c r="F204" s="183">
        <f>'400m'!F22</f>
        <v>0</v>
      </c>
      <c r="G204" s="184">
        <f>'400m'!A22</f>
        <v>15</v>
      </c>
      <c r="H204" s="184" t="s">
        <v>440</v>
      </c>
      <c r="I204" s="184"/>
      <c r="J204" s="178" t="str">
        <f>'YARIŞMA BİLGİLERİ'!$F$21</f>
        <v>16 Yaş Altı Erkekler A</v>
      </c>
      <c r="K204" s="181" t="str">
        <f t="shared" si="6"/>
        <v>İSTANBUL-Türkcell 16 Yaşaltı-A Kategorisi Türkiye  Salon Şampiyonası</v>
      </c>
      <c r="L204" s="262">
        <f>'400m'!N$4</f>
        <v>42031</v>
      </c>
      <c r="M204" s="182" t="s">
        <v>435</v>
      </c>
    </row>
    <row r="205" spans="1:13" s="174" customFormat="1" ht="26.25" customHeight="1" x14ac:dyDescent="0.2">
      <c r="A205" s="176">
        <v>203</v>
      </c>
      <c r="B205" s="187" t="s">
        <v>440</v>
      </c>
      <c r="C205" s="177">
        <f>'400m'!C23</f>
        <v>0</v>
      </c>
      <c r="D205" s="181">
        <f>'400m'!D23</f>
        <v>0</v>
      </c>
      <c r="E205" s="181">
        <f>'400m'!E23</f>
        <v>0</v>
      </c>
      <c r="F205" s="183">
        <f>'400m'!F23</f>
        <v>0</v>
      </c>
      <c r="G205" s="184">
        <f>'400m'!A23</f>
        <v>16</v>
      </c>
      <c r="H205" s="184" t="s">
        <v>440</v>
      </c>
      <c r="I205" s="184"/>
      <c r="J205" s="178" t="str">
        <f>'YARIŞMA BİLGİLERİ'!$F$21</f>
        <v>16 Yaş Altı Erkekler A</v>
      </c>
      <c r="K205" s="181" t="str">
        <f t="shared" si="6"/>
        <v>İSTANBUL-Türkcell 16 Yaşaltı-A Kategorisi Türkiye  Salon Şampiyonası</v>
      </c>
      <c r="L205" s="262">
        <f>'400m'!N$4</f>
        <v>42031</v>
      </c>
      <c r="M205" s="182" t="s">
        <v>435</v>
      </c>
    </row>
    <row r="206" spans="1:13" s="174" customFormat="1" ht="26.25" customHeight="1" x14ac:dyDescent="0.2">
      <c r="A206" s="176">
        <v>204</v>
      </c>
      <c r="B206" s="187" t="s">
        <v>440</v>
      </c>
      <c r="C206" s="177">
        <f>'400m'!C24</f>
        <v>0</v>
      </c>
      <c r="D206" s="181">
        <f>'400m'!D24</f>
        <v>0</v>
      </c>
      <c r="E206" s="181">
        <f>'400m'!E24</f>
        <v>0</v>
      </c>
      <c r="F206" s="183">
        <f>'400m'!F24</f>
        <v>0</v>
      </c>
      <c r="G206" s="184">
        <f>'400m'!A24</f>
        <v>17</v>
      </c>
      <c r="H206" s="184" t="s">
        <v>440</v>
      </c>
      <c r="I206" s="184"/>
      <c r="J206" s="178" t="str">
        <f>'YARIŞMA BİLGİLERİ'!$F$21</f>
        <v>16 Yaş Altı Erkekler A</v>
      </c>
      <c r="K206" s="181" t="str">
        <f t="shared" si="6"/>
        <v>İSTANBUL-Türkcell 16 Yaşaltı-A Kategorisi Türkiye  Salon Şampiyonası</v>
      </c>
      <c r="L206" s="262">
        <f>'400m'!N$4</f>
        <v>42031</v>
      </c>
      <c r="M206" s="182" t="s">
        <v>435</v>
      </c>
    </row>
    <row r="207" spans="1:13" s="174" customFormat="1" ht="26.25" customHeight="1" x14ac:dyDescent="0.2">
      <c r="A207" s="176">
        <v>205</v>
      </c>
      <c r="B207" s="187" t="s">
        <v>440</v>
      </c>
      <c r="C207" s="177">
        <f>'400m'!C25</f>
        <v>0</v>
      </c>
      <c r="D207" s="181">
        <f>'400m'!D25</f>
        <v>0</v>
      </c>
      <c r="E207" s="181">
        <f>'400m'!E25</f>
        <v>0</v>
      </c>
      <c r="F207" s="183">
        <f>'400m'!F25</f>
        <v>0</v>
      </c>
      <c r="G207" s="184">
        <f>'400m'!A25</f>
        <v>18</v>
      </c>
      <c r="H207" s="184" t="s">
        <v>440</v>
      </c>
      <c r="I207" s="184"/>
      <c r="J207" s="178" t="str">
        <f>'YARIŞMA BİLGİLERİ'!$F$21</f>
        <v>16 Yaş Altı Erkekler A</v>
      </c>
      <c r="K207" s="181" t="str">
        <f t="shared" si="6"/>
        <v>İSTANBUL-Türkcell 16 Yaşaltı-A Kategorisi Türkiye  Salon Şampiyonası</v>
      </c>
      <c r="L207" s="262">
        <f>'400m'!N$4</f>
        <v>42031</v>
      </c>
      <c r="M207" s="182" t="s">
        <v>435</v>
      </c>
    </row>
    <row r="208" spans="1:13" s="174" customFormat="1" ht="26.25" customHeight="1" x14ac:dyDescent="0.2">
      <c r="A208" s="176">
        <v>206</v>
      </c>
      <c r="B208" s="187" t="s">
        <v>440</v>
      </c>
      <c r="C208" s="177">
        <f>'400m'!C26</f>
        <v>0</v>
      </c>
      <c r="D208" s="181">
        <f>'400m'!D26</f>
        <v>0</v>
      </c>
      <c r="E208" s="181">
        <f>'400m'!E26</f>
        <v>0</v>
      </c>
      <c r="F208" s="183">
        <f>'400m'!F26</f>
        <v>0</v>
      </c>
      <c r="G208" s="184">
        <f>'400m'!A26</f>
        <v>19</v>
      </c>
      <c r="H208" s="184" t="s">
        <v>440</v>
      </c>
      <c r="I208" s="184"/>
      <c r="J208" s="178" t="str">
        <f>'YARIŞMA BİLGİLERİ'!$F$21</f>
        <v>16 Yaş Altı Erkekler A</v>
      </c>
      <c r="K208" s="181" t="str">
        <f t="shared" si="6"/>
        <v>İSTANBUL-Türkcell 16 Yaşaltı-A Kategorisi Türkiye  Salon Şampiyonası</v>
      </c>
      <c r="L208" s="262">
        <f>'400m'!N$4</f>
        <v>42031</v>
      </c>
      <c r="M208" s="182" t="s">
        <v>435</v>
      </c>
    </row>
    <row r="209" spans="1:13" s="174" customFormat="1" ht="26.25" customHeight="1" x14ac:dyDescent="0.2">
      <c r="A209" s="176">
        <v>207</v>
      </c>
      <c r="B209" s="187" t="s">
        <v>440</v>
      </c>
      <c r="C209" s="177">
        <f>'400m'!C27</f>
        <v>0</v>
      </c>
      <c r="D209" s="181">
        <f>'400m'!D27</f>
        <v>0</v>
      </c>
      <c r="E209" s="181">
        <f>'400m'!E27</f>
        <v>0</v>
      </c>
      <c r="F209" s="183">
        <f>'400m'!F27</f>
        <v>0</v>
      </c>
      <c r="G209" s="184">
        <f>'400m'!A27</f>
        <v>20</v>
      </c>
      <c r="H209" s="184" t="s">
        <v>440</v>
      </c>
      <c r="I209" s="184"/>
      <c r="J209" s="178" t="str">
        <f>'YARIŞMA BİLGİLERİ'!$F$21</f>
        <v>16 Yaş Altı Erkekler A</v>
      </c>
      <c r="K209" s="181" t="str">
        <f t="shared" si="6"/>
        <v>İSTANBUL-Türkcell 16 Yaşaltı-A Kategorisi Türkiye  Salon Şampiyonası</v>
      </c>
      <c r="L209" s="262">
        <f>'400m'!N$4</f>
        <v>42031</v>
      </c>
      <c r="M209" s="182" t="s">
        <v>435</v>
      </c>
    </row>
    <row r="210" spans="1:13" s="174" customFormat="1" ht="26.25" customHeight="1" x14ac:dyDescent="0.2">
      <c r="A210" s="176">
        <v>208</v>
      </c>
      <c r="B210" s="187" t="s">
        <v>440</v>
      </c>
      <c r="C210" s="177">
        <f>'400m'!C28</f>
        <v>0</v>
      </c>
      <c r="D210" s="181">
        <f>'400m'!D28</f>
        <v>0</v>
      </c>
      <c r="E210" s="181">
        <f>'400m'!E28</f>
        <v>0</v>
      </c>
      <c r="F210" s="183">
        <f>'400m'!F28</f>
        <v>0</v>
      </c>
      <c r="G210" s="184">
        <f>'400m'!A28</f>
        <v>21</v>
      </c>
      <c r="H210" s="184" t="s">
        <v>440</v>
      </c>
      <c r="I210" s="184"/>
      <c r="J210" s="178" t="str">
        <f>'YARIŞMA BİLGİLERİ'!$F$21</f>
        <v>16 Yaş Altı Erkekler A</v>
      </c>
      <c r="K210" s="181" t="str">
        <f t="shared" si="6"/>
        <v>İSTANBUL-Türkcell 16 Yaşaltı-A Kategorisi Türkiye  Salon Şampiyonası</v>
      </c>
      <c r="L210" s="262">
        <f>'400m'!N$4</f>
        <v>42031</v>
      </c>
      <c r="M210" s="182" t="s">
        <v>435</v>
      </c>
    </row>
    <row r="211" spans="1:13" s="174" customFormat="1" ht="26.25" customHeight="1" x14ac:dyDescent="0.2">
      <c r="A211" s="176">
        <v>209</v>
      </c>
      <c r="B211" s="187" t="s">
        <v>440</v>
      </c>
      <c r="C211" s="177">
        <f>'400m'!C29</f>
        <v>0</v>
      </c>
      <c r="D211" s="181">
        <f>'400m'!D29</f>
        <v>0</v>
      </c>
      <c r="E211" s="181">
        <f>'400m'!E29</f>
        <v>0</v>
      </c>
      <c r="F211" s="183">
        <f>'400m'!F29</f>
        <v>0</v>
      </c>
      <c r="G211" s="184">
        <f>'400m'!A29</f>
        <v>22</v>
      </c>
      <c r="H211" s="184" t="s">
        <v>440</v>
      </c>
      <c r="I211" s="184"/>
      <c r="J211" s="178" t="str">
        <f>'YARIŞMA BİLGİLERİ'!$F$21</f>
        <v>16 Yaş Altı Erkekler A</v>
      </c>
      <c r="K211" s="181" t="str">
        <f t="shared" si="6"/>
        <v>İSTANBUL-Türkcell 16 Yaşaltı-A Kategorisi Türkiye  Salon Şampiyonası</v>
      </c>
      <c r="L211" s="262">
        <f>'400m'!N$4</f>
        <v>42031</v>
      </c>
      <c r="M211" s="182" t="s">
        <v>435</v>
      </c>
    </row>
    <row r="212" spans="1:13" s="174" customFormat="1" ht="26.25" customHeight="1" x14ac:dyDescent="0.2">
      <c r="A212" s="176">
        <v>210</v>
      </c>
      <c r="B212" s="187" t="s">
        <v>440</v>
      </c>
      <c r="C212" s="177">
        <f>'400m'!C30</f>
        <v>0</v>
      </c>
      <c r="D212" s="181">
        <f>'400m'!D30</f>
        <v>0</v>
      </c>
      <c r="E212" s="181">
        <f>'400m'!E30</f>
        <v>0</v>
      </c>
      <c r="F212" s="183">
        <f>'400m'!F30</f>
        <v>0</v>
      </c>
      <c r="G212" s="184">
        <f>'400m'!A30</f>
        <v>23</v>
      </c>
      <c r="H212" s="184" t="s">
        <v>440</v>
      </c>
      <c r="I212" s="184"/>
      <c r="J212" s="178" t="str">
        <f>'YARIŞMA BİLGİLERİ'!$F$21</f>
        <v>16 Yaş Altı Erkekler A</v>
      </c>
      <c r="K212" s="181" t="str">
        <f t="shared" si="6"/>
        <v>İSTANBUL-Türkcell 16 Yaşaltı-A Kategorisi Türkiye  Salon Şampiyonası</v>
      </c>
      <c r="L212" s="262">
        <f>'400m'!N$4</f>
        <v>42031</v>
      </c>
      <c r="M212" s="182" t="s">
        <v>435</v>
      </c>
    </row>
    <row r="213" spans="1:13" s="174" customFormat="1" ht="26.25" customHeight="1" x14ac:dyDescent="0.2">
      <c r="A213" s="176">
        <v>211</v>
      </c>
      <c r="B213" s="187" t="s">
        <v>440</v>
      </c>
      <c r="C213" s="177">
        <f>'400m'!C31</f>
        <v>0</v>
      </c>
      <c r="D213" s="181">
        <f>'400m'!D31</f>
        <v>0</v>
      </c>
      <c r="E213" s="181">
        <f>'400m'!E31</f>
        <v>0</v>
      </c>
      <c r="F213" s="183">
        <f>'400m'!F31</f>
        <v>0</v>
      </c>
      <c r="G213" s="184">
        <f>'400m'!A31</f>
        <v>24</v>
      </c>
      <c r="H213" s="184" t="s">
        <v>440</v>
      </c>
      <c r="I213" s="184"/>
      <c r="J213" s="178" t="str">
        <f>'YARIŞMA BİLGİLERİ'!$F$21</f>
        <v>16 Yaş Altı Erkekler A</v>
      </c>
      <c r="K213" s="181" t="str">
        <f t="shared" si="6"/>
        <v>İSTANBUL-Türkcell 16 Yaşaltı-A Kategorisi Türkiye  Salon Şampiyonası</v>
      </c>
      <c r="L213" s="262">
        <f>'400m'!N$4</f>
        <v>42031</v>
      </c>
      <c r="M213" s="182" t="s">
        <v>435</v>
      </c>
    </row>
    <row r="214" spans="1:13" s="174" customFormat="1" ht="26.25" customHeight="1" x14ac:dyDescent="0.2">
      <c r="A214" s="176">
        <v>212</v>
      </c>
      <c r="B214" s="187" t="s">
        <v>440</v>
      </c>
      <c r="C214" s="177">
        <f>'400m'!C32</f>
        <v>0</v>
      </c>
      <c r="D214" s="181">
        <f>'400m'!D32</f>
        <v>0</v>
      </c>
      <c r="E214" s="181">
        <f>'400m'!E32</f>
        <v>0</v>
      </c>
      <c r="F214" s="183">
        <f>'400m'!F32</f>
        <v>0</v>
      </c>
      <c r="G214" s="184">
        <f>'400m'!A32</f>
        <v>25</v>
      </c>
      <c r="H214" s="184" t="s">
        <v>440</v>
      </c>
      <c r="I214" s="184"/>
      <c r="J214" s="178" t="str">
        <f>'YARIŞMA BİLGİLERİ'!$F$21</f>
        <v>16 Yaş Altı Erkekler A</v>
      </c>
      <c r="K214" s="181" t="str">
        <f t="shared" si="6"/>
        <v>İSTANBUL-Türkcell 16 Yaşaltı-A Kategorisi Türkiye  Salon Şampiyonası</v>
      </c>
      <c r="L214" s="262">
        <f>'400m'!N$4</f>
        <v>42031</v>
      </c>
      <c r="M214" s="182" t="s">
        <v>435</v>
      </c>
    </row>
    <row r="215" spans="1:13" s="174" customFormat="1" ht="26.25" customHeight="1" x14ac:dyDescent="0.2">
      <c r="A215" s="176">
        <v>213</v>
      </c>
      <c r="B215" s="187" t="s">
        <v>440</v>
      </c>
      <c r="C215" s="177">
        <f>'400m'!C33</f>
        <v>0</v>
      </c>
      <c r="D215" s="181">
        <f>'400m'!D33</f>
        <v>0</v>
      </c>
      <c r="E215" s="181">
        <f>'400m'!E33</f>
        <v>0</v>
      </c>
      <c r="F215" s="183">
        <f>'400m'!F33</f>
        <v>0</v>
      </c>
      <c r="G215" s="184">
        <f>'400m'!A33</f>
        <v>26</v>
      </c>
      <c r="H215" s="184" t="s">
        <v>440</v>
      </c>
      <c r="I215" s="184"/>
      <c r="J215" s="178" t="str">
        <f>'YARIŞMA BİLGİLERİ'!$F$21</f>
        <v>16 Yaş Altı Erkekler A</v>
      </c>
      <c r="K215" s="181" t="str">
        <f t="shared" si="6"/>
        <v>İSTANBUL-Türkcell 16 Yaşaltı-A Kategorisi Türkiye  Salon Şampiyonası</v>
      </c>
      <c r="L215" s="262">
        <f>'400m'!N$4</f>
        <v>42031</v>
      </c>
      <c r="M215" s="182" t="s">
        <v>435</v>
      </c>
    </row>
    <row r="216" spans="1:13" s="174" customFormat="1" ht="26.25" customHeight="1" x14ac:dyDescent="0.2">
      <c r="A216" s="176">
        <v>214</v>
      </c>
      <c r="B216" s="187" t="s">
        <v>440</v>
      </c>
      <c r="C216" s="177">
        <f>'400m'!C34</f>
        <v>0</v>
      </c>
      <c r="D216" s="181">
        <f>'400m'!D34</f>
        <v>0</v>
      </c>
      <c r="E216" s="181">
        <f>'400m'!E34</f>
        <v>0</v>
      </c>
      <c r="F216" s="183">
        <f>'400m'!F34</f>
        <v>0</v>
      </c>
      <c r="G216" s="184">
        <f>'400m'!A34</f>
        <v>27</v>
      </c>
      <c r="H216" s="184" t="s">
        <v>440</v>
      </c>
      <c r="I216" s="184"/>
      <c r="J216" s="178" t="str">
        <f>'YARIŞMA BİLGİLERİ'!$F$21</f>
        <v>16 Yaş Altı Erkekler A</v>
      </c>
      <c r="K216" s="181" t="str">
        <f t="shared" si="6"/>
        <v>İSTANBUL-Türkcell 16 Yaşaltı-A Kategorisi Türkiye  Salon Şampiyonası</v>
      </c>
      <c r="L216" s="262">
        <f>'400m'!N$4</f>
        <v>42031</v>
      </c>
      <c r="M216" s="182" t="s">
        <v>435</v>
      </c>
    </row>
    <row r="217" spans="1:13" s="174" customFormat="1" ht="26.25" customHeight="1" x14ac:dyDescent="0.2">
      <c r="A217" s="176">
        <v>215</v>
      </c>
      <c r="B217" s="187" t="s">
        <v>440</v>
      </c>
      <c r="C217" s="177">
        <f>'400m'!C35</f>
        <v>0</v>
      </c>
      <c r="D217" s="181">
        <f>'400m'!D35</f>
        <v>0</v>
      </c>
      <c r="E217" s="181">
        <f>'400m'!E35</f>
        <v>0</v>
      </c>
      <c r="F217" s="183">
        <f>'400m'!F35</f>
        <v>0</v>
      </c>
      <c r="G217" s="184">
        <f>'400m'!A35</f>
        <v>28</v>
      </c>
      <c r="H217" s="184" t="s">
        <v>440</v>
      </c>
      <c r="I217" s="184"/>
      <c r="J217" s="178" t="str">
        <f>'YARIŞMA BİLGİLERİ'!$F$21</f>
        <v>16 Yaş Altı Erkekler A</v>
      </c>
      <c r="K217" s="181" t="str">
        <f t="shared" si="6"/>
        <v>İSTANBUL-Türkcell 16 Yaşaltı-A Kategorisi Türkiye  Salon Şampiyonası</v>
      </c>
      <c r="L217" s="262">
        <f>'400m'!N$4</f>
        <v>42031</v>
      </c>
      <c r="M217" s="182" t="s">
        <v>435</v>
      </c>
    </row>
    <row r="218" spans="1:13" s="174" customFormat="1" ht="26.25" customHeight="1" x14ac:dyDescent="0.2">
      <c r="A218" s="176">
        <v>216</v>
      </c>
      <c r="B218" s="187" t="s">
        <v>440</v>
      </c>
      <c r="C218" s="177">
        <f>'400m'!C36</f>
        <v>0</v>
      </c>
      <c r="D218" s="181">
        <f>'400m'!D36</f>
        <v>0</v>
      </c>
      <c r="E218" s="181">
        <f>'400m'!E36</f>
        <v>0</v>
      </c>
      <c r="F218" s="183">
        <f>'400m'!F36</f>
        <v>0</v>
      </c>
      <c r="G218" s="184">
        <f>'400m'!A36</f>
        <v>29</v>
      </c>
      <c r="H218" s="184" t="s">
        <v>440</v>
      </c>
      <c r="I218" s="184"/>
      <c r="J218" s="178" t="str">
        <f>'YARIŞMA BİLGİLERİ'!$F$21</f>
        <v>16 Yaş Altı Erkekler A</v>
      </c>
      <c r="K218" s="181" t="str">
        <f t="shared" si="6"/>
        <v>İSTANBUL-Türkcell 16 Yaşaltı-A Kategorisi Türkiye  Salon Şampiyonası</v>
      </c>
      <c r="L218" s="262">
        <f>'400m'!N$4</f>
        <v>42031</v>
      </c>
      <c r="M218" s="182" t="s">
        <v>435</v>
      </c>
    </row>
    <row r="219" spans="1:13" s="174" customFormat="1" ht="26.25" customHeight="1" x14ac:dyDescent="0.2">
      <c r="A219" s="176">
        <v>217</v>
      </c>
      <c r="B219" s="187" t="s">
        <v>440</v>
      </c>
      <c r="C219" s="177">
        <f>'400m'!C37</f>
        <v>0</v>
      </c>
      <c r="D219" s="181">
        <f>'400m'!D37</f>
        <v>0</v>
      </c>
      <c r="E219" s="181">
        <f>'400m'!E37</f>
        <v>0</v>
      </c>
      <c r="F219" s="183">
        <f>'400m'!F37</f>
        <v>0</v>
      </c>
      <c r="G219" s="184">
        <f>'400m'!A37</f>
        <v>30</v>
      </c>
      <c r="H219" s="184" t="s">
        <v>440</v>
      </c>
      <c r="I219" s="184"/>
      <c r="J219" s="178" t="str">
        <f>'YARIŞMA BİLGİLERİ'!$F$21</f>
        <v>16 Yaş Altı Erkekler A</v>
      </c>
      <c r="K219" s="181" t="str">
        <f t="shared" si="6"/>
        <v>İSTANBUL-Türkcell 16 Yaşaltı-A Kategorisi Türkiye  Salon Şampiyonası</v>
      </c>
      <c r="L219" s="262">
        <f>'400m'!N$4</f>
        <v>42031</v>
      </c>
      <c r="M219" s="182" t="s">
        <v>435</v>
      </c>
    </row>
    <row r="220" spans="1:13" s="174" customFormat="1" ht="26.25" customHeight="1" x14ac:dyDescent="0.2">
      <c r="A220" s="176">
        <v>218</v>
      </c>
      <c r="B220" s="187" t="s">
        <v>440</v>
      </c>
      <c r="C220" s="177">
        <f>'400m'!C38</f>
        <v>0</v>
      </c>
      <c r="D220" s="181">
        <f>'400m'!D38</f>
        <v>0</v>
      </c>
      <c r="E220" s="181">
        <f>'400m'!E38</f>
        <v>0</v>
      </c>
      <c r="F220" s="183">
        <f>'400m'!F38</f>
        <v>0</v>
      </c>
      <c r="G220" s="184">
        <f>'400m'!A38</f>
        <v>31</v>
      </c>
      <c r="H220" s="184" t="s">
        <v>440</v>
      </c>
      <c r="I220" s="184"/>
      <c r="J220" s="178" t="str">
        <f>'YARIŞMA BİLGİLERİ'!$F$21</f>
        <v>16 Yaş Altı Erkekler A</v>
      </c>
      <c r="K220" s="181" t="str">
        <f t="shared" si="6"/>
        <v>İSTANBUL-Türkcell 16 Yaşaltı-A Kategorisi Türkiye  Salon Şampiyonası</v>
      </c>
      <c r="L220" s="262">
        <f>'400m'!N$4</f>
        <v>42031</v>
      </c>
      <c r="M220" s="182" t="s">
        <v>435</v>
      </c>
    </row>
    <row r="221" spans="1:13" s="174" customFormat="1" ht="26.25" customHeight="1" x14ac:dyDescent="0.2">
      <c r="A221" s="176">
        <v>219</v>
      </c>
      <c r="B221" s="187" t="s">
        <v>440</v>
      </c>
      <c r="C221" s="177">
        <f>'400m'!C39</f>
        <v>0</v>
      </c>
      <c r="D221" s="181">
        <f>'400m'!D39</f>
        <v>0</v>
      </c>
      <c r="E221" s="181">
        <f>'400m'!E39</f>
        <v>0</v>
      </c>
      <c r="F221" s="183">
        <f>'400m'!F39</f>
        <v>0</v>
      </c>
      <c r="G221" s="184">
        <f>'400m'!A39</f>
        <v>32</v>
      </c>
      <c r="H221" s="184" t="s">
        <v>440</v>
      </c>
      <c r="I221" s="184"/>
      <c r="J221" s="178" t="str">
        <f>'YARIŞMA BİLGİLERİ'!$F$21</f>
        <v>16 Yaş Altı Erkekler A</v>
      </c>
      <c r="K221" s="181" t="str">
        <f t="shared" si="6"/>
        <v>İSTANBUL-Türkcell 16 Yaşaltı-A Kategorisi Türkiye  Salon Şampiyonası</v>
      </c>
      <c r="L221" s="262">
        <f>'400m'!N$4</f>
        <v>42031</v>
      </c>
      <c r="M221" s="182" t="s">
        <v>435</v>
      </c>
    </row>
    <row r="222" spans="1:13" s="174" customFormat="1" ht="26.25" customHeight="1" x14ac:dyDescent="0.2">
      <c r="A222" s="176">
        <v>220</v>
      </c>
      <c r="B222" s="187" t="s">
        <v>440</v>
      </c>
      <c r="C222" s="177">
        <f>'400m'!C40</f>
        <v>0</v>
      </c>
      <c r="D222" s="181">
        <f>'400m'!D40</f>
        <v>0</v>
      </c>
      <c r="E222" s="181">
        <f>'400m'!E40</f>
        <v>0</v>
      </c>
      <c r="F222" s="183">
        <f>'400m'!F40</f>
        <v>0</v>
      </c>
      <c r="G222" s="184">
        <f>'400m'!A40</f>
        <v>33</v>
      </c>
      <c r="H222" s="184" t="s">
        <v>440</v>
      </c>
      <c r="I222" s="184"/>
      <c r="J222" s="178" t="str">
        <f>'YARIŞMA BİLGİLERİ'!$F$21</f>
        <v>16 Yaş Altı Erkekler A</v>
      </c>
      <c r="K222" s="181" t="str">
        <f t="shared" si="6"/>
        <v>İSTANBUL-Türkcell 16 Yaşaltı-A Kategorisi Türkiye  Salon Şampiyonası</v>
      </c>
      <c r="L222" s="262">
        <f>'400m'!N$4</f>
        <v>42031</v>
      </c>
      <c r="M222" s="182" t="s">
        <v>435</v>
      </c>
    </row>
    <row r="223" spans="1:13" s="174" customFormat="1" ht="26.25" customHeight="1" x14ac:dyDescent="0.2">
      <c r="A223" s="176">
        <v>221</v>
      </c>
      <c r="B223" s="187" t="s">
        <v>440</v>
      </c>
      <c r="C223" s="177">
        <f>'400m'!C41</f>
        <v>0</v>
      </c>
      <c r="D223" s="181">
        <f>'400m'!D41</f>
        <v>0</v>
      </c>
      <c r="E223" s="181">
        <f>'400m'!E41</f>
        <v>0</v>
      </c>
      <c r="F223" s="183">
        <f>'400m'!F41</f>
        <v>0</v>
      </c>
      <c r="G223" s="184">
        <f>'400m'!A41</f>
        <v>34</v>
      </c>
      <c r="H223" s="184" t="s">
        <v>440</v>
      </c>
      <c r="I223" s="184"/>
      <c r="J223" s="178" t="str">
        <f>'YARIŞMA BİLGİLERİ'!$F$21</f>
        <v>16 Yaş Altı Erkekler A</v>
      </c>
      <c r="K223" s="181" t="str">
        <f t="shared" si="6"/>
        <v>İSTANBUL-Türkcell 16 Yaşaltı-A Kategorisi Türkiye  Salon Şampiyonası</v>
      </c>
      <c r="L223" s="262">
        <f>'400m'!N$4</f>
        <v>42031</v>
      </c>
      <c r="M223" s="182" t="s">
        <v>435</v>
      </c>
    </row>
    <row r="224" spans="1:13" s="174" customFormat="1" ht="26.25" customHeight="1" x14ac:dyDescent="0.2">
      <c r="A224" s="176">
        <v>222</v>
      </c>
      <c r="B224" s="187" t="s">
        <v>440</v>
      </c>
      <c r="C224" s="177">
        <f>'400m'!C42</f>
        <v>0</v>
      </c>
      <c r="D224" s="181">
        <f>'400m'!D42</f>
        <v>0</v>
      </c>
      <c r="E224" s="181">
        <f>'400m'!E42</f>
        <v>0</v>
      </c>
      <c r="F224" s="183">
        <f>'400m'!F42</f>
        <v>0</v>
      </c>
      <c r="G224" s="184">
        <f>'400m'!A42</f>
        <v>35</v>
      </c>
      <c r="H224" s="184" t="s">
        <v>440</v>
      </c>
      <c r="I224" s="184"/>
      <c r="J224" s="178" t="str">
        <f>'YARIŞMA BİLGİLERİ'!$F$21</f>
        <v>16 Yaş Altı Erkekler A</v>
      </c>
      <c r="K224" s="181" t="str">
        <f t="shared" si="6"/>
        <v>İSTANBUL-Türkcell 16 Yaşaltı-A Kategorisi Türkiye  Salon Şampiyonası</v>
      </c>
      <c r="L224" s="262">
        <f>'400m'!N$4</f>
        <v>42031</v>
      </c>
      <c r="M224" s="182" t="s">
        <v>435</v>
      </c>
    </row>
    <row r="225" spans="1:13" s="174" customFormat="1" ht="26.25" customHeight="1" x14ac:dyDescent="0.2">
      <c r="A225" s="176">
        <v>223</v>
      </c>
      <c r="B225" s="187" t="s">
        <v>440</v>
      </c>
      <c r="C225" s="177">
        <f>'400m'!C43</f>
        <v>0</v>
      </c>
      <c r="D225" s="181">
        <f>'400m'!D43</f>
        <v>0</v>
      </c>
      <c r="E225" s="181">
        <f>'400m'!E43</f>
        <v>0</v>
      </c>
      <c r="F225" s="183">
        <f>'400m'!F43</f>
        <v>0</v>
      </c>
      <c r="G225" s="184">
        <f>'400m'!A43</f>
        <v>36</v>
      </c>
      <c r="H225" s="184" t="s">
        <v>440</v>
      </c>
      <c r="I225" s="184"/>
      <c r="J225" s="178" t="str">
        <f>'YARIŞMA BİLGİLERİ'!$F$21</f>
        <v>16 Yaş Altı Erkekler A</v>
      </c>
      <c r="K225" s="181" t="str">
        <f t="shared" si="6"/>
        <v>İSTANBUL-Türkcell 16 Yaşaltı-A Kategorisi Türkiye  Salon Şampiyonası</v>
      </c>
      <c r="L225" s="262">
        <f>'400m'!N$4</f>
        <v>42031</v>
      </c>
      <c r="M225" s="182" t="s">
        <v>435</v>
      </c>
    </row>
    <row r="226" spans="1:13" s="174" customFormat="1" ht="26.25" customHeight="1" x14ac:dyDescent="0.2">
      <c r="A226" s="176">
        <v>224</v>
      </c>
      <c r="B226" s="187" t="s">
        <v>440</v>
      </c>
      <c r="C226" s="177">
        <f>'400m'!C44</f>
        <v>0</v>
      </c>
      <c r="D226" s="181">
        <f>'400m'!D44</f>
        <v>0</v>
      </c>
      <c r="E226" s="181">
        <f>'400m'!E44</f>
        <v>0</v>
      </c>
      <c r="F226" s="183">
        <f>'400m'!F44</f>
        <v>0</v>
      </c>
      <c r="G226" s="184">
        <f>'400m'!A44</f>
        <v>37</v>
      </c>
      <c r="H226" s="184" t="s">
        <v>440</v>
      </c>
      <c r="I226" s="184"/>
      <c r="J226" s="178" t="str">
        <f>'YARIŞMA BİLGİLERİ'!$F$21</f>
        <v>16 Yaş Altı Erkekler A</v>
      </c>
      <c r="K226" s="181" t="str">
        <f t="shared" si="6"/>
        <v>İSTANBUL-Türkcell 16 Yaşaltı-A Kategorisi Türkiye  Salon Şampiyonası</v>
      </c>
      <c r="L226" s="262">
        <f>'400m'!N$4</f>
        <v>42031</v>
      </c>
      <c r="M226" s="182" t="s">
        <v>435</v>
      </c>
    </row>
    <row r="227" spans="1:13" s="174" customFormat="1" ht="26.25" customHeight="1" x14ac:dyDescent="0.2">
      <c r="A227" s="176">
        <v>225</v>
      </c>
      <c r="B227" s="187" t="s">
        <v>440</v>
      </c>
      <c r="C227" s="177">
        <f>'400m'!C45</f>
        <v>0</v>
      </c>
      <c r="D227" s="181">
        <f>'400m'!D45</f>
        <v>0</v>
      </c>
      <c r="E227" s="181">
        <f>'400m'!E45</f>
        <v>0</v>
      </c>
      <c r="F227" s="183">
        <f>'400m'!F45</f>
        <v>0</v>
      </c>
      <c r="G227" s="184">
        <f>'400m'!A45</f>
        <v>38</v>
      </c>
      <c r="H227" s="184" t="s">
        <v>440</v>
      </c>
      <c r="I227" s="184"/>
      <c r="J227" s="178" t="str">
        <f>'YARIŞMA BİLGİLERİ'!$F$21</f>
        <v>16 Yaş Altı Erkekler A</v>
      </c>
      <c r="K227" s="181" t="str">
        <f t="shared" si="6"/>
        <v>İSTANBUL-Türkcell 16 Yaşaltı-A Kategorisi Türkiye  Salon Şampiyonası</v>
      </c>
      <c r="L227" s="262">
        <f>'400m'!N$4</f>
        <v>42031</v>
      </c>
      <c r="M227" s="182" t="s">
        <v>435</v>
      </c>
    </row>
    <row r="228" spans="1:13" s="174" customFormat="1" ht="26.25" customHeight="1" x14ac:dyDescent="0.2">
      <c r="A228" s="176">
        <v>226</v>
      </c>
      <c r="B228" s="187" t="s">
        <v>440</v>
      </c>
      <c r="C228" s="177">
        <f>'400m'!C46</f>
        <v>0</v>
      </c>
      <c r="D228" s="181">
        <f>'400m'!D46</f>
        <v>0</v>
      </c>
      <c r="E228" s="181">
        <f>'400m'!E46</f>
        <v>0</v>
      </c>
      <c r="F228" s="183">
        <f>'400m'!F46</f>
        <v>0</v>
      </c>
      <c r="G228" s="184">
        <f>'400m'!A46</f>
        <v>39</v>
      </c>
      <c r="H228" s="184" t="s">
        <v>440</v>
      </c>
      <c r="I228" s="184"/>
      <c r="J228" s="178" t="str">
        <f>'YARIŞMA BİLGİLERİ'!$F$21</f>
        <v>16 Yaş Altı Erkekler A</v>
      </c>
      <c r="K228" s="181" t="str">
        <f t="shared" si="6"/>
        <v>İSTANBUL-Türkcell 16 Yaşaltı-A Kategorisi Türkiye  Salon Şampiyonası</v>
      </c>
      <c r="L228" s="262">
        <f>'400m'!N$4</f>
        <v>42031</v>
      </c>
      <c r="M228" s="182" t="s">
        <v>435</v>
      </c>
    </row>
    <row r="229" spans="1:13" s="174" customFormat="1" ht="26.25" customHeight="1" x14ac:dyDescent="0.2">
      <c r="A229" s="176">
        <v>227</v>
      </c>
      <c r="B229" s="187" t="s">
        <v>440</v>
      </c>
      <c r="C229" s="177">
        <f>'400m'!C47</f>
        <v>0</v>
      </c>
      <c r="D229" s="181">
        <f>'400m'!D47</f>
        <v>0</v>
      </c>
      <c r="E229" s="181">
        <f>'400m'!E47</f>
        <v>0</v>
      </c>
      <c r="F229" s="183">
        <f>'400m'!F47</f>
        <v>0</v>
      </c>
      <c r="G229" s="184">
        <f>'400m'!A47</f>
        <v>40</v>
      </c>
      <c r="H229" s="184" t="s">
        <v>440</v>
      </c>
      <c r="I229" s="184"/>
      <c r="J229" s="178" t="str">
        <f>'YARIŞMA BİLGİLERİ'!$F$21</f>
        <v>16 Yaş Altı Erkekler A</v>
      </c>
      <c r="K229" s="181" t="str">
        <f t="shared" si="6"/>
        <v>İSTANBUL-Türkcell 16 Yaşaltı-A Kategorisi Türkiye  Salon Şampiyonası</v>
      </c>
      <c r="L229" s="262">
        <f>'400m'!N$4</f>
        <v>42031</v>
      </c>
      <c r="M229" s="182" t="s">
        <v>435</v>
      </c>
    </row>
    <row r="230" spans="1:13" s="174" customFormat="1" ht="26.25" customHeight="1" x14ac:dyDescent="0.2">
      <c r="A230" s="176">
        <v>228</v>
      </c>
      <c r="B230" s="187" t="s">
        <v>440</v>
      </c>
      <c r="C230" s="177">
        <f>'400m'!C48</f>
        <v>0</v>
      </c>
      <c r="D230" s="181">
        <f>'400m'!D48</f>
        <v>0</v>
      </c>
      <c r="E230" s="181">
        <f>'400m'!E48</f>
        <v>0</v>
      </c>
      <c r="F230" s="183">
        <f>'400m'!F48</f>
        <v>0</v>
      </c>
      <c r="G230" s="184">
        <f>'400m'!A48</f>
        <v>41</v>
      </c>
      <c r="H230" s="184" t="s">
        <v>440</v>
      </c>
      <c r="I230" s="184"/>
      <c r="J230" s="178" t="str">
        <f>'YARIŞMA BİLGİLERİ'!$F$21</f>
        <v>16 Yaş Altı Erkekler A</v>
      </c>
      <c r="K230" s="181" t="str">
        <f t="shared" si="6"/>
        <v>İSTANBUL-Türkcell 16 Yaşaltı-A Kategorisi Türkiye  Salon Şampiyonası</v>
      </c>
      <c r="L230" s="262">
        <f>'400m'!N$4</f>
        <v>42031</v>
      </c>
      <c r="M230" s="182" t="s">
        <v>435</v>
      </c>
    </row>
    <row r="231" spans="1:13" s="174" customFormat="1" ht="26.25" customHeight="1" x14ac:dyDescent="0.2">
      <c r="A231" s="176">
        <v>229</v>
      </c>
      <c r="B231" s="187" t="s">
        <v>440</v>
      </c>
      <c r="C231" s="177">
        <f>'400m'!C49</f>
        <v>0</v>
      </c>
      <c r="D231" s="181">
        <f>'400m'!D49</f>
        <v>0</v>
      </c>
      <c r="E231" s="181">
        <f>'400m'!E49</f>
        <v>0</v>
      </c>
      <c r="F231" s="183">
        <f>'400m'!F49</f>
        <v>0</v>
      </c>
      <c r="G231" s="184">
        <f>'400m'!A49</f>
        <v>42</v>
      </c>
      <c r="H231" s="184" t="s">
        <v>440</v>
      </c>
      <c r="I231" s="184"/>
      <c r="J231" s="178" t="str">
        <f>'YARIŞMA BİLGİLERİ'!$F$21</f>
        <v>16 Yaş Altı Erkekler A</v>
      </c>
      <c r="K231" s="181" t="str">
        <f t="shared" si="6"/>
        <v>İSTANBUL-Türkcell 16 Yaşaltı-A Kategorisi Türkiye  Salon Şampiyonası</v>
      </c>
      <c r="L231" s="262">
        <f>'400m'!N$4</f>
        <v>42031</v>
      </c>
      <c r="M231" s="182" t="s">
        <v>435</v>
      </c>
    </row>
    <row r="232" spans="1:13" s="174" customFormat="1" ht="26.25" customHeight="1" x14ac:dyDescent="0.2">
      <c r="A232" s="176">
        <v>230</v>
      </c>
      <c r="B232" s="187" t="s">
        <v>440</v>
      </c>
      <c r="C232" s="177">
        <f>'400m'!C50</f>
        <v>0</v>
      </c>
      <c r="D232" s="181">
        <f>'400m'!D50</f>
        <v>0</v>
      </c>
      <c r="E232" s="181">
        <f>'400m'!E50</f>
        <v>0</v>
      </c>
      <c r="F232" s="183">
        <f>'400m'!F50</f>
        <v>0</v>
      </c>
      <c r="G232" s="184">
        <f>'400m'!A50</f>
        <v>43</v>
      </c>
      <c r="H232" s="184" t="s">
        <v>440</v>
      </c>
      <c r="I232" s="184"/>
      <c r="J232" s="178" t="str">
        <f>'YARIŞMA BİLGİLERİ'!$F$21</f>
        <v>16 Yaş Altı Erkekler A</v>
      </c>
      <c r="K232" s="181" t="str">
        <f t="shared" si="6"/>
        <v>İSTANBUL-Türkcell 16 Yaşaltı-A Kategorisi Türkiye  Salon Şampiyonası</v>
      </c>
      <c r="L232" s="262">
        <f>'400m'!N$4</f>
        <v>42031</v>
      </c>
      <c r="M232" s="182" t="s">
        <v>435</v>
      </c>
    </row>
    <row r="233" spans="1:13" s="174" customFormat="1" ht="26.25" customHeight="1" x14ac:dyDescent="0.2">
      <c r="A233" s="176">
        <v>231</v>
      </c>
      <c r="B233" s="187" t="s">
        <v>440</v>
      </c>
      <c r="C233" s="177">
        <f>'400m'!C51</f>
        <v>0</v>
      </c>
      <c r="D233" s="181">
        <f>'400m'!D51</f>
        <v>0</v>
      </c>
      <c r="E233" s="181">
        <f>'400m'!E51</f>
        <v>0</v>
      </c>
      <c r="F233" s="183">
        <f>'400m'!F51</f>
        <v>0</v>
      </c>
      <c r="G233" s="184">
        <f>'400m'!A51</f>
        <v>44</v>
      </c>
      <c r="H233" s="184" t="s">
        <v>440</v>
      </c>
      <c r="I233" s="184"/>
      <c r="J233" s="178" t="str">
        <f>'YARIŞMA BİLGİLERİ'!$F$21</f>
        <v>16 Yaş Altı Erkekler A</v>
      </c>
      <c r="K233" s="181" t="str">
        <f t="shared" si="6"/>
        <v>İSTANBUL-Türkcell 16 Yaşaltı-A Kategorisi Türkiye  Salon Şampiyonası</v>
      </c>
      <c r="L233" s="262">
        <f>'400m'!N$4</f>
        <v>42031</v>
      </c>
      <c r="M233" s="182" t="s">
        <v>435</v>
      </c>
    </row>
    <row r="234" spans="1:13" s="174" customFormat="1" ht="26.25" customHeight="1" x14ac:dyDescent="0.2">
      <c r="A234" s="176">
        <v>232</v>
      </c>
      <c r="B234" s="187" t="s">
        <v>440</v>
      </c>
      <c r="C234" s="177">
        <f>'400m'!C52</f>
        <v>0</v>
      </c>
      <c r="D234" s="181">
        <f>'400m'!D52</f>
        <v>0</v>
      </c>
      <c r="E234" s="181">
        <f>'400m'!E52</f>
        <v>0</v>
      </c>
      <c r="F234" s="183">
        <f>'400m'!F52</f>
        <v>0</v>
      </c>
      <c r="G234" s="184">
        <f>'400m'!A52</f>
        <v>45</v>
      </c>
      <c r="H234" s="184" t="s">
        <v>440</v>
      </c>
      <c r="I234" s="184"/>
      <c r="J234" s="178" t="str">
        <f>'YARIŞMA BİLGİLERİ'!$F$21</f>
        <v>16 Yaş Altı Erkekler A</v>
      </c>
      <c r="K234" s="181" t="str">
        <f t="shared" si="6"/>
        <v>İSTANBUL-Türkcell 16 Yaşaltı-A Kategorisi Türkiye  Salon Şampiyonası</v>
      </c>
      <c r="L234" s="262">
        <f>'400m'!N$4</f>
        <v>42031</v>
      </c>
      <c r="M234" s="182" t="s">
        <v>435</v>
      </c>
    </row>
    <row r="235" spans="1:13" s="174" customFormat="1" ht="26.25" customHeight="1" x14ac:dyDescent="0.2">
      <c r="A235" s="176">
        <v>233</v>
      </c>
      <c r="B235" s="187" t="s">
        <v>440</v>
      </c>
      <c r="C235" s="177">
        <f>'400m'!C53</f>
        <v>0</v>
      </c>
      <c r="D235" s="181">
        <f>'400m'!D53</f>
        <v>0</v>
      </c>
      <c r="E235" s="181">
        <f>'400m'!E53</f>
        <v>0</v>
      </c>
      <c r="F235" s="183">
        <f>'400m'!F53</f>
        <v>0</v>
      </c>
      <c r="G235" s="184">
        <f>'400m'!A53</f>
        <v>46</v>
      </c>
      <c r="H235" s="184" t="s">
        <v>440</v>
      </c>
      <c r="I235" s="184"/>
      <c r="J235" s="178" t="str">
        <f>'YARIŞMA BİLGİLERİ'!$F$21</f>
        <v>16 Yaş Altı Erkekler A</v>
      </c>
      <c r="K235" s="181" t="str">
        <f t="shared" si="6"/>
        <v>İSTANBUL-Türkcell 16 Yaşaltı-A Kategorisi Türkiye  Salon Şampiyonası</v>
      </c>
      <c r="L235" s="262">
        <f>'400m'!N$4</f>
        <v>42031</v>
      </c>
      <c r="M235" s="182" t="s">
        <v>435</v>
      </c>
    </row>
    <row r="236" spans="1:13" s="174" customFormat="1" ht="26.25" customHeight="1" x14ac:dyDescent="0.2">
      <c r="A236" s="176">
        <v>234</v>
      </c>
      <c r="B236" s="187" t="s">
        <v>440</v>
      </c>
      <c r="C236" s="177">
        <f>'400m'!C54</f>
        <v>0</v>
      </c>
      <c r="D236" s="181">
        <f>'400m'!D54</f>
        <v>0</v>
      </c>
      <c r="E236" s="181">
        <f>'400m'!E54</f>
        <v>0</v>
      </c>
      <c r="F236" s="183">
        <f>'400m'!F54</f>
        <v>0</v>
      </c>
      <c r="G236" s="184">
        <f>'400m'!A54</f>
        <v>47</v>
      </c>
      <c r="H236" s="184" t="s">
        <v>440</v>
      </c>
      <c r="I236" s="184"/>
      <c r="J236" s="178" t="str">
        <f>'YARIŞMA BİLGİLERİ'!$F$21</f>
        <v>16 Yaş Altı Erkekler A</v>
      </c>
      <c r="K236" s="181" t="str">
        <f t="shared" si="6"/>
        <v>İSTANBUL-Türkcell 16 Yaşaltı-A Kategorisi Türkiye  Salon Şampiyonası</v>
      </c>
      <c r="L236" s="262">
        <f>'400m'!N$4</f>
        <v>42031</v>
      </c>
      <c r="M236" s="182" t="s">
        <v>435</v>
      </c>
    </row>
    <row r="237" spans="1:13" s="174" customFormat="1" ht="26.25" customHeight="1" x14ac:dyDescent="0.2">
      <c r="A237" s="176">
        <v>235</v>
      </c>
      <c r="B237" s="187" t="s">
        <v>440</v>
      </c>
      <c r="C237" s="177">
        <f>'400m'!C55</f>
        <v>0</v>
      </c>
      <c r="D237" s="181">
        <f>'400m'!D55</f>
        <v>0</v>
      </c>
      <c r="E237" s="181">
        <f>'400m'!E55</f>
        <v>0</v>
      </c>
      <c r="F237" s="183">
        <f>'400m'!F55</f>
        <v>0</v>
      </c>
      <c r="G237" s="184">
        <f>'400m'!A55</f>
        <v>48</v>
      </c>
      <c r="H237" s="184" t="s">
        <v>440</v>
      </c>
      <c r="I237" s="184"/>
      <c r="J237" s="178" t="str">
        <f>'YARIŞMA BİLGİLERİ'!$F$21</f>
        <v>16 Yaş Altı Erkekler A</v>
      </c>
      <c r="K237" s="181" t="str">
        <f t="shared" si="6"/>
        <v>İSTANBUL-Türkcell 16 Yaşaltı-A Kategorisi Türkiye  Salon Şampiyonası</v>
      </c>
      <c r="L237" s="262">
        <f>'400m'!N$4</f>
        <v>42031</v>
      </c>
      <c r="M237" s="182" t="s">
        <v>435</v>
      </c>
    </row>
    <row r="238" spans="1:13" s="174" customFormat="1" ht="26.25" customHeight="1" x14ac:dyDescent="0.2">
      <c r="A238" s="176">
        <v>236</v>
      </c>
      <c r="B238" s="187" t="s">
        <v>440</v>
      </c>
      <c r="C238" s="177">
        <f>'400m'!C56</f>
        <v>0</v>
      </c>
      <c r="D238" s="181">
        <f>'400m'!D56</f>
        <v>0</v>
      </c>
      <c r="E238" s="181">
        <f>'400m'!E56</f>
        <v>0</v>
      </c>
      <c r="F238" s="183">
        <f>'400m'!F56</f>
        <v>0</v>
      </c>
      <c r="G238" s="184">
        <f>'400m'!A56</f>
        <v>49</v>
      </c>
      <c r="H238" s="184" t="s">
        <v>440</v>
      </c>
      <c r="I238" s="184"/>
      <c r="J238" s="178" t="str">
        <f>'YARIŞMA BİLGİLERİ'!$F$21</f>
        <v>16 Yaş Altı Erkekler A</v>
      </c>
      <c r="K238" s="181" t="str">
        <f t="shared" si="6"/>
        <v>İSTANBUL-Türkcell 16 Yaşaltı-A Kategorisi Türkiye  Salon Şampiyonası</v>
      </c>
      <c r="L238" s="262">
        <f>'400m'!N$4</f>
        <v>42031</v>
      </c>
      <c r="M238" s="182" t="s">
        <v>435</v>
      </c>
    </row>
    <row r="239" spans="1:13" s="174" customFormat="1" ht="26.25" customHeight="1" x14ac:dyDescent="0.2">
      <c r="A239" s="176">
        <v>237</v>
      </c>
      <c r="B239" s="187" t="s">
        <v>440</v>
      </c>
      <c r="C239" s="177">
        <f>'400m'!C57</f>
        <v>0</v>
      </c>
      <c r="D239" s="181">
        <f>'400m'!D57</f>
        <v>0</v>
      </c>
      <c r="E239" s="181">
        <f>'400m'!E57</f>
        <v>0</v>
      </c>
      <c r="F239" s="183">
        <f>'400m'!F57</f>
        <v>0</v>
      </c>
      <c r="G239" s="184">
        <f>'400m'!A57</f>
        <v>50</v>
      </c>
      <c r="H239" s="184" t="s">
        <v>440</v>
      </c>
      <c r="I239" s="184"/>
      <c r="J239" s="178" t="str">
        <f>'YARIŞMA BİLGİLERİ'!$F$21</f>
        <v>16 Yaş Altı Erkekler A</v>
      </c>
      <c r="K239" s="181" t="str">
        <f t="shared" si="6"/>
        <v>İSTANBUL-Türkcell 16 Yaşaltı-A Kategorisi Türkiye  Salon Şampiyonası</v>
      </c>
      <c r="L239" s="262">
        <f>'400m'!N$4</f>
        <v>42031</v>
      </c>
      <c r="M239" s="182" t="s">
        <v>435</v>
      </c>
    </row>
    <row r="240" spans="1:13" s="174" customFormat="1" ht="26.25" customHeight="1" x14ac:dyDescent="0.2">
      <c r="A240" s="176">
        <v>238</v>
      </c>
      <c r="B240" s="187" t="s">
        <v>440</v>
      </c>
      <c r="C240" s="177">
        <f>'400m'!C58</f>
        <v>0</v>
      </c>
      <c r="D240" s="181">
        <f>'400m'!D58</f>
        <v>0</v>
      </c>
      <c r="E240" s="181">
        <f>'400m'!E58</f>
        <v>0</v>
      </c>
      <c r="F240" s="183">
        <f>'400m'!F58</f>
        <v>0</v>
      </c>
      <c r="G240" s="184">
        <f>'400m'!A58</f>
        <v>51</v>
      </c>
      <c r="H240" s="184" t="s">
        <v>440</v>
      </c>
      <c r="I240" s="184"/>
      <c r="J240" s="178" t="str">
        <f>'YARIŞMA BİLGİLERİ'!$F$21</f>
        <v>16 Yaş Altı Erkekler A</v>
      </c>
      <c r="K240" s="181" t="str">
        <f t="shared" si="6"/>
        <v>İSTANBUL-Türkcell 16 Yaşaltı-A Kategorisi Türkiye  Salon Şampiyonası</v>
      </c>
      <c r="L240" s="262">
        <f>'400m'!N$4</f>
        <v>42031</v>
      </c>
      <c r="M240" s="182" t="s">
        <v>435</v>
      </c>
    </row>
    <row r="241" spans="1:13" s="174" customFormat="1" ht="26.25" customHeight="1" x14ac:dyDescent="0.2">
      <c r="A241" s="176">
        <v>239</v>
      </c>
      <c r="B241" s="187" t="s">
        <v>440</v>
      </c>
      <c r="C241" s="177">
        <f>'400m'!C59</f>
        <v>0</v>
      </c>
      <c r="D241" s="181">
        <f>'400m'!D59</f>
        <v>0</v>
      </c>
      <c r="E241" s="181">
        <f>'400m'!E59</f>
        <v>0</v>
      </c>
      <c r="F241" s="183">
        <f>'400m'!F59</f>
        <v>0</v>
      </c>
      <c r="G241" s="184">
        <f>'400m'!A59</f>
        <v>52</v>
      </c>
      <c r="H241" s="184" t="s">
        <v>440</v>
      </c>
      <c r="I241" s="184"/>
      <c r="J241" s="178" t="str">
        <f>'YARIŞMA BİLGİLERİ'!$F$21</f>
        <v>16 Yaş Altı Erkekler A</v>
      </c>
      <c r="K241" s="181" t="str">
        <f t="shared" si="6"/>
        <v>İSTANBUL-Türkcell 16 Yaşaltı-A Kategorisi Türkiye  Salon Şampiyonası</v>
      </c>
      <c r="L241" s="262">
        <f>'400m'!N$4</f>
        <v>42031</v>
      </c>
      <c r="M241" s="182" t="s">
        <v>435</v>
      </c>
    </row>
    <row r="242" spans="1:13" s="174" customFormat="1" ht="26.25" customHeight="1" x14ac:dyDescent="0.2">
      <c r="A242" s="176">
        <v>240</v>
      </c>
      <c r="B242" s="187" t="s">
        <v>440</v>
      </c>
      <c r="C242" s="177">
        <f>'400m'!C60</f>
        <v>0</v>
      </c>
      <c r="D242" s="181">
        <f>'400m'!D60</f>
        <v>0</v>
      </c>
      <c r="E242" s="181">
        <f>'400m'!E60</f>
        <v>0</v>
      </c>
      <c r="F242" s="183">
        <f>'400m'!F60</f>
        <v>0</v>
      </c>
      <c r="G242" s="184">
        <f>'400m'!A60</f>
        <v>53</v>
      </c>
      <c r="H242" s="184" t="s">
        <v>440</v>
      </c>
      <c r="I242" s="184"/>
      <c r="J242" s="178" t="str">
        <f>'YARIŞMA BİLGİLERİ'!$F$21</f>
        <v>16 Yaş Altı Erkekler A</v>
      </c>
      <c r="K242" s="181" t="str">
        <f t="shared" si="6"/>
        <v>İSTANBUL-Türkcell 16 Yaşaltı-A Kategorisi Türkiye  Salon Şampiyonası</v>
      </c>
      <c r="L242" s="262">
        <f>'400m'!N$4</f>
        <v>42031</v>
      </c>
      <c r="M242" s="182" t="s">
        <v>435</v>
      </c>
    </row>
    <row r="243" spans="1:13" s="174" customFormat="1" ht="26.25" customHeight="1" x14ac:dyDescent="0.2">
      <c r="A243" s="176">
        <v>241</v>
      </c>
      <c r="B243" s="187" t="s">
        <v>440</v>
      </c>
      <c r="C243" s="177">
        <f>'400m'!C61</f>
        <v>0</v>
      </c>
      <c r="D243" s="181">
        <f>'400m'!D61</f>
        <v>0</v>
      </c>
      <c r="E243" s="181">
        <f>'400m'!E61</f>
        <v>0</v>
      </c>
      <c r="F243" s="183">
        <f>'400m'!F61</f>
        <v>0</v>
      </c>
      <c r="G243" s="184">
        <f>'400m'!A61</f>
        <v>54</v>
      </c>
      <c r="H243" s="184" t="s">
        <v>440</v>
      </c>
      <c r="I243" s="184"/>
      <c r="J243" s="178" t="str">
        <f>'YARIŞMA BİLGİLERİ'!$F$21</f>
        <v>16 Yaş Altı Erkekler A</v>
      </c>
      <c r="K243" s="181" t="str">
        <f t="shared" si="6"/>
        <v>İSTANBUL-Türkcell 16 Yaşaltı-A Kategorisi Türkiye  Salon Şampiyonası</v>
      </c>
      <c r="L243" s="262">
        <f>'400m'!N$4</f>
        <v>42031</v>
      </c>
      <c r="M243" s="182" t="s">
        <v>435</v>
      </c>
    </row>
    <row r="244" spans="1:13" s="174" customFormat="1" ht="26.25" customHeight="1" x14ac:dyDescent="0.2">
      <c r="A244" s="176">
        <v>242</v>
      </c>
      <c r="B244" s="187" t="s">
        <v>440</v>
      </c>
      <c r="C244" s="177">
        <f>'400m'!C62</f>
        <v>0</v>
      </c>
      <c r="D244" s="181">
        <f>'400m'!D62</f>
        <v>0</v>
      </c>
      <c r="E244" s="181">
        <f>'400m'!E62</f>
        <v>0</v>
      </c>
      <c r="F244" s="183">
        <f>'400m'!F62</f>
        <v>0</v>
      </c>
      <c r="G244" s="184">
        <f>'400m'!A62</f>
        <v>55</v>
      </c>
      <c r="H244" s="184" t="s">
        <v>440</v>
      </c>
      <c r="I244" s="184"/>
      <c r="J244" s="178" t="str">
        <f>'YARIŞMA BİLGİLERİ'!$F$21</f>
        <v>16 Yaş Altı Erkekler A</v>
      </c>
      <c r="K244" s="181" t="str">
        <f t="shared" si="6"/>
        <v>İSTANBUL-Türkcell 16 Yaşaltı-A Kategorisi Türkiye  Salon Şampiyonası</v>
      </c>
      <c r="L244" s="262">
        <f>'400m'!N$4</f>
        <v>42031</v>
      </c>
      <c r="M244" s="182" t="s">
        <v>435</v>
      </c>
    </row>
    <row r="245" spans="1:13" s="174" customFormat="1" ht="26.25" customHeight="1" x14ac:dyDescent="0.2">
      <c r="A245" s="176">
        <v>243</v>
      </c>
      <c r="B245" s="187" t="s">
        <v>440</v>
      </c>
      <c r="C245" s="177">
        <f>'400m'!C63</f>
        <v>0</v>
      </c>
      <c r="D245" s="181">
        <f>'400m'!D63</f>
        <v>0</v>
      </c>
      <c r="E245" s="181">
        <f>'400m'!E63</f>
        <v>0</v>
      </c>
      <c r="F245" s="183">
        <f>'400m'!F63</f>
        <v>0</v>
      </c>
      <c r="G245" s="184">
        <f>'400m'!A63</f>
        <v>56</v>
      </c>
      <c r="H245" s="184" t="s">
        <v>440</v>
      </c>
      <c r="I245" s="184"/>
      <c r="J245" s="178" t="str">
        <f>'YARIŞMA BİLGİLERİ'!$F$21</f>
        <v>16 Yaş Altı Erkekler A</v>
      </c>
      <c r="K245" s="181" t="str">
        <f t="shared" si="6"/>
        <v>İSTANBUL-Türkcell 16 Yaşaltı-A Kategorisi Türkiye  Salon Şampiyonası</v>
      </c>
      <c r="L245" s="262">
        <f>'400m'!N$4</f>
        <v>42031</v>
      </c>
      <c r="M245" s="182" t="s">
        <v>435</v>
      </c>
    </row>
    <row r="246" spans="1:13" s="174" customFormat="1" ht="26.25" customHeight="1" x14ac:dyDescent="0.2">
      <c r="A246" s="176">
        <v>244</v>
      </c>
      <c r="B246" s="187" t="s">
        <v>440</v>
      </c>
      <c r="C246" s="177">
        <f>'400m'!C64</f>
        <v>0</v>
      </c>
      <c r="D246" s="181">
        <f>'400m'!D64</f>
        <v>0</v>
      </c>
      <c r="E246" s="181">
        <f>'400m'!E64</f>
        <v>0</v>
      </c>
      <c r="F246" s="183">
        <f>'400m'!F64</f>
        <v>0</v>
      </c>
      <c r="G246" s="184">
        <f>'400m'!A64</f>
        <v>57</v>
      </c>
      <c r="H246" s="184" t="s">
        <v>440</v>
      </c>
      <c r="I246" s="184"/>
      <c r="J246" s="178" t="str">
        <f>'YARIŞMA BİLGİLERİ'!$F$21</f>
        <v>16 Yaş Altı Erkekler A</v>
      </c>
      <c r="K246" s="181" t="str">
        <f t="shared" si="6"/>
        <v>İSTANBUL-Türkcell 16 Yaşaltı-A Kategorisi Türkiye  Salon Şampiyonası</v>
      </c>
      <c r="L246" s="262">
        <f>'400m'!N$4</f>
        <v>42031</v>
      </c>
      <c r="M246" s="182" t="s">
        <v>435</v>
      </c>
    </row>
    <row r="247" spans="1:13" s="174" customFormat="1" ht="26.25" customHeight="1" x14ac:dyDescent="0.2">
      <c r="A247" s="176">
        <v>245</v>
      </c>
      <c r="B247" s="187" t="s">
        <v>440</v>
      </c>
      <c r="C247" s="177">
        <f>'400m'!C65</f>
        <v>0</v>
      </c>
      <c r="D247" s="181">
        <f>'400m'!D65</f>
        <v>0</v>
      </c>
      <c r="E247" s="181">
        <f>'400m'!E65</f>
        <v>0</v>
      </c>
      <c r="F247" s="183">
        <f>'400m'!F65</f>
        <v>0</v>
      </c>
      <c r="G247" s="184">
        <f>'400m'!A65</f>
        <v>58</v>
      </c>
      <c r="H247" s="184" t="s">
        <v>440</v>
      </c>
      <c r="I247" s="184"/>
      <c r="J247" s="178" t="str">
        <f>'YARIŞMA BİLGİLERİ'!$F$21</f>
        <v>16 Yaş Altı Erkekler A</v>
      </c>
      <c r="K247" s="181" t="str">
        <f t="shared" si="6"/>
        <v>İSTANBUL-Türkcell 16 Yaşaltı-A Kategorisi Türkiye  Salon Şampiyonası</v>
      </c>
      <c r="L247" s="262">
        <f>'400m'!N$4</f>
        <v>42031</v>
      </c>
      <c r="M247" s="182" t="s">
        <v>435</v>
      </c>
    </row>
    <row r="248" spans="1:13" s="174" customFormat="1" ht="26.25" customHeight="1" x14ac:dyDescent="0.2">
      <c r="A248" s="176">
        <v>246</v>
      </c>
      <c r="B248" s="187" t="s">
        <v>440</v>
      </c>
      <c r="C248" s="177">
        <f>'400m'!C66</f>
        <v>0</v>
      </c>
      <c r="D248" s="181">
        <f>'400m'!D66</f>
        <v>0</v>
      </c>
      <c r="E248" s="181">
        <f>'400m'!E66</f>
        <v>0</v>
      </c>
      <c r="F248" s="183">
        <f>'400m'!F66</f>
        <v>0</v>
      </c>
      <c r="G248" s="184">
        <f>'400m'!A66</f>
        <v>59</v>
      </c>
      <c r="H248" s="184" t="s">
        <v>440</v>
      </c>
      <c r="I248" s="184"/>
      <c r="J248" s="178" t="str">
        <f>'YARIŞMA BİLGİLERİ'!$F$21</f>
        <v>16 Yaş Altı Erkekler A</v>
      </c>
      <c r="K248" s="181" t="str">
        <f t="shared" si="6"/>
        <v>İSTANBUL-Türkcell 16 Yaşaltı-A Kategorisi Türkiye  Salon Şampiyonası</v>
      </c>
      <c r="L248" s="262">
        <f>'400m'!N$4</f>
        <v>42031</v>
      </c>
      <c r="M248" s="182" t="s">
        <v>435</v>
      </c>
    </row>
    <row r="249" spans="1:13" s="174" customFormat="1" ht="26.25" customHeight="1" x14ac:dyDescent="0.2">
      <c r="A249" s="176">
        <v>247</v>
      </c>
      <c r="B249" s="187" t="s">
        <v>440</v>
      </c>
      <c r="C249" s="177">
        <f>'400m'!C67</f>
        <v>0</v>
      </c>
      <c r="D249" s="181">
        <f>'400m'!D67</f>
        <v>0</v>
      </c>
      <c r="E249" s="181">
        <f>'400m'!E67</f>
        <v>0</v>
      </c>
      <c r="F249" s="183">
        <f>'400m'!F67</f>
        <v>0</v>
      </c>
      <c r="G249" s="184">
        <f>'400m'!A67</f>
        <v>60</v>
      </c>
      <c r="H249" s="184" t="s">
        <v>440</v>
      </c>
      <c r="I249" s="184"/>
      <c r="J249" s="178" t="str">
        <f>'YARIŞMA BİLGİLERİ'!$F$21</f>
        <v>16 Yaş Altı Erkekler A</v>
      </c>
      <c r="K249" s="181" t="str">
        <f t="shared" si="6"/>
        <v>İSTANBUL-Türkcell 16 Yaşaltı-A Kategorisi Türkiye  Salon Şampiyonası</v>
      </c>
      <c r="L249" s="262">
        <f>'400m'!N$4</f>
        <v>42031</v>
      </c>
      <c r="M249" s="182" t="s">
        <v>435</v>
      </c>
    </row>
    <row r="250" spans="1:13" s="174" customFormat="1" ht="26.25" customHeight="1" x14ac:dyDescent="0.2">
      <c r="A250" s="176">
        <v>248</v>
      </c>
      <c r="B250" s="187" t="s">
        <v>440</v>
      </c>
      <c r="C250" s="177">
        <f>'400m'!C68</f>
        <v>0</v>
      </c>
      <c r="D250" s="181">
        <f>'400m'!D68</f>
        <v>0</v>
      </c>
      <c r="E250" s="181">
        <f>'400m'!E68</f>
        <v>0</v>
      </c>
      <c r="F250" s="183">
        <f>'400m'!F68</f>
        <v>0</v>
      </c>
      <c r="G250" s="184">
        <f>'400m'!A68</f>
        <v>61</v>
      </c>
      <c r="H250" s="184" t="s">
        <v>440</v>
      </c>
      <c r="I250" s="184"/>
      <c r="J250" s="178" t="str">
        <f>'YARIŞMA BİLGİLERİ'!$F$21</f>
        <v>16 Yaş Altı Erkekler A</v>
      </c>
      <c r="K250" s="181" t="str">
        <f t="shared" si="6"/>
        <v>İSTANBUL-Türkcell 16 Yaşaltı-A Kategorisi Türkiye  Salon Şampiyonası</v>
      </c>
      <c r="L250" s="262">
        <f>'400m'!N$4</f>
        <v>42031</v>
      </c>
      <c r="M250" s="182" t="s">
        <v>435</v>
      </c>
    </row>
    <row r="251" spans="1:13" s="174" customFormat="1" ht="26.25" customHeight="1" x14ac:dyDescent="0.2">
      <c r="A251" s="176">
        <v>249</v>
      </c>
      <c r="B251" s="187" t="s">
        <v>440</v>
      </c>
      <c r="C251" s="177">
        <f>'400m'!C69</f>
        <v>0</v>
      </c>
      <c r="D251" s="181">
        <f>'400m'!D69</f>
        <v>0</v>
      </c>
      <c r="E251" s="181">
        <f>'400m'!E69</f>
        <v>0</v>
      </c>
      <c r="F251" s="183">
        <f>'400m'!F69</f>
        <v>0</v>
      </c>
      <c r="G251" s="184">
        <f>'400m'!A69</f>
        <v>62</v>
      </c>
      <c r="H251" s="184" t="s">
        <v>440</v>
      </c>
      <c r="I251" s="184"/>
      <c r="J251" s="178" t="str">
        <f>'YARIŞMA BİLGİLERİ'!$F$21</f>
        <v>16 Yaş Altı Erkekler A</v>
      </c>
      <c r="K251" s="181" t="str">
        <f t="shared" si="6"/>
        <v>İSTANBUL-Türkcell 16 Yaşaltı-A Kategorisi Türkiye  Salon Şampiyonası</v>
      </c>
      <c r="L251" s="262">
        <f>'400m'!N$4</f>
        <v>42031</v>
      </c>
      <c r="M251" s="182" t="s">
        <v>435</v>
      </c>
    </row>
    <row r="252" spans="1:13" s="174" customFormat="1" ht="26.25" customHeight="1" x14ac:dyDescent="0.2">
      <c r="A252" s="176">
        <v>250</v>
      </c>
      <c r="B252" s="187" t="s">
        <v>441</v>
      </c>
      <c r="C252" s="177">
        <f>'1500m'!C8</f>
        <v>0</v>
      </c>
      <c r="D252" s="181">
        <f>'1500m'!D8</f>
        <v>0</v>
      </c>
      <c r="E252" s="181">
        <f>'1500m'!E8</f>
        <v>0</v>
      </c>
      <c r="F252" s="223">
        <f>'1500m'!F8</f>
        <v>0</v>
      </c>
      <c r="G252" s="184">
        <f>'1500m'!A8</f>
        <v>1</v>
      </c>
      <c r="H252" s="184" t="s">
        <v>441</v>
      </c>
      <c r="I252" s="184"/>
      <c r="J252" s="178" t="str">
        <f>'YARIŞMA BİLGİLERİ'!$F$21</f>
        <v>16 Yaş Altı Erkekler A</v>
      </c>
      <c r="K252" s="181" t="str">
        <f t="shared" si="6"/>
        <v>İSTANBUL-Türkcell 16 Yaşaltı-A Kategorisi Türkiye  Salon Şampiyonası</v>
      </c>
      <c r="L252" s="262">
        <f>'1500m'!N$4</f>
        <v>42031</v>
      </c>
      <c r="M252" s="182" t="s">
        <v>435</v>
      </c>
    </row>
    <row r="253" spans="1:13" s="174" customFormat="1" ht="26.25" customHeight="1" x14ac:dyDescent="0.2">
      <c r="A253" s="176">
        <v>251</v>
      </c>
      <c r="B253" s="187" t="s">
        <v>441</v>
      </c>
      <c r="C253" s="177">
        <f>'1500m'!C9</f>
        <v>0</v>
      </c>
      <c r="D253" s="181">
        <f>'1500m'!D9</f>
        <v>0</v>
      </c>
      <c r="E253" s="181">
        <f>'1500m'!E9</f>
        <v>0</v>
      </c>
      <c r="F253" s="223">
        <f>'1500m'!F9</f>
        <v>0</v>
      </c>
      <c r="G253" s="184">
        <f>'1500m'!A9</f>
        <v>2</v>
      </c>
      <c r="H253" s="184" t="s">
        <v>441</v>
      </c>
      <c r="I253" s="184"/>
      <c r="J253" s="178" t="str">
        <f>'YARIŞMA BİLGİLERİ'!$F$21</f>
        <v>16 Yaş Altı Erkekler A</v>
      </c>
      <c r="K253" s="181" t="str">
        <f t="shared" si="6"/>
        <v>İSTANBUL-Türkcell 16 Yaşaltı-A Kategorisi Türkiye  Salon Şampiyonası</v>
      </c>
      <c r="L253" s="262">
        <f>'1500m'!N$4</f>
        <v>42031</v>
      </c>
      <c r="M253" s="182" t="s">
        <v>435</v>
      </c>
    </row>
    <row r="254" spans="1:13" s="174" customFormat="1" ht="26.25" customHeight="1" x14ac:dyDescent="0.2">
      <c r="A254" s="176">
        <v>252</v>
      </c>
      <c r="B254" s="187" t="s">
        <v>441</v>
      </c>
      <c r="C254" s="177">
        <f>'1500m'!C10</f>
        <v>0</v>
      </c>
      <c r="D254" s="181">
        <f>'1500m'!D10</f>
        <v>0</v>
      </c>
      <c r="E254" s="181">
        <f>'1500m'!E10</f>
        <v>0</v>
      </c>
      <c r="F254" s="223">
        <f>'1500m'!F10</f>
        <v>0</v>
      </c>
      <c r="G254" s="184">
        <f>'1500m'!A10</f>
        <v>3</v>
      </c>
      <c r="H254" s="184" t="s">
        <v>441</v>
      </c>
      <c r="I254" s="184"/>
      <c r="J254" s="178" t="str">
        <f>'YARIŞMA BİLGİLERİ'!$F$21</f>
        <v>16 Yaş Altı Erkekler A</v>
      </c>
      <c r="K254" s="181" t="str">
        <f t="shared" ref="K254:K371" si="7">CONCATENATE(K$1,"-",A$1)</f>
        <v>İSTANBUL-Türkcell 16 Yaşaltı-A Kategorisi Türkiye  Salon Şampiyonası</v>
      </c>
      <c r="L254" s="262">
        <f>'1500m'!N$4</f>
        <v>42031</v>
      </c>
      <c r="M254" s="182" t="s">
        <v>435</v>
      </c>
    </row>
    <row r="255" spans="1:13" s="174" customFormat="1" ht="26.25" customHeight="1" x14ac:dyDescent="0.2">
      <c r="A255" s="176">
        <v>253</v>
      </c>
      <c r="B255" s="187" t="s">
        <v>441</v>
      </c>
      <c r="C255" s="177">
        <f>'1500m'!C11</f>
        <v>0</v>
      </c>
      <c r="D255" s="181">
        <f>'1500m'!D11</f>
        <v>0</v>
      </c>
      <c r="E255" s="181">
        <f>'1500m'!E11</f>
        <v>0</v>
      </c>
      <c r="F255" s="223">
        <f>'1500m'!F11</f>
        <v>0</v>
      </c>
      <c r="G255" s="184">
        <f>'1500m'!A11</f>
        <v>4</v>
      </c>
      <c r="H255" s="184" t="s">
        <v>441</v>
      </c>
      <c r="I255" s="184"/>
      <c r="J255" s="178" t="str">
        <f>'YARIŞMA BİLGİLERİ'!$F$21</f>
        <v>16 Yaş Altı Erkekler A</v>
      </c>
      <c r="K255" s="181" t="str">
        <f t="shared" si="7"/>
        <v>İSTANBUL-Türkcell 16 Yaşaltı-A Kategorisi Türkiye  Salon Şampiyonası</v>
      </c>
      <c r="L255" s="262">
        <f>'1500m'!N$4</f>
        <v>42031</v>
      </c>
      <c r="M255" s="182" t="s">
        <v>435</v>
      </c>
    </row>
    <row r="256" spans="1:13" s="174" customFormat="1" ht="26.25" customHeight="1" x14ac:dyDescent="0.2">
      <c r="A256" s="176">
        <v>254</v>
      </c>
      <c r="B256" s="187" t="s">
        <v>441</v>
      </c>
      <c r="C256" s="177">
        <f>'1500m'!C12</f>
        <v>0</v>
      </c>
      <c r="D256" s="181">
        <f>'1500m'!D12</f>
        <v>0</v>
      </c>
      <c r="E256" s="181">
        <f>'1500m'!E12</f>
        <v>0</v>
      </c>
      <c r="F256" s="223">
        <f>'1500m'!F12</f>
        <v>0</v>
      </c>
      <c r="G256" s="184">
        <f>'1500m'!A12</f>
        <v>5</v>
      </c>
      <c r="H256" s="184" t="s">
        <v>441</v>
      </c>
      <c r="I256" s="184"/>
      <c r="J256" s="178" t="str">
        <f>'YARIŞMA BİLGİLERİ'!$F$21</f>
        <v>16 Yaş Altı Erkekler A</v>
      </c>
      <c r="K256" s="181" t="str">
        <f t="shared" si="7"/>
        <v>İSTANBUL-Türkcell 16 Yaşaltı-A Kategorisi Türkiye  Salon Şampiyonası</v>
      </c>
      <c r="L256" s="262">
        <f>'1500m'!N$4</f>
        <v>42031</v>
      </c>
      <c r="M256" s="182" t="s">
        <v>435</v>
      </c>
    </row>
    <row r="257" spans="1:13" s="174" customFormat="1" ht="26.25" customHeight="1" x14ac:dyDescent="0.2">
      <c r="A257" s="176">
        <v>255</v>
      </c>
      <c r="B257" s="187" t="s">
        <v>441</v>
      </c>
      <c r="C257" s="177">
        <f>'1500m'!C13</f>
        <v>0</v>
      </c>
      <c r="D257" s="181">
        <f>'1500m'!D13</f>
        <v>0</v>
      </c>
      <c r="E257" s="181">
        <f>'1500m'!E13</f>
        <v>0</v>
      </c>
      <c r="F257" s="223">
        <f>'1500m'!F13</f>
        <v>0</v>
      </c>
      <c r="G257" s="184">
        <f>'1500m'!A13</f>
        <v>6</v>
      </c>
      <c r="H257" s="184" t="s">
        <v>441</v>
      </c>
      <c r="I257" s="184"/>
      <c r="J257" s="178" t="str">
        <f>'YARIŞMA BİLGİLERİ'!$F$21</f>
        <v>16 Yaş Altı Erkekler A</v>
      </c>
      <c r="K257" s="181" t="str">
        <f t="shared" si="7"/>
        <v>İSTANBUL-Türkcell 16 Yaşaltı-A Kategorisi Türkiye  Salon Şampiyonası</v>
      </c>
      <c r="L257" s="262">
        <f>'1500m'!N$4</f>
        <v>42031</v>
      </c>
      <c r="M257" s="182" t="s">
        <v>435</v>
      </c>
    </row>
    <row r="258" spans="1:13" s="174" customFormat="1" ht="26.25" customHeight="1" x14ac:dyDescent="0.2">
      <c r="A258" s="176">
        <v>256</v>
      </c>
      <c r="B258" s="187" t="s">
        <v>441</v>
      </c>
      <c r="C258" s="177">
        <f>'1500m'!C14</f>
        <v>0</v>
      </c>
      <c r="D258" s="181">
        <f>'1500m'!D14</f>
        <v>0</v>
      </c>
      <c r="E258" s="181">
        <f>'1500m'!E14</f>
        <v>0</v>
      </c>
      <c r="F258" s="223">
        <f>'1500m'!F14</f>
        <v>0</v>
      </c>
      <c r="G258" s="184">
        <f>'1500m'!A14</f>
        <v>7</v>
      </c>
      <c r="H258" s="184" t="s">
        <v>441</v>
      </c>
      <c r="I258" s="184"/>
      <c r="J258" s="178" t="str">
        <f>'YARIŞMA BİLGİLERİ'!$F$21</f>
        <v>16 Yaş Altı Erkekler A</v>
      </c>
      <c r="K258" s="181" t="str">
        <f t="shared" si="7"/>
        <v>İSTANBUL-Türkcell 16 Yaşaltı-A Kategorisi Türkiye  Salon Şampiyonası</v>
      </c>
      <c r="L258" s="262">
        <f>'1500m'!N$4</f>
        <v>42031</v>
      </c>
      <c r="M258" s="182" t="s">
        <v>435</v>
      </c>
    </row>
    <row r="259" spans="1:13" s="174" customFormat="1" ht="26.25" customHeight="1" x14ac:dyDescent="0.2">
      <c r="A259" s="176">
        <v>257</v>
      </c>
      <c r="B259" s="187" t="s">
        <v>441</v>
      </c>
      <c r="C259" s="177">
        <f>'1500m'!C15</f>
        <v>0</v>
      </c>
      <c r="D259" s="181">
        <f>'1500m'!D15</f>
        <v>0</v>
      </c>
      <c r="E259" s="181">
        <f>'1500m'!E15</f>
        <v>0</v>
      </c>
      <c r="F259" s="223">
        <f>'1500m'!F15</f>
        <v>0</v>
      </c>
      <c r="G259" s="184">
        <f>'1500m'!A15</f>
        <v>8</v>
      </c>
      <c r="H259" s="184" t="s">
        <v>441</v>
      </c>
      <c r="I259" s="184"/>
      <c r="J259" s="178" t="str">
        <f>'YARIŞMA BİLGİLERİ'!$F$21</f>
        <v>16 Yaş Altı Erkekler A</v>
      </c>
      <c r="K259" s="181" t="str">
        <f t="shared" si="7"/>
        <v>İSTANBUL-Türkcell 16 Yaşaltı-A Kategorisi Türkiye  Salon Şampiyonası</v>
      </c>
      <c r="L259" s="262">
        <f>'1500m'!N$4</f>
        <v>42031</v>
      </c>
      <c r="M259" s="182" t="s">
        <v>435</v>
      </c>
    </row>
    <row r="260" spans="1:13" s="174" customFormat="1" ht="26.25" customHeight="1" x14ac:dyDescent="0.2">
      <c r="A260" s="176">
        <v>258</v>
      </c>
      <c r="B260" s="187" t="s">
        <v>441</v>
      </c>
      <c r="C260" s="177">
        <f>'1500m'!C16</f>
        <v>0</v>
      </c>
      <c r="D260" s="181">
        <f>'1500m'!D16</f>
        <v>0</v>
      </c>
      <c r="E260" s="181">
        <f>'1500m'!E16</f>
        <v>0</v>
      </c>
      <c r="F260" s="223">
        <f>'1500m'!F16</f>
        <v>0</v>
      </c>
      <c r="G260" s="184">
        <f>'1500m'!A16</f>
        <v>9</v>
      </c>
      <c r="H260" s="184" t="s">
        <v>441</v>
      </c>
      <c r="I260" s="184"/>
      <c r="J260" s="178" t="str">
        <f>'YARIŞMA BİLGİLERİ'!$F$21</f>
        <v>16 Yaş Altı Erkekler A</v>
      </c>
      <c r="K260" s="181" t="str">
        <f t="shared" si="7"/>
        <v>İSTANBUL-Türkcell 16 Yaşaltı-A Kategorisi Türkiye  Salon Şampiyonası</v>
      </c>
      <c r="L260" s="262">
        <f>'1500m'!N$4</f>
        <v>42031</v>
      </c>
      <c r="M260" s="182" t="s">
        <v>435</v>
      </c>
    </row>
    <row r="261" spans="1:13" s="174" customFormat="1" ht="26.25" customHeight="1" x14ac:dyDescent="0.2">
      <c r="A261" s="176">
        <v>259</v>
      </c>
      <c r="B261" s="187" t="s">
        <v>441</v>
      </c>
      <c r="C261" s="177">
        <f>'1500m'!C17</f>
        <v>0</v>
      </c>
      <c r="D261" s="181">
        <f>'1500m'!D17</f>
        <v>0</v>
      </c>
      <c r="E261" s="181">
        <f>'1500m'!E17</f>
        <v>0</v>
      </c>
      <c r="F261" s="223">
        <f>'1500m'!F17</f>
        <v>0</v>
      </c>
      <c r="G261" s="184">
        <f>'1500m'!A17</f>
        <v>10</v>
      </c>
      <c r="H261" s="184" t="s">
        <v>441</v>
      </c>
      <c r="I261" s="184"/>
      <c r="J261" s="178" t="str">
        <f>'YARIŞMA BİLGİLERİ'!$F$21</f>
        <v>16 Yaş Altı Erkekler A</v>
      </c>
      <c r="K261" s="181" t="str">
        <f t="shared" si="7"/>
        <v>İSTANBUL-Türkcell 16 Yaşaltı-A Kategorisi Türkiye  Salon Şampiyonası</v>
      </c>
      <c r="L261" s="262">
        <f>'1500m'!N$4</f>
        <v>42031</v>
      </c>
      <c r="M261" s="182" t="s">
        <v>435</v>
      </c>
    </row>
    <row r="262" spans="1:13" s="174" customFormat="1" ht="26.25" customHeight="1" x14ac:dyDescent="0.2">
      <c r="A262" s="176">
        <v>260</v>
      </c>
      <c r="B262" s="187" t="s">
        <v>441</v>
      </c>
      <c r="C262" s="177">
        <f>'1500m'!C18</f>
        <v>0</v>
      </c>
      <c r="D262" s="181">
        <f>'1500m'!D18</f>
        <v>0</v>
      </c>
      <c r="E262" s="181">
        <f>'1500m'!E18</f>
        <v>0</v>
      </c>
      <c r="F262" s="223">
        <f>'1500m'!F18</f>
        <v>0</v>
      </c>
      <c r="G262" s="184">
        <f>'1500m'!A18</f>
        <v>11</v>
      </c>
      <c r="H262" s="184" t="s">
        <v>441</v>
      </c>
      <c r="I262" s="184"/>
      <c r="J262" s="178" t="str">
        <f>'YARIŞMA BİLGİLERİ'!$F$21</f>
        <v>16 Yaş Altı Erkekler A</v>
      </c>
      <c r="K262" s="181" t="str">
        <f t="shared" si="7"/>
        <v>İSTANBUL-Türkcell 16 Yaşaltı-A Kategorisi Türkiye  Salon Şampiyonası</v>
      </c>
      <c r="L262" s="262">
        <f>'1500m'!N$4</f>
        <v>42031</v>
      </c>
      <c r="M262" s="182" t="s">
        <v>435</v>
      </c>
    </row>
    <row r="263" spans="1:13" s="174" customFormat="1" ht="26.25" customHeight="1" x14ac:dyDescent="0.2">
      <c r="A263" s="176">
        <v>261</v>
      </c>
      <c r="B263" s="187" t="s">
        <v>441</v>
      </c>
      <c r="C263" s="177">
        <f>'1500m'!C19</f>
        <v>0</v>
      </c>
      <c r="D263" s="181">
        <f>'1500m'!D19</f>
        <v>0</v>
      </c>
      <c r="E263" s="181">
        <f>'1500m'!E19</f>
        <v>0</v>
      </c>
      <c r="F263" s="223">
        <f>'1500m'!F19</f>
        <v>0</v>
      </c>
      <c r="G263" s="184">
        <f>'1500m'!A19</f>
        <v>12</v>
      </c>
      <c r="H263" s="184" t="s">
        <v>441</v>
      </c>
      <c r="I263" s="184"/>
      <c r="J263" s="178" t="str">
        <f>'YARIŞMA BİLGİLERİ'!$F$21</f>
        <v>16 Yaş Altı Erkekler A</v>
      </c>
      <c r="K263" s="181" t="str">
        <f t="shared" si="7"/>
        <v>İSTANBUL-Türkcell 16 Yaşaltı-A Kategorisi Türkiye  Salon Şampiyonası</v>
      </c>
      <c r="L263" s="262">
        <f>'1500m'!N$4</f>
        <v>42031</v>
      </c>
      <c r="M263" s="182" t="s">
        <v>435</v>
      </c>
    </row>
    <row r="264" spans="1:13" s="174" customFormat="1" ht="26.25" customHeight="1" x14ac:dyDescent="0.2">
      <c r="A264" s="176">
        <v>262</v>
      </c>
      <c r="B264" s="187" t="s">
        <v>441</v>
      </c>
      <c r="C264" s="177">
        <f>'1500m'!C23</f>
        <v>0</v>
      </c>
      <c r="D264" s="181">
        <f>'1500m'!D23</f>
        <v>0</v>
      </c>
      <c r="E264" s="181">
        <f>'1500m'!E23</f>
        <v>0</v>
      </c>
      <c r="F264" s="223">
        <f>'1500m'!F23</f>
        <v>0</v>
      </c>
      <c r="G264" s="184">
        <f>'1500m'!A23</f>
        <v>13</v>
      </c>
      <c r="H264" s="184" t="s">
        <v>441</v>
      </c>
      <c r="I264" s="184"/>
      <c r="J264" s="178" t="str">
        <f>'YARIŞMA BİLGİLERİ'!$F$21</f>
        <v>16 Yaş Altı Erkekler A</v>
      </c>
      <c r="K264" s="181" t="str">
        <f t="shared" si="7"/>
        <v>İSTANBUL-Türkcell 16 Yaşaltı-A Kategorisi Türkiye  Salon Şampiyonası</v>
      </c>
      <c r="L264" s="262">
        <f>'1500m'!N$4</f>
        <v>42031</v>
      </c>
      <c r="M264" s="182" t="s">
        <v>435</v>
      </c>
    </row>
    <row r="265" spans="1:13" s="174" customFormat="1" ht="26.25" customHeight="1" x14ac:dyDescent="0.2">
      <c r="A265" s="176">
        <v>263</v>
      </c>
      <c r="B265" s="187" t="s">
        <v>441</v>
      </c>
      <c r="C265" s="177">
        <f>'1500m'!C24</f>
        <v>0</v>
      </c>
      <c r="D265" s="181">
        <f>'1500m'!D24</f>
        <v>0</v>
      </c>
      <c r="E265" s="181">
        <f>'1500m'!E24</f>
        <v>0</v>
      </c>
      <c r="F265" s="223">
        <f>'1500m'!F24</f>
        <v>0</v>
      </c>
      <c r="G265" s="184">
        <f>'1500m'!A24</f>
        <v>14</v>
      </c>
      <c r="H265" s="184" t="s">
        <v>441</v>
      </c>
      <c r="I265" s="184"/>
      <c r="J265" s="178" t="str">
        <f>'YARIŞMA BİLGİLERİ'!$F$21</f>
        <v>16 Yaş Altı Erkekler A</v>
      </c>
      <c r="K265" s="181" t="str">
        <f t="shared" si="7"/>
        <v>İSTANBUL-Türkcell 16 Yaşaltı-A Kategorisi Türkiye  Salon Şampiyonası</v>
      </c>
      <c r="L265" s="262">
        <f>'1500m'!N$4</f>
        <v>42031</v>
      </c>
      <c r="M265" s="182" t="s">
        <v>435</v>
      </c>
    </row>
    <row r="266" spans="1:13" s="174" customFormat="1" ht="26.25" customHeight="1" x14ac:dyDescent="0.2">
      <c r="A266" s="176">
        <v>264</v>
      </c>
      <c r="B266" s="187" t="s">
        <v>441</v>
      </c>
      <c r="C266" s="177">
        <f>'1500m'!C25</f>
        <v>0</v>
      </c>
      <c r="D266" s="181">
        <f>'1500m'!D25</f>
        <v>0</v>
      </c>
      <c r="E266" s="181">
        <f>'1500m'!E25</f>
        <v>0</v>
      </c>
      <c r="F266" s="223">
        <f>'1500m'!F25</f>
        <v>0</v>
      </c>
      <c r="G266" s="184">
        <f>'1500m'!A25</f>
        <v>15</v>
      </c>
      <c r="H266" s="184" t="s">
        <v>441</v>
      </c>
      <c r="I266" s="184"/>
      <c r="J266" s="178" t="str">
        <f>'YARIŞMA BİLGİLERİ'!$F$21</f>
        <v>16 Yaş Altı Erkekler A</v>
      </c>
      <c r="K266" s="181" t="str">
        <f t="shared" si="7"/>
        <v>İSTANBUL-Türkcell 16 Yaşaltı-A Kategorisi Türkiye  Salon Şampiyonası</v>
      </c>
      <c r="L266" s="262">
        <f>'1500m'!N$4</f>
        <v>42031</v>
      </c>
      <c r="M266" s="182" t="s">
        <v>435</v>
      </c>
    </row>
    <row r="267" spans="1:13" s="174" customFormat="1" ht="26.25" customHeight="1" x14ac:dyDescent="0.2">
      <c r="A267" s="176">
        <v>265</v>
      </c>
      <c r="B267" s="187" t="s">
        <v>441</v>
      </c>
      <c r="C267" s="177">
        <f>'1500m'!C26</f>
        <v>0</v>
      </c>
      <c r="D267" s="181">
        <f>'1500m'!D26</f>
        <v>0</v>
      </c>
      <c r="E267" s="181">
        <f>'1500m'!E26</f>
        <v>0</v>
      </c>
      <c r="F267" s="223">
        <f>'1500m'!F26</f>
        <v>0</v>
      </c>
      <c r="G267" s="184">
        <f>'1500m'!A26</f>
        <v>16</v>
      </c>
      <c r="H267" s="184" t="s">
        <v>441</v>
      </c>
      <c r="I267" s="184"/>
      <c r="J267" s="178" t="str">
        <f>'YARIŞMA BİLGİLERİ'!$F$21</f>
        <v>16 Yaş Altı Erkekler A</v>
      </c>
      <c r="K267" s="181" t="str">
        <f t="shared" si="7"/>
        <v>İSTANBUL-Türkcell 16 Yaşaltı-A Kategorisi Türkiye  Salon Şampiyonası</v>
      </c>
      <c r="L267" s="262">
        <f>'1500m'!N$4</f>
        <v>42031</v>
      </c>
      <c r="M267" s="182" t="s">
        <v>435</v>
      </c>
    </row>
    <row r="268" spans="1:13" s="174" customFormat="1" ht="26.25" customHeight="1" x14ac:dyDescent="0.2">
      <c r="A268" s="176">
        <v>266</v>
      </c>
      <c r="B268" s="187" t="s">
        <v>441</v>
      </c>
      <c r="C268" s="177">
        <f>'1500m'!C27</f>
        <v>0</v>
      </c>
      <c r="D268" s="181">
        <f>'1500m'!D27</f>
        <v>0</v>
      </c>
      <c r="E268" s="181">
        <f>'1500m'!E27</f>
        <v>0</v>
      </c>
      <c r="F268" s="223">
        <f>'1500m'!F27</f>
        <v>0</v>
      </c>
      <c r="G268" s="184">
        <f>'1500m'!A27</f>
        <v>17</v>
      </c>
      <c r="H268" s="184" t="s">
        <v>441</v>
      </c>
      <c r="I268" s="184"/>
      <c r="J268" s="178" t="str">
        <f>'YARIŞMA BİLGİLERİ'!$F$21</f>
        <v>16 Yaş Altı Erkekler A</v>
      </c>
      <c r="K268" s="181" t="str">
        <f t="shared" si="7"/>
        <v>İSTANBUL-Türkcell 16 Yaşaltı-A Kategorisi Türkiye  Salon Şampiyonası</v>
      </c>
      <c r="L268" s="262">
        <f>'1500m'!N$4</f>
        <v>42031</v>
      </c>
      <c r="M268" s="182" t="s">
        <v>435</v>
      </c>
    </row>
    <row r="269" spans="1:13" s="174" customFormat="1" ht="26.25" customHeight="1" x14ac:dyDescent="0.2">
      <c r="A269" s="176">
        <v>267</v>
      </c>
      <c r="B269" s="187" t="s">
        <v>441</v>
      </c>
      <c r="C269" s="177">
        <f>'1500m'!C28</f>
        <v>0</v>
      </c>
      <c r="D269" s="181">
        <f>'1500m'!D28</f>
        <v>0</v>
      </c>
      <c r="E269" s="181">
        <f>'1500m'!E28</f>
        <v>0</v>
      </c>
      <c r="F269" s="223">
        <f>'1500m'!F28</f>
        <v>0</v>
      </c>
      <c r="G269" s="184">
        <f>'1500m'!A28</f>
        <v>18</v>
      </c>
      <c r="H269" s="184" t="s">
        <v>441</v>
      </c>
      <c r="I269" s="184"/>
      <c r="J269" s="178" t="str">
        <f>'YARIŞMA BİLGİLERİ'!$F$21</f>
        <v>16 Yaş Altı Erkekler A</v>
      </c>
      <c r="K269" s="181" t="str">
        <f t="shared" si="7"/>
        <v>İSTANBUL-Türkcell 16 Yaşaltı-A Kategorisi Türkiye  Salon Şampiyonası</v>
      </c>
      <c r="L269" s="262">
        <f>'1500m'!N$4</f>
        <v>42031</v>
      </c>
      <c r="M269" s="182" t="s">
        <v>435</v>
      </c>
    </row>
    <row r="270" spans="1:13" s="174" customFormat="1" ht="26.25" customHeight="1" x14ac:dyDescent="0.2">
      <c r="A270" s="176">
        <v>268</v>
      </c>
      <c r="B270" s="187" t="s">
        <v>441</v>
      </c>
      <c r="C270" s="177">
        <f>'1500m'!C29</f>
        <v>0</v>
      </c>
      <c r="D270" s="181">
        <f>'1500m'!D29</f>
        <v>0</v>
      </c>
      <c r="E270" s="181">
        <f>'1500m'!E29</f>
        <v>0</v>
      </c>
      <c r="F270" s="223">
        <f>'1500m'!F29</f>
        <v>0</v>
      </c>
      <c r="G270" s="184">
        <f>'1500m'!A29</f>
        <v>19</v>
      </c>
      <c r="H270" s="184" t="s">
        <v>441</v>
      </c>
      <c r="I270" s="184"/>
      <c r="J270" s="178" t="str">
        <f>'YARIŞMA BİLGİLERİ'!$F$21</f>
        <v>16 Yaş Altı Erkekler A</v>
      </c>
      <c r="K270" s="181" t="str">
        <f t="shared" si="7"/>
        <v>İSTANBUL-Türkcell 16 Yaşaltı-A Kategorisi Türkiye  Salon Şampiyonası</v>
      </c>
      <c r="L270" s="262">
        <f>'1500m'!N$4</f>
        <v>42031</v>
      </c>
      <c r="M270" s="182" t="s">
        <v>435</v>
      </c>
    </row>
    <row r="271" spans="1:13" s="174" customFormat="1" ht="26.25" customHeight="1" x14ac:dyDescent="0.2">
      <c r="A271" s="176">
        <v>269</v>
      </c>
      <c r="B271" s="187" t="s">
        <v>441</v>
      </c>
      <c r="C271" s="177">
        <f>'1500m'!C30</f>
        <v>0</v>
      </c>
      <c r="D271" s="181">
        <f>'1500m'!D30</f>
        <v>0</v>
      </c>
      <c r="E271" s="181">
        <f>'1500m'!E30</f>
        <v>0</v>
      </c>
      <c r="F271" s="223">
        <f>'1500m'!F30</f>
        <v>0</v>
      </c>
      <c r="G271" s="184">
        <f>'1500m'!A30</f>
        <v>20</v>
      </c>
      <c r="H271" s="184" t="s">
        <v>441</v>
      </c>
      <c r="I271" s="184"/>
      <c r="J271" s="178" t="str">
        <f>'YARIŞMA BİLGİLERİ'!$F$21</f>
        <v>16 Yaş Altı Erkekler A</v>
      </c>
      <c r="K271" s="181" t="str">
        <f t="shared" si="7"/>
        <v>İSTANBUL-Türkcell 16 Yaşaltı-A Kategorisi Türkiye  Salon Şampiyonası</v>
      </c>
      <c r="L271" s="262">
        <f>'1500m'!N$4</f>
        <v>42031</v>
      </c>
      <c r="M271" s="182" t="s">
        <v>435</v>
      </c>
    </row>
    <row r="272" spans="1:13" s="174" customFormat="1" ht="26.25" customHeight="1" x14ac:dyDescent="0.2">
      <c r="A272" s="176">
        <v>270</v>
      </c>
      <c r="B272" s="187" t="s">
        <v>441</v>
      </c>
      <c r="C272" s="177">
        <f>'1500m'!C31</f>
        <v>0</v>
      </c>
      <c r="D272" s="181">
        <f>'1500m'!D31</f>
        <v>0</v>
      </c>
      <c r="E272" s="181">
        <f>'1500m'!E31</f>
        <v>0</v>
      </c>
      <c r="F272" s="223">
        <f>'1500m'!F31</f>
        <v>0</v>
      </c>
      <c r="G272" s="184">
        <f>'1500m'!A31</f>
        <v>21</v>
      </c>
      <c r="H272" s="184" t="s">
        <v>441</v>
      </c>
      <c r="I272" s="184"/>
      <c r="J272" s="178" t="str">
        <f>'YARIŞMA BİLGİLERİ'!$F$21</f>
        <v>16 Yaş Altı Erkekler A</v>
      </c>
      <c r="K272" s="181" t="str">
        <f t="shared" si="7"/>
        <v>İSTANBUL-Türkcell 16 Yaşaltı-A Kategorisi Türkiye  Salon Şampiyonası</v>
      </c>
      <c r="L272" s="262">
        <f>'1500m'!N$4</f>
        <v>42031</v>
      </c>
      <c r="M272" s="182" t="s">
        <v>435</v>
      </c>
    </row>
    <row r="273" spans="1:13" s="174" customFormat="1" ht="26.25" customHeight="1" x14ac:dyDescent="0.2">
      <c r="A273" s="176">
        <v>271</v>
      </c>
      <c r="B273" s="187" t="s">
        <v>441</v>
      </c>
      <c r="C273" s="177">
        <f>'1500m'!C32</f>
        <v>0</v>
      </c>
      <c r="D273" s="181">
        <f>'1500m'!D32</f>
        <v>0</v>
      </c>
      <c r="E273" s="181">
        <f>'1500m'!E32</f>
        <v>0</v>
      </c>
      <c r="F273" s="223">
        <f>'1500m'!F32</f>
        <v>0</v>
      </c>
      <c r="G273" s="184">
        <f>'1500m'!A32</f>
        <v>22</v>
      </c>
      <c r="H273" s="184" t="s">
        <v>441</v>
      </c>
      <c r="I273" s="184"/>
      <c r="J273" s="178" t="str">
        <f>'YARIŞMA BİLGİLERİ'!$F$21</f>
        <v>16 Yaş Altı Erkekler A</v>
      </c>
      <c r="K273" s="181" t="str">
        <f t="shared" si="7"/>
        <v>İSTANBUL-Türkcell 16 Yaşaltı-A Kategorisi Türkiye  Salon Şampiyonası</v>
      </c>
      <c r="L273" s="262">
        <f>'1500m'!N$4</f>
        <v>42031</v>
      </c>
      <c r="M273" s="182" t="s">
        <v>435</v>
      </c>
    </row>
    <row r="274" spans="1:13" s="174" customFormat="1" ht="26.25" customHeight="1" x14ac:dyDescent="0.2">
      <c r="A274" s="176">
        <v>272</v>
      </c>
      <c r="B274" s="187" t="s">
        <v>441</v>
      </c>
      <c r="C274" s="177">
        <f>'1500m'!C33</f>
        <v>0</v>
      </c>
      <c r="D274" s="181">
        <f>'1500m'!D33</f>
        <v>0</v>
      </c>
      <c r="E274" s="181">
        <f>'1500m'!E33</f>
        <v>0</v>
      </c>
      <c r="F274" s="223">
        <f>'1500m'!F33</f>
        <v>0</v>
      </c>
      <c r="G274" s="184">
        <f>'1500m'!A33</f>
        <v>23</v>
      </c>
      <c r="H274" s="184" t="s">
        <v>441</v>
      </c>
      <c r="I274" s="184"/>
      <c r="J274" s="178" t="str">
        <f>'YARIŞMA BİLGİLERİ'!$F$21</f>
        <v>16 Yaş Altı Erkekler A</v>
      </c>
      <c r="K274" s="181" t="str">
        <f t="shared" si="7"/>
        <v>İSTANBUL-Türkcell 16 Yaşaltı-A Kategorisi Türkiye  Salon Şampiyonası</v>
      </c>
      <c r="L274" s="262">
        <f>'1500m'!N$4</f>
        <v>42031</v>
      </c>
      <c r="M274" s="182" t="s">
        <v>435</v>
      </c>
    </row>
    <row r="275" spans="1:13" s="174" customFormat="1" ht="26.25" customHeight="1" x14ac:dyDescent="0.2">
      <c r="A275" s="176">
        <v>273</v>
      </c>
      <c r="B275" s="187" t="s">
        <v>441</v>
      </c>
      <c r="C275" s="177">
        <f>'1500m'!C34</f>
        <v>0</v>
      </c>
      <c r="D275" s="181">
        <f>'1500m'!D34</f>
        <v>0</v>
      </c>
      <c r="E275" s="181">
        <f>'1500m'!E34</f>
        <v>0</v>
      </c>
      <c r="F275" s="223">
        <f>'1500m'!F34</f>
        <v>0</v>
      </c>
      <c r="G275" s="184">
        <f>'1500m'!A34</f>
        <v>24</v>
      </c>
      <c r="H275" s="184" t="s">
        <v>441</v>
      </c>
      <c r="I275" s="184"/>
      <c r="J275" s="178" t="str">
        <f>'YARIŞMA BİLGİLERİ'!$F$21</f>
        <v>16 Yaş Altı Erkekler A</v>
      </c>
      <c r="K275" s="181" t="str">
        <f t="shared" si="7"/>
        <v>İSTANBUL-Türkcell 16 Yaşaltı-A Kategorisi Türkiye  Salon Şampiyonası</v>
      </c>
      <c r="L275" s="262">
        <f>'1500m'!N$4</f>
        <v>42031</v>
      </c>
      <c r="M275" s="182" t="s">
        <v>435</v>
      </c>
    </row>
    <row r="276" spans="1:13" s="174" customFormat="1" ht="26.25" customHeight="1" x14ac:dyDescent="0.2">
      <c r="A276" s="176">
        <v>274</v>
      </c>
      <c r="B276" s="187" t="s">
        <v>441</v>
      </c>
      <c r="C276" s="177">
        <f>'1500m'!C35</f>
        <v>0</v>
      </c>
      <c r="D276" s="181">
        <f>'1500m'!D35</f>
        <v>0</v>
      </c>
      <c r="E276" s="181">
        <f>'1500m'!E35</f>
        <v>0</v>
      </c>
      <c r="F276" s="223">
        <f>'1500m'!F35</f>
        <v>0</v>
      </c>
      <c r="G276" s="184">
        <f>'1500m'!A35</f>
        <v>25</v>
      </c>
      <c r="H276" s="184" t="s">
        <v>441</v>
      </c>
      <c r="I276" s="184"/>
      <c r="J276" s="178" t="str">
        <f>'YARIŞMA BİLGİLERİ'!$F$21</f>
        <v>16 Yaş Altı Erkekler A</v>
      </c>
      <c r="K276" s="181" t="str">
        <f t="shared" si="7"/>
        <v>İSTANBUL-Türkcell 16 Yaşaltı-A Kategorisi Türkiye  Salon Şampiyonası</v>
      </c>
      <c r="L276" s="262">
        <f>'1500m'!N$4</f>
        <v>42031</v>
      </c>
      <c r="M276" s="182" t="s">
        <v>435</v>
      </c>
    </row>
    <row r="277" spans="1:13" s="174" customFormat="1" ht="26.25" customHeight="1" x14ac:dyDescent="0.2">
      <c r="A277" s="176">
        <v>275</v>
      </c>
      <c r="B277" s="187" t="s">
        <v>441</v>
      </c>
      <c r="C277" s="177">
        <f>'1500m'!C36</f>
        <v>0</v>
      </c>
      <c r="D277" s="181">
        <f>'1500m'!D36</f>
        <v>0</v>
      </c>
      <c r="E277" s="181">
        <f>'1500m'!E36</f>
        <v>0</v>
      </c>
      <c r="F277" s="223">
        <f>'1500m'!F36</f>
        <v>0</v>
      </c>
      <c r="G277" s="184">
        <f>'1500m'!A36</f>
        <v>26</v>
      </c>
      <c r="H277" s="184" t="s">
        <v>441</v>
      </c>
      <c r="I277" s="184"/>
      <c r="J277" s="178" t="str">
        <f>'YARIŞMA BİLGİLERİ'!$F$21</f>
        <v>16 Yaş Altı Erkekler A</v>
      </c>
      <c r="K277" s="181" t="str">
        <f t="shared" si="7"/>
        <v>İSTANBUL-Türkcell 16 Yaşaltı-A Kategorisi Türkiye  Salon Şampiyonası</v>
      </c>
      <c r="L277" s="262">
        <f>'1500m'!N$4</f>
        <v>42031</v>
      </c>
      <c r="M277" s="182" t="s">
        <v>435</v>
      </c>
    </row>
    <row r="278" spans="1:13" s="174" customFormat="1" ht="26.25" customHeight="1" x14ac:dyDescent="0.2">
      <c r="A278" s="176">
        <v>276</v>
      </c>
      <c r="B278" s="187" t="s">
        <v>441</v>
      </c>
      <c r="C278" s="177">
        <f>'1500m'!C40</f>
        <v>0</v>
      </c>
      <c r="D278" s="181">
        <f>'1500m'!D40</f>
        <v>0</v>
      </c>
      <c r="E278" s="181">
        <f>'1500m'!E40</f>
        <v>0</v>
      </c>
      <c r="F278" s="223">
        <f>'1500m'!F40</f>
        <v>0</v>
      </c>
      <c r="G278" s="184">
        <f>'1500m'!A40</f>
        <v>27</v>
      </c>
      <c r="H278" s="184" t="s">
        <v>441</v>
      </c>
      <c r="I278" s="184"/>
      <c r="J278" s="178" t="str">
        <f>'YARIŞMA BİLGİLERİ'!$F$21</f>
        <v>16 Yaş Altı Erkekler A</v>
      </c>
      <c r="K278" s="181" t="str">
        <f t="shared" si="7"/>
        <v>İSTANBUL-Türkcell 16 Yaşaltı-A Kategorisi Türkiye  Salon Şampiyonası</v>
      </c>
      <c r="L278" s="262">
        <f>'1500m'!N$4</f>
        <v>42031</v>
      </c>
      <c r="M278" s="182" t="s">
        <v>435</v>
      </c>
    </row>
    <row r="279" spans="1:13" s="174" customFormat="1" ht="26.25" customHeight="1" x14ac:dyDescent="0.2">
      <c r="A279" s="176">
        <v>277</v>
      </c>
      <c r="B279" s="187" t="s">
        <v>441</v>
      </c>
      <c r="C279" s="177">
        <f>'1500m'!C41</f>
        <v>0</v>
      </c>
      <c r="D279" s="181">
        <f>'1500m'!D41</f>
        <v>0</v>
      </c>
      <c r="E279" s="181">
        <f>'1500m'!E41</f>
        <v>0</v>
      </c>
      <c r="F279" s="223">
        <f>'1500m'!F41</f>
        <v>0</v>
      </c>
      <c r="G279" s="184">
        <f>'1500m'!A41</f>
        <v>28</v>
      </c>
      <c r="H279" s="184" t="s">
        <v>441</v>
      </c>
      <c r="I279" s="184"/>
      <c r="J279" s="178" t="str">
        <f>'YARIŞMA BİLGİLERİ'!$F$21</f>
        <v>16 Yaş Altı Erkekler A</v>
      </c>
      <c r="K279" s="181" t="str">
        <f t="shared" si="7"/>
        <v>İSTANBUL-Türkcell 16 Yaşaltı-A Kategorisi Türkiye  Salon Şampiyonası</v>
      </c>
      <c r="L279" s="262">
        <f>'1500m'!N$4</f>
        <v>42031</v>
      </c>
      <c r="M279" s="182" t="s">
        <v>435</v>
      </c>
    </row>
    <row r="280" spans="1:13" s="174" customFormat="1" ht="26.25" customHeight="1" x14ac:dyDescent="0.2">
      <c r="A280" s="176">
        <v>278</v>
      </c>
      <c r="B280" s="187" t="s">
        <v>441</v>
      </c>
      <c r="C280" s="177">
        <f>'1500m'!C42</f>
        <v>0</v>
      </c>
      <c r="D280" s="181">
        <f>'1500m'!D42</f>
        <v>0</v>
      </c>
      <c r="E280" s="181">
        <f>'1500m'!E42</f>
        <v>0</v>
      </c>
      <c r="F280" s="223">
        <f>'1500m'!F42</f>
        <v>0</v>
      </c>
      <c r="G280" s="184">
        <f>'1500m'!A42</f>
        <v>29</v>
      </c>
      <c r="H280" s="184" t="s">
        <v>441</v>
      </c>
      <c r="I280" s="184"/>
      <c r="J280" s="178" t="str">
        <f>'YARIŞMA BİLGİLERİ'!$F$21</f>
        <v>16 Yaş Altı Erkekler A</v>
      </c>
      <c r="K280" s="181" t="str">
        <f t="shared" si="7"/>
        <v>İSTANBUL-Türkcell 16 Yaşaltı-A Kategorisi Türkiye  Salon Şampiyonası</v>
      </c>
      <c r="L280" s="262">
        <f>'1500m'!N$4</f>
        <v>42031</v>
      </c>
      <c r="M280" s="182" t="s">
        <v>435</v>
      </c>
    </row>
    <row r="281" spans="1:13" s="174" customFormat="1" ht="26.25" customHeight="1" x14ac:dyDescent="0.2">
      <c r="A281" s="176">
        <v>279</v>
      </c>
      <c r="B281" s="187" t="s">
        <v>441</v>
      </c>
      <c r="C281" s="177">
        <f>'1500m'!C43</f>
        <v>0</v>
      </c>
      <c r="D281" s="181">
        <f>'1500m'!D43</f>
        <v>0</v>
      </c>
      <c r="E281" s="181">
        <f>'1500m'!E43</f>
        <v>0</v>
      </c>
      <c r="F281" s="223">
        <f>'1500m'!F43</f>
        <v>0</v>
      </c>
      <c r="G281" s="184">
        <f>'1500m'!A43</f>
        <v>30</v>
      </c>
      <c r="H281" s="184" t="s">
        <v>441</v>
      </c>
      <c r="I281" s="184"/>
      <c r="J281" s="178" t="str">
        <f>'YARIŞMA BİLGİLERİ'!$F$21</f>
        <v>16 Yaş Altı Erkekler A</v>
      </c>
      <c r="K281" s="181" t="str">
        <f t="shared" si="7"/>
        <v>İSTANBUL-Türkcell 16 Yaşaltı-A Kategorisi Türkiye  Salon Şampiyonası</v>
      </c>
      <c r="L281" s="262">
        <f>'1500m'!N$4</f>
        <v>42031</v>
      </c>
      <c r="M281" s="182" t="s">
        <v>435</v>
      </c>
    </row>
    <row r="282" spans="1:13" s="174" customFormat="1" ht="26.25" customHeight="1" x14ac:dyDescent="0.2">
      <c r="A282" s="176">
        <v>280</v>
      </c>
      <c r="B282" s="187" t="s">
        <v>441</v>
      </c>
      <c r="C282" s="177">
        <f>'1500m'!C44</f>
        <v>0</v>
      </c>
      <c r="D282" s="181">
        <f>'1500m'!D44</f>
        <v>0</v>
      </c>
      <c r="E282" s="181">
        <f>'1500m'!E44</f>
        <v>0</v>
      </c>
      <c r="F282" s="223">
        <f>'1500m'!F44</f>
        <v>0</v>
      </c>
      <c r="G282" s="184">
        <f>'1500m'!A44</f>
        <v>31</v>
      </c>
      <c r="H282" s="184" t="s">
        <v>441</v>
      </c>
      <c r="I282" s="184"/>
      <c r="J282" s="178" t="str">
        <f>'YARIŞMA BİLGİLERİ'!$F$21</f>
        <v>16 Yaş Altı Erkekler A</v>
      </c>
      <c r="K282" s="181" t="str">
        <f t="shared" si="7"/>
        <v>İSTANBUL-Türkcell 16 Yaşaltı-A Kategorisi Türkiye  Salon Şampiyonası</v>
      </c>
      <c r="L282" s="262">
        <f>'1500m'!N$4</f>
        <v>42031</v>
      </c>
      <c r="M282" s="182" t="s">
        <v>435</v>
      </c>
    </row>
    <row r="283" spans="1:13" s="174" customFormat="1" ht="26.25" customHeight="1" x14ac:dyDescent="0.2">
      <c r="A283" s="176">
        <v>281</v>
      </c>
      <c r="B283" s="187" t="s">
        <v>441</v>
      </c>
      <c r="C283" s="177">
        <f>'1500m'!C45</f>
        <v>0</v>
      </c>
      <c r="D283" s="181">
        <f>'1500m'!D45</f>
        <v>0</v>
      </c>
      <c r="E283" s="181">
        <f>'1500m'!E45</f>
        <v>0</v>
      </c>
      <c r="F283" s="223">
        <f>'1500m'!F45</f>
        <v>0</v>
      </c>
      <c r="G283" s="184">
        <f>'1500m'!A45</f>
        <v>32</v>
      </c>
      <c r="H283" s="184" t="s">
        <v>441</v>
      </c>
      <c r="I283" s="184"/>
      <c r="J283" s="178" t="str">
        <f>'YARIŞMA BİLGİLERİ'!$F$21</f>
        <v>16 Yaş Altı Erkekler A</v>
      </c>
      <c r="K283" s="181" t="str">
        <f t="shared" si="7"/>
        <v>İSTANBUL-Türkcell 16 Yaşaltı-A Kategorisi Türkiye  Salon Şampiyonası</v>
      </c>
      <c r="L283" s="262">
        <f>'1500m'!N$4</f>
        <v>42031</v>
      </c>
      <c r="M283" s="182" t="s">
        <v>435</v>
      </c>
    </row>
    <row r="284" spans="1:13" s="174" customFormat="1" ht="26.25" customHeight="1" x14ac:dyDescent="0.2">
      <c r="A284" s="176">
        <v>282</v>
      </c>
      <c r="B284" s="187" t="s">
        <v>441</v>
      </c>
      <c r="C284" s="177">
        <f>'1500m'!C46</f>
        <v>0</v>
      </c>
      <c r="D284" s="181">
        <f>'1500m'!D46</f>
        <v>0</v>
      </c>
      <c r="E284" s="181">
        <f>'1500m'!E46</f>
        <v>0</v>
      </c>
      <c r="F284" s="223">
        <f>'1500m'!F46</f>
        <v>0</v>
      </c>
      <c r="G284" s="184">
        <f>'1500m'!A46</f>
        <v>33</v>
      </c>
      <c r="H284" s="184" t="s">
        <v>441</v>
      </c>
      <c r="I284" s="184"/>
      <c r="J284" s="178" t="str">
        <f>'YARIŞMA BİLGİLERİ'!$F$21</f>
        <v>16 Yaş Altı Erkekler A</v>
      </c>
      <c r="K284" s="181" t="str">
        <f t="shared" si="7"/>
        <v>İSTANBUL-Türkcell 16 Yaşaltı-A Kategorisi Türkiye  Salon Şampiyonası</v>
      </c>
      <c r="L284" s="262">
        <f>'1500m'!N$4</f>
        <v>42031</v>
      </c>
      <c r="M284" s="182" t="s">
        <v>435</v>
      </c>
    </row>
    <row r="285" spans="1:13" s="174" customFormat="1" ht="26.25" customHeight="1" x14ac:dyDescent="0.2">
      <c r="A285" s="176">
        <v>283</v>
      </c>
      <c r="B285" s="187" t="s">
        <v>441</v>
      </c>
      <c r="C285" s="177">
        <f>'1500m'!C47</f>
        <v>0</v>
      </c>
      <c r="D285" s="181">
        <f>'1500m'!D47</f>
        <v>0</v>
      </c>
      <c r="E285" s="181">
        <f>'1500m'!E47</f>
        <v>0</v>
      </c>
      <c r="F285" s="223">
        <f>'1500m'!F47</f>
        <v>0</v>
      </c>
      <c r="G285" s="184">
        <f>'1500m'!A47</f>
        <v>34</v>
      </c>
      <c r="H285" s="184" t="s">
        <v>441</v>
      </c>
      <c r="I285" s="184"/>
      <c r="J285" s="178" t="str">
        <f>'YARIŞMA BİLGİLERİ'!$F$21</f>
        <v>16 Yaş Altı Erkekler A</v>
      </c>
      <c r="K285" s="181" t="str">
        <f t="shared" si="7"/>
        <v>İSTANBUL-Türkcell 16 Yaşaltı-A Kategorisi Türkiye  Salon Şampiyonası</v>
      </c>
      <c r="L285" s="262">
        <f>'1500m'!N$4</f>
        <v>42031</v>
      </c>
      <c r="M285" s="182" t="s">
        <v>435</v>
      </c>
    </row>
    <row r="286" spans="1:13" s="174" customFormat="1" ht="26.25" customHeight="1" x14ac:dyDescent="0.2">
      <c r="A286" s="176">
        <v>284</v>
      </c>
      <c r="B286" s="187" t="s">
        <v>441</v>
      </c>
      <c r="C286" s="177">
        <f>'1500m'!C48</f>
        <v>0</v>
      </c>
      <c r="D286" s="181">
        <f>'1500m'!D48</f>
        <v>0</v>
      </c>
      <c r="E286" s="181">
        <f>'1500m'!E48</f>
        <v>0</v>
      </c>
      <c r="F286" s="223">
        <f>'1500m'!F48</f>
        <v>0</v>
      </c>
      <c r="G286" s="184">
        <f>'1500m'!A48</f>
        <v>35</v>
      </c>
      <c r="H286" s="184" t="s">
        <v>441</v>
      </c>
      <c r="I286" s="184"/>
      <c r="J286" s="178" t="str">
        <f>'YARIŞMA BİLGİLERİ'!$F$21</f>
        <v>16 Yaş Altı Erkekler A</v>
      </c>
      <c r="K286" s="181" t="str">
        <f t="shared" si="7"/>
        <v>İSTANBUL-Türkcell 16 Yaşaltı-A Kategorisi Türkiye  Salon Şampiyonası</v>
      </c>
      <c r="L286" s="262">
        <f>'1500m'!N$4</f>
        <v>42031</v>
      </c>
      <c r="M286" s="182" t="s">
        <v>435</v>
      </c>
    </row>
    <row r="287" spans="1:13" s="174" customFormat="1" ht="26.25" customHeight="1" x14ac:dyDescent="0.2">
      <c r="A287" s="176">
        <v>285</v>
      </c>
      <c r="B287" s="187" t="s">
        <v>441</v>
      </c>
      <c r="C287" s="177">
        <f>'1500m'!C49</f>
        <v>0</v>
      </c>
      <c r="D287" s="181">
        <f>'1500m'!D49</f>
        <v>0</v>
      </c>
      <c r="E287" s="181">
        <f>'1500m'!E49</f>
        <v>0</v>
      </c>
      <c r="F287" s="223">
        <f>'1500m'!F49</f>
        <v>0</v>
      </c>
      <c r="G287" s="184">
        <f>'1500m'!A49</f>
        <v>36</v>
      </c>
      <c r="H287" s="184" t="s">
        <v>441</v>
      </c>
      <c r="I287" s="184"/>
      <c r="J287" s="178" t="str">
        <f>'YARIŞMA BİLGİLERİ'!$F$21</f>
        <v>16 Yaş Altı Erkekler A</v>
      </c>
      <c r="K287" s="181" t="str">
        <f t="shared" si="7"/>
        <v>İSTANBUL-Türkcell 16 Yaşaltı-A Kategorisi Türkiye  Salon Şampiyonası</v>
      </c>
      <c r="L287" s="262">
        <f>'1500m'!N$4</f>
        <v>42031</v>
      </c>
      <c r="M287" s="182" t="s">
        <v>435</v>
      </c>
    </row>
    <row r="288" spans="1:13" s="174" customFormat="1" ht="26.25" customHeight="1" x14ac:dyDescent="0.2">
      <c r="A288" s="176">
        <v>286</v>
      </c>
      <c r="B288" s="187" t="s">
        <v>441</v>
      </c>
      <c r="C288" s="177">
        <f>'1500m'!C50</f>
        <v>0</v>
      </c>
      <c r="D288" s="181">
        <f>'1500m'!D50</f>
        <v>0</v>
      </c>
      <c r="E288" s="181">
        <f>'1500m'!E50</f>
        <v>0</v>
      </c>
      <c r="F288" s="223">
        <f>'1500m'!F50</f>
        <v>0</v>
      </c>
      <c r="G288" s="184">
        <f>'1500m'!A50</f>
        <v>37</v>
      </c>
      <c r="H288" s="184" t="s">
        <v>441</v>
      </c>
      <c r="I288" s="184"/>
      <c r="J288" s="178" t="str">
        <f>'YARIŞMA BİLGİLERİ'!$F$21</f>
        <v>16 Yaş Altı Erkekler A</v>
      </c>
      <c r="K288" s="181" t="str">
        <f t="shared" si="7"/>
        <v>İSTANBUL-Türkcell 16 Yaşaltı-A Kategorisi Türkiye  Salon Şampiyonası</v>
      </c>
      <c r="L288" s="262">
        <f>'1500m'!N$4</f>
        <v>42031</v>
      </c>
      <c r="M288" s="182" t="s">
        <v>435</v>
      </c>
    </row>
    <row r="289" spans="1:13" s="174" customFormat="1" ht="26.25" customHeight="1" x14ac:dyDescent="0.2">
      <c r="A289" s="176">
        <v>287</v>
      </c>
      <c r="B289" s="187" t="s">
        <v>441</v>
      </c>
      <c r="C289" s="177">
        <f>'1500m'!C51</f>
        <v>0</v>
      </c>
      <c r="D289" s="181">
        <f>'1500m'!D51</f>
        <v>0</v>
      </c>
      <c r="E289" s="181">
        <f>'1500m'!E51</f>
        <v>0</v>
      </c>
      <c r="F289" s="223">
        <f>'1500m'!F51</f>
        <v>0</v>
      </c>
      <c r="G289" s="184">
        <f>'1500m'!A51</f>
        <v>38</v>
      </c>
      <c r="H289" s="184" t="s">
        <v>441</v>
      </c>
      <c r="I289" s="184"/>
      <c r="J289" s="178" t="str">
        <f>'YARIŞMA BİLGİLERİ'!$F$21</f>
        <v>16 Yaş Altı Erkekler A</v>
      </c>
      <c r="K289" s="181" t="str">
        <f t="shared" si="7"/>
        <v>İSTANBUL-Türkcell 16 Yaşaltı-A Kategorisi Türkiye  Salon Şampiyonası</v>
      </c>
      <c r="L289" s="262">
        <f>'1500m'!N$4</f>
        <v>42031</v>
      </c>
      <c r="M289" s="182" t="s">
        <v>435</v>
      </c>
    </row>
    <row r="290" spans="1:13" s="174" customFormat="1" ht="26.25" customHeight="1" x14ac:dyDescent="0.2">
      <c r="A290" s="176">
        <v>288</v>
      </c>
      <c r="B290" s="187" t="s">
        <v>441</v>
      </c>
      <c r="C290" s="177">
        <f>'1500m'!C52</f>
        <v>0</v>
      </c>
      <c r="D290" s="181">
        <f>'1500m'!D52</f>
        <v>0</v>
      </c>
      <c r="E290" s="181">
        <f>'1500m'!E52</f>
        <v>0</v>
      </c>
      <c r="F290" s="223">
        <f>'1500m'!F52</f>
        <v>0</v>
      </c>
      <c r="G290" s="184">
        <f>'1500m'!A52</f>
        <v>39</v>
      </c>
      <c r="H290" s="184" t="s">
        <v>441</v>
      </c>
      <c r="I290" s="184"/>
      <c r="J290" s="178" t="str">
        <f>'YARIŞMA BİLGİLERİ'!$F$21</f>
        <v>16 Yaş Altı Erkekler A</v>
      </c>
      <c r="K290" s="181" t="str">
        <f t="shared" si="7"/>
        <v>İSTANBUL-Türkcell 16 Yaşaltı-A Kategorisi Türkiye  Salon Şampiyonası</v>
      </c>
      <c r="L290" s="262">
        <f>'1500m'!N$4</f>
        <v>42031</v>
      </c>
      <c r="M290" s="182" t="s">
        <v>435</v>
      </c>
    </row>
    <row r="291" spans="1:13" s="174" customFormat="1" ht="26.25" customHeight="1" x14ac:dyDescent="0.2">
      <c r="A291" s="176">
        <v>289</v>
      </c>
      <c r="B291" s="187" t="s">
        <v>441</v>
      </c>
      <c r="C291" s="177">
        <f>'1500m'!C53</f>
        <v>0</v>
      </c>
      <c r="D291" s="181">
        <f>'1500m'!D53</f>
        <v>0</v>
      </c>
      <c r="E291" s="181">
        <f>'1500m'!E53</f>
        <v>0</v>
      </c>
      <c r="F291" s="223">
        <f>'1500m'!F53</f>
        <v>0</v>
      </c>
      <c r="G291" s="184">
        <f>'1500m'!A53</f>
        <v>40</v>
      </c>
      <c r="H291" s="184" t="s">
        <v>441</v>
      </c>
      <c r="I291" s="184"/>
      <c r="J291" s="178" t="str">
        <f>'YARIŞMA BİLGİLERİ'!$F$21</f>
        <v>16 Yaş Altı Erkekler A</v>
      </c>
      <c r="K291" s="181" t="str">
        <f t="shared" si="7"/>
        <v>İSTANBUL-Türkcell 16 Yaşaltı-A Kategorisi Türkiye  Salon Şampiyonası</v>
      </c>
      <c r="L291" s="262">
        <f>'1500m'!N$4</f>
        <v>42031</v>
      </c>
      <c r="M291" s="182" t="s">
        <v>435</v>
      </c>
    </row>
    <row r="292" spans="1:13" s="174" customFormat="1" ht="26.25" customHeight="1" x14ac:dyDescent="0.2">
      <c r="A292" s="176">
        <v>290</v>
      </c>
      <c r="B292" s="187" t="s">
        <v>441</v>
      </c>
      <c r="C292" s="177">
        <f>'1500m'!C57</f>
        <v>0</v>
      </c>
      <c r="D292" s="181">
        <f>'1500m'!D57</f>
        <v>0</v>
      </c>
      <c r="E292" s="181">
        <f>'1500m'!E57</f>
        <v>0</v>
      </c>
      <c r="F292" s="223">
        <f>'1500m'!F57</f>
        <v>0</v>
      </c>
      <c r="G292" s="184">
        <f>'1500m'!A57</f>
        <v>41</v>
      </c>
      <c r="H292" s="184" t="s">
        <v>441</v>
      </c>
      <c r="I292" s="184"/>
      <c r="J292" s="178" t="str">
        <f>'YARIŞMA BİLGİLERİ'!$F$21</f>
        <v>16 Yaş Altı Erkekler A</v>
      </c>
      <c r="K292" s="181" t="str">
        <f t="shared" si="7"/>
        <v>İSTANBUL-Türkcell 16 Yaşaltı-A Kategorisi Türkiye  Salon Şampiyonası</v>
      </c>
      <c r="L292" s="262">
        <f>'1500m'!N$4</f>
        <v>42031</v>
      </c>
      <c r="M292" s="182" t="s">
        <v>435</v>
      </c>
    </row>
    <row r="293" spans="1:13" s="174" customFormat="1" ht="26.25" customHeight="1" x14ac:dyDescent="0.2">
      <c r="A293" s="176">
        <v>291</v>
      </c>
      <c r="B293" s="187" t="s">
        <v>441</v>
      </c>
      <c r="C293" s="177">
        <f>'1500m'!C58</f>
        <v>0</v>
      </c>
      <c r="D293" s="181">
        <f>'1500m'!D58</f>
        <v>0</v>
      </c>
      <c r="E293" s="181">
        <f>'1500m'!E58</f>
        <v>0</v>
      </c>
      <c r="F293" s="223">
        <f>'1500m'!F58</f>
        <v>0</v>
      </c>
      <c r="G293" s="184">
        <f>'1500m'!A58</f>
        <v>42</v>
      </c>
      <c r="H293" s="184" t="s">
        <v>441</v>
      </c>
      <c r="I293" s="184"/>
      <c r="J293" s="178" t="str">
        <f>'YARIŞMA BİLGİLERİ'!$F$21</f>
        <v>16 Yaş Altı Erkekler A</v>
      </c>
      <c r="K293" s="181" t="str">
        <f t="shared" si="7"/>
        <v>İSTANBUL-Türkcell 16 Yaşaltı-A Kategorisi Türkiye  Salon Şampiyonası</v>
      </c>
      <c r="L293" s="262">
        <f>'1500m'!N$4</f>
        <v>42031</v>
      </c>
      <c r="M293" s="182" t="s">
        <v>435</v>
      </c>
    </row>
    <row r="294" spans="1:13" s="174" customFormat="1" ht="26.25" customHeight="1" x14ac:dyDescent="0.2">
      <c r="A294" s="176">
        <v>292</v>
      </c>
      <c r="B294" s="187" t="s">
        <v>441</v>
      </c>
      <c r="C294" s="177">
        <f>'1500m'!C59</f>
        <v>0</v>
      </c>
      <c r="D294" s="181">
        <f>'1500m'!D59</f>
        <v>0</v>
      </c>
      <c r="E294" s="181">
        <f>'1500m'!E59</f>
        <v>0</v>
      </c>
      <c r="F294" s="223">
        <f>'1500m'!F59</f>
        <v>0</v>
      </c>
      <c r="G294" s="184">
        <f>'1500m'!A59</f>
        <v>43</v>
      </c>
      <c r="H294" s="184" t="s">
        <v>441</v>
      </c>
      <c r="I294" s="184"/>
      <c r="J294" s="178" t="str">
        <f>'YARIŞMA BİLGİLERİ'!$F$21</f>
        <v>16 Yaş Altı Erkekler A</v>
      </c>
      <c r="K294" s="181" t="str">
        <f t="shared" si="7"/>
        <v>İSTANBUL-Türkcell 16 Yaşaltı-A Kategorisi Türkiye  Salon Şampiyonası</v>
      </c>
      <c r="L294" s="262">
        <f>'1500m'!N$4</f>
        <v>42031</v>
      </c>
      <c r="M294" s="182" t="s">
        <v>435</v>
      </c>
    </row>
    <row r="295" spans="1:13" s="174" customFormat="1" ht="26.25" customHeight="1" x14ac:dyDescent="0.2">
      <c r="A295" s="176">
        <v>293</v>
      </c>
      <c r="B295" s="187" t="s">
        <v>441</v>
      </c>
      <c r="C295" s="177">
        <f>'1500m'!C60</f>
        <v>0</v>
      </c>
      <c r="D295" s="181">
        <f>'1500m'!D60</f>
        <v>0</v>
      </c>
      <c r="E295" s="181">
        <f>'1500m'!E60</f>
        <v>0</v>
      </c>
      <c r="F295" s="223">
        <f>'1500m'!F60</f>
        <v>0</v>
      </c>
      <c r="G295" s="184">
        <f>'1500m'!A60</f>
        <v>44</v>
      </c>
      <c r="H295" s="184" t="s">
        <v>441</v>
      </c>
      <c r="I295" s="184"/>
      <c r="J295" s="178" t="str">
        <f>'YARIŞMA BİLGİLERİ'!$F$21</f>
        <v>16 Yaş Altı Erkekler A</v>
      </c>
      <c r="K295" s="181" t="str">
        <f t="shared" si="7"/>
        <v>İSTANBUL-Türkcell 16 Yaşaltı-A Kategorisi Türkiye  Salon Şampiyonası</v>
      </c>
      <c r="L295" s="262">
        <f>'1500m'!N$4</f>
        <v>42031</v>
      </c>
      <c r="M295" s="182" t="s">
        <v>435</v>
      </c>
    </row>
    <row r="296" spans="1:13" s="174" customFormat="1" ht="26.25" customHeight="1" x14ac:dyDescent="0.2">
      <c r="A296" s="176">
        <v>294</v>
      </c>
      <c r="B296" s="187" t="s">
        <v>441</v>
      </c>
      <c r="C296" s="177">
        <f>'1500m'!C61</f>
        <v>0</v>
      </c>
      <c r="D296" s="181">
        <f>'1500m'!D61</f>
        <v>0</v>
      </c>
      <c r="E296" s="181">
        <f>'1500m'!E61</f>
        <v>0</v>
      </c>
      <c r="F296" s="223">
        <f>'1500m'!F61</f>
        <v>0</v>
      </c>
      <c r="G296" s="184">
        <f>'1500m'!A61</f>
        <v>45</v>
      </c>
      <c r="H296" s="184" t="s">
        <v>441</v>
      </c>
      <c r="I296" s="184"/>
      <c r="J296" s="178" t="str">
        <f>'YARIŞMA BİLGİLERİ'!$F$21</f>
        <v>16 Yaş Altı Erkekler A</v>
      </c>
      <c r="K296" s="181" t="str">
        <f t="shared" si="7"/>
        <v>İSTANBUL-Türkcell 16 Yaşaltı-A Kategorisi Türkiye  Salon Şampiyonası</v>
      </c>
      <c r="L296" s="262">
        <f>'1500m'!N$4</f>
        <v>42031</v>
      </c>
      <c r="M296" s="182" t="s">
        <v>435</v>
      </c>
    </row>
    <row r="297" spans="1:13" s="174" customFormat="1" ht="26.25" customHeight="1" x14ac:dyDescent="0.2">
      <c r="A297" s="176">
        <v>295</v>
      </c>
      <c r="B297" s="187" t="s">
        <v>441</v>
      </c>
      <c r="C297" s="177">
        <f>'1500m'!C62</f>
        <v>0</v>
      </c>
      <c r="D297" s="181">
        <f>'1500m'!D62</f>
        <v>0</v>
      </c>
      <c r="E297" s="181">
        <f>'1500m'!E62</f>
        <v>0</v>
      </c>
      <c r="F297" s="223">
        <f>'1500m'!F62</f>
        <v>0</v>
      </c>
      <c r="G297" s="184">
        <f>'1500m'!A62</f>
        <v>46</v>
      </c>
      <c r="H297" s="184" t="s">
        <v>441</v>
      </c>
      <c r="I297" s="184"/>
      <c r="J297" s="178" t="str">
        <f>'YARIŞMA BİLGİLERİ'!$F$21</f>
        <v>16 Yaş Altı Erkekler A</v>
      </c>
      <c r="K297" s="181" t="str">
        <f t="shared" si="7"/>
        <v>İSTANBUL-Türkcell 16 Yaşaltı-A Kategorisi Türkiye  Salon Şampiyonası</v>
      </c>
      <c r="L297" s="262">
        <f>'1500m'!N$4</f>
        <v>42031</v>
      </c>
      <c r="M297" s="182" t="s">
        <v>435</v>
      </c>
    </row>
    <row r="298" spans="1:13" s="174" customFormat="1" ht="26.25" customHeight="1" x14ac:dyDescent="0.2">
      <c r="A298" s="176">
        <v>296</v>
      </c>
      <c r="B298" s="187" t="s">
        <v>441</v>
      </c>
      <c r="C298" s="177">
        <f>'1500m'!C63</f>
        <v>0</v>
      </c>
      <c r="D298" s="181">
        <f>'1500m'!D63</f>
        <v>0</v>
      </c>
      <c r="E298" s="181">
        <f>'1500m'!E63</f>
        <v>0</v>
      </c>
      <c r="F298" s="223">
        <f>'1500m'!F63</f>
        <v>0</v>
      </c>
      <c r="G298" s="184">
        <f>'1500m'!A63</f>
        <v>47</v>
      </c>
      <c r="H298" s="184" t="s">
        <v>441</v>
      </c>
      <c r="I298" s="184"/>
      <c r="J298" s="178" t="str">
        <f>'YARIŞMA BİLGİLERİ'!$F$21</f>
        <v>16 Yaş Altı Erkekler A</v>
      </c>
      <c r="K298" s="181" t="str">
        <f t="shared" si="7"/>
        <v>İSTANBUL-Türkcell 16 Yaşaltı-A Kategorisi Türkiye  Salon Şampiyonası</v>
      </c>
      <c r="L298" s="262">
        <f>'1500m'!N$4</f>
        <v>42031</v>
      </c>
      <c r="M298" s="182" t="s">
        <v>435</v>
      </c>
    </row>
    <row r="299" spans="1:13" s="174" customFormat="1" ht="26.25" customHeight="1" x14ac:dyDescent="0.2">
      <c r="A299" s="176">
        <v>297</v>
      </c>
      <c r="B299" s="187" t="s">
        <v>441</v>
      </c>
      <c r="C299" s="177">
        <f>'1500m'!C64</f>
        <v>0</v>
      </c>
      <c r="D299" s="181">
        <f>'1500m'!D64</f>
        <v>0</v>
      </c>
      <c r="E299" s="181">
        <f>'1500m'!E64</f>
        <v>0</v>
      </c>
      <c r="F299" s="223">
        <f>'1500m'!F64</f>
        <v>0</v>
      </c>
      <c r="G299" s="184">
        <f>'1500m'!A64</f>
        <v>48</v>
      </c>
      <c r="H299" s="184" t="s">
        <v>441</v>
      </c>
      <c r="I299" s="184"/>
      <c r="J299" s="178" t="str">
        <f>'YARIŞMA BİLGİLERİ'!$F$21</f>
        <v>16 Yaş Altı Erkekler A</v>
      </c>
      <c r="K299" s="181" t="str">
        <f t="shared" si="7"/>
        <v>İSTANBUL-Türkcell 16 Yaşaltı-A Kategorisi Türkiye  Salon Şampiyonası</v>
      </c>
      <c r="L299" s="262">
        <f>'1500m'!N$4</f>
        <v>42031</v>
      </c>
      <c r="M299" s="182" t="s">
        <v>435</v>
      </c>
    </row>
    <row r="300" spans="1:13" s="174" customFormat="1" ht="26.25" customHeight="1" x14ac:dyDescent="0.2">
      <c r="A300" s="176">
        <v>298</v>
      </c>
      <c r="B300" s="187" t="s">
        <v>441</v>
      </c>
      <c r="C300" s="177">
        <f>'1500m'!C65</f>
        <v>0</v>
      </c>
      <c r="D300" s="181">
        <f>'1500m'!D65</f>
        <v>0</v>
      </c>
      <c r="E300" s="181">
        <f>'1500m'!E65</f>
        <v>0</v>
      </c>
      <c r="F300" s="223">
        <f>'1500m'!F65</f>
        <v>0</v>
      </c>
      <c r="G300" s="184">
        <f>'1500m'!A65</f>
        <v>49</v>
      </c>
      <c r="H300" s="184" t="s">
        <v>441</v>
      </c>
      <c r="I300" s="184"/>
      <c r="J300" s="178" t="str">
        <f>'YARIŞMA BİLGİLERİ'!$F$21</f>
        <v>16 Yaş Altı Erkekler A</v>
      </c>
      <c r="K300" s="181" t="str">
        <f t="shared" si="7"/>
        <v>İSTANBUL-Türkcell 16 Yaşaltı-A Kategorisi Türkiye  Salon Şampiyonası</v>
      </c>
      <c r="L300" s="262">
        <f>'1500m'!N$4</f>
        <v>42031</v>
      </c>
      <c r="M300" s="182" t="s">
        <v>435</v>
      </c>
    </row>
    <row r="301" spans="1:13" s="174" customFormat="1" ht="26.25" customHeight="1" x14ac:dyDescent="0.2">
      <c r="A301" s="176">
        <v>299</v>
      </c>
      <c r="B301" s="187" t="s">
        <v>441</v>
      </c>
      <c r="C301" s="177">
        <f>'1500m'!C66</f>
        <v>0</v>
      </c>
      <c r="D301" s="181">
        <f>'1500m'!D66</f>
        <v>0</v>
      </c>
      <c r="E301" s="181">
        <f>'1500m'!E66</f>
        <v>0</v>
      </c>
      <c r="F301" s="223">
        <f>'1500m'!F66</f>
        <v>0</v>
      </c>
      <c r="G301" s="184">
        <f>'1500m'!A66</f>
        <v>50</v>
      </c>
      <c r="H301" s="184" t="s">
        <v>441</v>
      </c>
      <c r="I301" s="184"/>
      <c r="J301" s="178" t="str">
        <f>'YARIŞMA BİLGİLERİ'!$F$21</f>
        <v>16 Yaş Altı Erkekler A</v>
      </c>
      <c r="K301" s="181" t="str">
        <f t="shared" si="7"/>
        <v>İSTANBUL-Türkcell 16 Yaşaltı-A Kategorisi Türkiye  Salon Şampiyonası</v>
      </c>
      <c r="L301" s="262">
        <f>'1500m'!N$4</f>
        <v>42031</v>
      </c>
      <c r="M301" s="182" t="s">
        <v>435</v>
      </c>
    </row>
    <row r="302" spans="1:13" s="174" customFormat="1" ht="26.25" customHeight="1" x14ac:dyDescent="0.2">
      <c r="A302" s="176">
        <v>300</v>
      </c>
      <c r="B302" s="187" t="s">
        <v>441</v>
      </c>
      <c r="C302" s="177">
        <f>'1500m'!C67</f>
        <v>0</v>
      </c>
      <c r="D302" s="181">
        <f>'1500m'!D67</f>
        <v>0</v>
      </c>
      <c r="E302" s="181">
        <f>'1500m'!E67</f>
        <v>0</v>
      </c>
      <c r="F302" s="223">
        <f>'1500m'!F67</f>
        <v>0</v>
      </c>
      <c r="G302" s="184">
        <f>'1500m'!A67</f>
        <v>51</v>
      </c>
      <c r="H302" s="184" t="s">
        <v>441</v>
      </c>
      <c r="I302" s="184"/>
      <c r="J302" s="178" t="str">
        <f>'YARIŞMA BİLGİLERİ'!$F$21</f>
        <v>16 Yaş Altı Erkekler A</v>
      </c>
      <c r="K302" s="181" t="str">
        <f t="shared" si="7"/>
        <v>İSTANBUL-Türkcell 16 Yaşaltı-A Kategorisi Türkiye  Salon Şampiyonası</v>
      </c>
      <c r="L302" s="262">
        <f>'1500m'!N$4</f>
        <v>42031</v>
      </c>
      <c r="M302" s="182" t="s">
        <v>435</v>
      </c>
    </row>
    <row r="303" spans="1:13" s="174" customFormat="1" ht="26.25" customHeight="1" x14ac:dyDescent="0.2">
      <c r="A303" s="176">
        <v>301</v>
      </c>
      <c r="B303" s="187" t="s">
        <v>441</v>
      </c>
      <c r="C303" s="177">
        <f>'1500m'!C68</f>
        <v>0</v>
      </c>
      <c r="D303" s="181">
        <f>'1500m'!D68</f>
        <v>0</v>
      </c>
      <c r="E303" s="181">
        <f>'1500m'!E68</f>
        <v>0</v>
      </c>
      <c r="F303" s="223">
        <f>'1500m'!F68</f>
        <v>0</v>
      </c>
      <c r="G303" s="184">
        <f>'1500m'!A68</f>
        <v>52</v>
      </c>
      <c r="H303" s="184" t="s">
        <v>441</v>
      </c>
      <c r="I303" s="184"/>
      <c r="J303" s="178" t="str">
        <f>'YARIŞMA BİLGİLERİ'!$F$21</f>
        <v>16 Yaş Altı Erkekler A</v>
      </c>
      <c r="K303" s="181" t="str">
        <f t="shared" si="7"/>
        <v>İSTANBUL-Türkcell 16 Yaşaltı-A Kategorisi Türkiye  Salon Şampiyonası</v>
      </c>
      <c r="L303" s="262">
        <f>'1500m'!N$4</f>
        <v>42031</v>
      </c>
      <c r="M303" s="182" t="s">
        <v>435</v>
      </c>
    </row>
    <row r="304" spans="1:13" s="174" customFormat="1" ht="26.25" customHeight="1" x14ac:dyDescent="0.2">
      <c r="A304" s="176">
        <v>302</v>
      </c>
      <c r="B304" s="187" t="s">
        <v>441</v>
      </c>
      <c r="C304" s="177">
        <f>'1500m'!C69</f>
        <v>0</v>
      </c>
      <c r="D304" s="181">
        <f>'1500m'!D69</f>
        <v>0</v>
      </c>
      <c r="E304" s="181">
        <f>'1500m'!E69</f>
        <v>0</v>
      </c>
      <c r="F304" s="223">
        <f>'1500m'!F69</f>
        <v>0</v>
      </c>
      <c r="G304" s="184">
        <f>'1500m'!A69</f>
        <v>53</v>
      </c>
      <c r="H304" s="184" t="s">
        <v>441</v>
      </c>
      <c r="I304" s="184"/>
      <c r="J304" s="178" t="str">
        <f>'YARIŞMA BİLGİLERİ'!$F$21</f>
        <v>16 Yaş Altı Erkekler A</v>
      </c>
      <c r="K304" s="181" t="str">
        <f t="shared" si="7"/>
        <v>İSTANBUL-Türkcell 16 Yaşaltı-A Kategorisi Türkiye  Salon Şampiyonası</v>
      </c>
      <c r="L304" s="262">
        <f>'1500m'!N$4</f>
        <v>42031</v>
      </c>
      <c r="M304" s="182" t="s">
        <v>435</v>
      </c>
    </row>
    <row r="305" spans="1:13" s="174" customFormat="1" ht="26.25" customHeight="1" x14ac:dyDescent="0.2">
      <c r="A305" s="176">
        <v>303</v>
      </c>
      <c r="B305" s="187" t="s">
        <v>441</v>
      </c>
      <c r="C305" s="177">
        <f>'1500m'!C70</f>
        <v>0</v>
      </c>
      <c r="D305" s="181">
        <f>'1500m'!D70</f>
        <v>0</v>
      </c>
      <c r="E305" s="181">
        <f>'1500m'!E70</f>
        <v>0</v>
      </c>
      <c r="F305" s="223">
        <f>'1500m'!F70</f>
        <v>0</v>
      </c>
      <c r="G305" s="184">
        <f>'1500m'!A70</f>
        <v>54</v>
      </c>
      <c r="H305" s="184" t="s">
        <v>441</v>
      </c>
      <c r="I305" s="184"/>
      <c r="J305" s="178" t="str">
        <f>'YARIŞMA BİLGİLERİ'!$F$21</f>
        <v>16 Yaş Altı Erkekler A</v>
      </c>
      <c r="K305" s="181" t="str">
        <f t="shared" si="7"/>
        <v>İSTANBUL-Türkcell 16 Yaşaltı-A Kategorisi Türkiye  Salon Şampiyonası</v>
      </c>
      <c r="L305" s="262">
        <f>'1500m'!N$4</f>
        <v>42031</v>
      </c>
      <c r="M305" s="182" t="s">
        <v>435</v>
      </c>
    </row>
    <row r="306" spans="1:13" s="174" customFormat="1" ht="26.25" customHeight="1" x14ac:dyDescent="0.2">
      <c r="A306" s="176">
        <v>304</v>
      </c>
      <c r="B306" s="187" t="s">
        <v>457</v>
      </c>
      <c r="C306" s="177" t="e">
        <f>#REF!</f>
        <v>#REF!</v>
      </c>
      <c r="D306" s="181" t="e">
        <f>#REF!</f>
        <v>#REF!</v>
      </c>
      <c r="E306" s="181" t="e">
        <f>#REF!</f>
        <v>#REF!</v>
      </c>
      <c r="F306" s="224" t="e">
        <f>#REF!</f>
        <v>#REF!</v>
      </c>
      <c r="G306" s="184" t="e">
        <f>#REF!</f>
        <v>#REF!</v>
      </c>
      <c r="H306" s="184" t="s">
        <v>458</v>
      </c>
      <c r="I306" s="184"/>
      <c r="J306" s="178" t="str">
        <f>'YARIŞMA BİLGİLERİ'!$F$21</f>
        <v>16 Yaş Altı Erkekler A</v>
      </c>
      <c r="K306" s="181" t="str">
        <f t="shared" si="7"/>
        <v>İSTANBUL-Türkcell 16 Yaşaltı-A Kategorisi Türkiye  Salon Şampiyonası</v>
      </c>
      <c r="L306" s="262" t="e">
        <f>#REF!</f>
        <v>#REF!</v>
      </c>
      <c r="M306" s="182" t="s">
        <v>435</v>
      </c>
    </row>
    <row r="307" spans="1:13" s="174" customFormat="1" ht="26.25" customHeight="1" x14ac:dyDescent="0.2">
      <c r="A307" s="176">
        <v>305</v>
      </c>
      <c r="B307" s="187" t="s">
        <v>457</v>
      </c>
      <c r="C307" s="177" t="e">
        <f>#REF!</f>
        <v>#REF!</v>
      </c>
      <c r="D307" s="181" t="e">
        <f>#REF!</f>
        <v>#REF!</v>
      </c>
      <c r="E307" s="181" t="e">
        <f>#REF!</f>
        <v>#REF!</v>
      </c>
      <c r="F307" s="224" t="e">
        <f>#REF!</f>
        <v>#REF!</v>
      </c>
      <c r="G307" s="184" t="e">
        <f>#REF!</f>
        <v>#REF!</v>
      </c>
      <c r="H307" s="184" t="s">
        <v>458</v>
      </c>
      <c r="I307" s="184"/>
      <c r="J307" s="178" t="str">
        <f>'YARIŞMA BİLGİLERİ'!$F$21</f>
        <v>16 Yaş Altı Erkekler A</v>
      </c>
      <c r="K307" s="181" t="str">
        <f t="shared" ref="K307:K337" si="8">CONCATENATE(K$1,"-",A$1)</f>
        <v>İSTANBUL-Türkcell 16 Yaşaltı-A Kategorisi Türkiye  Salon Şampiyonası</v>
      </c>
      <c r="L307" s="262" t="e">
        <f>#REF!</f>
        <v>#REF!</v>
      </c>
      <c r="M307" s="182" t="s">
        <v>435</v>
      </c>
    </row>
    <row r="308" spans="1:13" s="174" customFormat="1" ht="26.25" customHeight="1" x14ac:dyDescent="0.2">
      <c r="A308" s="176">
        <v>306</v>
      </c>
      <c r="B308" s="187" t="s">
        <v>457</v>
      </c>
      <c r="C308" s="177" t="e">
        <f>#REF!</f>
        <v>#REF!</v>
      </c>
      <c r="D308" s="181" t="e">
        <f>#REF!</f>
        <v>#REF!</v>
      </c>
      <c r="E308" s="181" t="e">
        <f>#REF!</f>
        <v>#REF!</v>
      </c>
      <c r="F308" s="224" t="e">
        <f>#REF!</f>
        <v>#REF!</v>
      </c>
      <c r="G308" s="184" t="e">
        <f>#REF!</f>
        <v>#REF!</v>
      </c>
      <c r="H308" s="184" t="s">
        <v>458</v>
      </c>
      <c r="I308" s="184"/>
      <c r="J308" s="178" t="str">
        <f>'YARIŞMA BİLGİLERİ'!$F$21</f>
        <v>16 Yaş Altı Erkekler A</v>
      </c>
      <c r="K308" s="181" t="str">
        <f t="shared" si="8"/>
        <v>İSTANBUL-Türkcell 16 Yaşaltı-A Kategorisi Türkiye  Salon Şampiyonası</v>
      </c>
      <c r="L308" s="262" t="e">
        <f>#REF!</f>
        <v>#REF!</v>
      </c>
      <c r="M308" s="182" t="s">
        <v>435</v>
      </c>
    </row>
    <row r="309" spans="1:13" s="174" customFormat="1" ht="26.25" customHeight="1" x14ac:dyDescent="0.2">
      <c r="A309" s="176">
        <v>307</v>
      </c>
      <c r="B309" s="187" t="s">
        <v>457</v>
      </c>
      <c r="C309" s="177" t="e">
        <f>#REF!</f>
        <v>#REF!</v>
      </c>
      <c r="D309" s="181" t="e">
        <f>#REF!</f>
        <v>#REF!</v>
      </c>
      <c r="E309" s="181" t="e">
        <f>#REF!</f>
        <v>#REF!</v>
      </c>
      <c r="F309" s="224" t="e">
        <f>#REF!</f>
        <v>#REF!</v>
      </c>
      <c r="G309" s="184" t="e">
        <f>#REF!</f>
        <v>#REF!</v>
      </c>
      <c r="H309" s="184" t="s">
        <v>458</v>
      </c>
      <c r="I309" s="184"/>
      <c r="J309" s="178" t="str">
        <f>'YARIŞMA BİLGİLERİ'!$F$21</f>
        <v>16 Yaş Altı Erkekler A</v>
      </c>
      <c r="K309" s="181" t="str">
        <f t="shared" si="8"/>
        <v>İSTANBUL-Türkcell 16 Yaşaltı-A Kategorisi Türkiye  Salon Şampiyonası</v>
      </c>
      <c r="L309" s="262" t="e">
        <f>#REF!</f>
        <v>#REF!</v>
      </c>
      <c r="M309" s="182" t="s">
        <v>435</v>
      </c>
    </row>
    <row r="310" spans="1:13" s="174" customFormat="1" ht="26.25" customHeight="1" x14ac:dyDescent="0.2">
      <c r="A310" s="176">
        <v>308</v>
      </c>
      <c r="B310" s="187" t="s">
        <v>457</v>
      </c>
      <c r="C310" s="177" t="e">
        <f>#REF!</f>
        <v>#REF!</v>
      </c>
      <c r="D310" s="181" t="e">
        <f>#REF!</f>
        <v>#REF!</v>
      </c>
      <c r="E310" s="181" t="e">
        <f>#REF!</f>
        <v>#REF!</v>
      </c>
      <c r="F310" s="224" t="e">
        <f>#REF!</f>
        <v>#REF!</v>
      </c>
      <c r="G310" s="184" t="e">
        <f>#REF!</f>
        <v>#REF!</v>
      </c>
      <c r="H310" s="184" t="s">
        <v>458</v>
      </c>
      <c r="I310" s="184"/>
      <c r="J310" s="178" t="str">
        <f>'YARIŞMA BİLGİLERİ'!$F$21</f>
        <v>16 Yaş Altı Erkekler A</v>
      </c>
      <c r="K310" s="181" t="str">
        <f t="shared" si="8"/>
        <v>İSTANBUL-Türkcell 16 Yaşaltı-A Kategorisi Türkiye  Salon Şampiyonası</v>
      </c>
      <c r="L310" s="262" t="e">
        <f>#REF!</f>
        <v>#REF!</v>
      </c>
      <c r="M310" s="182" t="s">
        <v>435</v>
      </c>
    </row>
    <row r="311" spans="1:13" s="174" customFormat="1" ht="26.25" customHeight="1" x14ac:dyDescent="0.2">
      <c r="A311" s="176">
        <v>309</v>
      </c>
      <c r="B311" s="187" t="s">
        <v>457</v>
      </c>
      <c r="C311" s="177" t="e">
        <f>#REF!</f>
        <v>#REF!</v>
      </c>
      <c r="D311" s="181" t="e">
        <f>#REF!</f>
        <v>#REF!</v>
      </c>
      <c r="E311" s="181" t="e">
        <f>#REF!</f>
        <v>#REF!</v>
      </c>
      <c r="F311" s="224" t="e">
        <f>#REF!</f>
        <v>#REF!</v>
      </c>
      <c r="G311" s="184" t="e">
        <f>#REF!</f>
        <v>#REF!</v>
      </c>
      <c r="H311" s="184" t="s">
        <v>458</v>
      </c>
      <c r="I311" s="184"/>
      <c r="J311" s="178" t="str">
        <f>'YARIŞMA BİLGİLERİ'!$F$21</f>
        <v>16 Yaş Altı Erkekler A</v>
      </c>
      <c r="K311" s="181" t="str">
        <f t="shared" si="8"/>
        <v>İSTANBUL-Türkcell 16 Yaşaltı-A Kategorisi Türkiye  Salon Şampiyonası</v>
      </c>
      <c r="L311" s="262" t="e">
        <f>#REF!</f>
        <v>#REF!</v>
      </c>
      <c r="M311" s="182" t="s">
        <v>435</v>
      </c>
    </row>
    <row r="312" spans="1:13" s="174" customFormat="1" ht="26.25" customHeight="1" x14ac:dyDescent="0.2">
      <c r="A312" s="176">
        <v>310</v>
      </c>
      <c r="B312" s="187" t="s">
        <v>457</v>
      </c>
      <c r="C312" s="177" t="e">
        <f>#REF!</f>
        <v>#REF!</v>
      </c>
      <c r="D312" s="181" t="e">
        <f>#REF!</f>
        <v>#REF!</v>
      </c>
      <c r="E312" s="181" t="e">
        <f>#REF!</f>
        <v>#REF!</v>
      </c>
      <c r="F312" s="224" t="e">
        <f>#REF!</f>
        <v>#REF!</v>
      </c>
      <c r="G312" s="184" t="e">
        <f>#REF!</f>
        <v>#REF!</v>
      </c>
      <c r="H312" s="184" t="s">
        <v>458</v>
      </c>
      <c r="I312" s="184"/>
      <c r="J312" s="178" t="str">
        <f>'YARIŞMA BİLGİLERİ'!$F$21</f>
        <v>16 Yaş Altı Erkekler A</v>
      </c>
      <c r="K312" s="181" t="str">
        <f t="shared" si="8"/>
        <v>İSTANBUL-Türkcell 16 Yaşaltı-A Kategorisi Türkiye  Salon Şampiyonası</v>
      </c>
      <c r="L312" s="262" t="e">
        <f>#REF!</f>
        <v>#REF!</v>
      </c>
      <c r="M312" s="182" t="s">
        <v>435</v>
      </c>
    </row>
    <row r="313" spans="1:13" s="174" customFormat="1" ht="26.25" customHeight="1" x14ac:dyDescent="0.2">
      <c r="A313" s="176">
        <v>311</v>
      </c>
      <c r="B313" s="187" t="s">
        <v>457</v>
      </c>
      <c r="C313" s="177" t="e">
        <f>#REF!</f>
        <v>#REF!</v>
      </c>
      <c r="D313" s="181" t="e">
        <f>#REF!</f>
        <v>#REF!</v>
      </c>
      <c r="E313" s="181" t="e">
        <f>#REF!</f>
        <v>#REF!</v>
      </c>
      <c r="F313" s="224" t="e">
        <f>#REF!</f>
        <v>#REF!</v>
      </c>
      <c r="G313" s="184" t="e">
        <f>#REF!</f>
        <v>#REF!</v>
      </c>
      <c r="H313" s="184" t="s">
        <v>458</v>
      </c>
      <c r="I313" s="184"/>
      <c r="J313" s="178" t="str">
        <f>'YARIŞMA BİLGİLERİ'!$F$21</f>
        <v>16 Yaş Altı Erkekler A</v>
      </c>
      <c r="K313" s="181" t="str">
        <f t="shared" si="8"/>
        <v>İSTANBUL-Türkcell 16 Yaşaltı-A Kategorisi Türkiye  Salon Şampiyonası</v>
      </c>
      <c r="L313" s="262" t="e">
        <f>#REF!</f>
        <v>#REF!</v>
      </c>
      <c r="M313" s="182" t="s">
        <v>435</v>
      </c>
    </row>
    <row r="314" spans="1:13" s="174" customFormat="1" ht="26.25" customHeight="1" x14ac:dyDescent="0.2">
      <c r="A314" s="176">
        <v>312</v>
      </c>
      <c r="B314" s="187" t="s">
        <v>457</v>
      </c>
      <c r="C314" s="177" t="e">
        <f>#REF!</f>
        <v>#REF!</v>
      </c>
      <c r="D314" s="181" t="e">
        <f>#REF!</f>
        <v>#REF!</v>
      </c>
      <c r="E314" s="181" t="e">
        <f>#REF!</f>
        <v>#REF!</v>
      </c>
      <c r="F314" s="224" t="e">
        <f>#REF!</f>
        <v>#REF!</v>
      </c>
      <c r="G314" s="184" t="e">
        <f>#REF!</f>
        <v>#REF!</v>
      </c>
      <c r="H314" s="184" t="s">
        <v>458</v>
      </c>
      <c r="I314" s="184"/>
      <c r="J314" s="178" t="str">
        <f>'YARIŞMA BİLGİLERİ'!$F$21</f>
        <v>16 Yaş Altı Erkekler A</v>
      </c>
      <c r="K314" s="181" t="str">
        <f t="shared" si="8"/>
        <v>İSTANBUL-Türkcell 16 Yaşaltı-A Kategorisi Türkiye  Salon Şampiyonası</v>
      </c>
      <c r="L314" s="262" t="e">
        <f>#REF!</f>
        <v>#REF!</v>
      </c>
      <c r="M314" s="182" t="s">
        <v>435</v>
      </c>
    </row>
    <row r="315" spans="1:13" s="174" customFormat="1" ht="26.25" customHeight="1" x14ac:dyDescent="0.2">
      <c r="A315" s="176">
        <v>313</v>
      </c>
      <c r="B315" s="187" t="s">
        <v>457</v>
      </c>
      <c r="C315" s="177" t="e">
        <f>#REF!</f>
        <v>#REF!</v>
      </c>
      <c r="D315" s="181" t="e">
        <f>#REF!</f>
        <v>#REF!</v>
      </c>
      <c r="E315" s="181" t="e">
        <f>#REF!</f>
        <v>#REF!</v>
      </c>
      <c r="F315" s="224" t="e">
        <f>#REF!</f>
        <v>#REF!</v>
      </c>
      <c r="G315" s="184" t="e">
        <f>#REF!</f>
        <v>#REF!</v>
      </c>
      <c r="H315" s="184" t="s">
        <v>458</v>
      </c>
      <c r="I315" s="184"/>
      <c r="J315" s="178" t="str">
        <f>'YARIŞMA BİLGİLERİ'!$F$21</f>
        <v>16 Yaş Altı Erkekler A</v>
      </c>
      <c r="K315" s="181" t="str">
        <f t="shared" si="8"/>
        <v>İSTANBUL-Türkcell 16 Yaşaltı-A Kategorisi Türkiye  Salon Şampiyonası</v>
      </c>
      <c r="L315" s="262" t="e">
        <f>#REF!</f>
        <v>#REF!</v>
      </c>
      <c r="M315" s="182" t="s">
        <v>435</v>
      </c>
    </row>
    <row r="316" spans="1:13" s="174" customFormat="1" ht="26.25" customHeight="1" x14ac:dyDescent="0.2">
      <c r="A316" s="176">
        <v>314</v>
      </c>
      <c r="B316" s="187" t="s">
        <v>457</v>
      </c>
      <c r="C316" s="177" t="e">
        <f>#REF!</f>
        <v>#REF!</v>
      </c>
      <c r="D316" s="181" t="e">
        <f>#REF!</f>
        <v>#REF!</v>
      </c>
      <c r="E316" s="181" t="e">
        <f>#REF!</f>
        <v>#REF!</v>
      </c>
      <c r="F316" s="224" t="e">
        <f>#REF!</f>
        <v>#REF!</v>
      </c>
      <c r="G316" s="184" t="e">
        <f>#REF!</f>
        <v>#REF!</v>
      </c>
      <c r="H316" s="184" t="s">
        <v>458</v>
      </c>
      <c r="I316" s="184"/>
      <c r="J316" s="178" t="str">
        <f>'YARIŞMA BİLGİLERİ'!$F$21</f>
        <v>16 Yaş Altı Erkekler A</v>
      </c>
      <c r="K316" s="181" t="str">
        <f t="shared" si="8"/>
        <v>İSTANBUL-Türkcell 16 Yaşaltı-A Kategorisi Türkiye  Salon Şampiyonası</v>
      </c>
      <c r="L316" s="262" t="e">
        <f>#REF!</f>
        <v>#REF!</v>
      </c>
      <c r="M316" s="182" t="s">
        <v>435</v>
      </c>
    </row>
    <row r="317" spans="1:13" s="174" customFormat="1" ht="26.25" customHeight="1" x14ac:dyDescent="0.2">
      <c r="A317" s="176">
        <v>315</v>
      </c>
      <c r="B317" s="187" t="s">
        <v>457</v>
      </c>
      <c r="C317" s="177" t="e">
        <f>#REF!</f>
        <v>#REF!</v>
      </c>
      <c r="D317" s="181" t="e">
        <f>#REF!</f>
        <v>#REF!</v>
      </c>
      <c r="E317" s="181" t="e">
        <f>#REF!</f>
        <v>#REF!</v>
      </c>
      <c r="F317" s="224" t="e">
        <f>#REF!</f>
        <v>#REF!</v>
      </c>
      <c r="G317" s="184" t="e">
        <f>#REF!</f>
        <v>#REF!</v>
      </c>
      <c r="H317" s="184" t="s">
        <v>458</v>
      </c>
      <c r="I317" s="184"/>
      <c r="J317" s="178" t="str">
        <f>'YARIŞMA BİLGİLERİ'!$F$21</f>
        <v>16 Yaş Altı Erkekler A</v>
      </c>
      <c r="K317" s="181" t="str">
        <f t="shared" si="8"/>
        <v>İSTANBUL-Türkcell 16 Yaşaltı-A Kategorisi Türkiye  Salon Şampiyonası</v>
      </c>
      <c r="L317" s="262" t="e">
        <f>#REF!</f>
        <v>#REF!</v>
      </c>
      <c r="M317" s="182" t="s">
        <v>435</v>
      </c>
    </row>
    <row r="318" spans="1:13" s="174" customFormat="1" ht="26.25" customHeight="1" x14ac:dyDescent="0.2">
      <c r="A318" s="176">
        <v>316</v>
      </c>
      <c r="B318" s="187" t="s">
        <v>457</v>
      </c>
      <c r="C318" s="177" t="e">
        <f>#REF!</f>
        <v>#REF!</v>
      </c>
      <c r="D318" s="181" t="e">
        <f>#REF!</f>
        <v>#REF!</v>
      </c>
      <c r="E318" s="181" t="e">
        <f>#REF!</f>
        <v>#REF!</v>
      </c>
      <c r="F318" s="224" t="e">
        <f>#REF!</f>
        <v>#REF!</v>
      </c>
      <c r="G318" s="184" t="e">
        <f>#REF!</f>
        <v>#REF!</v>
      </c>
      <c r="H318" s="184" t="s">
        <v>458</v>
      </c>
      <c r="I318" s="184"/>
      <c r="J318" s="178" t="str">
        <f>'YARIŞMA BİLGİLERİ'!$F$21</f>
        <v>16 Yaş Altı Erkekler A</v>
      </c>
      <c r="K318" s="181" t="str">
        <f t="shared" si="8"/>
        <v>İSTANBUL-Türkcell 16 Yaşaltı-A Kategorisi Türkiye  Salon Şampiyonası</v>
      </c>
      <c r="L318" s="262" t="e">
        <f>#REF!</f>
        <v>#REF!</v>
      </c>
      <c r="M318" s="182" t="s">
        <v>435</v>
      </c>
    </row>
    <row r="319" spans="1:13" s="174" customFormat="1" ht="26.25" customHeight="1" x14ac:dyDescent="0.2">
      <c r="A319" s="176">
        <v>317</v>
      </c>
      <c r="B319" s="187" t="s">
        <v>457</v>
      </c>
      <c r="C319" s="177" t="e">
        <f>#REF!</f>
        <v>#REF!</v>
      </c>
      <c r="D319" s="181" t="e">
        <f>#REF!</f>
        <v>#REF!</v>
      </c>
      <c r="E319" s="181" t="e">
        <f>#REF!</f>
        <v>#REF!</v>
      </c>
      <c r="F319" s="224" t="e">
        <f>#REF!</f>
        <v>#REF!</v>
      </c>
      <c r="G319" s="184" t="e">
        <f>#REF!</f>
        <v>#REF!</v>
      </c>
      <c r="H319" s="184" t="s">
        <v>458</v>
      </c>
      <c r="I319" s="184"/>
      <c r="J319" s="178" t="str">
        <f>'YARIŞMA BİLGİLERİ'!$F$21</f>
        <v>16 Yaş Altı Erkekler A</v>
      </c>
      <c r="K319" s="181" t="str">
        <f t="shared" si="8"/>
        <v>İSTANBUL-Türkcell 16 Yaşaltı-A Kategorisi Türkiye  Salon Şampiyonası</v>
      </c>
      <c r="L319" s="262" t="e">
        <f>#REF!</f>
        <v>#REF!</v>
      </c>
      <c r="M319" s="182" t="s">
        <v>435</v>
      </c>
    </row>
    <row r="320" spans="1:13" s="174" customFormat="1" ht="26.25" customHeight="1" x14ac:dyDescent="0.2">
      <c r="A320" s="176">
        <v>318</v>
      </c>
      <c r="B320" s="187" t="s">
        <v>457</v>
      </c>
      <c r="C320" s="177" t="e">
        <f>#REF!</f>
        <v>#REF!</v>
      </c>
      <c r="D320" s="181" t="e">
        <f>#REF!</f>
        <v>#REF!</v>
      </c>
      <c r="E320" s="181" t="e">
        <f>#REF!</f>
        <v>#REF!</v>
      </c>
      <c r="F320" s="224" t="e">
        <f>#REF!</f>
        <v>#REF!</v>
      </c>
      <c r="G320" s="184" t="e">
        <f>#REF!</f>
        <v>#REF!</v>
      </c>
      <c r="H320" s="184" t="s">
        <v>458</v>
      </c>
      <c r="I320" s="184"/>
      <c r="J320" s="178" t="str">
        <f>'YARIŞMA BİLGİLERİ'!$F$21</f>
        <v>16 Yaş Altı Erkekler A</v>
      </c>
      <c r="K320" s="181" t="str">
        <f t="shared" si="8"/>
        <v>İSTANBUL-Türkcell 16 Yaşaltı-A Kategorisi Türkiye  Salon Şampiyonası</v>
      </c>
      <c r="L320" s="262" t="e">
        <f>#REF!</f>
        <v>#REF!</v>
      </c>
      <c r="M320" s="182" t="s">
        <v>435</v>
      </c>
    </row>
    <row r="321" spans="1:13" s="174" customFormat="1" ht="26.25" customHeight="1" x14ac:dyDescent="0.2">
      <c r="A321" s="176">
        <v>319</v>
      </c>
      <c r="B321" s="187" t="s">
        <v>457</v>
      </c>
      <c r="C321" s="177" t="e">
        <f>#REF!</f>
        <v>#REF!</v>
      </c>
      <c r="D321" s="181" t="e">
        <f>#REF!</f>
        <v>#REF!</v>
      </c>
      <c r="E321" s="181" t="e">
        <f>#REF!</f>
        <v>#REF!</v>
      </c>
      <c r="F321" s="224" t="e">
        <f>#REF!</f>
        <v>#REF!</v>
      </c>
      <c r="G321" s="184" t="e">
        <f>#REF!</f>
        <v>#REF!</v>
      </c>
      <c r="H321" s="184" t="s">
        <v>458</v>
      </c>
      <c r="I321" s="184"/>
      <c r="J321" s="178" t="str">
        <f>'YARIŞMA BİLGİLERİ'!$F$21</f>
        <v>16 Yaş Altı Erkekler A</v>
      </c>
      <c r="K321" s="181" t="str">
        <f t="shared" si="8"/>
        <v>İSTANBUL-Türkcell 16 Yaşaltı-A Kategorisi Türkiye  Salon Şampiyonası</v>
      </c>
      <c r="L321" s="262" t="e">
        <f>#REF!</f>
        <v>#REF!</v>
      </c>
      <c r="M321" s="182" t="s">
        <v>435</v>
      </c>
    </row>
    <row r="322" spans="1:13" s="174" customFormat="1" ht="26.25" customHeight="1" x14ac:dyDescent="0.2">
      <c r="A322" s="176">
        <v>320</v>
      </c>
      <c r="B322" s="187" t="s">
        <v>457</v>
      </c>
      <c r="C322" s="177" t="e">
        <f>#REF!</f>
        <v>#REF!</v>
      </c>
      <c r="D322" s="181" t="e">
        <f>#REF!</f>
        <v>#REF!</v>
      </c>
      <c r="E322" s="181" t="e">
        <f>#REF!</f>
        <v>#REF!</v>
      </c>
      <c r="F322" s="224" t="e">
        <f>#REF!</f>
        <v>#REF!</v>
      </c>
      <c r="G322" s="184" t="e">
        <f>#REF!</f>
        <v>#REF!</v>
      </c>
      <c r="H322" s="184" t="s">
        <v>458</v>
      </c>
      <c r="I322" s="184"/>
      <c r="J322" s="178" t="str">
        <f>'YARIŞMA BİLGİLERİ'!$F$21</f>
        <v>16 Yaş Altı Erkekler A</v>
      </c>
      <c r="K322" s="181" t="str">
        <f t="shared" si="8"/>
        <v>İSTANBUL-Türkcell 16 Yaşaltı-A Kategorisi Türkiye  Salon Şampiyonası</v>
      </c>
      <c r="L322" s="262" t="e">
        <f>#REF!</f>
        <v>#REF!</v>
      </c>
      <c r="M322" s="182" t="s">
        <v>435</v>
      </c>
    </row>
    <row r="323" spans="1:13" s="174" customFormat="1" ht="26.25" customHeight="1" x14ac:dyDescent="0.2">
      <c r="A323" s="176">
        <v>321</v>
      </c>
      <c r="B323" s="187" t="s">
        <v>457</v>
      </c>
      <c r="C323" s="177" t="e">
        <f>#REF!</f>
        <v>#REF!</v>
      </c>
      <c r="D323" s="181" t="e">
        <f>#REF!</f>
        <v>#REF!</v>
      </c>
      <c r="E323" s="181" t="e">
        <f>#REF!</f>
        <v>#REF!</v>
      </c>
      <c r="F323" s="224" t="e">
        <f>#REF!</f>
        <v>#REF!</v>
      </c>
      <c r="G323" s="184" t="e">
        <f>#REF!</f>
        <v>#REF!</v>
      </c>
      <c r="H323" s="184" t="s">
        <v>458</v>
      </c>
      <c r="I323" s="184"/>
      <c r="J323" s="178" t="str">
        <f>'YARIŞMA BİLGİLERİ'!$F$21</f>
        <v>16 Yaş Altı Erkekler A</v>
      </c>
      <c r="K323" s="181" t="str">
        <f t="shared" si="8"/>
        <v>İSTANBUL-Türkcell 16 Yaşaltı-A Kategorisi Türkiye  Salon Şampiyonası</v>
      </c>
      <c r="L323" s="262" t="e">
        <f>#REF!</f>
        <v>#REF!</v>
      </c>
      <c r="M323" s="182" t="s">
        <v>435</v>
      </c>
    </row>
    <row r="324" spans="1:13" s="174" customFormat="1" ht="26.25" customHeight="1" x14ac:dyDescent="0.2">
      <c r="A324" s="176">
        <v>322</v>
      </c>
      <c r="B324" s="187" t="s">
        <v>457</v>
      </c>
      <c r="C324" s="177" t="e">
        <f>#REF!</f>
        <v>#REF!</v>
      </c>
      <c r="D324" s="181" t="e">
        <f>#REF!</f>
        <v>#REF!</v>
      </c>
      <c r="E324" s="181" t="e">
        <f>#REF!</f>
        <v>#REF!</v>
      </c>
      <c r="F324" s="224" t="e">
        <f>#REF!</f>
        <v>#REF!</v>
      </c>
      <c r="G324" s="184" t="e">
        <f>#REF!</f>
        <v>#REF!</v>
      </c>
      <c r="H324" s="184" t="s">
        <v>458</v>
      </c>
      <c r="I324" s="184"/>
      <c r="J324" s="178" t="str">
        <f>'YARIŞMA BİLGİLERİ'!$F$21</f>
        <v>16 Yaş Altı Erkekler A</v>
      </c>
      <c r="K324" s="181" t="str">
        <f t="shared" si="8"/>
        <v>İSTANBUL-Türkcell 16 Yaşaltı-A Kategorisi Türkiye  Salon Şampiyonası</v>
      </c>
      <c r="L324" s="262" t="e">
        <f>#REF!</f>
        <v>#REF!</v>
      </c>
      <c r="M324" s="182" t="s">
        <v>435</v>
      </c>
    </row>
    <row r="325" spans="1:13" s="174" customFormat="1" ht="26.25" customHeight="1" x14ac:dyDescent="0.2">
      <c r="A325" s="176">
        <v>323</v>
      </c>
      <c r="B325" s="187" t="s">
        <v>457</v>
      </c>
      <c r="C325" s="177" t="e">
        <f>#REF!</f>
        <v>#REF!</v>
      </c>
      <c r="D325" s="181" t="e">
        <f>#REF!</f>
        <v>#REF!</v>
      </c>
      <c r="E325" s="181" t="e">
        <f>#REF!</f>
        <v>#REF!</v>
      </c>
      <c r="F325" s="224" t="e">
        <f>#REF!</f>
        <v>#REF!</v>
      </c>
      <c r="G325" s="184" t="e">
        <f>#REF!</f>
        <v>#REF!</v>
      </c>
      <c r="H325" s="184" t="s">
        <v>458</v>
      </c>
      <c r="I325" s="184"/>
      <c r="J325" s="178" t="str">
        <f>'YARIŞMA BİLGİLERİ'!$F$21</f>
        <v>16 Yaş Altı Erkekler A</v>
      </c>
      <c r="K325" s="181" t="str">
        <f t="shared" si="8"/>
        <v>İSTANBUL-Türkcell 16 Yaşaltı-A Kategorisi Türkiye  Salon Şampiyonası</v>
      </c>
      <c r="L325" s="262" t="e">
        <f>#REF!</f>
        <v>#REF!</v>
      </c>
      <c r="M325" s="182" t="s">
        <v>435</v>
      </c>
    </row>
    <row r="326" spans="1:13" s="174" customFormat="1" ht="26.25" customHeight="1" x14ac:dyDescent="0.2">
      <c r="A326" s="176">
        <v>324</v>
      </c>
      <c r="B326" s="187" t="s">
        <v>457</v>
      </c>
      <c r="C326" s="177" t="e">
        <f>#REF!</f>
        <v>#REF!</v>
      </c>
      <c r="D326" s="181" t="e">
        <f>#REF!</f>
        <v>#REF!</v>
      </c>
      <c r="E326" s="181" t="e">
        <f>#REF!</f>
        <v>#REF!</v>
      </c>
      <c r="F326" s="224" t="e">
        <f>#REF!</f>
        <v>#REF!</v>
      </c>
      <c r="G326" s="184" t="e">
        <f>#REF!</f>
        <v>#REF!</v>
      </c>
      <c r="H326" s="184" t="s">
        <v>458</v>
      </c>
      <c r="I326" s="184"/>
      <c r="J326" s="178" t="str">
        <f>'YARIŞMA BİLGİLERİ'!$F$21</f>
        <v>16 Yaş Altı Erkekler A</v>
      </c>
      <c r="K326" s="181" t="str">
        <f t="shared" si="8"/>
        <v>İSTANBUL-Türkcell 16 Yaşaltı-A Kategorisi Türkiye  Salon Şampiyonası</v>
      </c>
      <c r="L326" s="262" t="e">
        <f>#REF!</f>
        <v>#REF!</v>
      </c>
      <c r="M326" s="182" t="s">
        <v>435</v>
      </c>
    </row>
    <row r="327" spans="1:13" s="174" customFormat="1" ht="26.25" customHeight="1" x14ac:dyDescent="0.2">
      <c r="A327" s="176">
        <v>325</v>
      </c>
      <c r="B327" s="187" t="s">
        <v>457</v>
      </c>
      <c r="C327" s="177" t="e">
        <f>#REF!</f>
        <v>#REF!</v>
      </c>
      <c r="D327" s="181" t="e">
        <f>#REF!</f>
        <v>#REF!</v>
      </c>
      <c r="E327" s="181" t="e">
        <f>#REF!</f>
        <v>#REF!</v>
      </c>
      <c r="F327" s="224" t="e">
        <f>#REF!</f>
        <v>#REF!</v>
      </c>
      <c r="G327" s="184" t="e">
        <f>#REF!</f>
        <v>#REF!</v>
      </c>
      <c r="H327" s="184" t="s">
        <v>458</v>
      </c>
      <c r="I327" s="184"/>
      <c r="J327" s="178" t="str">
        <f>'YARIŞMA BİLGİLERİ'!$F$21</f>
        <v>16 Yaş Altı Erkekler A</v>
      </c>
      <c r="K327" s="181" t="str">
        <f t="shared" si="8"/>
        <v>İSTANBUL-Türkcell 16 Yaşaltı-A Kategorisi Türkiye  Salon Şampiyonası</v>
      </c>
      <c r="L327" s="262" t="e">
        <f>#REF!</f>
        <v>#REF!</v>
      </c>
      <c r="M327" s="182" t="s">
        <v>435</v>
      </c>
    </row>
    <row r="328" spans="1:13" s="174" customFormat="1" ht="26.25" customHeight="1" x14ac:dyDescent="0.2">
      <c r="A328" s="176">
        <v>326</v>
      </c>
      <c r="B328" s="187" t="s">
        <v>457</v>
      </c>
      <c r="C328" s="177" t="e">
        <f>#REF!</f>
        <v>#REF!</v>
      </c>
      <c r="D328" s="181" t="e">
        <f>#REF!</f>
        <v>#REF!</v>
      </c>
      <c r="E328" s="181" t="e">
        <f>#REF!</f>
        <v>#REF!</v>
      </c>
      <c r="F328" s="224" t="e">
        <f>#REF!</f>
        <v>#REF!</v>
      </c>
      <c r="G328" s="184" t="e">
        <f>#REF!</f>
        <v>#REF!</v>
      </c>
      <c r="H328" s="184" t="s">
        <v>458</v>
      </c>
      <c r="I328" s="184"/>
      <c r="J328" s="178" t="str">
        <f>'YARIŞMA BİLGİLERİ'!$F$21</f>
        <v>16 Yaş Altı Erkekler A</v>
      </c>
      <c r="K328" s="181" t="str">
        <f t="shared" si="8"/>
        <v>İSTANBUL-Türkcell 16 Yaşaltı-A Kategorisi Türkiye  Salon Şampiyonası</v>
      </c>
      <c r="L328" s="262" t="e">
        <f>#REF!</f>
        <v>#REF!</v>
      </c>
      <c r="M328" s="182" t="s">
        <v>435</v>
      </c>
    </row>
    <row r="329" spans="1:13" s="174" customFormat="1" ht="26.25" customHeight="1" x14ac:dyDescent="0.2">
      <c r="A329" s="176">
        <v>327</v>
      </c>
      <c r="B329" s="187" t="s">
        <v>457</v>
      </c>
      <c r="C329" s="177" t="e">
        <f>#REF!</f>
        <v>#REF!</v>
      </c>
      <c r="D329" s="181" t="e">
        <f>#REF!</f>
        <v>#REF!</v>
      </c>
      <c r="E329" s="181" t="e">
        <f>#REF!</f>
        <v>#REF!</v>
      </c>
      <c r="F329" s="224" t="e">
        <f>#REF!</f>
        <v>#REF!</v>
      </c>
      <c r="G329" s="184" t="e">
        <f>#REF!</f>
        <v>#REF!</v>
      </c>
      <c r="H329" s="184" t="s">
        <v>458</v>
      </c>
      <c r="I329" s="184"/>
      <c r="J329" s="178" t="str">
        <f>'YARIŞMA BİLGİLERİ'!$F$21</f>
        <v>16 Yaş Altı Erkekler A</v>
      </c>
      <c r="K329" s="181" t="str">
        <f t="shared" si="8"/>
        <v>İSTANBUL-Türkcell 16 Yaşaltı-A Kategorisi Türkiye  Salon Şampiyonası</v>
      </c>
      <c r="L329" s="262" t="e">
        <f>#REF!</f>
        <v>#REF!</v>
      </c>
      <c r="M329" s="182" t="s">
        <v>435</v>
      </c>
    </row>
    <row r="330" spans="1:13" s="174" customFormat="1" ht="26.25" customHeight="1" x14ac:dyDescent="0.2">
      <c r="A330" s="176">
        <v>328</v>
      </c>
      <c r="B330" s="187" t="s">
        <v>457</v>
      </c>
      <c r="C330" s="177" t="e">
        <f>#REF!</f>
        <v>#REF!</v>
      </c>
      <c r="D330" s="181" t="e">
        <f>#REF!</f>
        <v>#REF!</v>
      </c>
      <c r="E330" s="181" t="e">
        <f>#REF!</f>
        <v>#REF!</v>
      </c>
      <c r="F330" s="224" t="e">
        <f>#REF!</f>
        <v>#REF!</v>
      </c>
      <c r="G330" s="184" t="e">
        <f>#REF!</f>
        <v>#REF!</v>
      </c>
      <c r="H330" s="184" t="s">
        <v>458</v>
      </c>
      <c r="I330" s="184"/>
      <c r="J330" s="178" t="str">
        <f>'YARIŞMA BİLGİLERİ'!$F$21</f>
        <v>16 Yaş Altı Erkekler A</v>
      </c>
      <c r="K330" s="181" t="str">
        <f t="shared" si="8"/>
        <v>İSTANBUL-Türkcell 16 Yaşaltı-A Kategorisi Türkiye  Salon Şampiyonası</v>
      </c>
      <c r="L330" s="262" t="e">
        <f>#REF!</f>
        <v>#REF!</v>
      </c>
      <c r="M330" s="182" t="s">
        <v>435</v>
      </c>
    </row>
    <row r="331" spans="1:13" s="174" customFormat="1" ht="26.25" customHeight="1" x14ac:dyDescent="0.2">
      <c r="A331" s="176">
        <v>329</v>
      </c>
      <c r="B331" s="187" t="s">
        <v>457</v>
      </c>
      <c r="C331" s="177" t="e">
        <f>#REF!</f>
        <v>#REF!</v>
      </c>
      <c r="D331" s="181" t="e">
        <f>#REF!</f>
        <v>#REF!</v>
      </c>
      <c r="E331" s="181" t="e">
        <f>#REF!</f>
        <v>#REF!</v>
      </c>
      <c r="F331" s="224" t="e">
        <f>#REF!</f>
        <v>#REF!</v>
      </c>
      <c r="G331" s="184" t="e">
        <f>#REF!</f>
        <v>#REF!</v>
      </c>
      <c r="H331" s="184" t="s">
        <v>458</v>
      </c>
      <c r="I331" s="184"/>
      <c r="J331" s="178" t="str">
        <f>'YARIŞMA BİLGİLERİ'!$F$21</f>
        <v>16 Yaş Altı Erkekler A</v>
      </c>
      <c r="K331" s="181" t="str">
        <f t="shared" si="8"/>
        <v>İSTANBUL-Türkcell 16 Yaşaltı-A Kategorisi Türkiye  Salon Şampiyonası</v>
      </c>
      <c r="L331" s="262" t="e">
        <f>#REF!</f>
        <v>#REF!</v>
      </c>
      <c r="M331" s="182" t="s">
        <v>435</v>
      </c>
    </row>
    <row r="332" spans="1:13" s="174" customFormat="1" ht="26.25" customHeight="1" x14ac:dyDescent="0.2">
      <c r="A332" s="176">
        <v>330</v>
      </c>
      <c r="B332" s="187" t="s">
        <v>457</v>
      </c>
      <c r="C332" s="177" t="e">
        <f>#REF!</f>
        <v>#REF!</v>
      </c>
      <c r="D332" s="181" t="e">
        <f>#REF!</f>
        <v>#REF!</v>
      </c>
      <c r="E332" s="181" t="e">
        <f>#REF!</f>
        <v>#REF!</v>
      </c>
      <c r="F332" s="224" t="e">
        <f>#REF!</f>
        <v>#REF!</v>
      </c>
      <c r="G332" s="184" t="e">
        <f>#REF!</f>
        <v>#REF!</v>
      </c>
      <c r="H332" s="184" t="s">
        <v>458</v>
      </c>
      <c r="I332" s="184"/>
      <c r="J332" s="178" t="str">
        <f>'YARIŞMA BİLGİLERİ'!$F$21</f>
        <v>16 Yaş Altı Erkekler A</v>
      </c>
      <c r="K332" s="181" t="str">
        <f t="shared" si="8"/>
        <v>İSTANBUL-Türkcell 16 Yaşaltı-A Kategorisi Türkiye  Salon Şampiyonası</v>
      </c>
      <c r="L332" s="262" t="e">
        <f>#REF!</f>
        <v>#REF!</v>
      </c>
      <c r="M332" s="182" t="s">
        <v>435</v>
      </c>
    </row>
    <row r="333" spans="1:13" s="174" customFormat="1" ht="26.25" customHeight="1" x14ac:dyDescent="0.2">
      <c r="A333" s="176">
        <v>331</v>
      </c>
      <c r="B333" s="187" t="s">
        <v>457</v>
      </c>
      <c r="C333" s="177" t="e">
        <f>#REF!</f>
        <v>#REF!</v>
      </c>
      <c r="D333" s="181" t="e">
        <f>#REF!</f>
        <v>#REF!</v>
      </c>
      <c r="E333" s="181" t="e">
        <f>#REF!</f>
        <v>#REF!</v>
      </c>
      <c r="F333" s="224" t="e">
        <f>#REF!</f>
        <v>#REF!</v>
      </c>
      <c r="G333" s="184" t="e">
        <f>#REF!</f>
        <v>#REF!</v>
      </c>
      <c r="H333" s="184" t="s">
        <v>458</v>
      </c>
      <c r="I333" s="184"/>
      <c r="J333" s="178" t="str">
        <f>'YARIŞMA BİLGİLERİ'!$F$21</f>
        <v>16 Yaş Altı Erkekler A</v>
      </c>
      <c r="K333" s="181" t="str">
        <f t="shared" si="8"/>
        <v>İSTANBUL-Türkcell 16 Yaşaltı-A Kategorisi Türkiye  Salon Şampiyonası</v>
      </c>
      <c r="L333" s="262" t="e">
        <f>#REF!</f>
        <v>#REF!</v>
      </c>
      <c r="M333" s="182" t="s">
        <v>435</v>
      </c>
    </row>
    <row r="334" spans="1:13" s="174" customFormat="1" ht="26.25" customHeight="1" x14ac:dyDescent="0.2">
      <c r="A334" s="176">
        <v>332</v>
      </c>
      <c r="B334" s="187" t="s">
        <v>457</v>
      </c>
      <c r="C334" s="177" t="e">
        <f>#REF!</f>
        <v>#REF!</v>
      </c>
      <c r="D334" s="181" t="e">
        <f>#REF!</f>
        <v>#REF!</v>
      </c>
      <c r="E334" s="181" t="e">
        <f>#REF!</f>
        <v>#REF!</v>
      </c>
      <c r="F334" s="224" t="e">
        <f>#REF!</f>
        <v>#REF!</v>
      </c>
      <c r="G334" s="184" t="e">
        <f>#REF!</f>
        <v>#REF!</v>
      </c>
      <c r="H334" s="184" t="s">
        <v>458</v>
      </c>
      <c r="I334" s="184"/>
      <c r="J334" s="178" t="str">
        <f>'YARIŞMA BİLGİLERİ'!$F$21</f>
        <v>16 Yaş Altı Erkekler A</v>
      </c>
      <c r="K334" s="181" t="str">
        <f t="shared" si="8"/>
        <v>İSTANBUL-Türkcell 16 Yaşaltı-A Kategorisi Türkiye  Salon Şampiyonası</v>
      </c>
      <c r="L334" s="262" t="e">
        <f>#REF!</f>
        <v>#REF!</v>
      </c>
      <c r="M334" s="182" t="s">
        <v>435</v>
      </c>
    </row>
    <row r="335" spans="1:13" s="174" customFormat="1" ht="26.25" customHeight="1" x14ac:dyDescent="0.2">
      <c r="A335" s="176">
        <v>333</v>
      </c>
      <c r="B335" s="187" t="s">
        <v>457</v>
      </c>
      <c r="C335" s="177" t="e">
        <f>#REF!</f>
        <v>#REF!</v>
      </c>
      <c r="D335" s="181" t="e">
        <f>#REF!</f>
        <v>#REF!</v>
      </c>
      <c r="E335" s="181" t="e">
        <f>#REF!</f>
        <v>#REF!</v>
      </c>
      <c r="F335" s="224" t="e">
        <f>#REF!</f>
        <v>#REF!</v>
      </c>
      <c r="G335" s="184" t="e">
        <f>#REF!</f>
        <v>#REF!</v>
      </c>
      <c r="H335" s="184" t="s">
        <v>458</v>
      </c>
      <c r="I335" s="184"/>
      <c r="J335" s="178" t="str">
        <f>'YARIŞMA BİLGİLERİ'!$F$21</f>
        <v>16 Yaş Altı Erkekler A</v>
      </c>
      <c r="K335" s="181" t="str">
        <f t="shared" si="8"/>
        <v>İSTANBUL-Türkcell 16 Yaşaltı-A Kategorisi Türkiye  Salon Şampiyonası</v>
      </c>
      <c r="L335" s="262" t="e">
        <f>#REF!</f>
        <v>#REF!</v>
      </c>
      <c r="M335" s="182" t="s">
        <v>435</v>
      </c>
    </row>
    <row r="336" spans="1:13" s="174" customFormat="1" ht="26.25" customHeight="1" x14ac:dyDescent="0.2">
      <c r="A336" s="176">
        <v>334</v>
      </c>
      <c r="B336" s="187" t="s">
        <v>457</v>
      </c>
      <c r="C336" s="177" t="e">
        <f>#REF!</f>
        <v>#REF!</v>
      </c>
      <c r="D336" s="181" t="e">
        <f>#REF!</f>
        <v>#REF!</v>
      </c>
      <c r="E336" s="181" t="e">
        <f>#REF!</f>
        <v>#REF!</v>
      </c>
      <c r="F336" s="224" t="e">
        <f>#REF!</f>
        <v>#REF!</v>
      </c>
      <c r="G336" s="184" t="e">
        <f>#REF!</f>
        <v>#REF!</v>
      </c>
      <c r="H336" s="184" t="s">
        <v>458</v>
      </c>
      <c r="I336" s="184"/>
      <c r="J336" s="178" t="str">
        <f>'YARIŞMA BİLGİLERİ'!$F$21</f>
        <v>16 Yaş Altı Erkekler A</v>
      </c>
      <c r="K336" s="181" t="str">
        <f t="shared" si="8"/>
        <v>İSTANBUL-Türkcell 16 Yaşaltı-A Kategorisi Türkiye  Salon Şampiyonası</v>
      </c>
      <c r="L336" s="262" t="e">
        <f>#REF!</f>
        <v>#REF!</v>
      </c>
      <c r="M336" s="182" t="s">
        <v>435</v>
      </c>
    </row>
    <row r="337" spans="1:13" s="174" customFormat="1" ht="26.25" customHeight="1" x14ac:dyDescent="0.2">
      <c r="A337" s="176">
        <v>335</v>
      </c>
      <c r="B337" s="187" t="s">
        <v>457</v>
      </c>
      <c r="C337" s="177" t="e">
        <f>#REF!</f>
        <v>#REF!</v>
      </c>
      <c r="D337" s="181" t="e">
        <f>#REF!</f>
        <v>#REF!</v>
      </c>
      <c r="E337" s="181" t="e">
        <f>#REF!</f>
        <v>#REF!</v>
      </c>
      <c r="F337" s="224" t="e">
        <f>#REF!</f>
        <v>#REF!</v>
      </c>
      <c r="G337" s="184" t="e">
        <f>#REF!</f>
        <v>#REF!</v>
      </c>
      <c r="H337" s="184" t="s">
        <v>458</v>
      </c>
      <c r="I337" s="184"/>
      <c r="J337" s="178" t="str">
        <f>'YARIŞMA BİLGİLERİ'!$F$21</f>
        <v>16 Yaş Altı Erkekler A</v>
      </c>
      <c r="K337" s="181" t="str">
        <f t="shared" si="8"/>
        <v>İSTANBUL-Türkcell 16 Yaşaltı-A Kategorisi Türkiye  Salon Şampiyonası</v>
      </c>
      <c r="L337" s="262" t="e">
        <f>#REF!</f>
        <v>#REF!</v>
      </c>
      <c r="M337" s="182" t="s">
        <v>435</v>
      </c>
    </row>
    <row r="338" spans="1:13" s="174" customFormat="1" ht="26.25" customHeight="1" x14ac:dyDescent="0.2">
      <c r="A338" s="176">
        <v>336</v>
      </c>
      <c r="B338" s="187" t="s">
        <v>457</v>
      </c>
      <c r="C338" s="177" t="e">
        <f>#REF!</f>
        <v>#REF!</v>
      </c>
      <c r="D338" s="181" t="e">
        <f>#REF!</f>
        <v>#REF!</v>
      </c>
      <c r="E338" s="181" t="e">
        <f>#REF!</f>
        <v>#REF!</v>
      </c>
      <c r="F338" s="224" t="e">
        <f>#REF!</f>
        <v>#REF!</v>
      </c>
      <c r="G338" s="184" t="e">
        <f>#REF!</f>
        <v>#REF!</v>
      </c>
      <c r="H338" s="184" t="s">
        <v>458</v>
      </c>
      <c r="I338" s="184"/>
      <c r="J338" s="178" t="str">
        <f>'YARIŞMA BİLGİLERİ'!$F$21</f>
        <v>16 Yaş Altı Erkekler A</v>
      </c>
      <c r="K338" s="181" t="str">
        <f t="shared" ref="K338:K354" si="9">CONCATENATE(K$1,"-",A$1)</f>
        <v>İSTANBUL-Türkcell 16 Yaşaltı-A Kategorisi Türkiye  Salon Şampiyonası</v>
      </c>
      <c r="L338" s="262" t="e">
        <f>#REF!</f>
        <v>#REF!</v>
      </c>
      <c r="M338" s="182" t="s">
        <v>435</v>
      </c>
    </row>
    <row r="339" spans="1:13" s="174" customFormat="1" ht="26.25" customHeight="1" x14ac:dyDescent="0.2">
      <c r="A339" s="176">
        <v>337</v>
      </c>
      <c r="B339" s="187" t="s">
        <v>457</v>
      </c>
      <c r="C339" s="177" t="e">
        <f>#REF!</f>
        <v>#REF!</v>
      </c>
      <c r="D339" s="181" t="e">
        <f>#REF!</f>
        <v>#REF!</v>
      </c>
      <c r="E339" s="181" t="e">
        <f>#REF!</f>
        <v>#REF!</v>
      </c>
      <c r="F339" s="224" t="e">
        <f>#REF!</f>
        <v>#REF!</v>
      </c>
      <c r="G339" s="184" t="e">
        <f>#REF!</f>
        <v>#REF!</v>
      </c>
      <c r="H339" s="184" t="s">
        <v>458</v>
      </c>
      <c r="I339" s="184"/>
      <c r="J339" s="178" t="str">
        <f>'YARIŞMA BİLGİLERİ'!$F$21</f>
        <v>16 Yaş Altı Erkekler A</v>
      </c>
      <c r="K339" s="181" t="str">
        <f t="shared" si="9"/>
        <v>İSTANBUL-Türkcell 16 Yaşaltı-A Kategorisi Türkiye  Salon Şampiyonası</v>
      </c>
      <c r="L339" s="262" t="e">
        <f>#REF!</f>
        <v>#REF!</v>
      </c>
      <c r="M339" s="182" t="s">
        <v>435</v>
      </c>
    </row>
    <row r="340" spans="1:13" s="174" customFormat="1" ht="26.25" customHeight="1" x14ac:dyDescent="0.2">
      <c r="A340" s="176">
        <v>338</v>
      </c>
      <c r="B340" s="187" t="s">
        <v>457</v>
      </c>
      <c r="C340" s="177" t="e">
        <f>#REF!</f>
        <v>#REF!</v>
      </c>
      <c r="D340" s="181" t="e">
        <f>#REF!</f>
        <v>#REF!</v>
      </c>
      <c r="E340" s="181" t="e">
        <f>#REF!</f>
        <v>#REF!</v>
      </c>
      <c r="F340" s="224" t="e">
        <f>#REF!</f>
        <v>#REF!</v>
      </c>
      <c r="G340" s="184" t="e">
        <f>#REF!</f>
        <v>#REF!</v>
      </c>
      <c r="H340" s="184" t="s">
        <v>458</v>
      </c>
      <c r="I340" s="184"/>
      <c r="J340" s="178" t="str">
        <f>'YARIŞMA BİLGİLERİ'!$F$21</f>
        <v>16 Yaş Altı Erkekler A</v>
      </c>
      <c r="K340" s="181" t="str">
        <f t="shared" si="9"/>
        <v>İSTANBUL-Türkcell 16 Yaşaltı-A Kategorisi Türkiye  Salon Şampiyonası</v>
      </c>
      <c r="L340" s="262" t="e">
        <f>#REF!</f>
        <v>#REF!</v>
      </c>
      <c r="M340" s="182" t="s">
        <v>435</v>
      </c>
    </row>
    <row r="341" spans="1:13" s="174" customFormat="1" ht="26.25" customHeight="1" x14ac:dyDescent="0.2">
      <c r="A341" s="176">
        <v>339</v>
      </c>
      <c r="B341" s="187" t="s">
        <v>457</v>
      </c>
      <c r="C341" s="177" t="e">
        <f>#REF!</f>
        <v>#REF!</v>
      </c>
      <c r="D341" s="181" t="e">
        <f>#REF!</f>
        <v>#REF!</v>
      </c>
      <c r="E341" s="181" t="e">
        <f>#REF!</f>
        <v>#REF!</v>
      </c>
      <c r="F341" s="224" t="e">
        <f>#REF!</f>
        <v>#REF!</v>
      </c>
      <c r="G341" s="184" t="e">
        <f>#REF!</f>
        <v>#REF!</v>
      </c>
      <c r="H341" s="184" t="s">
        <v>458</v>
      </c>
      <c r="I341" s="184"/>
      <c r="J341" s="178" t="str">
        <f>'YARIŞMA BİLGİLERİ'!$F$21</f>
        <v>16 Yaş Altı Erkekler A</v>
      </c>
      <c r="K341" s="181" t="str">
        <f t="shared" si="9"/>
        <v>İSTANBUL-Türkcell 16 Yaşaltı-A Kategorisi Türkiye  Salon Şampiyonası</v>
      </c>
      <c r="L341" s="262" t="e">
        <f>#REF!</f>
        <v>#REF!</v>
      </c>
      <c r="M341" s="182" t="s">
        <v>435</v>
      </c>
    </row>
    <row r="342" spans="1:13" s="174" customFormat="1" ht="26.25" customHeight="1" x14ac:dyDescent="0.2">
      <c r="A342" s="176">
        <v>340</v>
      </c>
      <c r="B342" s="187" t="s">
        <v>457</v>
      </c>
      <c r="C342" s="177" t="e">
        <f>#REF!</f>
        <v>#REF!</v>
      </c>
      <c r="D342" s="181" t="e">
        <f>#REF!</f>
        <v>#REF!</v>
      </c>
      <c r="E342" s="181" t="e">
        <f>#REF!</f>
        <v>#REF!</v>
      </c>
      <c r="F342" s="224" t="e">
        <f>#REF!</f>
        <v>#REF!</v>
      </c>
      <c r="G342" s="184" t="e">
        <f>#REF!</f>
        <v>#REF!</v>
      </c>
      <c r="H342" s="184" t="s">
        <v>458</v>
      </c>
      <c r="I342" s="184"/>
      <c r="J342" s="178" t="str">
        <f>'YARIŞMA BİLGİLERİ'!$F$21</f>
        <v>16 Yaş Altı Erkekler A</v>
      </c>
      <c r="K342" s="181" t="str">
        <f t="shared" si="9"/>
        <v>İSTANBUL-Türkcell 16 Yaşaltı-A Kategorisi Türkiye  Salon Şampiyonası</v>
      </c>
      <c r="L342" s="262" t="e">
        <f>#REF!</f>
        <v>#REF!</v>
      </c>
      <c r="M342" s="182" t="s">
        <v>435</v>
      </c>
    </row>
    <row r="343" spans="1:13" s="174" customFormat="1" ht="26.25" customHeight="1" x14ac:dyDescent="0.2">
      <c r="A343" s="176">
        <v>341</v>
      </c>
      <c r="B343" s="187" t="s">
        <v>457</v>
      </c>
      <c r="C343" s="177" t="e">
        <f>#REF!</f>
        <v>#REF!</v>
      </c>
      <c r="D343" s="181" t="e">
        <f>#REF!</f>
        <v>#REF!</v>
      </c>
      <c r="E343" s="181" t="e">
        <f>#REF!</f>
        <v>#REF!</v>
      </c>
      <c r="F343" s="224" t="e">
        <f>#REF!</f>
        <v>#REF!</v>
      </c>
      <c r="G343" s="184" t="e">
        <f>#REF!</f>
        <v>#REF!</v>
      </c>
      <c r="H343" s="184" t="s">
        <v>458</v>
      </c>
      <c r="I343" s="184"/>
      <c r="J343" s="178" t="str">
        <f>'YARIŞMA BİLGİLERİ'!$F$21</f>
        <v>16 Yaş Altı Erkekler A</v>
      </c>
      <c r="K343" s="181" t="str">
        <f t="shared" si="9"/>
        <v>İSTANBUL-Türkcell 16 Yaşaltı-A Kategorisi Türkiye  Salon Şampiyonası</v>
      </c>
      <c r="L343" s="262" t="e">
        <f>#REF!</f>
        <v>#REF!</v>
      </c>
      <c r="M343" s="182" t="s">
        <v>435</v>
      </c>
    </row>
    <row r="344" spans="1:13" s="174" customFormat="1" ht="26.25" customHeight="1" x14ac:dyDescent="0.2">
      <c r="A344" s="176">
        <v>342</v>
      </c>
      <c r="B344" s="187" t="s">
        <v>457</v>
      </c>
      <c r="C344" s="177" t="e">
        <f>#REF!</f>
        <v>#REF!</v>
      </c>
      <c r="D344" s="181" t="e">
        <f>#REF!</f>
        <v>#REF!</v>
      </c>
      <c r="E344" s="181" t="e">
        <f>#REF!</f>
        <v>#REF!</v>
      </c>
      <c r="F344" s="224" t="e">
        <f>#REF!</f>
        <v>#REF!</v>
      </c>
      <c r="G344" s="184" t="e">
        <f>#REF!</f>
        <v>#REF!</v>
      </c>
      <c r="H344" s="184" t="s">
        <v>458</v>
      </c>
      <c r="I344" s="184"/>
      <c r="J344" s="178" t="str">
        <f>'YARIŞMA BİLGİLERİ'!$F$21</f>
        <v>16 Yaş Altı Erkekler A</v>
      </c>
      <c r="K344" s="181" t="str">
        <f t="shared" si="9"/>
        <v>İSTANBUL-Türkcell 16 Yaşaltı-A Kategorisi Türkiye  Salon Şampiyonası</v>
      </c>
      <c r="L344" s="262" t="e">
        <f>#REF!</f>
        <v>#REF!</v>
      </c>
      <c r="M344" s="182" t="s">
        <v>435</v>
      </c>
    </row>
    <row r="345" spans="1:13" s="174" customFormat="1" ht="26.25" customHeight="1" x14ac:dyDescent="0.2">
      <c r="A345" s="176">
        <v>343</v>
      </c>
      <c r="B345" s="187" t="s">
        <v>457</v>
      </c>
      <c r="C345" s="177" t="e">
        <f>#REF!</f>
        <v>#REF!</v>
      </c>
      <c r="D345" s="181" t="e">
        <f>#REF!</f>
        <v>#REF!</v>
      </c>
      <c r="E345" s="181" t="e">
        <f>#REF!</f>
        <v>#REF!</v>
      </c>
      <c r="F345" s="224" t="e">
        <f>#REF!</f>
        <v>#REF!</v>
      </c>
      <c r="G345" s="184" t="e">
        <f>#REF!</f>
        <v>#REF!</v>
      </c>
      <c r="H345" s="184" t="s">
        <v>458</v>
      </c>
      <c r="I345" s="184"/>
      <c r="J345" s="178" t="str">
        <f>'YARIŞMA BİLGİLERİ'!$F$21</f>
        <v>16 Yaş Altı Erkekler A</v>
      </c>
      <c r="K345" s="181" t="str">
        <f t="shared" si="9"/>
        <v>İSTANBUL-Türkcell 16 Yaşaltı-A Kategorisi Türkiye  Salon Şampiyonası</v>
      </c>
      <c r="L345" s="262" t="e">
        <f>#REF!</f>
        <v>#REF!</v>
      </c>
      <c r="M345" s="182" t="s">
        <v>435</v>
      </c>
    </row>
    <row r="346" spans="1:13" s="174" customFormat="1" ht="26.25" customHeight="1" x14ac:dyDescent="0.2">
      <c r="A346" s="176">
        <v>344</v>
      </c>
      <c r="B346" s="187" t="s">
        <v>457</v>
      </c>
      <c r="C346" s="177" t="e">
        <f>#REF!</f>
        <v>#REF!</v>
      </c>
      <c r="D346" s="181" t="e">
        <f>#REF!</f>
        <v>#REF!</v>
      </c>
      <c r="E346" s="181" t="e">
        <f>#REF!</f>
        <v>#REF!</v>
      </c>
      <c r="F346" s="224" t="e">
        <f>#REF!</f>
        <v>#REF!</v>
      </c>
      <c r="G346" s="184" t="e">
        <f>#REF!</f>
        <v>#REF!</v>
      </c>
      <c r="H346" s="184" t="s">
        <v>458</v>
      </c>
      <c r="I346" s="184"/>
      <c r="J346" s="178" t="str">
        <f>'YARIŞMA BİLGİLERİ'!$F$21</f>
        <v>16 Yaş Altı Erkekler A</v>
      </c>
      <c r="K346" s="181" t="str">
        <f t="shared" si="9"/>
        <v>İSTANBUL-Türkcell 16 Yaşaltı-A Kategorisi Türkiye  Salon Şampiyonası</v>
      </c>
      <c r="L346" s="262" t="e">
        <f>#REF!</f>
        <v>#REF!</v>
      </c>
      <c r="M346" s="182" t="s">
        <v>435</v>
      </c>
    </row>
    <row r="347" spans="1:13" s="174" customFormat="1" ht="26.25" customHeight="1" x14ac:dyDescent="0.2">
      <c r="A347" s="176">
        <v>345</v>
      </c>
      <c r="B347" s="187" t="s">
        <v>457</v>
      </c>
      <c r="C347" s="177" t="e">
        <f>#REF!</f>
        <v>#REF!</v>
      </c>
      <c r="D347" s="181" t="e">
        <f>#REF!</f>
        <v>#REF!</v>
      </c>
      <c r="E347" s="181" t="e">
        <f>#REF!</f>
        <v>#REF!</v>
      </c>
      <c r="F347" s="224" t="e">
        <f>#REF!</f>
        <v>#REF!</v>
      </c>
      <c r="G347" s="184" t="e">
        <f>#REF!</f>
        <v>#REF!</v>
      </c>
      <c r="H347" s="184" t="s">
        <v>458</v>
      </c>
      <c r="I347" s="184"/>
      <c r="J347" s="178" t="str">
        <f>'YARIŞMA BİLGİLERİ'!$F$21</f>
        <v>16 Yaş Altı Erkekler A</v>
      </c>
      <c r="K347" s="181" t="str">
        <f t="shared" si="9"/>
        <v>İSTANBUL-Türkcell 16 Yaşaltı-A Kategorisi Türkiye  Salon Şampiyonası</v>
      </c>
      <c r="L347" s="262" t="e">
        <f>#REF!</f>
        <v>#REF!</v>
      </c>
      <c r="M347" s="182" t="s">
        <v>435</v>
      </c>
    </row>
    <row r="348" spans="1:13" s="174" customFormat="1" ht="26.25" customHeight="1" x14ac:dyDescent="0.2">
      <c r="A348" s="176">
        <v>346</v>
      </c>
      <c r="B348" s="187" t="s">
        <v>457</v>
      </c>
      <c r="C348" s="177" t="e">
        <f>#REF!</f>
        <v>#REF!</v>
      </c>
      <c r="D348" s="181" t="e">
        <f>#REF!</f>
        <v>#REF!</v>
      </c>
      <c r="E348" s="181" t="e">
        <f>#REF!</f>
        <v>#REF!</v>
      </c>
      <c r="F348" s="224" t="e">
        <f>#REF!</f>
        <v>#REF!</v>
      </c>
      <c r="G348" s="184" t="e">
        <f>#REF!</f>
        <v>#REF!</v>
      </c>
      <c r="H348" s="184" t="s">
        <v>458</v>
      </c>
      <c r="I348" s="184"/>
      <c r="J348" s="178" t="str">
        <f>'YARIŞMA BİLGİLERİ'!$F$21</f>
        <v>16 Yaş Altı Erkekler A</v>
      </c>
      <c r="K348" s="181" t="str">
        <f t="shared" si="9"/>
        <v>İSTANBUL-Türkcell 16 Yaşaltı-A Kategorisi Türkiye  Salon Şampiyonası</v>
      </c>
      <c r="L348" s="262" t="e">
        <f>#REF!</f>
        <v>#REF!</v>
      </c>
      <c r="M348" s="182" t="s">
        <v>435</v>
      </c>
    </row>
    <row r="349" spans="1:13" s="174" customFormat="1" ht="26.25" customHeight="1" x14ac:dyDescent="0.2">
      <c r="A349" s="176">
        <v>347</v>
      </c>
      <c r="B349" s="187" t="s">
        <v>457</v>
      </c>
      <c r="C349" s="177" t="e">
        <f>#REF!</f>
        <v>#REF!</v>
      </c>
      <c r="D349" s="181" t="e">
        <f>#REF!</f>
        <v>#REF!</v>
      </c>
      <c r="E349" s="181" t="e">
        <f>#REF!</f>
        <v>#REF!</v>
      </c>
      <c r="F349" s="224" t="e">
        <f>#REF!</f>
        <v>#REF!</v>
      </c>
      <c r="G349" s="184" t="e">
        <f>#REF!</f>
        <v>#REF!</v>
      </c>
      <c r="H349" s="184" t="s">
        <v>458</v>
      </c>
      <c r="I349" s="184"/>
      <c r="J349" s="178" t="str">
        <f>'YARIŞMA BİLGİLERİ'!$F$21</f>
        <v>16 Yaş Altı Erkekler A</v>
      </c>
      <c r="K349" s="181" t="str">
        <f t="shared" si="9"/>
        <v>İSTANBUL-Türkcell 16 Yaşaltı-A Kategorisi Türkiye  Salon Şampiyonası</v>
      </c>
      <c r="L349" s="262" t="e">
        <f>#REF!</f>
        <v>#REF!</v>
      </c>
      <c r="M349" s="182" t="s">
        <v>435</v>
      </c>
    </row>
    <row r="350" spans="1:13" s="174" customFormat="1" ht="26.25" customHeight="1" x14ac:dyDescent="0.2">
      <c r="A350" s="176">
        <v>348</v>
      </c>
      <c r="B350" s="187" t="s">
        <v>457</v>
      </c>
      <c r="C350" s="177" t="e">
        <f>#REF!</f>
        <v>#REF!</v>
      </c>
      <c r="D350" s="181" t="e">
        <f>#REF!</f>
        <v>#REF!</v>
      </c>
      <c r="E350" s="181" t="e">
        <f>#REF!</f>
        <v>#REF!</v>
      </c>
      <c r="F350" s="224" t="e">
        <f>#REF!</f>
        <v>#REF!</v>
      </c>
      <c r="G350" s="184" t="e">
        <f>#REF!</f>
        <v>#REF!</v>
      </c>
      <c r="H350" s="184" t="s">
        <v>458</v>
      </c>
      <c r="I350" s="184"/>
      <c r="J350" s="178" t="str">
        <f>'YARIŞMA BİLGİLERİ'!$F$21</f>
        <v>16 Yaş Altı Erkekler A</v>
      </c>
      <c r="K350" s="181" t="str">
        <f t="shared" si="9"/>
        <v>İSTANBUL-Türkcell 16 Yaşaltı-A Kategorisi Türkiye  Salon Şampiyonası</v>
      </c>
      <c r="L350" s="262" t="e">
        <f>#REF!</f>
        <v>#REF!</v>
      </c>
      <c r="M350" s="182" t="s">
        <v>435</v>
      </c>
    </row>
    <row r="351" spans="1:13" s="174" customFormat="1" ht="26.25" customHeight="1" x14ac:dyDescent="0.2">
      <c r="A351" s="176">
        <v>349</v>
      </c>
      <c r="B351" s="187" t="s">
        <v>457</v>
      </c>
      <c r="C351" s="177" t="e">
        <f>#REF!</f>
        <v>#REF!</v>
      </c>
      <c r="D351" s="181" t="e">
        <f>#REF!</f>
        <v>#REF!</v>
      </c>
      <c r="E351" s="181" t="e">
        <f>#REF!</f>
        <v>#REF!</v>
      </c>
      <c r="F351" s="224" t="e">
        <f>#REF!</f>
        <v>#REF!</v>
      </c>
      <c r="G351" s="184" t="e">
        <f>#REF!</f>
        <v>#REF!</v>
      </c>
      <c r="H351" s="184" t="s">
        <v>458</v>
      </c>
      <c r="I351" s="184"/>
      <c r="J351" s="178" t="str">
        <f>'YARIŞMA BİLGİLERİ'!$F$21</f>
        <v>16 Yaş Altı Erkekler A</v>
      </c>
      <c r="K351" s="181" t="str">
        <f t="shared" si="9"/>
        <v>İSTANBUL-Türkcell 16 Yaşaltı-A Kategorisi Türkiye  Salon Şampiyonası</v>
      </c>
      <c r="L351" s="262" t="e">
        <f>#REF!</f>
        <v>#REF!</v>
      </c>
      <c r="M351" s="182" t="s">
        <v>435</v>
      </c>
    </row>
    <row r="352" spans="1:13" s="174" customFormat="1" ht="26.25" customHeight="1" x14ac:dyDescent="0.2">
      <c r="A352" s="176">
        <v>350</v>
      </c>
      <c r="B352" s="187" t="s">
        <v>457</v>
      </c>
      <c r="C352" s="177" t="e">
        <f>#REF!</f>
        <v>#REF!</v>
      </c>
      <c r="D352" s="181" t="e">
        <f>#REF!</f>
        <v>#REF!</v>
      </c>
      <c r="E352" s="181" t="e">
        <f>#REF!</f>
        <v>#REF!</v>
      </c>
      <c r="F352" s="224" t="e">
        <f>#REF!</f>
        <v>#REF!</v>
      </c>
      <c r="G352" s="184" t="e">
        <f>#REF!</f>
        <v>#REF!</v>
      </c>
      <c r="H352" s="184" t="s">
        <v>458</v>
      </c>
      <c r="I352" s="184"/>
      <c r="J352" s="178" t="str">
        <f>'YARIŞMA BİLGİLERİ'!$F$21</f>
        <v>16 Yaş Altı Erkekler A</v>
      </c>
      <c r="K352" s="181" t="str">
        <f t="shared" si="9"/>
        <v>İSTANBUL-Türkcell 16 Yaşaltı-A Kategorisi Türkiye  Salon Şampiyonası</v>
      </c>
      <c r="L352" s="262" t="e">
        <f>#REF!</f>
        <v>#REF!</v>
      </c>
      <c r="M352" s="182" t="s">
        <v>435</v>
      </c>
    </row>
    <row r="353" spans="1:13" s="174" customFormat="1" ht="26.25" customHeight="1" x14ac:dyDescent="0.2">
      <c r="A353" s="176">
        <v>351</v>
      </c>
      <c r="B353" s="187" t="s">
        <v>457</v>
      </c>
      <c r="C353" s="177" t="e">
        <f>#REF!</f>
        <v>#REF!</v>
      </c>
      <c r="D353" s="181" t="e">
        <f>#REF!</f>
        <v>#REF!</v>
      </c>
      <c r="E353" s="181" t="e">
        <f>#REF!</f>
        <v>#REF!</v>
      </c>
      <c r="F353" s="224" t="e">
        <f>#REF!</f>
        <v>#REF!</v>
      </c>
      <c r="G353" s="184" t="e">
        <f>#REF!</f>
        <v>#REF!</v>
      </c>
      <c r="H353" s="184" t="s">
        <v>458</v>
      </c>
      <c r="I353" s="184"/>
      <c r="J353" s="178" t="str">
        <f>'YARIŞMA BİLGİLERİ'!$F$21</f>
        <v>16 Yaş Altı Erkekler A</v>
      </c>
      <c r="K353" s="181" t="str">
        <f t="shared" si="9"/>
        <v>İSTANBUL-Türkcell 16 Yaşaltı-A Kategorisi Türkiye  Salon Şampiyonası</v>
      </c>
      <c r="L353" s="262" t="e">
        <f>#REF!</f>
        <v>#REF!</v>
      </c>
      <c r="M353" s="182" t="s">
        <v>435</v>
      </c>
    </row>
    <row r="354" spans="1:13" s="174" customFormat="1" ht="26.25" customHeight="1" x14ac:dyDescent="0.2">
      <c r="A354" s="176">
        <v>352</v>
      </c>
      <c r="B354" s="187" t="s">
        <v>457</v>
      </c>
      <c r="C354" s="177" t="e">
        <f>#REF!</f>
        <v>#REF!</v>
      </c>
      <c r="D354" s="181" t="e">
        <f>#REF!</f>
        <v>#REF!</v>
      </c>
      <c r="E354" s="181" t="e">
        <f>#REF!</f>
        <v>#REF!</v>
      </c>
      <c r="F354" s="224" t="e">
        <f>#REF!</f>
        <v>#REF!</v>
      </c>
      <c r="G354" s="184" t="e">
        <f>#REF!</f>
        <v>#REF!</v>
      </c>
      <c r="H354" s="184" t="s">
        <v>458</v>
      </c>
      <c r="I354" s="184"/>
      <c r="J354" s="178" t="str">
        <f>'YARIŞMA BİLGİLERİ'!$F$21</f>
        <v>16 Yaş Altı Erkekler A</v>
      </c>
      <c r="K354" s="181" t="str">
        <f t="shared" si="9"/>
        <v>İSTANBUL-Türkcell 16 Yaşaltı-A Kategorisi Türkiye  Salon Şampiyonası</v>
      </c>
      <c r="L354" s="262" t="e">
        <f>#REF!</f>
        <v>#REF!</v>
      </c>
      <c r="M354" s="182" t="s">
        <v>435</v>
      </c>
    </row>
    <row r="355" spans="1:13" s="174" customFormat="1" ht="26.25" customHeight="1" x14ac:dyDescent="0.2">
      <c r="A355" s="176">
        <v>353</v>
      </c>
      <c r="B355" s="187" t="s">
        <v>457</v>
      </c>
      <c r="C355" s="177" t="e">
        <f>#REF!</f>
        <v>#REF!</v>
      </c>
      <c r="D355" s="181" t="e">
        <f>#REF!</f>
        <v>#REF!</v>
      </c>
      <c r="E355" s="181" t="e">
        <f>#REF!</f>
        <v>#REF!</v>
      </c>
      <c r="F355" s="224" t="e">
        <f>#REF!</f>
        <v>#REF!</v>
      </c>
      <c r="G355" s="184" t="e">
        <f>#REF!</f>
        <v>#REF!</v>
      </c>
      <c r="H355" s="184" t="s">
        <v>458</v>
      </c>
      <c r="I355" s="184"/>
      <c r="J355" s="178" t="str">
        <f>'YARIŞMA BİLGİLERİ'!$F$21</f>
        <v>16 Yaş Altı Erkekler A</v>
      </c>
      <c r="K355" s="181" t="str">
        <f>CONCATENATE(K$1,"-",A$1)</f>
        <v>İSTANBUL-Türkcell 16 Yaşaltı-A Kategorisi Türkiye  Salon Şampiyonası</v>
      </c>
      <c r="L355" s="262" t="e">
        <f>#REF!</f>
        <v>#REF!</v>
      </c>
      <c r="M355" s="182" t="s">
        <v>435</v>
      </c>
    </row>
    <row r="356" spans="1:13" s="174" customFormat="1" ht="26.25" customHeight="1" x14ac:dyDescent="0.2">
      <c r="A356" s="176">
        <v>354</v>
      </c>
      <c r="B356" s="187" t="s">
        <v>457</v>
      </c>
      <c r="C356" s="177" t="e">
        <f>#REF!</f>
        <v>#REF!</v>
      </c>
      <c r="D356" s="181" t="e">
        <f>#REF!</f>
        <v>#REF!</v>
      </c>
      <c r="E356" s="181" t="e">
        <f>#REF!</f>
        <v>#REF!</v>
      </c>
      <c r="F356" s="224" t="e">
        <f>#REF!</f>
        <v>#REF!</v>
      </c>
      <c r="G356" s="184" t="e">
        <f>#REF!</f>
        <v>#REF!</v>
      </c>
      <c r="H356" s="184" t="s">
        <v>458</v>
      </c>
      <c r="I356" s="184"/>
      <c r="J356" s="178" t="str">
        <f>'YARIŞMA BİLGİLERİ'!$F$21</f>
        <v>16 Yaş Altı Erkekler A</v>
      </c>
      <c r="K356" s="181" t="str">
        <f>CONCATENATE(K$1,"-",A$1)</f>
        <v>İSTANBUL-Türkcell 16 Yaşaltı-A Kategorisi Türkiye  Salon Şampiyonası</v>
      </c>
      <c r="L356" s="262" t="e">
        <f>#REF!</f>
        <v>#REF!</v>
      </c>
      <c r="M356" s="182" t="s">
        <v>435</v>
      </c>
    </row>
    <row r="357" spans="1:13" s="174" customFormat="1" ht="26.25" customHeight="1" x14ac:dyDescent="0.2">
      <c r="A357" s="176">
        <v>355</v>
      </c>
      <c r="B357" s="187" t="s">
        <v>457</v>
      </c>
      <c r="C357" s="177" t="e">
        <f>#REF!</f>
        <v>#REF!</v>
      </c>
      <c r="D357" s="181" t="e">
        <f>#REF!</f>
        <v>#REF!</v>
      </c>
      <c r="E357" s="181" t="e">
        <f>#REF!</f>
        <v>#REF!</v>
      </c>
      <c r="F357" s="224" t="e">
        <f>#REF!</f>
        <v>#REF!</v>
      </c>
      <c r="G357" s="184" t="e">
        <f>#REF!</f>
        <v>#REF!</v>
      </c>
      <c r="H357" s="184" t="s">
        <v>458</v>
      </c>
      <c r="I357" s="184"/>
      <c r="J357" s="178" t="str">
        <f>'YARIŞMA BİLGİLERİ'!$F$21</f>
        <v>16 Yaş Altı Erkekler A</v>
      </c>
      <c r="K357" s="181" t="str">
        <f>CONCATENATE(K$1,"-",A$1)</f>
        <v>İSTANBUL-Türkcell 16 Yaşaltı-A Kategorisi Türkiye  Salon Şampiyonası</v>
      </c>
      <c r="L357" s="262" t="e">
        <f>#REF!</f>
        <v>#REF!</v>
      </c>
      <c r="M357" s="182" t="s">
        <v>435</v>
      </c>
    </row>
    <row r="358" spans="1:13" s="174" customFormat="1" ht="26.25" customHeight="1" x14ac:dyDescent="0.2">
      <c r="A358" s="176">
        <v>356</v>
      </c>
      <c r="B358" s="187" t="s">
        <v>457</v>
      </c>
      <c r="C358" s="177" t="e">
        <f>#REF!</f>
        <v>#REF!</v>
      </c>
      <c r="D358" s="181" t="e">
        <f>#REF!</f>
        <v>#REF!</v>
      </c>
      <c r="E358" s="181" t="e">
        <f>#REF!</f>
        <v>#REF!</v>
      </c>
      <c r="F358" s="224" t="e">
        <f>#REF!</f>
        <v>#REF!</v>
      </c>
      <c r="G358" s="184" t="e">
        <f>#REF!</f>
        <v>#REF!</v>
      </c>
      <c r="H358" s="184" t="s">
        <v>458</v>
      </c>
      <c r="I358" s="184"/>
      <c r="J358" s="178" t="str">
        <f>'YARIŞMA BİLGİLERİ'!$F$21</f>
        <v>16 Yaş Altı Erkekler A</v>
      </c>
      <c r="K358" s="181" t="str">
        <f>CONCATENATE(K$1,"-",A$1)</f>
        <v>İSTANBUL-Türkcell 16 Yaşaltı-A Kategorisi Türkiye  Salon Şampiyonası</v>
      </c>
      <c r="L358" s="262" t="e">
        <f>#REF!</f>
        <v>#REF!</v>
      </c>
      <c r="M358" s="182" t="s">
        <v>435</v>
      </c>
    </row>
    <row r="359" spans="1:13" s="174" customFormat="1" ht="26.25" customHeight="1" x14ac:dyDescent="0.2">
      <c r="A359" s="176">
        <v>357</v>
      </c>
      <c r="B359" s="187" t="s">
        <v>457</v>
      </c>
      <c r="C359" s="177" t="e">
        <f>#REF!</f>
        <v>#REF!</v>
      </c>
      <c r="D359" s="181" t="e">
        <f>#REF!</f>
        <v>#REF!</v>
      </c>
      <c r="E359" s="181" t="e">
        <f>#REF!</f>
        <v>#REF!</v>
      </c>
      <c r="F359" s="224" t="e">
        <f>#REF!</f>
        <v>#REF!</v>
      </c>
      <c r="G359" s="184" t="e">
        <f>#REF!</f>
        <v>#REF!</v>
      </c>
      <c r="H359" s="184" t="s">
        <v>458</v>
      </c>
      <c r="I359" s="184"/>
      <c r="J359" s="178" t="str">
        <f>'YARIŞMA BİLGİLERİ'!$F$21</f>
        <v>16 Yaş Altı Erkekler A</v>
      </c>
      <c r="K359" s="181" t="str">
        <f>CONCATENATE(K$1,"-",A$1)</f>
        <v>İSTANBUL-Türkcell 16 Yaşaltı-A Kategorisi Türkiye  Salon Şampiyonası</v>
      </c>
      <c r="L359" s="262" t="e">
        <f>#REF!</f>
        <v>#REF!</v>
      </c>
      <c r="M359" s="182" t="s">
        <v>435</v>
      </c>
    </row>
    <row r="360" spans="1:13" s="174" customFormat="1" ht="26.25" customHeight="1" x14ac:dyDescent="0.2">
      <c r="A360" s="176">
        <v>358</v>
      </c>
      <c r="B360" s="187" t="s">
        <v>443</v>
      </c>
      <c r="C360" s="177">
        <f>'60M.Eng.Seçme'!C8</f>
        <v>36528</v>
      </c>
      <c r="D360" s="181" t="str">
        <f>'60M.Eng.Seçme'!D8</f>
        <v>RAMAZAN GÜL</v>
      </c>
      <c r="E360" s="181" t="str">
        <f>'60M.Eng.Seçme'!E8</f>
        <v>ADANA</v>
      </c>
      <c r="F360" s="183">
        <f>'60M.Eng.Seçme'!F8</f>
        <v>878</v>
      </c>
      <c r="G360" s="184">
        <f>'60M.Eng.Seçme'!A8</f>
        <v>1</v>
      </c>
      <c r="H360" s="184" t="s">
        <v>442</v>
      </c>
      <c r="I360" s="184"/>
      <c r="J360" s="178" t="str">
        <f>'YARIŞMA BİLGİLERİ'!$F$21</f>
        <v>16 Yaş Altı Erkekler A</v>
      </c>
      <c r="K360" s="181" t="str">
        <f t="shared" si="7"/>
        <v>İSTANBUL-Türkcell 16 Yaşaltı-A Kategorisi Türkiye  Salon Şampiyonası</v>
      </c>
      <c r="L360" s="262">
        <f>'60M.Eng.Seçme'!N$4</f>
        <v>42032</v>
      </c>
      <c r="M360" s="182" t="s">
        <v>435</v>
      </c>
    </row>
    <row r="361" spans="1:13" s="174" customFormat="1" ht="26.25" customHeight="1" x14ac:dyDescent="0.2">
      <c r="A361" s="176">
        <v>359</v>
      </c>
      <c r="B361" s="187" t="s">
        <v>443</v>
      </c>
      <c r="C361" s="177">
        <f>'60M.Eng.Seçme'!C9</f>
        <v>36721</v>
      </c>
      <c r="D361" s="181" t="str">
        <f>'60M.Eng.Seçme'!D9</f>
        <v>RIZVAN KILIÇ</v>
      </c>
      <c r="E361" s="181" t="str">
        <f>'60M.Eng.Seçme'!E9</f>
        <v>TRABZON</v>
      </c>
      <c r="F361" s="183">
        <f>'60M.Eng.Seçme'!F9</f>
        <v>880</v>
      </c>
      <c r="G361" s="184">
        <f>'60M.Eng.Seçme'!A9</f>
        <v>2</v>
      </c>
      <c r="H361" s="184" t="s">
        <v>442</v>
      </c>
      <c r="I361" s="184"/>
      <c r="J361" s="178" t="str">
        <f>'YARIŞMA BİLGİLERİ'!$F$21</f>
        <v>16 Yaş Altı Erkekler A</v>
      </c>
      <c r="K361" s="181" t="str">
        <f t="shared" si="7"/>
        <v>İSTANBUL-Türkcell 16 Yaşaltı-A Kategorisi Türkiye  Salon Şampiyonası</v>
      </c>
      <c r="L361" s="262">
        <f>'60M.Eng.Seçme'!N$4</f>
        <v>42032</v>
      </c>
      <c r="M361" s="182" t="s">
        <v>435</v>
      </c>
    </row>
    <row r="362" spans="1:13" s="174" customFormat="1" ht="26.25" customHeight="1" x14ac:dyDescent="0.2">
      <c r="A362" s="176">
        <v>360</v>
      </c>
      <c r="B362" s="187" t="s">
        <v>443</v>
      </c>
      <c r="C362" s="177">
        <f>'60M.Eng.Seçme'!C10</f>
        <v>36529</v>
      </c>
      <c r="D362" s="181" t="str">
        <f>'60M.Eng.Seçme'!D10</f>
        <v>MUSTAFA BAYRAKDAR</v>
      </c>
      <c r="E362" s="181" t="str">
        <f>'60M.Eng.Seçme'!E10</f>
        <v>İZMİR</v>
      </c>
      <c r="F362" s="183" t="str">
        <f>'60M.Eng.Seçme'!F10</f>
        <v>8.88
(871)</v>
      </c>
      <c r="G362" s="184">
        <f>'60M.Eng.Seçme'!A10</f>
        <v>3</v>
      </c>
      <c r="H362" s="184" t="s">
        <v>442</v>
      </c>
      <c r="I362" s="184"/>
      <c r="J362" s="178" t="str">
        <f>'YARIŞMA BİLGİLERİ'!$F$21</f>
        <v>16 Yaş Altı Erkekler A</v>
      </c>
      <c r="K362" s="181" t="str">
        <f t="shared" si="7"/>
        <v>İSTANBUL-Türkcell 16 Yaşaltı-A Kategorisi Türkiye  Salon Şampiyonası</v>
      </c>
      <c r="L362" s="262">
        <f>'60M.Eng.Seçme'!N$4</f>
        <v>42032</v>
      </c>
      <c r="M362" s="182" t="s">
        <v>435</v>
      </c>
    </row>
    <row r="363" spans="1:13" s="174" customFormat="1" ht="26.25" customHeight="1" x14ac:dyDescent="0.2">
      <c r="A363" s="176">
        <v>361</v>
      </c>
      <c r="B363" s="187" t="s">
        <v>443</v>
      </c>
      <c r="C363" s="177">
        <f>'60M.Eng.Seçme'!C11</f>
        <v>36537</v>
      </c>
      <c r="D363" s="181" t="str">
        <f>'60M.Eng.Seçme'!D11</f>
        <v>ATAKAN GÜNEŞ</v>
      </c>
      <c r="E363" s="181" t="str">
        <f>'60M.Eng.Seçme'!E11</f>
        <v>İZMİR</v>
      </c>
      <c r="F363" s="183" t="str">
        <f>'60M.Eng.Seçme'!F11</f>
        <v>8.88
(876)</v>
      </c>
      <c r="G363" s="184">
        <f>'60M.Eng.Seçme'!A11</f>
        <v>4</v>
      </c>
      <c r="H363" s="184" t="s">
        <v>442</v>
      </c>
      <c r="I363" s="184"/>
      <c r="J363" s="178" t="str">
        <f>'YARIŞMA BİLGİLERİ'!$F$21</f>
        <v>16 Yaş Altı Erkekler A</v>
      </c>
      <c r="K363" s="181" t="str">
        <f t="shared" si="7"/>
        <v>İSTANBUL-Türkcell 16 Yaşaltı-A Kategorisi Türkiye  Salon Şampiyonası</v>
      </c>
      <c r="L363" s="262">
        <f>'60M.Eng.Seçme'!N$4</f>
        <v>42032</v>
      </c>
      <c r="M363" s="182" t="s">
        <v>435</v>
      </c>
    </row>
    <row r="364" spans="1:13" s="174" customFormat="1" ht="26.25" customHeight="1" x14ac:dyDescent="0.2">
      <c r="A364" s="176">
        <v>362</v>
      </c>
      <c r="B364" s="187" t="s">
        <v>443</v>
      </c>
      <c r="C364" s="177">
        <f>'60M.Eng.Seçme'!C12</f>
        <v>36527</v>
      </c>
      <c r="D364" s="181" t="str">
        <f>'60M.Eng.Seçme'!D12</f>
        <v>NURİ OĞUZHAN SARI</v>
      </c>
      <c r="E364" s="181" t="str">
        <f>'60M.Eng.Seçme'!E12</f>
        <v>AYDIN</v>
      </c>
      <c r="F364" s="183">
        <f>'60M.Eng.Seçme'!F12</f>
        <v>889</v>
      </c>
      <c r="G364" s="184">
        <f>'60M.Eng.Seçme'!A12</f>
        <v>5</v>
      </c>
      <c r="H364" s="184" t="s">
        <v>442</v>
      </c>
      <c r="I364" s="184"/>
      <c r="J364" s="178" t="str">
        <f>'YARIŞMA BİLGİLERİ'!$F$21</f>
        <v>16 Yaş Altı Erkekler A</v>
      </c>
      <c r="K364" s="181" t="str">
        <f t="shared" si="7"/>
        <v>İSTANBUL-Türkcell 16 Yaşaltı-A Kategorisi Türkiye  Salon Şampiyonası</v>
      </c>
      <c r="L364" s="262">
        <f>'60M.Eng.Seçme'!N$4</f>
        <v>42032</v>
      </c>
      <c r="M364" s="182" t="s">
        <v>435</v>
      </c>
    </row>
    <row r="365" spans="1:13" s="174" customFormat="1" ht="26.25" customHeight="1" x14ac:dyDescent="0.2">
      <c r="A365" s="176">
        <v>363</v>
      </c>
      <c r="B365" s="187" t="s">
        <v>443</v>
      </c>
      <c r="C365" s="177">
        <f>'60M.Eng.Seçme'!C13</f>
        <v>36954</v>
      </c>
      <c r="D365" s="181" t="str">
        <f>'60M.Eng.Seçme'!D13</f>
        <v>YUSUF İZZET EROL</v>
      </c>
      <c r="E365" s="181" t="str">
        <f>'60M.Eng.Seçme'!E13</f>
        <v>BALIKESİR</v>
      </c>
      <c r="F365" s="183">
        <f>'60M.Eng.Seçme'!F13</f>
        <v>895</v>
      </c>
      <c r="G365" s="184">
        <f>'60M.Eng.Seçme'!A13</f>
        <v>6</v>
      </c>
      <c r="H365" s="184" t="s">
        <v>442</v>
      </c>
      <c r="I365" s="184"/>
      <c r="J365" s="178" t="str">
        <f>'YARIŞMA BİLGİLERİ'!$F$21</f>
        <v>16 Yaş Altı Erkekler A</v>
      </c>
      <c r="K365" s="181" t="str">
        <f t="shared" si="7"/>
        <v>İSTANBUL-Türkcell 16 Yaşaltı-A Kategorisi Türkiye  Salon Şampiyonası</v>
      </c>
      <c r="L365" s="262">
        <f>'60M.Eng.Seçme'!N$4</f>
        <v>42032</v>
      </c>
      <c r="M365" s="182" t="s">
        <v>435</v>
      </c>
    </row>
    <row r="366" spans="1:13" s="174" customFormat="1" ht="26.25" customHeight="1" x14ac:dyDescent="0.2">
      <c r="A366" s="176">
        <v>364</v>
      </c>
      <c r="B366" s="187" t="s">
        <v>443</v>
      </c>
      <c r="C366" s="177">
        <f>'60M.Eng.Seçme'!C14</f>
        <v>36682</v>
      </c>
      <c r="D366" s="181" t="str">
        <f>'60M.Eng.Seçme'!D14</f>
        <v>M.MURAT KUTLU</v>
      </c>
      <c r="E366" s="181" t="str">
        <f>'60M.Eng.Seçme'!E14</f>
        <v>İZMİR</v>
      </c>
      <c r="F366" s="183">
        <f>'60M.Eng.Seçme'!F14</f>
        <v>899</v>
      </c>
      <c r="G366" s="184">
        <f>'60M.Eng.Seçme'!A14</f>
        <v>7</v>
      </c>
      <c r="H366" s="184" t="s">
        <v>442</v>
      </c>
      <c r="I366" s="184"/>
      <c r="J366" s="178" t="str">
        <f>'YARIŞMA BİLGİLERİ'!$F$21</f>
        <v>16 Yaş Altı Erkekler A</v>
      </c>
      <c r="K366" s="181" t="str">
        <f t="shared" si="7"/>
        <v>İSTANBUL-Türkcell 16 Yaşaltı-A Kategorisi Türkiye  Salon Şampiyonası</v>
      </c>
      <c r="L366" s="262">
        <f>'60M.Eng.Seçme'!N$4</f>
        <v>42032</v>
      </c>
      <c r="M366" s="182" t="s">
        <v>435</v>
      </c>
    </row>
    <row r="367" spans="1:13" s="174" customFormat="1" ht="26.25" customHeight="1" x14ac:dyDescent="0.2">
      <c r="A367" s="176">
        <v>365</v>
      </c>
      <c r="B367" s="187" t="s">
        <v>443</v>
      </c>
      <c r="C367" s="177">
        <f>'60M.Eng.Seçme'!C15</f>
        <v>36672</v>
      </c>
      <c r="D367" s="181" t="str">
        <f>'60M.Eng.Seçme'!D15</f>
        <v>EFE AHATLAR</v>
      </c>
      <c r="E367" s="181" t="str">
        <f>'60M.Eng.Seçme'!E15</f>
        <v>SAKARYA</v>
      </c>
      <c r="F367" s="183">
        <f>'60M.Eng.Seçme'!F15</f>
        <v>900</v>
      </c>
      <c r="G367" s="184">
        <f>'60M.Eng.Seçme'!A15</f>
        <v>8</v>
      </c>
      <c r="H367" s="184" t="s">
        <v>442</v>
      </c>
      <c r="I367" s="184"/>
      <c r="J367" s="178" t="str">
        <f>'YARIŞMA BİLGİLERİ'!$F$21</f>
        <v>16 Yaş Altı Erkekler A</v>
      </c>
      <c r="K367" s="181" t="str">
        <f t="shared" si="7"/>
        <v>İSTANBUL-Türkcell 16 Yaşaltı-A Kategorisi Türkiye  Salon Şampiyonası</v>
      </c>
      <c r="L367" s="262">
        <f>'60M.Eng.Seçme'!N$4</f>
        <v>42032</v>
      </c>
      <c r="M367" s="182" t="s">
        <v>435</v>
      </c>
    </row>
    <row r="368" spans="1:13" s="174" customFormat="1" ht="26.25" customHeight="1" x14ac:dyDescent="0.2">
      <c r="A368" s="176">
        <v>366</v>
      </c>
      <c r="B368" s="187" t="s">
        <v>443</v>
      </c>
      <c r="C368" s="177">
        <f>'60M.Eng.Seçme'!C16</f>
        <v>37062</v>
      </c>
      <c r="D368" s="181" t="str">
        <f>'60M.Eng.Seçme'!D16</f>
        <v>GÖKHAN BEŞİR</v>
      </c>
      <c r="E368" s="181" t="str">
        <f>'60M.Eng.Seçme'!E16</f>
        <v>SAMSUN</v>
      </c>
      <c r="F368" s="183">
        <f>'60M.Eng.Seçme'!F16</f>
        <v>918</v>
      </c>
      <c r="G368" s="184">
        <f>'60M.Eng.Seçme'!A16</f>
        <v>9</v>
      </c>
      <c r="H368" s="184" t="s">
        <v>442</v>
      </c>
      <c r="I368" s="184"/>
      <c r="J368" s="178" t="str">
        <f>'YARIŞMA BİLGİLERİ'!$F$21</f>
        <v>16 Yaş Altı Erkekler A</v>
      </c>
      <c r="K368" s="181" t="str">
        <f t="shared" si="7"/>
        <v>İSTANBUL-Türkcell 16 Yaşaltı-A Kategorisi Türkiye  Salon Şampiyonası</v>
      </c>
      <c r="L368" s="262">
        <f>'60M.Eng.Seçme'!N$4</f>
        <v>42032</v>
      </c>
      <c r="M368" s="182" t="s">
        <v>435</v>
      </c>
    </row>
    <row r="369" spans="1:13" s="174" customFormat="1" ht="26.25" customHeight="1" x14ac:dyDescent="0.2">
      <c r="A369" s="176">
        <v>367</v>
      </c>
      <c r="B369" s="187" t="s">
        <v>443</v>
      </c>
      <c r="C369" s="177">
        <f>'60M.Eng.Seçme'!C17</f>
        <v>36559</v>
      </c>
      <c r="D369" s="181" t="str">
        <f>'60M.Eng.Seçme'!D17</f>
        <v>CUMALİ ÇETİN</v>
      </c>
      <c r="E369" s="181" t="str">
        <f>'60M.Eng.Seçme'!E17</f>
        <v>ADANA</v>
      </c>
      <c r="F369" s="183">
        <f>'60M.Eng.Seçme'!F17</f>
        <v>925</v>
      </c>
      <c r="G369" s="184">
        <f>'60M.Eng.Seçme'!A17</f>
        <v>10</v>
      </c>
      <c r="H369" s="184" t="s">
        <v>442</v>
      </c>
      <c r="I369" s="184"/>
      <c r="J369" s="178" t="str">
        <f>'YARIŞMA BİLGİLERİ'!$F$21</f>
        <v>16 Yaş Altı Erkekler A</v>
      </c>
      <c r="K369" s="181" t="str">
        <f t="shared" si="7"/>
        <v>İSTANBUL-Türkcell 16 Yaşaltı-A Kategorisi Türkiye  Salon Şampiyonası</v>
      </c>
      <c r="L369" s="262">
        <f>'60M.Eng.Seçme'!N$4</f>
        <v>42032</v>
      </c>
      <c r="M369" s="182" t="s">
        <v>435</v>
      </c>
    </row>
    <row r="370" spans="1:13" s="174" customFormat="1" ht="26.25" customHeight="1" x14ac:dyDescent="0.2">
      <c r="A370" s="176">
        <v>368</v>
      </c>
      <c r="B370" s="187" t="s">
        <v>443</v>
      </c>
      <c r="C370" s="177">
        <f>'60M.Eng.Seçme'!C18</f>
        <v>36535</v>
      </c>
      <c r="D370" s="181" t="str">
        <f>'60M.Eng.Seçme'!D18</f>
        <v>ENES ERTUĞRUL</v>
      </c>
      <c r="E370" s="181" t="str">
        <f>'60M.Eng.Seçme'!E18</f>
        <v>ESKİŞEHİR</v>
      </c>
      <c r="F370" s="183">
        <f>'60M.Eng.Seçme'!F18</f>
        <v>945</v>
      </c>
      <c r="G370" s="184">
        <f>'60M.Eng.Seçme'!A18</f>
        <v>11</v>
      </c>
      <c r="H370" s="184" t="s">
        <v>442</v>
      </c>
      <c r="I370" s="184"/>
      <c r="J370" s="178" t="str">
        <f>'YARIŞMA BİLGİLERİ'!$F$21</f>
        <v>16 Yaş Altı Erkekler A</v>
      </c>
      <c r="K370" s="181" t="str">
        <f t="shared" si="7"/>
        <v>İSTANBUL-Türkcell 16 Yaşaltı-A Kategorisi Türkiye  Salon Şampiyonası</v>
      </c>
      <c r="L370" s="262">
        <f>'60M.Eng.Seçme'!N$4</f>
        <v>42032</v>
      </c>
      <c r="M370" s="182" t="s">
        <v>435</v>
      </c>
    </row>
    <row r="371" spans="1:13" s="174" customFormat="1" ht="26.25" customHeight="1" x14ac:dyDescent="0.2">
      <c r="A371" s="176">
        <v>369</v>
      </c>
      <c r="B371" s="187" t="s">
        <v>443</v>
      </c>
      <c r="C371" s="177">
        <f>'60M.Eng.Seçme'!C19</f>
        <v>36610</v>
      </c>
      <c r="D371" s="181" t="str">
        <f>'60M.Eng.Seçme'!D19</f>
        <v>MUHAMMET YORULMAZ</v>
      </c>
      <c r="E371" s="181" t="str">
        <f>'60M.Eng.Seçme'!E19</f>
        <v>KONYA</v>
      </c>
      <c r="F371" s="183">
        <f>'60M.Eng.Seçme'!F19</f>
        <v>950</v>
      </c>
      <c r="G371" s="184">
        <f>'60M.Eng.Seçme'!A19</f>
        <v>12</v>
      </c>
      <c r="H371" s="184" t="s">
        <v>442</v>
      </c>
      <c r="I371" s="184"/>
      <c r="J371" s="178" t="str">
        <f>'YARIŞMA BİLGİLERİ'!$F$21</f>
        <v>16 Yaş Altı Erkekler A</v>
      </c>
      <c r="K371" s="181" t="str">
        <f t="shared" si="7"/>
        <v>İSTANBUL-Türkcell 16 Yaşaltı-A Kategorisi Türkiye  Salon Şampiyonası</v>
      </c>
      <c r="L371" s="262">
        <f>'60M.Eng.Seçme'!N$4</f>
        <v>42032</v>
      </c>
      <c r="M371" s="182" t="s">
        <v>435</v>
      </c>
    </row>
    <row r="372" spans="1:13" s="174" customFormat="1" ht="26.25" customHeight="1" x14ac:dyDescent="0.2">
      <c r="A372" s="176">
        <v>370</v>
      </c>
      <c r="B372" s="187" t="s">
        <v>443</v>
      </c>
      <c r="C372" s="177">
        <f>'60M.Eng.Seçme'!C20</f>
        <v>36528</v>
      </c>
      <c r="D372" s="181" t="str">
        <f>'60M.Eng.Seçme'!D20</f>
        <v>ARDA BAYAR</v>
      </c>
      <c r="E372" s="181" t="str">
        <f>'60M.Eng.Seçme'!E20</f>
        <v>MERSİN</v>
      </c>
      <c r="F372" s="183">
        <f>'60M.Eng.Seçme'!F20</f>
        <v>955</v>
      </c>
      <c r="G372" s="184">
        <f>'60M.Eng.Seçme'!A20</f>
        <v>13</v>
      </c>
      <c r="H372" s="184" t="s">
        <v>442</v>
      </c>
      <c r="I372" s="184"/>
      <c r="J372" s="178" t="str">
        <f>'YARIŞMA BİLGİLERİ'!$F$21</f>
        <v>16 Yaş Altı Erkekler A</v>
      </c>
      <c r="K372" s="181" t="str">
        <f t="shared" ref="K372:K435" si="10">CONCATENATE(K$1,"-",A$1)</f>
        <v>İSTANBUL-Türkcell 16 Yaşaltı-A Kategorisi Türkiye  Salon Şampiyonası</v>
      </c>
      <c r="L372" s="262">
        <f>'60M.Eng.Seçme'!N$4</f>
        <v>42032</v>
      </c>
      <c r="M372" s="182" t="s">
        <v>435</v>
      </c>
    </row>
    <row r="373" spans="1:13" s="174" customFormat="1" ht="26.25" customHeight="1" x14ac:dyDescent="0.2">
      <c r="A373" s="176">
        <v>371</v>
      </c>
      <c r="B373" s="187" t="s">
        <v>443</v>
      </c>
      <c r="C373" s="177">
        <f>'60M.Eng.Seçme'!C21</f>
        <v>36669</v>
      </c>
      <c r="D373" s="181" t="str">
        <f>'60M.Eng.Seçme'!D21</f>
        <v>YAĞIZ ARSLAN</v>
      </c>
      <c r="E373" s="181" t="str">
        <f>'60M.Eng.Seçme'!E21</f>
        <v>TEKİRDAĞ</v>
      </c>
      <c r="F373" s="183">
        <f>'60M.Eng.Seçme'!F21</f>
        <v>958</v>
      </c>
      <c r="G373" s="184">
        <f>'60M.Eng.Seçme'!A21</f>
        <v>14</v>
      </c>
      <c r="H373" s="184" t="s">
        <v>442</v>
      </c>
      <c r="I373" s="184"/>
      <c r="J373" s="178" t="str">
        <f>'YARIŞMA BİLGİLERİ'!$F$21</f>
        <v>16 Yaş Altı Erkekler A</v>
      </c>
      <c r="K373" s="181" t="str">
        <f t="shared" si="10"/>
        <v>İSTANBUL-Türkcell 16 Yaşaltı-A Kategorisi Türkiye  Salon Şampiyonası</v>
      </c>
      <c r="L373" s="262">
        <f>'60M.Eng.Seçme'!N$4</f>
        <v>42032</v>
      </c>
      <c r="M373" s="182" t="s">
        <v>435</v>
      </c>
    </row>
    <row r="374" spans="1:13" s="174" customFormat="1" ht="26.25" customHeight="1" x14ac:dyDescent="0.2">
      <c r="A374" s="176">
        <v>372</v>
      </c>
      <c r="B374" s="187" t="s">
        <v>443</v>
      </c>
      <c r="C374" s="177">
        <f>'60M.Eng.Seçme'!C22</f>
        <v>36570</v>
      </c>
      <c r="D374" s="181" t="str">
        <f>'60M.Eng.Seçme'!D22</f>
        <v>İSMAİL TEKBIÇAK</v>
      </c>
      <c r="E374" s="181" t="str">
        <f>'60M.Eng.Seçme'!E22</f>
        <v>KIRŞEHİR</v>
      </c>
      <c r="F374" s="183">
        <f>'60M.Eng.Seçme'!F22</f>
        <v>962</v>
      </c>
      <c r="G374" s="184">
        <f>'60M.Eng.Seçme'!A22</f>
        <v>15</v>
      </c>
      <c r="H374" s="184" t="s">
        <v>442</v>
      </c>
      <c r="I374" s="184"/>
      <c r="J374" s="178" t="str">
        <f>'YARIŞMA BİLGİLERİ'!$F$21</f>
        <v>16 Yaş Altı Erkekler A</v>
      </c>
      <c r="K374" s="181" t="str">
        <f t="shared" si="10"/>
        <v>İSTANBUL-Türkcell 16 Yaşaltı-A Kategorisi Türkiye  Salon Şampiyonası</v>
      </c>
      <c r="L374" s="262">
        <f>'60M.Eng.Seçme'!N$4</f>
        <v>42032</v>
      </c>
      <c r="M374" s="182" t="s">
        <v>435</v>
      </c>
    </row>
    <row r="375" spans="1:13" s="174" customFormat="1" ht="26.25" customHeight="1" x14ac:dyDescent="0.2">
      <c r="A375" s="176">
        <v>373</v>
      </c>
      <c r="B375" s="187" t="s">
        <v>443</v>
      </c>
      <c r="C375" s="177">
        <f>'60M.Eng.Seçme'!C23</f>
        <v>36939</v>
      </c>
      <c r="D375" s="181" t="str">
        <f>'60M.Eng.Seçme'!D23</f>
        <v>MUSTAFA ÇİÇEK</v>
      </c>
      <c r="E375" s="181" t="str">
        <f>'60M.Eng.Seçme'!E23</f>
        <v>İZMİR</v>
      </c>
      <c r="F375" s="183">
        <f>'60M.Eng.Seçme'!F23</f>
        <v>964</v>
      </c>
      <c r="G375" s="184">
        <f>'60M.Eng.Seçme'!A23</f>
        <v>16</v>
      </c>
      <c r="H375" s="184" t="s">
        <v>442</v>
      </c>
      <c r="I375" s="184"/>
      <c r="J375" s="178" t="str">
        <f>'YARIŞMA BİLGİLERİ'!$F$21</f>
        <v>16 Yaş Altı Erkekler A</v>
      </c>
      <c r="K375" s="181" t="str">
        <f t="shared" si="10"/>
        <v>İSTANBUL-Türkcell 16 Yaşaltı-A Kategorisi Türkiye  Salon Şampiyonası</v>
      </c>
      <c r="L375" s="262">
        <f>'60M.Eng.Seçme'!N$4</f>
        <v>42032</v>
      </c>
      <c r="M375" s="182" t="s">
        <v>435</v>
      </c>
    </row>
    <row r="376" spans="1:13" s="174" customFormat="1" ht="26.25" customHeight="1" x14ac:dyDescent="0.2">
      <c r="A376" s="176">
        <v>374</v>
      </c>
      <c r="B376" s="187" t="s">
        <v>443</v>
      </c>
      <c r="C376" s="177">
        <f>'60M.Eng.Seçme'!C24</f>
        <v>36559</v>
      </c>
      <c r="D376" s="181" t="str">
        <f>'60M.Eng.Seçme'!D24</f>
        <v>DOĞUKAN FURKAN YANIK</v>
      </c>
      <c r="E376" s="181" t="str">
        <f>'60M.Eng.Seçme'!E24</f>
        <v>İZMİR</v>
      </c>
      <c r="F376" s="183">
        <f>'60M.Eng.Seçme'!F24</f>
        <v>967</v>
      </c>
      <c r="G376" s="184">
        <f>'60M.Eng.Seçme'!A24</f>
        <v>17</v>
      </c>
      <c r="H376" s="184" t="s">
        <v>442</v>
      </c>
      <c r="I376" s="184"/>
      <c r="J376" s="178" t="str">
        <f>'YARIŞMA BİLGİLERİ'!$F$21</f>
        <v>16 Yaş Altı Erkekler A</v>
      </c>
      <c r="K376" s="181" t="str">
        <f t="shared" si="10"/>
        <v>İSTANBUL-Türkcell 16 Yaşaltı-A Kategorisi Türkiye  Salon Şampiyonası</v>
      </c>
      <c r="L376" s="262">
        <f>'60M.Eng.Seçme'!N$4</f>
        <v>42032</v>
      </c>
      <c r="M376" s="182" t="s">
        <v>435</v>
      </c>
    </row>
    <row r="377" spans="1:13" s="174" customFormat="1" ht="26.25" customHeight="1" x14ac:dyDescent="0.2">
      <c r="A377" s="176">
        <v>375</v>
      </c>
      <c r="B377" s="187" t="s">
        <v>443</v>
      </c>
      <c r="C377" s="177">
        <f>'60M.Eng.Seçme'!C25</f>
        <v>36526</v>
      </c>
      <c r="D377" s="181" t="str">
        <f>'60M.Eng.Seçme'!D25</f>
        <v>NUREDDİN YOKTAN</v>
      </c>
      <c r="E377" s="181" t="str">
        <f>'60M.Eng.Seçme'!E25</f>
        <v>KOCAELİ</v>
      </c>
      <c r="F377" s="183">
        <f>'60M.Eng.Seçme'!F25</f>
        <v>973</v>
      </c>
      <c r="G377" s="184">
        <f>'60M.Eng.Seçme'!A25</f>
        <v>18</v>
      </c>
      <c r="H377" s="184" t="s">
        <v>442</v>
      </c>
      <c r="I377" s="184"/>
      <c r="J377" s="178" t="str">
        <f>'YARIŞMA BİLGİLERİ'!$F$21</f>
        <v>16 Yaş Altı Erkekler A</v>
      </c>
      <c r="K377" s="181" t="str">
        <f t="shared" si="10"/>
        <v>İSTANBUL-Türkcell 16 Yaşaltı-A Kategorisi Türkiye  Salon Şampiyonası</v>
      </c>
      <c r="L377" s="262">
        <f>'60M.Eng.Seçme'!N$4</f>
        <v>42032</v>
      </c>
      <c r="M377" s="182" t="s">
        <v>435</v>
      </c>
    </row>
    <row r="378" spans="1:13" s="174" customFormat="1" ht="26.25" customHeight="1" x14ac:dyDescent="0.2">
      <c r="A378" s="176">
        <v>376</v>
      </c>
      <c r="B378" s="187" t="s">
        <v>443</v>
      </c>
      <c r="C378" s="177">
        <f>'60M.Eng.Seçme'!C26</f>
        <v>36813</v>
      </c>
      <c r="D378" s="181" t="str">
        <f>'60M.Eng.Seçme'!D26</f>
        <v>KALENDER MERT KAFLI</v>
      </c>
      <c r="E378" s="181" t="str">
        <f>'60M.Eng.Seçme'!E26</f>
        <v>BURSA</v>
      </c>
      <c r="F378" s="183">
        <f>'60M.Eng.Seçme'!F26</f>
        <v>983</v>
      </c>
      <c r="G378" s="184">
        <f>'60M.Eng.Seçme'!A26</f>
        <v>19</v>
      </c>
      <c r="H378" s="184" t="s">
        <v>442</v>
      </c>
      <c r="I378" s="184"/>
      <c r="J378" s="178" t="str">
        <f>'YARIŞMA BİLGİLERİ'!$F$21</f>
        <v>16 Yaş Altı Erkekler A</v>
      </c>
      <c r="K378" s="181" t="str">
        <f t="shared" si="10"/>
        <v>İSTANBUL-Türkcell 16 Yaşaltı-A Kategorisi Türkiye  Salon Şampiyonası</v>
      </c>
      <c r="L378" s="262">
        <f>'60M.Eng.Seçme'!N$4</f>
        <v>42032</v>
      </c>
      <c r="M378" s="182" t="s">
        <v>435</v>
      </c>
    </row>
    <row r="379" spans="1:13" s="174" customFormat="1" ht="26.25" customHeight="1" x14ac:dyDescent="0.2">
      <c r="A379" s="176">
        <v>377</v>
      </c>
      <c r="B379" s="187" t="s">
        <v>443</v>
      </c>
      <c r="C379" s="177">
        <f>'60M.Eng.Seçme'!C27</f>
        <v>36769</v>
      </c>
      <c r="D379" s="181" t="str">
        <f>'60M.Eng.Seçme'!D27</f>
        <v>ÖZGÜR GÜLEÇ</v>
      </c>
      <c r="E379" s="181" t="str">
        <f>'60M.Eng.Seçme'!E27</f>
        <v>SAMSUN</v>
      </c>
      <c r="F379" s="183">
        <f>'60M.Eng.Seçme'!F27</f>
        <v>985</v>
      </c>
      <c r="G379" s="184">
        <f>'60M.Eng.Seçme'!A27</f>
        <v>20</v>
      </c>
      <c r="H379" s="184" t="s">
        <v>442</v>
      </c>
      <c r="I379" s="184"/>
      <c r="J379" s="178" t="str">
        <f>'YARIŞMA BİLGİLERİ'!$F$21</f>
        <v>16 Yaş Altı Erkekler A</v>
      </c>
      <c r="K379" s="181" t="str">
        <f t="shared" si="10"/>
        <v>İSTANBUL-Türkcell 16 Yaşaltı-A Kategorisi Türkiye  Salon Şampiyonası</v>
      </c>
      <c r="L379" s="262">
        <f>'60M.Eng.Seçme'!N$4</f>
        <v>42032</v>
      </c>
      <c r="M379" s="182" t="s">
        <v>435</v>
      </c>
    </row>
    <row r="380" spans="1:13" s="174" customFormat="1" ht="26.25" customHeight="1" x14ac:dyDescent="0.2">
      <c r="A380" s="176">
        <v>378</v>
      </c>
      <c r="B380" s="187" t="s">
        <v>443</v>
      </c>
      <c r="C380" s="177">
        <f>'60M.Eng.Seçme'!C28</f>
        <v>37142</v>
      </c>
      <c r="D380" s="181" t="str">
        <f>'60M.Eng.Seçme'!D28</f>
        <v>MEHMET KÖKSAL</v>
      </c>
      <c r="E380" s="181" t="str">
        <f>'60M.Eng.Seçme'!E28</f>
        <v>ADANA</v>
      </c>
      <c r="F380" s="183">
        <f>'60M.Eng.Seçme'!F28</f>
        <v>994</v>
      </c>
      <c r="G380" s="184">
        <f>'60M.Eng.Seçme'!A28</f>
        <v>21</v>
      </c>
      <c r="H380" s="184" t="s">
        <v>442</v>
      </c>
      <c r="I380" s="184"/>
      <c r="J380" s="178" t="str">
        <f>'YARIŞMA BİLGİLERİ'!$F$21</f>
        <v>16 Yaş Altı Erkekler A</v>
      </c>
      <c r="K380" s="181" t="str">
        <f t="shared" si="10"/>
        <v>İSTANBUL-Türkcell 16 Yaşaltı-A Kategorisi Türkiye  Salon Şampiyonası</v>
      </c>
      <c r="L380" s="262">
        <f>'60M.Eng.Seçme'!N$4</f>
        <v>42032</v>
      </c>
      <c r="M380" s="182" t="s">
        <v>435</v>
      </c>
    </row>
    <row r="381" spans="1:13" s="174" customFormat="1" ht="26.25" customHeight="1" x14ac:dyDescent="0.2">
      <c r="A381" s="176">
        <v>379</v>
      </c>
      <c r="B381" s="187" t="s">
        <v>443</v>
      </c>
      <c r="C381" s="177">
        <f>'60M.Eng.Seçme'!C29</f>
        <v>36534</v>
      </c>
      <c r="D381" s="181" t="str">
        <f>'60M.Eng.Seçme'!D29</f>
        <v>HASAN SALIK</v>
      </c>
      <c r="E381" s="181" t="str">
        <f>'60M.Eng.Seçme'!E29</f>
        <v>ADANA</v>
      </c>
      <c r="F381" s="183">
        <f>'60M.Eng.Seçme'!F29</f>
        <v>1021</v>
      </c>
      <c r="G381" s="184">
        <f>'60M.Eng.Seçme'!A29</f>
        <v>22</v>
      </c>
      <c r="H381" s="184" t="s">
        <v>442</v>
      </c>
      <c r="I381" s="184"/>
      <c r="J381" s="178" t="str">
        <f>'YARIŞMA BİLGİLERİ'!$F$21</f>
        <v>16 Yaş Altı Erkekler A</v>
      </c>
      <c r="K381" s="181" t="str">
        <f t="shared" si="10"/>
        <v>İSTANBUL-Türkcell 16 Yaşaltı-A Kategorisi Türkiye  Salon Şampiyonası</v>
      </c>
      <c r="L381" s="262">
        <f>'60M.Eng.Seçme'!N$4</f>
        <v>42032</v>
      </c>
      <c r="M381" s="182" t="s">
        <v>435</v>
      </c>
    </row>
    <row r="382" spans="1:13" s="174" customFormat="1" ht="26.25" customHeight="1" x14ac:dyDescent="0.2">
      <c r="A382" s="176">
        <v>380</v>
      </c>
      <c r="B382" s="187" t="s">
        <v>443</v>
      </c>
      <c r="C382" s="177">
        <f>'60M.Eng.Seçme'!C30</f>
        <v>36676</v>
      </c>
      <c r="D382" s="181" t="str">
        <f>'60M.Eng.Seçme'!D30</f>
        <v>ÖZGÜR GİRGİN</v>
      </c>
      <c r="E382" s="181" t="str">
        <f>'60M.Eng.Seçme'!E30</f>
        <v>SAKARYA</v>
      </c>
      <c r="F382" s="183">
        <f>'60M.Eng.Seçme'!F30</f>
        <v>1062</v>
      </c>
      <c r="G382" s="184">
        <f>'60M.Eng.Seçme'!A30</f>
        <v>23</v>
      </c>
      <c r="H382" s="184" t="s">
        <v>442</v>
      </c>
      <c r="I382" s="184"/>
      <c r="J382" s="178" t="str">
        <f>'YARIŞMA BİLGİLERİ'!$F$21</f>
        <v>16 Yaş Altı Erkekler A</v>
      </c>
      <c r="K382" s="181" t="str">
        <f t="shared" si="10"/>
        <v>İSTANBUL-Türkcell 16 Yaşaltı-A Kategorisi Türkiye  Salon Şampiyonası</v>
      </c>
      <c r="L382" s="262">
        <f>'60M.Eng.Seçme'!N$4</f>
        <v>42032</v>
      </c>
      <c r="M382" s="182" t="s">
        <v>435</v>
      </c>
    </row>
    <row r="383" spans="1:13" s="174" customFormat="1" ht="26.25" customHeight="1" x14ac:dyDescent="0.2">
      <c r="A383" s="176">
        <v>381</v>
      </c>
      <c r="B383" s="187" t="s">
        <v>443</v>
      </c>
      <c r="C383" s="177">
        <f>'60M.Eng.Seçme'!C31</f>
        <v>36916</v>
      </c>
      <c r="D383" s="181" t="str">
        <f>'60M.Eng.Seçme'!D31</f>
        <v>SAMET KARTAL</v>
      </c>
      <c r="E383" s="181" t="str">
        <f>'60M.Eng.Seçme'!E31</f>
        <v>SAKARYA</v>
      </c>
      <c r="F383" s="183">
        <f>'60M.Eng.Seçme'!F31</f>
        <v>1123</v>
      </c>
      <c r="G383" s="184">
        <f>'60M.Eng.Seçme'!A31</f>
        <v>24</v>
      </c>
      <c r="H383" s="184" t="s">
        <v>442</v>
      </c>
      <c r="I383" s="184"/>
      <c r="J383" s="178" t="str">
        <f>'YARIŞMA BİLGİLERİ'!$F$21</f>
        <v>16 Yaş Altı Erkekler A</v>
      </c>
      <c r="K383" s="181" t="str">
        <f t="shared" si="10"/>
        <v>İSTANBUL-Türkcell 16 Yaşaltı-A Kategorisi Türkiye  Salon Şampiyonası</v>
      </c>
      <c r="L383" s="262">
        <f>'60M.Eng.Seçme'!N$4</f>
        <v>42032</v>
      </c>
      <c r="M383" s="182" t="s">
        <v>435</v>
      </c>
    </row>
    <row r="384" spans="1:13" s="174" customFormat="1" ht="26.25" customHeight="1" x14ac:dyDescent="0.2">
      <c r="A384" s="176">
        <v>382</v>
      </c>
      <c r="B384" s="187" t="s">
        <v>443</v>
      </c>
      <c r="C384" s="177">
        <f>'60M.Eng.Seçme'!C32</f>
        <v>36633</v>
      </c>
      <c r="D384" s="181" t="str">
        <f>'60M.Eng.Seçme'!D32</f>
        <v>MAHMUT HEŞE</v>
      </c>
      <c r="E384" s="181" t="str">
        <f>'60M.Eng.Seçme'!E32</f>
        <v>ŞANLIURFA</v>
      </c>
      <c r="F384" s="183">
        <f>'60M.Eng.Seçme'!F32</f>
        <v>1171</v>
      </c>
      <c r="G384" s="184">
        <f>'60M.Eng.Seçme'!A32</f>
        <v>25</v>
      </c>
      <c r="H384" s="184" t="s">
        <v>442</v>
      </c>
      <c r="I384" s="184"/>
      <c r="J384" s="178" t="str">
        <f>'YARIŞMA BİLGİLERİ'!$F$21</f>
        <v>16 Yaş Altı Erkekler A</v>
      </c>
      <c r="K384" s="181" t="str">
        <f t="shared" si="10"/>
        <v>İSTANBUL-Türkcell 16 Yaşaltı-A Kategorisi Türkiye  Salon Şampiyonası</v>
      </c>
      <c r="L384" s="262">
        <f>'60M.Eng.Seçme'!N$4</f>
        <v>42032</v>
      </c>
      <c r="M384" s="182" t="s">
        <v>435</v>
      </c>
    </row>
    <row r="385" spans="1:13" s="174" customFormat="1" ht="26.25" customHeight="1" x14ac:dyDescent="0.2">
      <c r="A385" s="176">
        <v>383</v>
      </c>
      <c r="B385" s="187" t="s">
        <v>443</v>
      </c>
      <c r="C385" s="177">
        <f>'60M.Eng.Seçme'!C33</f>
        <v>37343</v>
      </c>
      <c r="D385" s="181" t="str">
        <f>'60M.Eng.Seçme'!D33</f>
        <v>BARTU AYDOĞAN</v>
      </c>
      <c r="E385" s="181" t="str">
        <f>'60M.Eng.Seçme'!E33</f>
        <v>BURSA</v>
      </c>
      <c r="F385" s="183">
        <f>'60M.Eng.Seçme'!F33</f>
        <v>1175</v>
      </c>
      <c r="G385" s="184">
        <f>'60M.Eng.Seçme'!A33</f>
        <v>26</v>
      </c>
      <c r="H385" s="184" t="s">
        <v>442</v>
      </c>
      <c r="I385" s="184"/>
      <c r="J385" s="178" t="str">
        <f>'YARIŞMA BİLGİLERİ'!$F$21</f>
        <v>16 Yaş Altı Erkekler A</v>
      </c>
      <c r="K385" s="181" t="str">
        <f t="shared" si="10"/>
        <v>İSTANBUL-Türkcell 16 Yaşaltı-A Kategorisi Türkiye  Salon Şampiyonası</v>
      </c>
      <c r="L385" s="262">
        <f>'60M.Eng.Seçme'!N$4</f>
        <v>42032</v>
      </c>
      <c r="M385" s="182" t="s">
        <v>435</v>
      </c>
    </row>
    <row r="386" spans="1:13" s="174" customFormat="1" ht="26.25" customHeight="1" x14ac:dyDescent="0.2">
      <c r="A386" s="176">
        <v>384</v>
      </c>
      <c r="B386" s="187" t="s">
        <v>443</v>
      </c>
      <c r="C386" s="177">
        <f>'60M.Eng.Seçme'!C34</f>
        <v>37541</v>
      </c>
      <c r="D386" s="181" t="str">
        <f>'60M.Eng.Seçme'!D34</f>
        <v>MERT YAHYA YILDIRIM</v>
      </c>
      <c r="E386" s="181" t="str">
        <f>'60M.Eng.Seçme'!E34</f>
        <v>OSMANİYE</v>
      </c>
      <c r="F386" s="183">
        <f>'60M.Eng.Seçme'!F34</f>
        <v>1189</v>
      </c>
      <c r="G386" s="184">
        <f>'60M.Eng.Seçme'!A34</f>
        <v>27</v>
      </c>
      <c r="H386" s="184" t="s">
        <v>442</v>
      </c>
      <c r="I386" s="184"/>
      <c r="J386" s="178" t="str">
        <f>'YARIŞMA BİLGİLERİ'!$F$21</f>
        <v>16 Yaş Altı Erkekler A</v>
      </c>
      <c r="K386" s="181" t="str">
        <f t="shared" si="10"/>
        <v>İSTANBUL-Türkcell 16 Yaşaltı-A Kategorisi Türkiye  Salon Şampiyonası</v>
      </c>
      <c r="L386" s="262">
        <f>'60M.Eng.Seçme'!N$4</f>
        <v>42032</v>
      </c>
      <c r="M386" s="182" t="s">
        <v>435</v>
      </c>
    </row>
    <row r="387" spans="1:13" s="174" customFormat="1" ht="26.25" customHeight="1" x14ac:dyDescent="0.2">
      <c r="A387" s="176">
        <v>385</v>
      </c>
      <c r="B387" s="187" t="s">
        <v>443</v>
      </c>
      <c r="C387" s="177">
        <f>'60M.Eng.Seçme'!C35</f>
        <v>37710</v>
      </c>
      <c r="D387" s="181" t="str">
        <f>'60M.Eng.Seçme'!D35</f>
        <v>ERAY CELİK</v>
      </c>
      <c r="E387" s="181" t="str">
        <f>'60M.Eng.Seçme'!E35</f>
        <v>TEKİRDAĞ</v>
      </c>
      <c r="F387" s="183">
        <f>'60M.Eng.Seçme'!F35</f>
        <v>1301</v>
      </c>
      <c r="G387" s="184">
        <f>'60M.Eng.Seçme'!A35</f>
        <v>28</v>
      </c>
      <c r="H387" s="184" t="s">
        <v>442</v>
      </c>
      <c r="I387" s="184"/>
      <c r="J387" s="178" t="str">
        <f>'YARIŞMA BİLGİLERİ'!$F$21</f>
        <v>16 Yaş Altı Erkekler A</v>
      </c>
      <c r="K387" s="181" t="str">
        <f t="shared" si="10"/>
        <v>İSTANBUL-Türkcell 16 Yaşaltı-A Kategorisi Türkiye  Salon Şampiyonası</v>
      </c>
      <c r="L387" s="262">
        <f>'60M.Eng.Seçme'!N$4</f>
        <v>42032</v>
      </c>
      <c r="M387" s="182" t="s">
        <v>435</v>
      </c>
    </row>
    <row r="388" spans="1:13" s="174" customFormat="1" ht="26.25" customHeight="1" x14ac:dyDescent="0.2">
      <c r="A388" s="176">
        <v>386</v>
      </c>
      <c r="B388" s="187" t="s">
        <v>443</v>
      </c>
      <c r="C388" s="177">
        <f>'60M.Eng.Seçme'!C36</f>
        <v>37314</v>
      </c>
      <c r="D388" s="181" t="str">
        <f>'60M.Eng.Seçme'!D36</f>
        <v>KAAN YILDIRIM</v>
      </c>
      <c r="E388" s="181" t="str">
        <f>'60M.Eng.Seçme'!E36</f>
        <v>TEKİRDAĞ</v>
      </c>
      <c r="F388" s="183" t="str">
        <f>'60M.Eng.Seçme'!F36</f>
        <v>DNF</v>
      </c>
      <c r="G388" s="184">
        <f>'60M.Eng.Seçme'!A36</f>
        <v>0</v>
      </c>
      <c r="H388" s="184" t="s">
        <v>442</v>
      </c>
      <c r="I388" s="184"/>
      <c r="J388" s="178" t="str">
        <f>'YARIŞMA BİLGİLERİ'!$F$21</f>
        <v>16 Yaş Altı Erkekler A</v>
      </c>
      <c r="K388" s="181" t="str">
        <f t="shared" si="10"/>
        <v>İSTANBUL-Türkcell 16 Yaşaltı-A Kategorisi Türkiye  Salon Şampiyonası</v>
      </c>
      <c r="L388" s="262">
        <f>'60M.Eng.Seçme'!N$4</f>
        <v>42032</v>
      </c>
      <c r="M388" s="182" t="s">
        <v>435</v>
      </c>
    </row>
    <row r="389" spans="1:13" s="174" customFormat="1" ht="26.25" customHeight="1" x14ac:dyDescent="0.2">
      <c r="A389" s="176">
        <v>387</v>
      </c>
      <c r="B389" s="187" t="s">
        <v>443</v>
      </c>
      <c r="C389" s="177">
        <f>'60M.Eng.Seçme'!C37</f>
        <v>36784</v>
      </c>
      <c r="D389" s="181" t="str">
        <f>'60M.Eng.Seçme'!D37</f>
        <v>YUSUF İNAN</v>
      </c>
      <c r="E389" s="181" t="str">
        <f>'60M.Eng.Seçme'!E37</f>
        <v>SİİRT</v>
      </c>
      <c r="F389" s="183" t="str">
        <f>'60M.Eng.Seçme'!F37</f>
        <v>DNF</v>
      </c>
      <c r="G389" s="184">
        <f>'60M.Eng.Seçme'!A37</f>
        <v>0</v>
      </c>
      <c r="H389" s="184" t="s">
        <v>442</v>
      </c>
      <c r="I389" s="184"/>
      <c r="J389" s="178" t="str">
        <f>'YARIŞMA BİLGİLERİ'!$F$21</f>
        <v>16 Yaş Altı Erkekler A</v>
      </c>
      <c r="K389" s="181" t="str">
        <f t="shared" si="10"/>
        <v>İSTANBUL-Türkcell 16 Yaşaltı-A Kategorisi Türkiye  Salon Şampiyonası</v>
      </c>
      <c r="L389" s="262">
        <f>'60M.Eng.Seçme'!N$4</f>
        <v>42032</v>
      </c>
      <c r="M389" s="182" t="s">
        <v>435</v>
      </c>
    </row>
    <row r="390" spans="1:13" s="174" customFormat="1" ht="26.25" customHeight="1" x14ac:dyDescent="0.2">
      <c r="A390" s="176">
        <v>388</v>
      </c>
      <c r="B390" s="187" t="s">
        <v>443</v>
      </c>
      <c r="C390" s="177">
        <f>'60M.Eng.Seçme'!C38</f>
        <v>37049</v>
      </c>
      <c r="D390" s="181" t="str">
        <f>'60M.Eng.Seçme'!D38</f>
        <v>METEHAN ACAR</v>
      </c>
      <c r="E390" s="181" t="str">
        <f>'60M.Eng.Seçme'!E38</f>
        <v>SAMSUN</v>
      </c>
      <c r="F390" s="183" t="str">
        <f>'60M.Eng.Seçme'!F38</f>
        <v>DNF</v>
      </c>
      <c r="G390" s="184">
        <f>'60M.Eng.Seçme'!A38</f>
        <v>0</v>
      </c>
      <c r="H390" s="184" t="s">
        <v>442</v>
      </c>
      <c r="I390" s="184"/>
      <c r="J390" s="178" t="str">
        <f>'YARIŞMA BİLGİLERİ'!$F$21</f>
        <v>16 Yaş Altı Erkekler A</v>
      </c>
      <c r="K390" s="181" t="str">
        <f t="shared" si="10"/>
        <v>İSTANBUL-Türkcell 16 Yaşaltı-A Kategorisi Türkiye  Salon Şampiyonası</v>
      </c>
      <c r="L390" s="262">
        <f>'60M.Eng.Seçme'!N$4</f>
        <v>42032</v>
      </c>
      <c r="M390" s="182" t="s">
        <v>435</v>
      </c>
    </row>
    <row r="391" spans="1:13" s="174" customFormat="1" ht="26.25" customHeight="1" x14ac:dyDescent="0.2">
      <c r="A391" s="176">
        <v>389</v>
      </c>
      <c r="B391" s="187" t="s">
        <v>443</v>
      </c>
      <c r="C391" s="177">
        <f>'60M.Eng.Seçme'!C39</f>
        <v>36679</v>
      </c>
      <c r="D391" s="181" t="str">
        <f>'60M.Eng.Seçme'!D39</f>
        <v>KUBİLAY TOK</v>
      </c>
      <c r="E391" s="181" t="str">
        <f>'60M.Eng.Seçme'!E39</f>
        <v>KKTC</v>
      </c>
      <c r="F391" s="183" t="str">
        <f>'60M.Eng.Seçme'!F39</f>
        <v>DQ 162.7</v>
      </c>
      <c r="G391" s="184">
        <f>'60M.Eng.Seçme'!A39</f>
        <v>0</v>
      </c>
      <c r="H391" s="184" t="s">
        <v>442</v>
      </c>
      <c r="I391" s="184"/>
      <c r="J391" s="178" t="str">
        <f>'YARIŞMA BİLGİLERİ'!$F$21</f>
        <v>16 Yaş Altı Erkekler A</v>
      </c>
      <c r="K391" s="181" t="str">
        <f t="shared" si="10"/>
        <v>İSTANBUL-Türkcell 16 Yaşaltı-A Kategorisi Türkiye  Salon Şampiyonası</v>
      </c>
      <c r="L391" s="262">
        <f>'60M.Eng.Seçme'!N$4</f>
        <v>42032</v>
      </c>
      <c r="M391" s="182" t="s">
        <v>435</v>
      </c>
    </row>
    <row r="392" spans="1:13" s="174" customFormat="1" ht="26.25" customHeight="1" x14ac:dyDescent="0.2">
      <c r="A392" s="176">
        <v>390</v>
      </c>
      <c r="B392" s="187" t="s">
        <v>443</v>
      </c>
      <c r="C392" s="177">
        <f>'60M.Eng.Seçme'!C40</f>
        <v>0</v>
      </c>
      <c r="D392" s="181">
        <f>'60M.Eng.Seçme'!D40</f>
        <v>0</v>
      </c>
      <c r="E392" s="181">
        <f>'60M.Eng.Seçme'!E40</f>
        <v>0</v>
      </c>
      <c r="F392" s="183">
        <f>'60M.Eng.Seçme'!F40</f>
        <v>0</v>
      </c>
      <c r="G392" s="184">
        <f>'60M.Eng.Seçme'!A40</f>
        <v>0</v>
      </c>
      <c r="H392" s="184" t="s">
        <v>442</v>
      </c>
      <c r="I392" s="184"/>
      <c r="J392" s="178" t="str">
        <f>'YARIŞMA BİLGİLERİ'!$F$21</f>
        <v>16 Yaş Altı Erkekler A</v>
      </c>
      <c r="K392" s="181" t="str">
        <f t="shared" si="10"/>
        <v>İSTANBUL-Türkcell 16 Yaşaltı-A Kategorisi Türkiye  Salon Şampiyonası</v>
      </c>
      <c r="L392" s="262">
        <f>'60M.Eng.Seçme'!N$4</f>
        <v>42032</v>
      </c>
      <c r="M392" s="182" t="s">
        <v>435</v>
      </c>
    </row>
    <row r="393" spans="1:13" s="174" customFormat="1" ht="26.25" customHeight="1" x14ac:dyDescent="0.2">
      <c r="A393" s="176">
        <v>391</v>
      </c>
      <c r="B393" s="187" t="s">
        <v>443</v>
      </c>
      <c r="C393" s="177">
        <f>'60M.Eng.Seçme'!C41</f>
        <v>0</v>
      </c>
      <c r="D393" s="181">
        <f>'60M.Eng.Seçme'!D41</f>
        <v>0</v>
      </c>
      <c r="E393" s="181">
        <f>'60M.Eng.Seçme'!E41</f>
        <v>0</v>
      </c>
      <c r="F393" s="183">
        <f>'60M.Eng.Seçme'!F41</f>
        <v>0</v>
      </c>
      <c r="G393" s="184">
        <f>'60M.Eng.Seçme'!A41</f>
        <v>0</v>
      </c>
      <c r="H393" s="184" t="s">
        <v>442</v>
      </c>
      <c r="I393" s="184"/>
      <c r="J393" s="178" t="str">
        <f>'YARIŞMA BİLGİLERİ'!$F$21</f>
        <v>16 Yaş Altı Erkekler A</v>
      </c>
      <c r="K393" s="181" t="str">
        <f t="shared" si="10"/>
        <v>İSTANBUL-Türkcell 16 Yaşaltı-A Kategorisi Türkiye  Salon Şampiyonası</v>
      </c>
      <c r="L393" s="262">
        <f>'60M.Eng.Seçme'!N$4</f>
        <v>42032</v>
      </c>
      <c r="M393" s="182" t="s">
        <v>435</v>
      </c>
    </row>
    <row r="394" spans="1:13" s="174" customFormat="1" ht="26.25" customHeight="1" x14ac:dyDescent="0.2">
      <c r="A394" s="176">
        <v>392</v>
      </c>
      <c r="B394" s="187" t="s">
        <v>443</v>
      </c>
      <c r="C394" s="177">
        <f>'60M.Eng.Seçme'!C42</f>
        <v>0</v>
      </c>
      <c r="D394" s="181">
        <f>'60M.Eng.Seçme'!D42</f>
        <v>0</v>
      </c>
      <c r="E394" s="181">
        <f>'60M.Eng.Seçme'!E42</f>
        <v>0</v>
      </c>
      <c r="F394" s="183">
        <f>'60M.Eng.Seçme'!F42</f>
        <v>0</v>
      </c>
      <c r="G394" s="184">
        <f>'60M.Eng.Seçme'!A42</f>
        <v>0</v>
      </c>
      <c r="H394" s="184" t="s">
        <v>442</v>
      </c>
      <c r="I394" s="184"/>
      <c r="J394" s="178" t="str">
        <f>'YARIŞMA BİLGİLERİ'!$F$21</f>
        <v>16 Yaş Altı Erkekler A</v>
      </c>
      <c r="K394" s="181" t="str">
        <f t="shared" si="10"/>
        <v>İSTANBUL-Türkcell 16 Yaşaltı-A Kategorisi Türkiye  Salon Şampiyonası</v>
      </c>
      <c r="L394" s="262">
        <f>'60M.Eng.Seçme'!N$4</f>
        <v>42032</v>
      </c>
      <c r="M394" s="182" t="s">
        <v>435</v>
      </c>
    </row>
    <row r="395" spans="1:13" s="174" customFormat="1" ht="26.25" customHeight="1" x14ac:dyDescent="0.2">
      <c r="A395" s="176">
        <v>393</v>
      </c>
      <c r="B395" s="187" t="s">
        <v>443</v>
      </c>
      <c r="C395" s="177">
        <f>'60M.Eng.Seçme'!C43</f>
        <v>0</v>
      </c>
      <c r="D395" s="181">
        <f>'60M.Eng.Seçme'!D43</f>
        <v>0</v>
      </c>
      <c r="E395" s="181">
        <f>'60M.Eng.Seçme'!E43</f>
        <v>0</v>
      </c>
      <c r="F395" s="183">
        <f>'60M.Eng.Seçme'!F43</f>
        <v>0</v>
      </c>
      <c r="G395" s="184">
        <f>'60M.Eng.Seçme'!A43</f>
        <v>0</v>
      </c>
      <c r="H395" s="184" t="s">
        <v>442</v>
      </c>
      <c r="I395" s="184"/>
      <c r="J395" s="178" t="str">
        <f>'YARIŞMA BİLGİLERİ'!$F$21</f>
        <v>16 Yaş Altı Erkekler A</v>
      </c>
      <c r="K395" s="181" t="str">
        <f t="shared" si="10"/>
        <v>İSTANBUL-Türkcell 16 Yaşaltı-A Kategorisi Türkiye  Salon Şampiyonası</v>
      </c>
      <c r="L395" s="262">
        <f>'60M.Eng.Seçme'!N$4</f>
        <v>42032</v>
      </c>
      <c r="M395" s="182" t="s">
        <v>435</v>
      </c>
    </row>
    <row r="396" spans="1:13" s="174" customFormat="1" ht="26.25" customHeight="1" x14ac:dyDescent="0.2">
      <c r="A396" s="176">
        <v>394</v>
      </c>
      <c r="B396" s="187" t="s">
        <v>443</v>
      </c>
      <c r="C396" s="177">
        <f>'60M.Eng.Seçme'!C44</f>
        <v>0</v>
      </c>
      <c r="D396" s="181">
        <f>'60M.Eng.Seçme'!D44</f>
        <v>0</v>
      </c>
      <c r="E396" s="181">
        <f>'60M.Eng.Seçme'!E44</f>
        <v>0</v>
      </c>
      <c r="F396" s="183">
        <f>'60M.Eng.Seçme'!F44</f>
        <v>0</v>
      </c>
      <c r="G396" s="184">
        <f>'60M.Eng.Seçme'!A44</f>
        <v>0</v>
      </c>
      <c r="H396" s="184" t="s">
        <v>442</v>
      </c>
      <c r="I396" s="184"/>
      <c r="J396" s="178" t="str">
        <f>'YARIŞMA BİLGİLERİ'!$F$21</f>
        <v>16 Yaş Altı Erkekler A</v>
      </c>
      <c r="K396" s="181" t="str">
        <f t="shared" si="10"/>
        <v>İSTANBUL-Türkcell 16 Yaşaltı-A Kategorisi Türkiye  Salon Şampiyonası</v>
      </c>
      <c r="L396" s="262">
        <f>'60M.Eng.Seçme'!N$4</f>
        <v>42032</v>
      </c>
      <c r="M396" s="182" t="s">
        <v>435</v>
      </c>
    </row>
    <row r="397" spans="1:13" s="174" customFormat="1" ht="26.25" customHeight="1" x14ac:dyDescent="0.2">
      <c r="A397" s="176">
        <v>395</v>
      </c>
      <c r="B397" s="187" t="s">
        <v>443</v>
      </c>
      <c r="C397" s="177">
        <f>'60M.Eng.Seçme'!C45</f>
        <v>0</v>
      </c>
      <c r="D397" s="181">
        <f>'60M.Eng.Seçme'!D45</f>
        <v>0</v>
      </c>
      <c r="E397" s="181">
        <f>'60M.Eng.Seçme'!E45</f>
        <v>0</v>
      </c>
      <c r="F397" s="183">
        <f>'60M.Eng.Seçme'!F45</f>
        <v>0</v>
      </c>
      <c r="G397" s="184">
        <f>'60M.Eng.Seçme'!A45</f>
        <v>0</v>
      </c>
      <c r="H397" s="184" t="s">
        <v>442</v>
      </c>
      <c r="I397" s="184"/>
      <c r="J397" s="178" t="str">
        <f>'YARIŞMA BİLGİLERİ'!$F$21</f>
        <v>16 Yaş Altı Erkekler A</v>
      </c>
      <c r="K397" s="181" t="str">
        <f t="shared" si="10"/>
        <v>İSTANBUL-Türkcell 16 Yaşaltı-A Kategorisi Türkiye  Salon Şampiyonası</v>
      </c>
      <c r="L397" s="262">
        <f>'60M.Eng.Seçme'!N$4</f>
        <v>42032</v>
      </c>
      <c r="M397" s="182" t="s">
        <v>435</v>
      </c>
    </row>
    <row r="398" spans="1:13" s="174" customFormat="1" ht="26.25" customHeight="1" x14ac:dyDescent="0.2">
      <c r="A398" s="176">
        <v>396</v>
      </c>
      <c r="B398" s="187" t="s">
        <v>443</v>
      </c>
      <c r="C398" s="177">
        <f>'60M.Eng.Seçme'!C46</f>
        <v>0</v>
      </c>
      <c r="D398" s="181">
        <f>'60M.Eng.Seçme'!D46</f>
        <v>0</v>
      </c>
      <c r="E398" s="181">
        <f>'60M.Eng.Seçme'!E46</f>
        <v>0</v>
      </c>
      <c r="F398" s="183">
        <f>'60M.Eng.Seçme'!F46</f>
        <v>0</v>
      </c>
      <c r="G398" s="184">
        <f>'60M.Eng.Seçme'!A46</f>
        <v>0</v>
      </c>
      <c r="H398" s="184" t="s">
        <v>442</v>
      </c>
      <c r="I398" s="184"/>
      <c r="J398" s="178" t="str">
        <f>'YARIŞMA BİLGİLERİ'!$F$21</f>
        <v>16 Yaş Altı Erkekler A</v>
      </c>
      <c r="K398" s="181" t="str">
        <f t="shared" si="10"/>
        <v>İSTANBUL-Türkcell 16 Yaşaltı-A Kategorisi Türkiye  Salon Şampiyonası</v>
      </c>
      <c r="L398" s="262">
        <f>'60M.Eng.Seçme'!N$4</f>
        <v>42032</v>
      </c>
      <c r="M398" s="182" t="s">
        <v>435</v>
      </c>
    </row>
    <row r="399" spans="1:13" s="174" customFormat="1" ht="26.25" customHeight="1" x14ac:dyDescent="0.2">
      <c r="A399" s="176">
        <v>397</v>
      </c>
      <c r="B399" s="187" t="s">
        <v>443</v>
      </c>
      <c r="C399" s="177">
        <f>'60M.Eng.Seçme'!C47</f>
        <v>0</v>
      </c>
      <c r="D399" s="181">
        <f>'60M.Eng.Seçme'!D47</f>
        <v>0</v>
      </c>
      <c r="E399" s="181">
        <f>'60M.Eng.Seçme'!E47</f>
        <v>0</v>
      </c>
      <c r="F399" s="183">
        <f>'60M.Eng.Seçme'!F47</f>
        <v>0</v>
      </c>
      <c r="G399" s="184">
        <f>'60M.Eng.Seçme'!A47</f>
        <v>0</v>
      </c>
      <c r="H399" s="184" t="s">
        <v>442</v>
      </c>
      <c r="I399" s="184"/>
      <c r="J399" s="178" t="str">
        <f>'YARIŞMA BİLGİLERİ'!$F$21</f>
        <v>16 Yaş Altı Erkekler A</v>
      </c>
      <c r="K399" s="181" t="str">
        <f t="shared" si="10"/>
        <v>İSTANBUL-Türkcell 16 Yaşaltı-A Kategorisi Türkiye  Salon Şampiyonası</v>
      </c>
      <c r="L399" s="262">
        <f>'60M.Eng.Seçme'!N$4</f>
        <v>42032</v>
      </c>
      <c r="M399" s="182" t="s">
        <v>435</v>
      </c>
    </row>
    <row r="400" spans="1:13" s="174" customFormat="1" ht="26.25" customHeight="1" x14ac:dyDescent="0.2">
      <c r="A400" s="176">
        <v>398</v>
      </c>
      <c r="B400" s="187" t="s">
        <v>443</v>
      </c>
      <c r="C400" s="177">
        <f>'60M.Eng.Seçme'!C48</f>
        <v>0</v>
      </c>
      <c r="D400" s="181">
        <f>'60M.Eng.Seçme'!D48</f>
        <v>0</v>
      </c>
      <c r="E400" s="181">
        <f>'60M.Eng.Seçme'!E48</f>
        <v>0</v>
      </c>
      <c r="F400" s="183">
        <f>'60M.Eng.Seçme'!F48</f>
        <v>0</v>
      </c>
      <c r="G400" s="184">
        <f>'60M.Eng.Seçme'!A48</f>
        <v>0</v>
      </c>
      <c r="H400" s="184" t="s">
        <v>442</v>
      </c>
      <c r="I400" s="184"/>
      <c r="J400" s="178" t="str">
        <f>'YARIŞMA BİLGİLERİ'!$F$21</f>
        <v>16 Yaş Altı Erkekler A</v>
      </c>
      <c r="K400" s="181" t="str">
        <f t="shared" si="10"/>
        <v>İSTANBUL-Türkcell 16 Yaşaltı-A Kategorisi Türkiye  Salon Şampiyonası</v>
      </c>
      <c r="L400" s="262">
        <f>'60M.Eng.Seçme'!N$4</f>
        <v>42032</v>
      </c>
      <c r="M400" s="182" t="s">
        <v>435</v>
      </c>
    </row>
    <row r="401" spans="1:13" s="174" customFormat="1" ht="26.25" customHeight="1" x14ac:dyDescent="0.2">
      <c r="A401" s="176">
        <v>399</v>
      </c>
      <c r="B401" s="187" t="s">
        <v>443</v>
      </c>
      <c r="C401" s="177">
        <f>'60M.Eng.Seçme'!C49</f>
        <v>0</v>
      </c>
      <c r="D401" s="181">
        <f>'60M.Eng.Seçme'!D49</f>
        <v>0</v>
      </c>
      <c r="E401" s="181">
        <f>'60M.Eng.Seçme'!E49</f>
        <v>0</v>
      </c>
      <c r="F401" s="183">
        <f>'60M.Eng.Seçme'!F49</f>
        <v>0</v>
      </c>
      <c r="G401" s="184">
        <f>'60M.Eng.Seçme'!A49</f>
        <v>0</v>
      </c>
      <c r="H401" s="184" t="s">
        <v>442</v>
      </c>
      <c r="I401" s="184"/>
      <c r="J401" s="178" t="str">
        <f>'YARIŞMA BİLGİLERİ'!$F$21</f>
        <v>16 Yaş Altı Erkekler A</v>
      </c>
      <c r="K401" s="181" t="str">
        <f t="shared" si="10"/>
        <v>İSTANBUL-Türkcell 16 Yaşaltı-A Kategorisi Türkiye  Salon Şampiyonası</v>
      </c>
      <c r="L401" s="262">
        <f>'60M.Eng.Seçme'!N$4</f>
        <v>42032</v>
      </c>
      <c r="M401" s="182" t="s">
        <v>435</v>
      </c>
    </row>
    <row r="402" spans="1:13" s="174" customFormat="1" ht="26.25" customHeight="1" x14ac:dyDescent="0.2">
      <c r="A402" s="176">
        <v>400</v>
      </c>
      <c r="B402" s="187" t="s">
        <v>443</v>
      </c>
      <c r="C402" s="177">
        <f>'60M.Eng.Seçme'!C50</f>
        <v>0</v>
      </c>
      <c r="D402" s="181">
        <f>'60M.Eng.Seçme'!D50</f>
        <v>0</v>
      </c>
      <c r="E402" s="181">
        <f>'60M.Eng.Seçme'!E50</f>
        <v>0</v>
      </c>
      <c r="F402" s="183">
        <f>'60M.Eng.Seçme'!F50</f>
        <v>0</v>
      </c>
      <c r="G402" s="184">
        <f>'60M.Eng.Seçme'!A50</f>
        <v>0</v>
      </c>
      <c r="H402" s="184" t="s">
        <v>442</v>
      </c>
      <c r="I402" s="184"/>
      <c r="J402" s="178" t="str">
        <f>'YARIŞMA BİLGİLERİ'!$F$21</f>
        <v>16 Yaş Altı Erkekler A</v>
      </c>
      <c r="K402" s="181" t="str">
        <f t="shared" si="10"/>
        <v>İSTANBUL-Türkcell 16 Yaşaltı-A Kategorisi Türkiye  Salon Şampiyonası</v>
      </c>
      <c r="L402" s="262">
        <f>'60M.Eng.Seçme'!N$4</f>
        <v>42032</v>
      </c>
      <c r="M402" s="182" t="s">
        <v>435</v>
      </c>
    </row>
    <row r="403" spans="1:13" s="174" customFormat="1" ht="26.25" customHeight="1" x14ac:dyDescent="0.2">
      <c r="A403" s="176">
        <v>401</v>
      </c>
      <c r="B403" s="187" t="s">
        <v>443</v>
      </c>
      <c r="C403" s="177">
        <f>'60M.Eng.Seçme'!C51</f>
        <v>0</v>
      </c>
      <c r="D403" s="181">
        <f>'60M.Eng.Seçme'!D51</f>
        <v>0</v>
      </c>
      <c r="E403" s="181">
        <f>'60M.Eng.Seçme'!E51</f>
        <v>0</v>
      </c>
      <c r="F403" s="183">
        <f>'60M.Eng.Seçme'!F51</f>
        <v>0</v>
      </c>
      <c r="G403" s="184">
        <f>'60M.Eng.Seçme'!A51</f>
        <v>0</v>
      </c>
      <c r="H403" s="184" t="s">
        <v>442</v>
      </c>
      <c r="I403" s="184"/>
      <c r="J403" s="178" t="str">
        <f>'YARIŞMA BİLGİLERİ'!$F$21</f>
        <v>16 Yaş Altı Erkekler A</v>
      </c>
      <c r="K403" s="181" t="str">
        <f t="shared" si="10"/>
        <v>İSTANBUL-Türkcell 16 Yaşaltı-A Kategorisi Türkiye  Salon Şampiyonası</v>
      </c>
      <c r="L403" s="262">
        <f>'60M.Eng.Seçme'!N$4</f>
        <v>42032</v>
      </c>
      <c r="M403" s="182" t="s">
        <v>435</v>
      </c>
    </row>
    <row r="404" spans="1:13" s="174" customFormat="1" ht="26.25" customHeight="1" x14ac:dyDescent="0.2">
      <c r="A404" s="176">
        <v>402</v>
      </c>
      <c r="B404" s="187" t="s">
        <v>443</v>
      </c>
      <c r="C404" s="177">
        <f>'60M.Eng.Seçme'!C52</f>
        <v>0</v>
      </c>
      <c r="D404" s="181">
        <f>'60M.Eng.Seçme'!D52</f>
        <v>0</v>
      </c>
      <c r="E404" s="181">
        <f>'60M.Eng.Seçme'!E52</f>
        <v>0</v>
      </c>
      <c r="F404" s="183">
        <f>'60M.Eng.Seçme'!F52</f>
        <v>0</v>
      </c>
      <c r="G404" s="184">
        <f>'60M.Eng.Seçme'!A52</f>
        <v>0</v>
      </c>
      <c r="H404" s="184" t="s">
        <v>442</v>
      </c>
      <c r="I404" s="184"/>
      <c r="J404" s="178" t="str">
        <f>'YARIŞMA BİLGİLERİ'!$F$21</f>
        <v>16 Yaş Altı Erkekler A</v>
      </c>
      <c r="K404" s="181" t="str">
        <f t="shared" si="10"/>
        <v>İSTANBUL-Türkcell 16 Yaşaltı-A Kategorisi Türkiye  Salon Şampiyonası</v>
      </c>
      <c r="L404" s="262">
        <f>'60M.Eng.Seçme'!N$4</f>
        <v>42032</v>
      </c>
      <c r="M404" s="182" t="s">
        <v>435</v>
      </c>
    </row>
    <row r="405" spans="1:13" s="174" customFormat="1" ht="26.25" customHeight="1" x14ac:dyDescent="0.2">
      <c r="A405" s="176">
        <v>403</v>
      </c>
      <c r="B405" s="187" t="s">
        <v>443</v>
      </c>
      <c r="C405" s="177">
        <f>'60M.Eng.Seçme'!C53</f>
        <v>0</v>
      </c>
      <c r="D405" s="181">
        <f>'60M.Eng.Seçme'!D53</f>
        <v>0</v>
      </c>
      <c r="E405" s="181">
        <f>'60M.Eng.Seçme'!E53</f>
        <v>0</v>
      </c>
      <c r="F405" s="183">
        <f>'60M.Eng.Seçme'!F53</f>
        <v>0</v>
      </c>
      <c r="G405" s="184">
        <f>'60M.Eng.Seçme'!A53</f>
        <v>0</v>
      </c>
      <c r="H405" s="184" t="s">
        <v>442</v>
      </c>
      <c r="I405" s="184"/>
      <c r="J405" s="178" t="str">
        <f>'YARIŞMA BİLGİLERİ'!$F$21</f>
        <v>16 Yaş Altı Erkekler A</v>
      </c>
      <c r="K405" s="181" t="str">
        <f t="shared" si="10"/>
        <v>İSTANBUL-Türkcell 16 Yaşaltı-A Kategorisi Türkiye  Salon Şampiyonası</v>
      </c>
      <c r="L405" s="262">
        <f>'60M.Eng.Seçme'!N$4</f>
        <v>42032</v>
      </c>
      <c r="M405" s="182" t="s">
        <v>435</v>
      </c>
    </row>
    <row r="406" spans="1:13" s="174" customFormat="1" ht="26.25" customHeight="1" x14ac:dyDescent="0.2">
      <c r="A406" s="176">
        <v>404</v>
      </c>
      <c r="B406" s="187" t="s">
        <v>443</v>
      </c>
      <c r="C406" s="177">
        <f>'60M.Eng.Seçme'!C54</f>
        <v>0</v>
      </c>
      <c r="D406" s="181">
        <f>'60M.Eng.Seçme'!D54</f>
        <v>0</v>
      </c>
      <c r="E406" s="181">
        <f>'60M.Eng.Seçme'!E54</f>
        <v>0</v>
      </c>
      <c r="F406" s="183">
        <f>'60M.Eng.Seçme'!F54</f>
        <v>0</v>
      </c>
      <c r="G406" s="184">
        <f>'60M.Eng.Seçme'!A54</f>
        <v>0</v>
      </c>
      <c r="H406" s="184" t="s">
        <v>442</v>
      </c>
      <c r="I406" s="184"/>
      <c r="J406" s="178" t="str">
        <f>'YARIŞMA BİLGİLERİ'!$F$21</f>
        <v>16 Yaş Altı Erkekler A</v>
      </c>
      <c r="K406" s="181" t="str">
        <f t="shared" si="10"/>
        <v>İSTANBUL-Türkcell 16 Yaşaltı-A Kategorisi Türkiye  Salon Şampiyonası</v>
      </c>
      <c r="L406" s="262">
        <f>'60M.Eng.Seçme'!N$4</f>
        <v>42032</v>
      </c>
      <c r="M406" s="182" t="s">
        <v>435</v>
      </c>
    </row>
    <row r="407" spans="1:13" s="174" customFormat="1" ht="26.25" customHeight="1" x14ac:dyDescent="0.2">
      <c r="A407" s="176">
        <v>405</v>
      </c>
      <c r="B407" s="187" t="s">
        <v>443</v>
      </c>
      <c r="C407" s="177">
        <f>'60M.Eng.Seçme'!C55</f>
        <v>0</v>
      </c>
      <c r="D407" s="181">
        <f>'60M.Eng.Seçme'!D55</f>
        <v>0</v>
      </c>
      <c r="E407" s="181">
        <f>'60M.Eng.Seçme'!E55</f>
        <v>0</v>
      </c>
      <c r="F407" s="183">
        <f>'60M.Eng.Seçme'!F55</f>
        <v>0</v>
      </c>
      <c r="G407" s="184">
        <f>'60M.Eng.Seçme'!A55</f>
        <v>0</v>
      </c>
      <c r="H407" s="184" t="s">
        <v>442</v>
      </c>
      <c r="I407" s="184"/>
      <c r="J407" s="178" t="str">
        <f>'YARIŞMA BİLGİLERİ'!$F$21</f>
        <v>16 Yaş Altı Erkekler A</v>
      </c>
      <c r="K407" s="181" t="str">
        <f t="shared" si="10"/>
        <v>İSTANBUL-Türkcell 16 Yaşaltı-A Kategorisi Türkiye  Salon Şampiyonası</v>
      </c>
      <c r="L407" s="262">
        <f>'60M.Eng.Seçme'!N$4</f>
        <v>42032</v>
      </c>
      <c r="M407" s="182" t="s">
        <v>435</v>
      </c>
    </row>
    <row r="408" spans="1:13" s="174" customFormat="1" ht="26.25" customHeight="1" x14ac:dyDescent="0.2">
      <c r="A408" s="176">
        <v>406</v>
      </c>
      <c r="B408" s="187" t="s">
        <v>443</v>
      </c>
      <c r="C408" s="177" t="e">
        <f>'60M.Eng.Seçme'!#REF!</f>
        <v>#REF!</v>
      </c>
      <c r="D408" s="181" t="e">
        <f>'60M.Eng.Seçme'!#REF!</f>
        <v>#REF!</v>
      </c>
      <c r="E408" s="181" t="e">
        <f>'60M.Eng.Seçme'!#REF!</f>
        <v>#REF!</v>
      </c>
      <c r="F408" s="183" t="e">
        <f>'60M.Eng.Seçme'!#REF!</f>
        <v>#REF!</v>
      </c>
      <c r="G408" s="184" t="e">
        <f>'60M.Eng.Seçme'!#REF!</f>
        <v>#REF!</v>
      </c>
      <c r="H408" s="184" t="s">
        <v>442</v>
      </c>
      <c r="I408" s="184"/>
      <c r="J408" s="178" t="str">
        <f>'YARIŞMA BİLGİLERİ'!$F$21</f>
        <v>16 Yaş Altı Erkekler A</v>
      </c>
      <c r="K408" s="181" t="str">
        <f t="shared" si="10"/>
        <v>İSTANBUL-Türkcell 16 Yaşaltı-A Kategorisi Türkiye  Salon Şampiyonası</v>
      </c>
      <c r="L408" s="262">
        <f>'60M.Eng.Seçme'!N$4</f>
        <v>42032</v>
      </c>
      <c r="M408" s="182" t="s">
        <v>435</v>
      </c>
    </row>
    <row r="409" spans="1:13" s="174" customFormat="1" ht="26.25" customHeight="1" x14ac:dyDescent="0.2">
      <c r="A409" s="176">
        <v>407</v>
      </c>
      <c r="B409" s="187" t="s">
        <v>443</v>
      </c>
      <c r="C409" s="177" t="e">
        <f>'60M.Eng.Seçme'!#REF!</f>
        <v>#REF!</v>
      </c>
      <c r="D409" s="181" t="e">
        <f>'60M.Eng.Seçme'!#REF!</f>
        <v>#REF!</v>
      </c>
      <c r="E409" s="181" t="e">
        <f>'60M.Eng.Seçme'!#REF!</f>
        <v>#REF!</v>
      </c>
      <c r="F409" s="183" t="e">
        <f>'60M.Eng.Seçme'!#REF!</f>
        <v>#REF!</v>
      </c>
      <c r="G409" s="184" t="e">
        <f>'60M.Eng.Seçme'!#REF!</f>
        <v>#REF!</v>
      </c>
      <c r="H409" s="184" t="s">
        <v>442</v>
      </c>
      <c r="I409" s="184"/>
      <c r="J409" s="178" t="str">
        <f>'YARIŞMA BİLGİLERİ'!$F$21</f>
        <v>16 Yaş Altı Erkekler A</v>
      </c>
      <c r="K409" s="181" t="str">
        <f t="shared" si="10"/>
        <v>İSTANBUL-Türkcell 16 Yaşaltı-A Kategorisi Türkiye  Salon Şampiyonası</v>
      </c>
      <c r="L409" s="262">
        <f>'60M.Eng.Seçme'!N$4</f>
        <v>42032</v>
      </c>
      <c r="M409" s="182" t="s">
        <v>435</v>
      </c>
    </row>
    <row r="410" spans="1:13" s="174" customFormat="1" ht="26.25" customHeight="1" x14ac:dyDescent="0.2">
      <c r="A410" s="176">
        <v>408</v>
      </c>
      <c r="B410" s="187" t="s">
        <v>443</v>
      </c>
      <c r="C410" s="177" t="e">
        <f>'60M.Eng.Seçme'!#REF!</f>
        <v>#REF!</v>
      </c>
      <c r="D410" s="181" t="e">
        <f>'60M.Eng.Seçme'!#REF!</f>
        <v>#REF!</v>
      </c>
      <c r="E410" s="181" t="e">
        <f>'60M.Eng.Seçme'!#REF!</f>
        <v>#REF!</v>
      </c>
      <c r="F410" s="183" t="e">
        <f>'60M.Eng.Seçme'!#REF!</f>
        <v>#REF!</v>
      </c>
      <c r="G410" s="184" t="e">
        <f>'60M.Eng.Seçme'!#REF!</f>
        <v>#REF!</v>
      </c>
      <c r="H410" s="184" t="s">
        <v>442</v>
      </c>
      <c r="I410" s="184"/>
      <c r="J410" s="178" t="str">
        <f>'YARIŞMA BİLGİLERİ'!$F$21</f>
        <v>16 Yaş Altı Erkekler A</v>
      </c>
      <c r="K410" s="181" t="str">
        <f t="shared" si="10"/>
        <v>İSTANBUL-Türkcell 16 Yaşaltı-A Kategorisi Türkiye  Salon Şampiyonası</v>
      </c>
      <c r="L410" s="262">
        <f>'60M.Eng.Seçme'!N$4</f>
        <v>42032</v>
      </c>
      <c r="M410" s="182" t="s">
        <v>435</v>
      </c>
    </row>
    <row r="411" spans="1:13" s="174" customFormat="1" ht="26.25" customHeight="1" x14ac:dyDescent="0.2">
      <c r="A411" s="176">
        <v>409</v>
      </c>
      <c r="B411" s="187" t="s">
        <v>443</v>
      </c>
      <c r="C411" s="177" t="e">
        <f>'60M.Eng.Seçme'!#REF!</f>
        <v>#REF!</v>
      </c>
      <c r="D411" s="181" t="e">
        <f>'60M.Eng.Seçme'!#REF!</f>
        <v>#REF!</v>
      </c>
      <c r="E411" s="181" t="e">
        <f>'60M.Eng.Seçme'!#REF!</f>
        <v>#REF!</v>
      </c>
      <c r="F411" s="183" t="e">
        <f>'60M.Eng.Seçme'!#REF!</f>
        <v>#REF!</v>
      </c>
      <c r="G411" s="184" t="e">
        <f>'60M.Eng.Seçme'!#REF!</f>
        <v>#REF!</v>
      </c>
      <c r="H411" s="184" t="s">
        <v>442</v>
      </c>
      <c r="I411" s="184"/>
      <c r="J411" s="178" t="str">
        <f>'YARIŞMA BİLGİLERİ'!$F$21</f>
        <v>16 Yaş Altı Erkekler A</v>
      </c>
      <c r="K411" s="181" t="str">
        <f t="shared" si="10"/>
        <v>İSTANBUL-Türkcell 16 Yaşaltı-A Kategorisi Türkiye  Salon Şampiyonası</v>
      </c>
      <c r="L411" s="262">
        <f>'60M.Eng.Seçme'!N$4</f>
        <v>42032</v>
      </c>
      <c r="M411" s="182" t="s">
        <v>435</v>
      </c>
    </row>
    <row r="412" spans="1:13" s="174" customFormat="1" ht="26.25" customHeight="1" x14ac:dyDescent="0.2">
      <c r="A412" s="176">
        <v>410</v>
      </c>
      <c r="B412" s="187" t="s">
        <v>443</v>
      </c>
      <c r="C412" s="177" t="e">
        <f>'60M.Eng.Seçme'!#REF!</f>
        <v>#REF!</v>
      </c>
      <c r="D412" s="181" t="e">
        <f>'60M.Eng.Seçme'!#REF!</f>
        <v>#REF!</v>
      </c>
      <c r="E412" s="181" t="e">
        <f>'60M.Eng.Seçme'!#REF!</f>
        <v>#REF!</v>
      </c>
      <c r="F412" s="183" t="e">
        <f>'60M.Eng.Seçme'!#REF!</f>
        <v>#REF!</v>
      </c>
      <c r="G412" s="184" t="e">
        <f>'60M.Eng.Seçme'!#REF!</f>
        <v>#REF!</v>
      </c>
      <c r="H412" s="184" t="s">
        <v>442</v>
      </c>
      <c r="I412" s="184"/>
      <c r="J412" s="178" t="str">
        <f>'YARIŞMA BİLGİLERİ'!$F$21</f>
        <v>16 Yaş Altı Erkekler A</v>
      </c>
      <c r="K412" s="181" t="str">
        <f t="shared" si="10"/>
        <v>İSTANBUL-Türkcell 16 Yaşaltı-A Kategorisi Türkiye  Salon Şampiyonası</v>
      </c>
      <c r="L412" s="262">
        <f>'60M.Eng.Seçme'!N$4</f>
        <v>42032</v>
      </c>
      <c r="M412" s="182" t="s">
        <v>435</v>
      </c>
    </row>
    <row r="413" spans="1:13" s="174" customFormat="1" ht="26.25" customHeight="1" x14ac:dyDescent="0.2">
      <c r="A413" s="176">
        <v>411</v>
      </c>
      <c r="B413" s="187" t="s">
        <v>443</v>
      </c>
      <c r="C413" s="177" t="e">
        <f>'60M.Eng.Seçme'!#REF!</f>
        <v>#REF!</v>
      </c>
      <c r="D413" s="181" t="e">
        <f>'60M.Eng.Seçme'!#REF!</f>
        <v>#REF!</v>
      </c>
      <c r="E413" s="181" t="e">
        <f>'60M.Eng.Seçme'!#REF!</f>
        <v>#REF!</v>
      </c>
      <c r="F413" s="183" t="e">
        <f>'60M.Eng.Seçme'!#REF!</f>
        <v>#REF!</v>
      </c>
      <c r="G413" s="184" t="e">
        <f>'60M.Eng.Seçme'!#REF!</f>
        <v>#REF!</v>
      </c>
      <c r="H413" s="184" t="s">
        <v>442</v>
      </c>
      <c r="I413" s="184"/>
      <c r="J413" s="178" t="str">
        <f>'YARIŞMA BİLGİLERİ'!$F$21</f>
        <v>16 Yaş Altı Erkekler A</v>
      </c>
      <c r="K413" s="181" t="str">
        <f t="shared" si="10"/>
        <v>İSTANBUL-Türkcell 16 Yaşaltı-A Kategorisi Türkiye  Salon Şampiyonası</v>
      </c>
      <c r="L413" s="262">
        <f>'60M.Eng.Seçme'!N$4</f>
        <v>42032</v>
      </c>
      <c r="M413" s="182" t="s">
        <v>435</v>
      </c>
    </row>
    <row r="414" spans="1:13" s="174" customFormat="1" ht="26.25" customHeight="1" x14ac:dyDescent="0.2">
      <c r="A414" s="176">
        <v>412</v>
      </c>
      <c r="B414" s="187" t="s">
        <v>443</v>
      </c>
      <c r="C414" s="177" t="e">
        <f>'60M.Eng.Seçme'!#REF!</f>
        <v>#REF!</v>
      </c>
      <c r="D414" s="181" t="e">
        <f>'60M.Eng.Seçme'!#REF!</f>
        <v>#REF!</v>
      </c>
      <c r="E414" s="181" t="e">
        <f>'60M.Eng.Seçme'!#REF!</f>
        <v>#REF!</v>
      </c>
      <c r="F414" s="183" t="e">
        <f>'60M.Eng.Seçme'!#REF!</f>
        <v>#REF!</v>
      </c>
      <c r="G414" s="184" t="e">
        <f>'60M.Eng.Seçme'!#REF!</f>
        <v>#REF!</v>
      </c>
      <c r="H414" s="184" t="s">
        <v>442</v>
      </c>
      <c r="I414" s="184"/>
      <c r="J414" s="178" t="str">
        <f>'YARIŞMA BİLGİLERİ'!$F$21</f>
        <v>16 Yaş Altı Erkekler A</v>
      </c>
      <c r="K414" s="181" t="str">
        <f t="shared" si="10"/>
        <v>İSTANBUL-Türkcell 16 Yaşaltı-A Kategorisi Türkiye  Salon Şampiyonası</v>
      </c>
      <c r="L414" s="262">
        <f>'60M.Eng.Seçme'!N$4</f>
        <v>42032</v>
      </c>
      <c r="M414" s="182" t="s">
        <v>435</v>
      </c>
    </row>
    <row r="415" spans="1:13" s="174" customFormat="1" ht="26.25" customHeight="1" x14ac:dyDescent="0.2">
      <c r="A415" s="176">
        <v>413</v>
      </c>
      <c r="B415" s="187" t="s">
        <v>443</v>
      </c>
      <c r="C415" s="177" t="e">
        <f>'60M.Eng.Seçme'!#REF!</f>
        <v>#REF!</v>
      </c>
      <c r="D415" s="181" t="e">
        <f>'60M.Eng.Seçme'!#REF!</f>
        <v>#REF!</v>
      </c>
      <c r="E415" s="181" t="e">
        <f>'60M.Eng.Seçme'!#REF!</f>
        <v>#REF!</v>
      </c>
      <c r="F415" s="183" t="e">
        <f>'60M.Eng.Seçme'!#REF!</f>
        <v>#REF!</v>
      </c>
      <c r="G415" s="184" t="e">
        <f>'60M.Eng.Seçme'!#REF!</f>
        <v>#REF!</v>
      </c>
      <c r="H415" s="184" t="s">
        <v>442</v>
      </c>
      <c r="I415" s="184"/>
      <c r="J415" s="178" t="str">
        <f>'YARIŞMA BİLGİLERİ'!$F$21</f>
        <v>16 Yaş Altı Erkekler A</v>
      </c>
      <c r="K415" s="181" t="str">
        <f t="shared" si="10"/>
        <v>İSTANBUL-Türkcell 16 Yaşaltı-A Kategorisi Türkiye  Salon Şampiyonası</v>
      </c>
      <c r="L415" s="262">
        <f>'60M.Eng.Seçme'!N$4</f>
        <v>42032</v>
      </c>
      <c r="M415" s="182" t="s">
        <v>435</v>
      </c>
    </row>
    <row r="416" spans="1:13" s="174" customFormat="1" ht="26.25" customHeight="1" x14ac:dyDescent="0.2">
      <c r="A416" s="176">
        <v>414</v>
      </c>
      <c r="B416" s="187" t="s">
        <v>443</v>
      </c>
      <c r="C416" s="177" t="e">
        <f>'60M.Eng.Seçme'!#REF!</f>
        <v>#REF!</v>
      </c>
      <c r="D416" s="181" t="e">
        <f>'60M.Eng.Seçme'!#REF!</f>
        <v>#REF!</v>
      </c>
      <c r="E416" s="181" t="e">
        <f>'60M.Eng.Seçme'!#REF!</f>
        <v>#REF!</v>
      </c>
      <c r="F416" s="183" t="e">
        <f>'60M.Eng.Seçme'!#REF!</f>
        <v>#REF!</v>
      </c>
      <c r="G416" s="184" t="e">
        <f>'60M.Eng.Seçme'!#REF!</f>
        <v>#REF!</v>
      </c>
      <c r="H416" s="184" t="s">
        <v>442</v>
      </c>
      <c r="I416" s="184"/>
      <c r="J416" s="178" t="str">
        <f>'YARIŞMA BİLGİLERİ'!$F$21</f>
        <v>16 Yaş Altı Erkekler A</v>
      </c>
      <c r="K416" s="181" t="str">
        <f t="shared" si="10"/>
        <v>İSTANBUL-Türkcell 16 Yaşaltı-A Kategorisi Türkiye  Salon Şampiyonası</v>
      </c>
      <c r="L416" s="262">
        <f>'60M.Eng.Seçme'!N$4</f>
        <v>42032</v>
      </c>
      <c r="M416" s="182" t="s">
        <v>435</v>
      </c>
    </row>
    <row r="417" spans="1:13" s="174" customFormat="1" ht="26.25" customHeight="1" x14ac:dyDescent="0.2">
      <c r="A417" s="176">
        <v>415</v>
      </c>
      <c r="B417" s="187" t="s">
        <v>443</v>
      </c>
      <c r="C417" s="177" t="e">
        <f>'60M.Eng.Seçme'!#REF!</f>
        <v>#REF!</v>
      </c>
      <c r="D417" s="181" t="e">
        <f>'60M.Eng.Seçme'!#REF!</f>
        <v>#REF!</v>
      </c>
      <c r="E417" s="181" t="e">
        <f>'60M.Eng.Seçme'!#REF!</f>
        <v>#REF!</v>
      </c>
      <c r="F417" s="183" t="e">
        <f>'60M.Eng.Seçme'!#REF!</f>
        <v>#REF!</v>
      </c>
      <c r="G417" s="184" t="e">
        <f>'60M.Eng.Seçme'!#REF!</f>
        <v>#REF!</v>
      </c>
      <c r="H417" s="184" t="s">
        <v>442</v>
      </c>
      <c r="I417" s="184"/>
      <c r="J417" s="178" t="str">
        <f>'YARIŞMA BİLGİLERİ'!$F$21</f>
        <v>16 Yaş Altı Erkekler A</v>
      </c>
      <c r="K417" s="181" t="str">
        <f t="shared" si="10"/>
        <v>İSTANBUL-Türkcell 16 Yaşaltı-A Kategorisi Türkiye  Salon Şampiyonası</v>
      </c>
      <c r="L417" s="262">
        <f>'60M.Eng.Seçme'!N$4</f>
        <v>42032</v>
      </c>
      <c r="M417" s="182" t="s">
        <v>435</v>
      </c>
    </row>
    <row r="418" spans="1:13" s="174" customFormat="1" ht="26.25" customHeight="1" x14ac:dyDescent="0.2">
      <c r="A418" s="176">
        <v>416</v>
      </c>
      <c r="B418" s="187" t="s">
        <v>444</v>
      </c>
      <c r="C418" s="177">
        <f>'60M.Eng.Yarı Final'!C8</f>
        <v>0</v>
      </c>
      <c r="D418" s="181">
        <f>'60M.Eng.Yarı Final'!D8</f>
        <v>0</v>
      </c>
      <c r="E418" s="181">
        <f>'60M.Eng.Yarı Final'!E8</f>
        <v>0</v>
      </c>
      <c r="F418" s="183">
        <f>'60M.Eng.Yarı Final'!F8</f>
        <v>0</v>
      </c>
      <c r="G418" s="184">
        <f>'60M.Eng.Yarı Final'!A8</f>
        <v>1</v>
      </c>
      <c r="H418" s="184" t="s">
        <v>442</v>
      </c>
      <c r="I418" s="184"/>
      <c r="J418" s="178" t="str">
        <f>'YARIŞMA BİLGİLERİ'!$F$21</f>
        <v>16 Yaş Altı Erkekler A</v>
      </c>
      <c r="K418" s="181" t="str">
        <f t="shared" si="10"/>
        <v>İSTANBUL-Türkcell 16 Yaşaltı-A Kategorisi Türkiye  Salon Şampiyonası</v>
      </c>
      <c r="L418" s="262">
        <f>'60M.Eng.Seçme'!N$4</f>
        <v>42032</v>
      </c>
      <c r="M418" s="182" t="s">
        <v>435</v>
      </c>
    </row>
    <row r="419" spans="1:13" s="174" customFormat="1" ht="26.25" customHeight="1" x14ac:dyDescent="0.2">
      <c r="A419" s="176">
        <v>417</v>
      </c>
      <c r="B419" s="187" t="s">
        <v>444</v>
      </c>
      <c r="C419" s="177">
        <f>'60M.Eng.Yarı Final'!C9</f>
        <v>0</v>
      </c>
      <c r="D419" s="181">
        <f>'60M.Eng.Yarı Final'!D9</f>
        <v>0</v>
      </c>
      <c r="E419" s="181">
        <f>'60M.Eng.Yarı Final'!E9</f>
        <v>0</v>
      </c>
      <c r="F419" s="183">
        <f>'60M.Eng.Yarı Final'!F9</f>
        <v>0</v>
      </c>
      <c r="G419" s="184">
        <f>'60M.Eng.Yarı Final'!A9</f>
        <v>2</v>
      </c>
      <c r="H419" s="184" t="s">
        <v>442</v>
      </c>
      <c r="I419" s="184"/>
      <c r="J419" s="178" t="str">
        <f>'YARIŞMA BİLGİLERİ'!$F$21</f>
        <v>16 Yaş Altı Erkekler A</v>
      </c>
      <c r="K419" s="181" t="str">
        <f t="shared" si="10"/>
        <v>İSTANBUL-Türkcell 16 Yaşaltı-A Kategorisi Türkiye  Salon Şampiyonası</v>
      </c>
      <c r="L419" s="262">
        <f>'60M.Eng.Seçme'!N$4</f>
        <v>42032</v>
      </c>
      <c r="M419" s="182" t="s">
        <v>435</v>
      </c>
    </row>
    <row r="420" spans="1:13" s="174" customFormat="1" ht="26.25" customHeight="1" x14ac:dyDescent="0.2">
      <c r="A420" s="176">
        <v>418</v>
      </c>
      <c r="B420" s="187" t="s">
        <v>444</v>
      </c>
      <c r="C420" s="177">
        <f>'60M.Eng.Yarı Final'!C10</f>
        <v>0</v>
      </c>
      <c r="D420" s="181">
        <f>'60M.Eng.Yarı Final'!D10</f>
        <v>0</v>
      </c>
      <c r="E420" s="181">
        <f>'60M.Eng.Yarı Final'!E10</f>
        <v>0</v>
      </c>
      <c r="F420" s="183">
        <f>'60M.Eng.Yarı Final'!F10</f>
        <v>0</v>
      </c>
      <c r="G420" s="184">
        <f>'60M.Eng.Yarı Final'!A10</f>
        <v>3</v>
      </c>
      <c r="H420" s="184" t="s">
        <v>442</v>
      </c>
      <c r="I420" s="184"/>
      <c r="J420" s="178" t="str">
        <f>'YARIŞMA BİLGİLERİ'!$F$21</f>
        <v>16 Yaş Altı Erkekler A</v>
      </c>
      <c r="K420" s="181" t="str">
        <f t="shared" si="10"/>
        <v>İSTANBUL-Türkcell 16 Yaşaltı-A Kategorisi Türkiye  Salon Şampiyonası</v>
      </c>
      <c r="L420" s="262">
        <f>'60M.Eng.Seçme'!N$4</f>
        <v>42032</v>
      </c>
      <c r="M420" s="182" t="s">
        <v>435</v>
      </c>
    </row>
    <row r="421" spans="1:13" s="174" customFormat="1" ht="26.25" customHeight="1" x14ac:dyDescent="0.2">
      <c r="A421" s="176">
        <v>419</v>
      </c>
      <c r="B421" s="187" t="s">
        <v>444</v>
      </c>
      <c r="C421" s="177">
        <f>'60M.Eng.Yarı Final'!C11</f>
        <v>0</v>
      </c>
      <c r="D421" s="181">
        <f>'60M.Eng.Yarı Final'!D11</f>
        <v>0</v>
      </c>
      <c r="E421" s="181">
        <f>'60M.Eng.Yarı Final'!E11</f>
        <v>0</v>
      </c>
      <c r="F421" s="183">
        <f>'60M.Eng.Yarı Final'!F11</f>
        <v>0</v>
      </c>
      <c r="G421" s="184">
        <f>'60M.Eng.Yarı Final'!A11</f>
        <v>4</v>
      </c>
      <c r="H421" s="184" t="s">
        <v>442</v>
      </c>
      <c r="I421" s="184"/>
      <c r="J421" s="178" t="str">
        <f>'YARIŞMA BİLGİLERİ'!$F$21</f>
        <v>16 Yaş Altı Erkekler A</v>
      </c>
      <c r="K421" s="181" t="str">
        <f t="shared" si="10"/>
        <v>İSTANBUL-Türkcell 16 Yaşaltı-A Kategorisi Türkiye  Salon Şampiyonası</v>
      </c>
      <c r="L421" s="262">
        <f>'60M.Eng.Seçme'!N$4</f>
        <v>42032</v>
      </c>
      <c r="M421" s="182" t="s">
        <v>435</v>
      </c>
    </row>
    <row r="422" spans="1:13" s="174" customFormat="1" ht="26.25" customHeight="1" x14ac:dyDescent="0.2">
      <c r="A422" s="176">
        <v>420</v>
      </c>
      <c r="B422" s="187" t="s">
        <v>444</v>
      </c>
      <c r="C422" s="177">
        <f>'60M.Eng.Yarı Final'!C12</f>
        <v>0</v>
      </c>
      <c r="D422" s="181">
        <f>'60M.Eng.Yarı Final'!D12</f>
        <v>0</v>
      </c>
      <c r="E422" s="181">
        <f>'60M.Eng.Yarı Final'!E12</f>
        <v>0</v>
      </c>
      <c r="F422" s="183">
        <f>'60M.Eng.Yarı Final'!F12</f>
        <v>0</v>
      </c>
      <c r="G422" s="184">
        <f>'60M.Eng.Yarı Final'!A12</f>
        <v>5</v>
      </c>
      <c r="H422" s="184" t="s">
        <v>442</v>
      </c>
      <c r="I422" s="184"/>
      <c r="J422" s="178" t="str">
        <f>'YARIŞMA BİLGİLERİ'!$F$21</f>
        <v>16 Yaş Altı Erkekler A</v>
      </c>
      <c r="K422" s="181" t="str">
        <f t="shared" si="10"/>
        <v>İSTANBUL-Türkcell 16 Yaşaltı-A Kategorisi Türkiye  Salon Şampiyonası</v>
      </c>
      <c r="L422" s="262">
        <f>'60M.Eng.Seçme'!N$4</f>
        <v>42032</v>
      </c>
      <c r="M422" s="182" t="s">
        <v>435</v>
      </c>
    </row>
    <row r="423" spans="1:13" s="174" customFormat="1" ht="26.25" customHeight="1" x14ac:dyDescent="0.2">
      <c r="A423" s="176">
        <v>421</v>
      </c>
      <c r="B423" s="187" t="s">
        <v>444</v>
      </c>
      <c r="C423" s="177">
        <f>'60M.Eng.Yarı Final'!C13</f>
        <v>0</v>
      </c>
      <c r="D423" s="181">
        <f>'60M.Eng.Yarı Final'!D13</f>
        <v>0</v>
      </c>
      <c r="E423" s="181">
        <f>'60M.Eng.Yarı Final'!E13</f>
        <v>0</v>
      </c>
      <c r="F423" s="183">
        <f>'60M.Eng.Yarı Final'!F13</f>
        <v>0</v>
      </c>
      <c r="G423" s="184">
        <f>'60M.Eng.Yarı Final'!A13</f>
        <v>6</v>
      </c>
      <c r="H423" s="184" t="s">
        <v>442</v>
      </c>
      <c r="I423" s="184"/>
      <c r="J423" s="178" t="str">
        <f>'YARIŞMA BİLGİLERİ'!$F$21</f>
        <v>16 Yaş Altı Erkekler A</v>
      </c>
      <c r="K423" s="181" t="str">
        <f t="shared" si="10"/>
        <v>İSTANBUL-Türkcell 16 Yaşaltı-A Kategorisi Türkiye  Salon Şampiyonası</v>
      </c>
      <c r="L423" s="262">
        <f>'60M.Eng.Seçme'!N$4</f>
        <v>42032</v>
      </c>
      <c r="M423" s="182" t="s">
        <v>435</v>
      </c>
    </row>
    <row r="424" spans="1:13" s="174" customFormat="1" ht="26.25" customHeight="1" x14ac:dyDescent="0.2">
      <c r="A424" s="176">
        <v>422</v>
      </c>
      <c r="B424" s="187" t="s">
        <v>444</v>
      </c>
      <c r="C424" s="177">
        <f>'60M.Eng.Yarı Final'!C14</f>
        <v>0</v>
      </c>
      <c r="D424" s="181">
        <f>'60M.Eng.Yarı Final'!D14</f>
        <v>0</v>
      </c>
      <c r="E424" s="181">
        <f>'60M.Eng.Yarı Final'!E14</f>
        <v>0</v>
      </c>
      <c r="F424" s="183">
        <f>'60M.Eng.Yarı Final'!F14</f>
        <v>0</v>
      </c>
      <c r="G424" s="184">
        <f>'60M.Eng.Yarı Final'!A14</f>
        <v>7</v>
      </c>
      <c r="H424" s="184" t="s">
        <v>442</v>
      </c>
      <c r="I424" s="184"/>
      <c r="J424" s="178" t="str">
        <f>'YARIŞMA BİLGİLERİ'!$F$21</f>
        <v>16 Yaş Altı Erkekler A</v>
      </c>
      <c r="K424" s="181" t="str">
        <f t="shared" si="10"/>
        <v>İSTANBUL-Türkcell 16 Yaşaltı-A Kategorisi Türkiye  Salon Şampiyonası</v>
      </c>
      <c r="L424" s="262">
        <f>'60M.Eng.Seçme'!N$4</f>
        <v>42032</v>
      </c>
      <c r="M424" s="182" t="s">
        <v>435</v>
      </c>
    </row>
    <row r="425" spans="1:13" s="174" customFormat="1" ht="26.25" customHeight="1" x14ac:dyDescent="0.2">
      <c r="A425" s="176">
        <v>423</v>
      </c>
      <c r="B425" s="187" t="s">
        <v>444</v>
      </c>
      <c r="C425" s="177">
        <f>'60M.Eng.Yarı Final'!C15</f>
        <v>0</v>
      </c>
      <c r="D425" s="181">
        <f>'60M.Eng.Yarı Final'!D15</f>
        <v>0</v>
      </c>
      <c r="E425" s="181">
        <f>'60M.Eng.Yarı Final'!E15</f>
        <v>0</v>
      </c>
      <c r="F425" s="183">
        <f>'60M.Eng.Yarı Final'!F15</f>
        <v>0</v>
      </c>
      <c r="G425" s="184">
        <f>'60M.Eng.Yarı Final'!A15</f>
        <v>8</v>
      </c>
      <c r="H425" s="184" t="s">
        <v>442</v>
      </c>
      <c r="I425" s="184"/>
      <c r="J425" s="178" t="str">
        <f>'YARIŞMA BİLGİLERİ'!$F$21</f>
        <v>16 Yaş Altı Erkekler A</v>
      </c>
      <c r="K425" s="181" t="str">
        <f t="shared" si="10"/>
        <v>İSTANBUL-Türkcell 16 Yaşaltı-A Kategorisi Türkiye  Salon Şampiyonası</v>
      </c>
      <c r="L425" s="262">
        <f>'60M.Eng.Seçme'!N$4</f>
        <v>42032</v>
      </c>
      <c r="M425" s="182" t="s">
        <v>435</v>
      </c>
    </row>
    <row r="426" spans="1:13" s="174" customFormat="1" ht="26.25" customHeight="1" x14ac:dyDescent="0.2">
      <c r="A426" s="176">
        <v>424</v>
      </c>
      <c r="B426" s="187" t="s">
        <v>444</v>
      </c>
      <c r="C426" s="177">
        <f>'60M.Eng.Yarı Final'!C16</f>
        <v>0</v>
      </c>
      <c r="D426" s="181">
        <f>'60M.Eng.Yarı Final'!D16</f>
        <v>0</v>
      </c>
      <c r="E426" s="181">
        <f>'60M.Eng.Yarı Final'!E16</f>
        <v>0</v>
      </c>
      <c r="F426" s="183">
        <f>'60M.Eng.Yarı Final'!F16</f>
        <v>0</v>
      </c>
      <c r="G426" s="184">
        <f>'60M.Eng.Yarı Final'!A16</f>
        <v>9</v>
      </c>
      <c r="H426" s="184" t="s">
        <v>442</v>
      </c>
      <c r="I426" s="184"/>
      <c r="J426" s="178" t="str">
        <f>'YARIŞMA BİLGİLERİ'!$F$21</f>
        <v>16 Yaş Altı Erkekler A</v>
      </c>
      <c r="K426" s="181" t="str">
        <f t="shared" si="10"/>
        <v>İSTANBUL-Türkcell 16 Yaşaltı-A Kategorisi Türkiye  Salon Şampiyonası</v>
      </c>
      <c r="L426" s="262">
        <f>'60M.Eng.Seçme'!N$4</f>
        <v>42032</v>
      </c>
      <c r="M426" s="182" t="s">
        <v>435</v>
      </c>
    </row>
    <row r="427" spans="1:13" s="174" customFormat="1" ht="26.25" customHeight="1" x14ac:dyDescent="0.2">
      <c r="A427" s="176">
        <v>425</v>
      </c>
      <c r="B427" s="187" t="s">
        <v>444</v>
      </c>
      <c r="C427" s="177">
        <f>'60M.Eng.Yarı Final'!C17</f>
        <v>0</v>
      </c>
      <c r="D427" s="181">
        <f>'60M.Eng.Yarı Final'!D17</f>
        <v>0</v>
      </c>
      <c r="E427" s="181">
        <f>'60M.Eng.Yarı Final'!E17</f>
        <v>0</v>
      </c>
      <c r="F427" s="183">
        <f>'60M.Eng.Yarı Final'!F17</f>
        <v>0</v>
      </c>
      <c r="G427" s="184">
        <f>'60M.Eng.Yarı Final'!A17</f>
        <v>10</v>
      </c>
      <c r="H427" s="184" t="s">
        <v>442</v>
      </c>
      <c r="I427" s="184"/>
      <c r="J427" s="178" t="str">
        <f>'YARIŞMA BİLGİLERİ'!$F$21</f>
        <v>16 Yaş Altı Erkekler A</v>
      </c>
      <c r="K427" s="181" t="str">
        <f t="shared" si="10"/>
        <v>İSTANBUL-Türkcell 16 Yaşaltı-A Kategorisi Türkiye  Salon Şampiyonası</v>
      </c>
      <c r="L427" s="262">
        <f>'60M.Eng.Seçme'!N$4</f>
        <v>42032</v>
      </c>
      <c r="M427" s="182" t="s">
        <v>435</v>
      </c>
    </row>
    <row r="428" spans="1:13" s="174" customFormat="1" ht="26.25" customHeight="1" x14ac:dyDescent="0.2">
      <c r="A428" s="176">
        <v>426</v>
      </c>
      <c r="B428" s="187" t="s">
        <v>444</v>
      </c>
      <c r="C428" s="177">
        <f>'60M.Eng.Yarı Final'!C18</f>
        <v>0</v>
      </c>
      <c r="D428" s="181">
        <f>'60M.Eng.Yarı Final'!D18</f>
        <v>0</v>
      </c>
      <c r="E428" s="181">
        <f>'60M.Eng.Yarı Final'!E18</f>
        <v>0</v>
      </c>
      <c r="F428" s="183">
        <f>'60M.Eng.Yarı Final'!F18</f>
        <v>0</v>
      </c>
      <c r="G428" s="184">
        <f>'60M.Eng.Yarı Final'!A18</f>
        <v>11</v>
      </c>
      <c r="H428" s="184" t="s">
        <v>442</v>
      </c>
      <c r="I428" s="184"/>
      <c r="J428" s="178" t="str">
        <f>'YARIŞMA BİLGİLERİ'!$F$21</f>
        <v>16 Yaş Altı Erkekler A</v>
      </c>
      <c r="K428" s="181" t="str">
        <f t="shared" si="10"/>
        <v>İSTANBUL-Türkcell 16 Yaşaltı-A Kategorisi Türkiye  Salon Şampiyonası</v>
      </c>
      <c r="L428" s="262">
        <f>'60M.Eng.Seçme'!N$4</f>
        <v>42032</v>
      </c>
      <c r="M428" s="182" t="s">
        <v>435</v>
      </c>
    </row>
    <row r="429" spans="1:13" s="174" customFormat="1" ht="26.25" customHeight="1" x14ac:dyDescent="0.2">
      <c r="A429" s="176">
        <v>427</v>
      </c>
      <c r="B429" s="187" t="s">
        <v>444</v>
      </c>
      <c r="C429" s="177">
        <f>'60M.Eng.Yarı Final'!C19</f>
        <v>0</v>
      </c>
      <c r="D429" s="181">
        <f>'60M.Eng.Yarı Final'!D19</f>
        <v>0</v>
      </c>
      <c r="E429" s="181">
        <f>'60M.Eng.Yarı Final'!E19</f>
        <v>0</v>
      </c>
      <c r="F429" s="183">
        <f>'60M.Eng.Yarı Final'!F19</f>
        <v>0</v>
      </c>
      <c r="G429" s="184">
        <f>'60M.Eng.Yarı Final'!A19</f>
        <v>12</v>
      </c>
      <c r="H429" s="184" t="s">
        <v>442</v>
      </c>
      <c r="I429" s="184"/>
      <c r="J429" s="178" t="str">
        <f>'YARIŞMA BİLGİLERİ'!$F$21</f>
        <v>16 Yaş Altı Erkekler A</v>
      </c>
      <c r="K429" s="181" t="str">
        <f t="shared" si="10"/>
        <v>İSTANBUL-Türkcell 16 Yaşaltı-A Kategorisi Türkiye  Salon Şampiyonası</v>
      </c>
      <c r="L429" s="262">
        <f>'60M.Eng.Seçme'!N$4</f>
        <v>42032</v>
      </c>
      <c r="M429" s="182" t="s">
        <v>435</v>
      </c>
    </row>
    <row r="430" spans="1:13" s="174" customFormat="1" ht="26.25" customHeight="1" x14ac:dyDescent="0.2">
      <c r="A430" s="176">
        <v>428</v>
      </c>
      <c r="B430" s="187" t="s">
        <v>444</v>
      </c>
      <c r="C430" s="177">
        <f>'60M.Eng.Yarı Final'!C20</f>
        <v>0</v>
      </c>
      <c r="D430" s="181">
        <f>'60M.Eng.Yarı Final'!D20</f>
        <v>0</v>
      </c>
      <c r="E430" s="181">
        <f>'60M.Eng.Yarı Final'!E20</f>
        <v>0</v>
      </c>
      <c r="F430" s="183">
        <f>'60M.Eng.Yarı Final'!F20</f>
        <v>0</v>
      </c>
      <c r="G430" s="184">
        <f>'60M.Eng.Yarı Final'!A20</f>
        <v>13</v>
      </c>
      <c r="H430" s="184" t="s">
        <v>442</v>
      </c>
      <c r="I430" s="184"/>
      <c r="J430" s="178" t="str">
        <f>'YARIŞMA BİLGİLERİ'!$F$21</f>
        <v>16 Yaş Altı Erkekler A</v>
      </c>
      <c r="K430" s="181" t="str">
        <f t="shared" si="10"/>
        <v>İSTANBUL-Türkcell 16 Yaşaltı-A Kategorisi Türkiye  Salon Şampiyonası</v>
      </c>
      <c r="L430" s="262">
        <f>'60M.Eng.Seçme'!N$4</f>
        <v>42032</v>
      </c>
      <c r="M430" s="182" t="s">
        <v>435</v>
      </c>
    </row>
    <row r="431" spans="1:13" s="174" customFormat="1" ht="26.25" customHeight="1" x14ac:dyDescent="0.2">
      <c r="A431" s="176">
        <v>429</v>
      </c>
      <c r="B431" s="187" t="s">
        <v>444</v>
      </c>
      <c r="C431" s="177">
        <f>'60M.Eng.Yarı Final'!C21</f>
        <v>0</v>
      </c>
      <c r="D431" s="181">
        <f>'60M.Eng.Yarı Final'!D21</f>
        <v>0</v>
      </c>
      <c r="E431" s="181">
        <f>'60M.Eng.Yarı Final'!E21</f>
        <v>0</v>
      </c>
      <c r="F431" s="183">
        <f>'60M.Eng.Yarı Final'!F21</f>
        <v>0</v>
      </c>
      <c r="G431" s="184">
        <f>'60M.Eng.Yarı Final'!A21</f>
        <v>14</v>
      </c>
      <c r="H431" s="184" t="s">
        <v>442</v>
      </c>
      <c r="I431" s="184"/>
      <c r="J431" s="178" t="str">
        <f>'YARIŞMA BİLGİLERİ'!$F$21</f>
        <v>16 Yaş Altı Erkekler A</v>
      </c>
      <c r="K431" s="181" t="str">
        <f t="shared" si="10"/>
        <v>İSTANBUL-Türkcell 16 Yaşaltı-A Kategorisi Türkiye  Salon Şampiyonası</v>
      </c>
      <c r="L431" s="262">
        <f>'60M.Eng.Seçme'!N$4</f>
        <v>42032</v>
      </c>
      <c r="M431" s="182" t="s">
        <v>435</v>
      </c>
    </row>
    <row r="432" spans="1:13" s="174" customFormat="1" ht="26.25" customHeight="1" x14ac:dyDescent="0.2">
      <c r="A432" s="176">
        <v>430</v>
      </c>
      <c r="B432" s="187" t="s">
        <v>444</v>
      </c>
      <c r="C432" s="177">
        <f>'60M.Eng.Yarı Final'!C22</f>
        <v>0</v>
      </c>
      <c r="D432" s="181">
        <f>'60M.Eng.Yarı Final'!D22</f>
        <v>0</v>
      </c>
      <c r="E432" s="181">
        <f>'60M.Eng.Yarı Final'!E22</f>
        <v>0</v>
      </c>
      <c r="F432" s="183">
        <f>'60M.Eng.Yarı Final'!F22</f>
        <v>0</v>
      </c>
      <c r="G432" s="184">
        <f>'60M.Eng.Yarı Final'!A22</f>
        <v>15</v>
      </c>
      <c r="H432" s="184" t="s">
        <v>442</v>
      </c>
      <c r="I432" s="184"/>
      <c r="J432" s="178" t="str">
        <f>'YARIŞMA BİLGİLERİ'!$F$21</f>
        <v>16 Yaş Altı Erkekler A</v>
      </c>
      <c r="K432" s="181" t="str">
        <f t="shared" si="10"/>
        <v>İSTANBUL-Türkcell 16 Yaşaltı-A Kategorisi Türkiye  Salon Şampiyonası</v>
      </c>
      <c r="L432" s="262">
        <f>'60M.Eng.Seçme'!N$4</f>
        <v>42032</v>
      </c>
      <c r="M432" s="182" t="s">
        <v>435</v>
      </c>
    </row>
    <row r="433" spans="1:13" s="174" customFormat="1" ht="26.25" customHeight="1" x14ac:dyDescent="0.2">
      <c r="A433" s="176">
        <v>431</v>
      </c>
      <c r="B433" s="187" t="s">
        <v>444</v>
      </c>
      <c r="C433" s="177">
        <f>'60M.Eng.Yarı Final'!C23</f>
        <v>0</v>
      </c>
      <c r="D433" s="181">
        <f>'60M.Eng.Yarı Final'!D23</f>
        <v>0</v>
      </c>
      <c r="E433" s="181">
        <f>'60M.Eng.Yarı Final'!E23</f>
        <v>0</v>
      </c>
      <c r="F433" s="183">
        <f>'60M.Eng.Yarı Final'!F23</f>
        <v>0</v>
      </c>
      <c r="G433" s="184">
        <f>'60M.Eng.Yarı Final'!A23</f>
        <v>16</v>
      </c>
      <c r="H433" s="184" t="s">
        <v>442</v>
      </c>
      <c r="I433" s="184"/>
      <c r="J433" s="178" t="str">
        <f>'YARIŞMA BİLGİLERİ'!$F$21</f>
        <v>16 Yaş Altı Erkekler A</v>
      </c>
      <c r="K433" s="181" t="str">
        <f t="shared" si="10"/>
        <v>İSTANBUL-Türkcell 16 Yaşaltı-A Kategorisi Türkiye  Salon Şampiyonası</v>
      </c>
      <c r="L433" s="262">
        <f>'60M.Eng.Seçme'!N$4</f>
        <v>42032</v>
      </c>
      <c r="M433" s="182" t="s">
        <v>435</v>
      </c>
    </row>
    <row r="434" spans="1:13" s="174" customFormat="1" ht="26.25" customHeight="1" x14ac:dyDescent="0.2">
      <c r="A434" s="176">
        <v>432</v>
      </c>
      <c r="B434" s="187" t="s">
        <v>445</v>
      </c>
      <c r="C434" s="177">
        <f>'60M.Eng.Final'!C8</f>
        <v>36537</v>
      </c>
      <c r="D434" s="181" t="str">
        <f>'60M.Eng.Final'!D8</f>
        <v>ATAKAN GÜNEŞ</v>
      </c>
      <c r="E434" s="181" t="str">
        <f>'60M.Eng.Final'!E8</f>
        <v>İZMİR</v>
      </c>
      <c r="F434" s="183">
        <f>'60M.Eng.Final'!F8</f>
        <v>868</v>
      </c>
      <c r="G434" s="184">
        <f>'60M.Eng.Final'!A8</f>
        <v>1</v>
      </c>
      <c r="H434" s="184" t="s">
        <v>442</v>
      </c>
      <c r="I434" s="184"/>
      <c r="J434" s="178" t="str">
        <f>'YARIŞMA BİLGİLERİ'!$F$21</f>
        <v>16 Yaş Altı Erkekler A</v>
      </c>
      <c r="K434" s="181" t="str">
        <f t="shared" si="10"/>
        <v>İSTANBUL-Türkcell 16 Yaşaltı-A Kategorisi Türkiye  Salon Şampiyonası</v>
      </c>
      <c r="L434" s="262">
        <f>'60M.Eng.Seçme'!N$4</f>
        <v>42032</v>
      </c>
      <c r="M434" s="182" t="s">
        <v>435</v>
      </c>
    </row>
    <row r="435" spans="1:13" s="174" customFormat="1" ht="26.25" customHeight="1" x14ac:dyDescent="0.2">
      <c r="A435" s="176">
        <v>433</v>
      </c>
      <c r="B435" s="187" t="s">
        <v>445</v>
      </c>
      <c r="C435" s="177">
        <f>'60M.Eng.Final'!C9</f>
        <v>36721</v>
      </c>
      <c r="D435" s="181" t="str">
        <f>'60M.Eng.Final'!D9</f>
        <v>RIZVAN KILIÇ</v>
      </c>
      <c r="E435" s="181" t="str">
        <f>'60M.Eng.Final'!E9</f>
        <v>TRABZON</v>
      </c>
      <c r="F435" s="183">
        <f>'60M.Eng.Final'!F9</f>
        <v>875</v>
      </c>
      <c r="G435" s="184">
        <f>'60M.Eng.Final'!A9</f>
        <v>2</v>
      </c>
      <c r="H435" s="184" t="s">
        <v>442</v>
      </c>
      <c r="I435" s="184"/>
      <c r="J435" s="178" t="str">
        <f>'YARIŞMA BİLGİLERİ'!$F$21</f>
        <v>16 Yaş Altı Erkekler A</v>
      </c>
      <c r="K435" s="181" t="str">
        <f t="shared" si="10"/>
        <v>İSTANBUL-Türkcell 16 Yaşaltı-A Kategorisi Türkiye  Salon Şampiyonası</v>
      </c>
      <c r="L435" s="262">
        <f>'60M.Eng.Seçme'!N$4</f>
        <v>42032</v>
      </c>
      <c r="M435" s="182" t="s">
        <v>435</v>
      </c>
    </row>
    <row r="436" spans="1:13" s="174" customFormat="1" ht="26.25" customHeight="1" x14ac:dyDescent="0.2">
      <c r="A436" s="176">
        <v>434</v>
      </c>
      <c r="B436" s="187" t="s">
        <v>445</v>
      </c>
      <c r="C436" s="177">
        <f>'60M.Eng.Final'!C10</f>
        <v>36672</v>
      </c>
      <c r="D436" s="181" t="str">
        <f>'60M.Eng.Final'!D10</f>
        <v>EFE AHATLAR</v>
      </c>
      <c r="E436" s="181" t="str">
        <f>'60M.Eng.Final'!E10</f>
        <v>SAKARYA</v>
      </c>
      <c r="F436" s="183">
        <f>'60M.Eng.Final'!F10</f>
        <v>895</v>
      </c>
      <c r="G436" s="184">
        <f>'60M.Eng.Final'!A10</f>
        <v>3</v>
      </c>
      <c r="H436" s="184" t="s">
        <v>442</v>
      </c>
      <c r="I436" s="184"/>
      <c r="J436" s="178" t="str">
        <f>'YARIŞMA BİLGİLERİ'!$F$21</f>
        <v>16 Yaş Altı Erkekler A</v>
      </c>
      <c r="K436" s="181" t="str">
        <f t="shared" ref="K436:K499" si="11">CONCATENATE(K$1,"-",A$1)</f>
        <v>İSTANBUL-Türkcell 16 Yaşaltı-A Kategorisi Türkiye  Salon Şampiyonası</v>
      </c>
      <c r="L436" s="262">
        <f>'60M.Eng.Seçme'!N$4</f>
        <v>42032</v>
      </c>
      <c r="M436" s="182" t="s">
        <v>435</v>
      </c>
    </row>
    <row r="437" spans="1:13" s="174" customFormat="1" ht="26.25" customHeight="1" x14ac:dyDescent="0.2">
      <c r="A437" s="176">
        <v>435</v>
      </c>
      <c r="B437" s="187" t="s">
        <v>445</v>
      </c>
      <c r="C437" s="177">
        <f>'60M.Eng.Final'!C11</f>
        <v>36682</v>
      </c>
      <c r="D437" s="181" t="str">
        <f>'60M.Eng.Final'!D11</f>
        <v>M.MURAT KUTLU</v>
      </c>
      <c r="E437" s="181" t="str">
        <f>'60M.Eng.Final'!E11</f>
        <v>İZMİR</v>
      </c>
      <c r="F437" s="183">
        <f>'60M.Eng.Final'!F11</f>
        <v>897</v>
      </c>
      <c r="G437" s="184">
        <f>'60M.Eng.Final'!A11</f>
        <v>4</v>
      </c>
      <c r="H437" s="184" t="s">
        <v>442</v>
      </c>
      <c r="I437" s="184"/>
      <c r="J437" s="178" t="str">
        <f>'YARIŞMA BİLGİLERİ'!$F$21</f>
        <v>16 Yaş Altı Erkekler A</v>
      </c>
      <c r="K437" s="181" t="str">
        <f t="shared" si="11"/>
        <v>İSTANBUL-Türkcell 16 Yaşaltı-A Kategorisi Türkiye  Salon Şampiyonası</v>
      </c>
      <c r="L437" s="262">
        <f>'60M.Eng.Seçme'!N$4</f>
        <v>42032</v>
      </c>
      <c r="M437" s="182" t="s">
        <v>435</v>
      </c>
    </row>
    <row r="438" spans="1:13" s="174" customFormat="1" ht="26.25" customHeight="1" x14ac:dyDescent="0.2">
      <c r="A438" s="176">
        <v>436</v>
      </c>
      <c r="B438" s="187" t="s">
        <v>445</v>
      </c>
      <c r="C438" s="177">
        <f>'60M.Eng.Final'!C12</f>
        <v>36529</v>
      </c>
      <c r="D438" s="181" t="str">
        <f>'60M.Eng.Final'!D12</f>
        <v>MUSTAFA BAYRAKDAR</v>
      </c>
      <c r="E438" s="181" t="str">
        <f>'60M.Eng.Final'!E12</f>
        <v>İZMİR</v>
      </c>
      <c r="F438" s="183">
        <f>'60M.Eng.Final'!F12</f>
        <v>903</v>
      </c>
      <c r="G438" s="184">
        <f>'60M.Eng.Final'!A12</f>
        <v>5</v>
      </c>
      <c r="H438" s="184" t="s">
        <v>442</v>
      </c>
      <c r="I438" s="184"/>
      <c r="J438" s="178" t="str">
        <f>'YARIŞMA BİLGİLERİ'!$F$21</f>
        <v>16 Yaş Altı Erkekler A</v>
      </c>
      <c r="K438" s="181" t="str">
        <f t="shared" si="11"/>
        <v>İSTANBUL-Türkcell 16 Yaşaltı-A Kategorisi Türkiye  Salon Şampiyonası</v>
      </c>
      <c r="L438" s="262">
        <f>'60M.Eng.Seçme'!N$4</f>
        <v>42032</v>
      </c>
      <c r="M438" s="182" t="s">
        <v>435</v>
      </c>
    </row>
    <row r="439" spans="1:13" s="174" customFormat="1" ht="26.25" customHeight="1" x14ac:dyDescent="0.2">
      <c r="A439" s="176">
        <v>437</v>
      </c>
      <c r="B439" s="187" t="s">
        <v>445</v>
      </c>
      <c r="C439" s="177">
        <f>'60M.Eng.Final'!C13</f>
        <v>36527</v>
      </c>
      <c r="D439" s="181" t="str">
        <f>'60M.Eng.Final'!D13</f>
        <v>NURİ OĞUZHAN SARI</v>
      </c>
      <c r="E439" s="181" t="str">
        <f>'60M.Eng.Final'!E13</f>
        <v>AYDIN</v>
      </c>
      <c r="F439" s="183">
        <f>'60M.Eng.Final'!F13</f>
        <v>905</v>
      </c>
      <c r="G439" s="184">
        <f>'60M.Eng.Final'!A13</f>
        <v>6</v>
      </c>
      <c r="H439" s="184" t="s">
        <v>442</v>
      </c>
      <c r="I439" s="184"/>
      <c r="J439" s="178" t="str">
        <f>'YARIŞMA BİLGİLERİ'!$F$21</f>
        <v>16 Yaş Altı Erkekler A</v>
      </c>
      <c r="K439" s="181" t="str">
        <f t="shared" si="11"/>
        <v>İSTANBUL-Türkcell 16 Yaşaltı-A Kategorisi Türkiye  Salon Şampiyonası</v>
      </c>
      <c r="L439" s="262">
        <f>'60M.Eng.Seçme'!N$4</f>
        <v>42032</v>
      </c>
      <c r="M439" s="182" t="s">
        <v>435</v>
      </c>
    </row>
    <row r="440" spans="1:13" s="174" customFormat="1" ht="26.25" customHeight="1" x14ac:dyDescent="0.2">
      <c r="A440" s="176">
        <v>438</v>
      </c>
      <c r="B440" s="187" t="s">
        <v>445</v>
      </c>
      <c r="C440" s="177">
        <f>'60M.Eng.Final'!C14</f>
        <v>36954</v>
      </c>
      <c r="D440" s="181" t="str">
        <f>'60M.Eng.Final'!D14</f>
        <v>YUSUF İZZET EROL</v>
      </c>
      <c r="E440" s="181" t="str">
        <f>'60M.Eng.Final'!E14</f>
        <v>BALIKESİR</v>
      </c>
      <c r="F440" s="183">
        <f>'60M.Eng.Final'!F14</f>
        <v>924</v>
      </c>
      <c r="G440" s="184">
        <f>'60M.Eng.Final'!A14</f>
        <v>7</v>
      </c>
      <c r="H440" s="184" t="s">
        <v>442</v>
      </c>
      <c r="I440" s="184"/>
      <c r="J440" s="178" t="str">
        <f>'YARIŞMA BİLGİLERİ'!$F$21</f>
        <v>16 Yaş Altı Erkekler A</v>
      </c>
      <c r="K440" s="181" t="str">
        <f t="shared" si="11"/>
        <v>İSTANBUL-Türkcell 16 Yaşaltı-A Kategorisi Türkiye  Salon Şampiyonası</v>
      </c>
      <c r="L440" s="262">
        <f>'60M.Eng.Seçme'!N$4</f>
        <v>42032</v>
      </c>
      <c r="M440" s="182" t="s">
        <v>435</v>
      </c>
    </row>
    <row r="441" spans="1:13" s="174" customFormat="1" ht="26.25" customHeight="1" x14ac:dyDescent="0.2">
      <c r="A441" s="176">
        <v>439</v>
      </c>
      <c r="B441" s="187" t="s">
        <v>445</v>
      </c>
      <c r="C441" s="177">
        <f>'60M.Eng.Final'!C15</f>
        <v>36528</v>
      </c>
      <c r="D441" s="181" t="str">
        <f>'60M.Eng.Final'!D15</f>
        <v>RAMAZAN GÜL</v>
      </c>
      <c r="E441" s="181" t="str">
        <f>'60M.Eng.Final'!E15</f>
        <v>ADANA</v>
      </c>
      <c r="F441" s="183" t="str">
        <f>'60M.Eng.Final'!F15</f>
        <v>DQ</v>
      </c>
      <c r="G441" s="184" t="str">
        <f>'60M.Eng.Final'!A15</f>
        <v>-</v>
      </c>
      <c r="H441" s="184" t="s">
        <v>442</v>
      </c>
      <c r="I441" s="184"/>
      <c r="J441" s="178" t="str">
        <f>'YARIŞMA BİLGİLERİ'!$F$21</f>
        <v>16 Yaş Altı Erkekler A</v>
      </c>
      <c r="K441" s="181" t="str">
        <f t="shared" si="11"/>
        <v>İSTANBUL-Türkcell 16 Yaşaltı-A Kategorisi Türkiye  Salon Şampiyonası</v>
      </c>
      <c r="L441" s="262">
        <f>'60M.Eng.Seçme'!N$4</f>
        <v>42032</v>
      </c>
      <c r="M441" s="182" t="s">
        <v>435</v>
      </c>
    </row>
    <row r="442" spans="1:13" s="174" customFormat="1" ht="26.25" customHeight="1" x14ac:dyDescent="0.2">
      <c r="A442" s="176">
        <v>440</v>
      </c>
      <c r="B442" s="187" t="s">
        <v>107</v>
      </c>
      <c r="C442" s="177">
        <f>'YÜKSEK-A'!D8</f>
        <v>36806</v>
      </c>
      <c r="D442" s="181" t="str">
        <f>'YÜKSEK-A'!E8</f>
        <v>GÖKALP KURT</v>
      </c>
      <c r="E442" s="181" t="str">
        <f>'YÜKSEK-A'!F8</f>
        <v>ANKARA</v>
      </c>
      <c r="F442" s="222">
        <f>'YÜKSEK-A'!BO8</f>
        <v>185</v>
      </c>
      <c r="G442" s="184">
        <f>'YÜKSEK-A'!A8</f>
        <v>1</v>
      </c>
      <c r="H442" s="184" t="s">
        <v>107</v>
      </c>
      <c r="I442" s="184"/>
      <c r="J442" s="178" t="str">
        <f>'YARIŞMA BİLGİLERİ'!$F$21</f>
        <v>16 Yaş Altı Erkekler A</v>
      </c>
      <c r="K442" s="181" t="str">
        <f t="shared" si="11"/>
        <v>İSTANBUL-Türkcell 16 Yaşaltı-A Kategorisi Türkiye  Salon Şampiyonası</v>
      </c>
      <c r="L442" s="262">
        <f>'YÜKSEK-A'!BC$4</f>
        <v>42031</v>
      </c>
      <c r="M442" s="182" t="s">
        <v>435</v>
      </c>
    </row>
    <row r="443" spans="1:13" s="174" customFormat="1" ht="26.25" customHeight="1" x14ac:dyDescent="0.2">
      <c r="A443" s="176">
        <v>441</v>
      </c>
      <c r="B443" s="187" t="s">
        <v>107</v>
      </c>
      <c r="C443" s="177">
        <f>'YÜKSEK-A'!D9</f>
        <v>36629</v>
      </c>
      <c r="D443" s="181" t="str">
        <f>'YÜKSEK-A'!E9</f>
        <v>MERT KAAN ALPTEREN</v>
      </c>
      <c r="E443" s="181" t="str">
        <f>'YÜKSEK-A'!F9</f>
        <v>İZMİR</v>
      </c>
      <c r="F443" s="222">
        <f>'YÜKSEK-A'!BO9</f>
        <v>175</v>
      </c>
      <c r="G443" s="184">
        <f>'YÜKSEK-A'!A9</f>
        <v>2</v>
      </c>
      <c r="H443" s="184" t="s">
        <v>107</v>
      </c>
      <c r="I443" s="184"/>
      <c r="J443" s="178" t="str">
        <f>'YARIŞMA BİLGİLERİ'!$F$21</f>
        <v>16 Yaş Altı Erkekler A</v>
      </c>
      <c r="K443" s="181" t="str">
        <f t="shared" si="11"/>
        <v>İSTANBUL-Türkcell 16 Yaşaltı-A Kategorisi Türkiye  Salon Şampiyonası</v>
      </c>
      <c r="L443" s="262">
        <f>'YÜKSEK-A'!BC$4</f>
        <v>42031</v>
      </c>
      <c r="M443" s="182" t="s">
        <v>435</v>
      </c>
    </row>
    <row r="444" spans="1:13" s="174" customFormat="1" ht="26.25" customHeight="1" x14ac:dyDescent="0.2">
      <c r="A444" s="176">
        <v>442</v>
      </c>
      <c r="B444" s="187" t="s">
        <v>107</v>
      </c>
      <c r="C444" s="177">
        <f>'YÜKSEK-A'!D10</f>
        <v>36912</v>
      </c>
      <c r="D444" s="181" t="str">
        <f>'YÜKSEK-A'!E10</f>
        <v>EMİN BURAK ÇAPA</v>
      </c>
      <c r="E444" s="181" t="str">
        <f>'YÜKSEK-A'!F10</f>
        <v>KOCAELİ</v>
      </c>
      <c r="F444" s="222">
        <f>'YÜKSEK-A'!BO10</f>
        <v>175</v>
      </c>
      <c r="G444" s="184">
        <f>'YÜKSEK-A'!A10</f>
        <v>3</v>
      </c>
      <c r="H444" s="184" t="s">
        <v>107</v>
      </c>
      <c r="I444" s="184"/>
      <c r="J444" s="178" t="str">
        <f>'YARIŞMA BİLGİLERİ'!$F$21</f>
        <v>16 Yaş Altı Erkekler A</v>
      </c>
      <c r="K444" s="181" t="str">
        <f t="shared" si="11"/>
        <v>İSTANBUL-Türkcell 16 Yaşaltı-A Kategorisi Türkiye  Salon Şampiyonası</v>
      </c>
      <c r="L444" s="262">
        <f>'YÜKSEK-A'!BC$4</f>
        <v>42031</v>
      </c>
      <c r="M444" s="182" t="s">
        <v>435</v>
      </c>
    </row>
    <row r="445" spans="1:13" s="174" customFormat="1" ht="26.25" customHeight="1" x14ac:dyDescent="0.2">
      <c r="A445" s="176">
        <v>443</v>
      </c>
      <c r="B445" s="187" t="s">
        <v>107</v>
      </c>
      <c r="C445" s="177">
        <f>'YÜKSEK-A'!D11</f>
        <v>36679</v>
      </c>
      <c r="D445" s="181" t="str">
        <f>'YÜKSEK-A'!E11</f>
        <v>KUBİLAY TOK</v>
      </c>
      <c r="E445" s="181" t="str">
        <f>'YÜKSEK-A'!F11</f>
        <v>KKTC</v>
      </c>
      <c r="F445" s="222">
        <f>'YÜKSEK-A'!BO11</f>
        <v>175</v>
      </c>
      <c r="G445" s="184">
        <f>'YÜKSEK-A'!A11</f>
        <v>4</v>
      </c>
      <c r="H445" s="184" t="s">
        <v>107</v>
      </c>
      <c r="I445" s="184"/>
      <c r="J445" s="178" t="str">
        <f>'YARIŞMA BİLGİLERİ'!$F$21</f>
        <v>16 Yaş Altı Erkekler A</v>
      </c>
      <c r="K445" s="181" t="str">
        <f t="shared" si="11"/>
        <v>İSTANBUL-Türkcell 16 Yaşaltı-A Kategorisi Türkiye  Salon Şampiyonası</v>
      </c>
      <c r="L445" s="262">
        <f>'YÜKSEK-A'!BC$4</f>
        <v>42031</v>
      </c>
      <c r="M445" s="182" t="s">
        <v>435</v>
      </c>
    </row>
    <row r="446" spans="1:13" s="174" customFormat="1" ht="26.25" customHeight="1" x14ac:dyDescent="0.2">
      <c r="A446" s="176">
        <v>444</v>
      </c>
      <c r="B446" s="187" t="s">
        <v>107</v>
      </c>
      <c r="C446" s="177">
        <f>'YÜKSEK-A'!D12</f>
        <v>37049</v>
      </c>
      <c r="D446" s="181" t="str">
        <f>'YÜKSEK-A'!E12</f>
        <v>METEHAN ACAR</v>
      </c>
      <c r="E446" s="181" t="str">
        <f>'YÜKSEK-A'!F12</f>
        <v>SAMSUN</v>
      </c>
      <c r="F446" s="222">
        <f>'YÜKSEK-A'!BO12</f>
        <v>167</v>
      </c>
      <c r="G446" s="184">
        <f>'YÜKSEK-A'!A12</f>
        <v>5</v>
      </c>
      <c r="H446" s="184" t="s">
        <v>107</v>
      </c>
      <c r="I446" s="184"/>
      <c r="J446" s="178" t="str">
        <f>'YARIŞMA BİLGİLERİ'!$F$21</f>
        <v>16 Yaş Altı Erkekler A</v>
      </c>
      <c r="K446" s="181" t="str">
        <f t="shared" si="11"/>
        <v>İSTANBUL-Türkcell 16 Yaşaltı-A Kategorisi Türkiye  Salon Şampiyonası</v>
      </c>
      <c r="L446" s="262">
        <f>'YÜKSEK-A'!BC$4</f>
        <v>42031</v>
      </c>
      <c r="M446" s="182" t="s">
        <v>435</v>
      </c>
    </row>
    <row r="447" spans="1:13" s="174" customFormat="1" ht="26.25" customHeight="1" x14ac:dyDescent="0.2">
      <c r="A447" s="176">
        <v>445</v>
      </c>
      <c r="B447" s="187" t="s">
        <v>107</v>
      </c>
      <c r="C447" s="177">
        <f>'YÜKSEK-A'!D13</f>
        <v>36943</v>
      </c>
      <c r="D447" s="181" t="str">
        <f>'YÜKSEK-A'!E13</f>
        <v>ADİL KARAKAS</v>
      </c>
      <c r="E447" s="181" t="str">
        <f>'YÜKSEK-A'!F13</f>
        <v>KÜTAHYA</v>
      </c>
      <c r="F447" s="222">
        <f>'YÜKSEK-A'!BO13</f>
        <v>164</v>
      </c>
      <c r="G447" s="184">
        <f>'YÜKSEK-A'!A13</f>
        <v>6</v>
      </c>
      <c r="H447" s="184" t="s">
        <v>107</v>
      </c>
      <c r="I447" s="184"/>
      <c r="J447" s="178" t="str">
        <f>'YARIŞMA BİLGİLERİ'!$F$21</f>
        <v>16 Yaş Altı Erkekler A</v>
      </c>
      <c r="K447" s="181" t="str">
        <f t="shared" si="11"/>
        <v>İSTANBUL-Türkcell 16 Yaşaltı-A Kategorisi Türkiye  Salon Şampiyonası</v>
      </c>
      <c r="L447" s="262">
        <f>'YÜKSEK-A'!BC$4</f>
        <v>42031</v>
      </c>
      <c r="M447" s="182" t="s">
        <v>435</v>
      </c>
    </row>
    <row r="448" spans="1:13" s="174" customFormat="1" ht="26.25" customHeight="1" x14ac:dyDescent="0.2">
      <c r="A448" s="176">
        <v>446</v>
      </c>
      <c r="B448" s="187" t="s">
        <v>107</v>
      </c>
      <c r="C448" s="177">
        <f>'YÜKSEK-A'!D14</f>
        <v>37146</v>
      </c>
      <c r="D448" s="181" t="str">
        <f>'YÜKSEK-A'!E14</f>
        <v>LEVENT YILMAZ</v>
      </c>
      <c r="E448" s="181" t="str">
        <f>'YÜKSEK-A'!F14</f>
        <v>ESKİŞEHİR</v>
      </c>
      <c r="F448" s="222">
        <f>'YÜKSEK-A'!BO14</f>
        <v>161</v>
      </c>
      <c r="G448" s="184">
        <f>'YÜKSEK-A'!A14</f>
        <v>7</v>
      </c>
      <c r="H448" s="184" t="s">
        <v>107</v>
      </c>
      <c r="I448" s="184"/>
      <c r="J448" s="178" t="str">
        <f>'YARIŞMA BİLGİLERİ'!$F$21</f>
        <v>16 Yaş Altı Erkekler A</v>
      </c>
      <c r="K448" s="181" t="str">
        <f t="shared" si="11"/>
        <v>İSTANBUL-Türkcell 16 Yaşaltı-A Kategorisi Türkiye  Salon Şampiyonası</v>
      </c>
      <c r="L448" s="262">
        <f>'YÜKSEK-A'!BC$4</f>
        <v>42031</v>
      </c>
      <c r="M448" s="182" t="s">
        <v>435</v>
      </c>
    </row>
    <row r="449" spans="1:13" s="174" customFormat="1" ht="26.25" customHeight="1" x14ac:dyDescent="0.2">
      <c r="A449" s="176">
        <v>447</v>
      </c>
      <c r="B449" s="187" t="s">
        <v>107</v>
      </c>
      <c r="C449" s="177">
        <f>'YÜKSEK-A'!D15</f>
        <v>36652</v>
      </c>
      <c r="D449" s="181" t="str">
        <f>'YÜKSEK-A'!E15</f>
        <v>AHMET RAHİM SEYHAN</v>
      </c>
      <c r="E449" s="181" t="str">
        <f>'YÜKSEK-A'!F15</f>
        <v>ÇANAKKALE</v>
      </c>
      <c r="F449" s="222">
        <f>'YÜKSEK-A'!BO15</f>
        <v>155</v>
      </c>
      <c r="G449" s="184">
        <f>'YÜKSEK-A'!A15</f>
        <v>8</v>
      </c>
      <c r="H449" s="184" t="s">
        <v>107</v>
      </c>
      <c r="I449" s="184"/>
      <c r="J449" s="178" t="str">
        <f>'YARIŞMA BİLGİLERİ'!$F$21</f>
        <v>16 Yaş Altı Erkekler A</v>
      </c>
      <c r="K449" s="181" t="str">
        <f t="shared" si="11"/>
        <v>İSTANBUL-Türkcell 16 Yaşaltı-A Kategorisi Türkiye  Salon Şampiyonası</v>
      </c>
      <c r="L449" s="262">
        <f>'YÜKSEK-A'!BC$4</f>
        <v>42031</v>
      </c>
      <c r="M449" s="182" t="s">
        <v>435</v>
      </c>
    </row>
    <row r="450" spans="1:13" s="174" customFormat="1" ht="26.25" customHeight="1" x14ac:dyDescent="0.2">
      <c r="A450" s="176">
        <v>448</v>
      </c>
      <c r="B450" s="187" t="s">
        <v>107</v>
      </c>
      <c r="C450" s="177">
        <f>'YÜKSEK-A'!D16</f>
        <v>37109</v>
      </c>
      <c r="D450" s="181" t="str">
        <f>'YÜKSEK-A'!E16</f>
        <v>DENİZ YAREN</v>
      </c>
      <c r="E450" s="181" t="str">
        <f>'YÜKSEK-A'!F16</f>
        <v>KOCAELİ</v>
      </c>
      <c r="F450" s="222" t="str">
        <f>'YÜKSEK-A'!BO16</f>
        <v>DNS</v>
      </c>
      <c r="G450" s="184" t="str">
        <f>'YÜKSEK-A'!A16</f>
        <v>-</v>
      </c>
      <c r="H450" s="184" t="s">
        <v>107</v>
      </c>
      <c r="I450" s="184"/>
      <c r="J450" s="178" t="str">
        <f>'YARIŞMA BİLGİLERİ'!$F$21</f>
        <v>16 Yaş Altı Erkekler A</v>
      </c>
      <c r="K450" s="181" t="str">
        <f t="shared" si="11"/>
        <v>İSTANBUL-Türkcell 16 Yaşaltı-A Kategorisi Türkiye  Salon Şampiyonası</v>
      </c>
      <c r="L450" s="262">
        <f>'YÜKSEK-A'!BC$4</f>
        <v>42031</v>
      </c>
      <c r="M450" s="182" t="s">
        <v>435</v>
      </c>
    </row>
    <row r="451" spans="1:13" s="174" customFormat="1" ht="26.25" customHeight="1" x14ac:dyDescent="0.2">
      <c r="A451" s="176">
        <v>449</v>
      </c>
      <c r="B451" s="187" t="s">
        <v>107</v>
      </c>
      <c r="C451" s="177">
        <f>'YÜKSEK-A'!D17</f>
        <v>36878</v>
      </c>
      <c r="D451" s="181" t="str">
        <f>'YÜKSEK-A'!E17</f>
        <v>EMİRHAN KÜÇÜK</v>
      </c>
      <c r="E451" s="181" t="str">
        <f>'YÜKSEK-A'!F17</f>
        <v>KOCAELİ</v>
      </c>
      <c r="F451" s="222" t="str">
        <f>'YÜKSEK-A'!BO17</f>
        <v>DNS</v>
      </c>
      <c r="G451" s="184" t="str">
        <f>'YÜKSEK-A'!A17</f>
        <v>-</v>
      </c>
      <c r="H451" s="184" t="s">
        <v>107</v>
      </c>
      <c r="I451" s="184"/>
      <c r="J451" s="178" t="str">
        <f>'YARIŞMA BİLGİLERİ'!$F$21</f>
        <v>16 Yaş Altı Erkekler A</v>
      </c>
      <c r="K451" s="181" t="str">
        <f t="shared" si="11"/>
        <v>İSTANBUL-Türkcell 16 Yaşaltı-A Kategorisi Türkiye  Salon Şampiyonası</v>
      </c>
      <c r="L451" s="262">
        <f>'YÜKSEK-A'!BC$4</f>
        <v>42031</v>
      </c>
      <c r="M451" s="182" t="s">
        <v>435</v>
      </c>
    </row>
    <row r="452" spans="1:13" s="174" customFormat="1" ht="26.25" customHeight="1" x14ac:dyDescent="0.2">
      <c r="A452" s="176">
        <v>450</v>
      </c>
      <c r="B452" s="187" t="s">
        <v>107</v>
      </c>
      <c r="C452" s="177">
        <f>'YÜKSEK-A'!D18</f>
        <v>37820</v>
      </c>
      <c r="D452" s="181" t="str">
        <f>'YÜKSEK-A'!E18</f>
        <v>EGE ARSLAN</v>
      </c>
      <c r="E452" s="181" t="str">
        <f>'YÜKSEK-A'!F18</f>
        <v>TEKİRDAĞ</v>
      </c>
      <c r="F452" s="222" t="str">
        <f>'YÜKSEK-A'!BO18</f>
        <v>DNS</v>
      </c>
      <c r="G452" s="184" t="str">
        <f>'YÜKSEK-A'!A18</f>
        <v>-</v>
      </c>
      <c r="H452" s="184" t="s">
        <v>107</v>
      </c>
      <c r="I452" s="184"/>
      <c r="J452" s="178" t="str">
        <f>'YARIŞMA BİLGİLERİ'!$F$21</f>
        <v>16 Yaş Altı Erkekler A</v>
      </c>
      <c r="K452" s="181" t="str">
        <f t="shared" si="11"/>
        <v>İSTANBUL-Türkcell 16 Yaşaltı-A Kategorisi Türkiye  Salon Şampiyonası</v>
      </c>
      <c r="L452" s="262">
        <f>'YÜKSEK-A'!BC$4</f>
        <v>42031</v>
      </c>
      <c r="M452" s="182" t="s">
        <v>435</v>
      </c>
    </row>
    <row r="453" spans="1:13" s="174" customFormat="1" ht="26.25" customHeight="1" x14ac:dyDescent="0.2">
      <c r="A453" s="176">
        <v>451</v>
      </c>
      <c r="B453" s="187" t="s">
        <v>107</v>
      </c>
      <c r="C453" s="177">
        <f>'YÜKSEK-A'!D19</f>
        <v>36800</v>
      </c>
      <c r="D453" s="181" t="str">
        <f>'YÜKSEK-A'!E19</f>
        <v>RECEP SAĞLAM</v>
      </c>
      <c r="E453" s="181" t="str">
        <f>'YÜKSEK-A'!F19</f>
        <v>KOCAELİ</v>
      </c>
      <c r="F453" s="222" t="str">
        <f>'YÜKSEK-A'!BO19</f>
        <v>DNS</v>
      </c>
      <c r="G453" s="184" t="str">
        <f>'YÜKSEK-A'!A19</f>
        <v>-</v>
      </c>
      <c r="H453" s="184" t="s">
        <v>107</v>
      </c>
      <c r="I453" s="184"/>
      <c r="J453" s="178" t="str">
        <f>'YARIŞMA BİLGİLERİ'!$F$21</f>
        <v>16 Yaş Altı Erkekler A</v>
      </c>
      <c r="K453" s="181" t="str">
        <f t="shared" si="11"/>
        <v>İSTANBUL-Türkcell 16 Yaşaltı-A Kategorisi Türkiye  Salon Şampiyonası</v>
      </c>
      <c r="L453" s="262">
        <f>'YÜKSEK-A'!BC$4</f>
        <v>42031</v>
      </c>
      <c r="M453" s="182" t="s">
        <v>435</v>
      </c>
    </row>
    <row r="454" spans="1:13" s="174" customFormat="1" ht="26.25" customHeight="1" x14ac:dyDescent="0.2">
      <c r="A454" s="176">
        <v>452</v>
      </c>
      <c r="B454" s="187" t="s">
        <v>107</v>
      </c>
      <c r="C454" s="177" t="str">
        <f>'YÜKSEK-A'!D20</f>
        <v/>
      </c>
      <c r="D454" s="181" t="str">
        <f>'YÜKSEK-A'!E20</f>
        <v/>
      </c>
      <c r="E454" s="181" t="str">
        <f>'YÜKSEK-A'!F20</f>
        <v/>
      </c>
      <c r="F454" s="222">
        <f>'YÜKSEK-A'!BO20</f>
        <v>0</v>
      </c>
      <c r="G454" s="184">
        <f>'YÜKSEK-A'!A20</f>
        <v>0</v>
      </c>
      <c r="H454" s="184" t="s">
        <v>107</v>
      </c>
      <c r="I454" s="184"/>
      <c r="J454" s="178" t="str">
        <f>'YARIŞMA BİLGİLERİ'!$F$21</f>
        <v>16 Yaş Altı Erkekler A</v>
      </c>
      <c r="K454" s="181" t="str">
        <f t="shared" si="11"/>
        <v>İSTANBUL-Türkcell 16 Yaşaltı-A Kategorisi Türkiye  Salon Şampiyonası</v>
      </c>
      <c r="L454" s="262">
        <f>'YÜKSEK-A'!BC$4</f>
        <v>42031</v>
      </c>
      <c r="M454" s="182" t="s">
        <v>435</v>
      </c>
    </row>
    <row r="455" spans="1:13" s="174" customFormat="1" ht="26.25" customHeight="1" x14ac:dyDescent="0.2">
      <c r="A455" s="176">
        <v>453</v>
      </c>
      <c r="B455" s="187" t="s">
        <v>107</v>
      </c>
      <c r="C455" s="177" t="str">
        <f>'YÜKSEK-A'!D21</f>
        <v/>
      </c>
      <c r="D455" s="181" t="str">
        <f>'YÜKSEK-A'!E21</f>
        <v/>
      </c>
      <c r="E455" s="181" t="str">
        <f>'YÜKSEK-A'!F21</f>
        <v/>
      </c>
      <c r="F455" s="222">
        <f>'YÜKSEK-A'!BO21</f>
        <v>0</v>
      </c>
      <c r="G455" s="184">
        <f>'YÜKSEK-A'!A21</f>
        <v>0</v>
      </c>
      <c r="H455" s="184" t="s">
        <v>107</v>
      </c>
      <c r="I455" s="184"/>
      <c r="J455" s="178" t="str">
        <f>'YARIŞMA BİLGİLERİ'!$F$21</f>
        <v>16 Yaş Altı Erkekler A</v>
      </c>
      <c r="K455" s="181" t="str">
        <f t="shared" si="11"/>
        <v>İSTANBUL-Türkcell 16 Yaşaltı-A Kategorisi Türkiye  Salon Şampiyonası</v>
      </c>
      <c r="L455" s="262">
        <f>'YÜKSEK-A'!BC$4</f>
        <v>42031</v>
      </c>
      <c r="M455" s="182" t="s">
        <v>435</v>
      </c>
    </row>
    <row r="456" spans="1:13" s="174" customFormat="1" ht="26.25" customHeight="1" x14ac:dyDescent="0.2">
      <c r="A456" s="176">
        <v>454</v>
      </c>
      <c r="B456" s="187" t="s">
        <v>107</v>
      </c>
      <c r="C456" s="177" t="str">
        <f>'YÜKSEK-A'!D22</f>
        <v/>
      </c>
      <c r="D456" s="181" t="str">
        <f>'YÜKSEK-A'!E22</f>
        <v/>
      </c>
      <c r="E456" s="181" t="str">
        <f>'YÜKSEK-A'!F22</f>
        <v/>
      </c>
      <c r="F456" s="222">
        <f>'YÜKSEK-A'!BO22</f>
        <v>0</v>
      </c>
      <c r="G456" s="184">
        <f>'YÜKSEK-A'!A22</f>
        <v>0</v>
      </c>
      <c r="H456" s="184" t="s">
        <v>107</v>
      </c>
      <c r="I456" s="184"/>
      <c r="J456" s="178" t="str">
        <f>'YARIŞMA BİLGİLERİ'!$F$21</f>
        <v>16 Yaş Altı Erkekler A</v>
      </c>
      <c r="K456" s="181" t="str">
        <f t="shared" si="11"/>
        <v>İSTANBUL-Türkcell 16 Yaşaltı-A Kategorisi Türkiye  Salon Şampiyonası</v>
      </c>
      <c r="L456" s="262">
        <f>'YÜKSEK-A'!BC$4</f>
        <v>42031</v>
      </c>
      <c r="M456" s="182" t="s">
        <v>435</v>
      </c>
    </row>
    <row r="457" spans="1:13" s="174" customFormat="1" ht="26.25" customHeight="1" x14ac:dyDescent="0.2">
      <c r="A457" s="176">
        <v>455</v>
      </c>
      <c r="B457" s="187" t="s">
        <v>107</v>
      </c>
      <c r="C457" s="177" t="str">
        <f>'YÜKSEK-A'!D23</f>
        <v/>
      </c>
      <c r="D457" s="181" t="str">
        <f>'YÜKSEK-A'!E23</f>
        <v/>
      </c>
      <c r="E457" s="181" t="str">
        <f>'YÜKSEK-A'!F23</f>
        <v/>
      </c>
      <c r="F457" s="222">
        <f>'YÜKSEK-A'!BO23</f>
        <v>0</v>
      </c>
      <c r="G457" s="184">
        <f>'YÜKSEK-A'!A23</f>
        <v>0</v>
      </c>
      <c r="H457" s="184" t="s">
        <v>107</v>
      </c>
      <c r="I457" s="184"/>
      <c r="J457" s="178" t="str">
        <f>'YARIŞMA BİLGİLERİ'!$F$21</f>
        <v>16 Yaş Altı Erkekler A</v>
      </c>
      <c r="K457" s="181" t="str">
        <f t="shared" si="11"/>
        <v>İSTANBUL-Türkcell 16 Yaşaltı-A Kategorisi Türkiye  Salon Şampiyonası</v>
      </c>
      <c r="L457" s="262">
        <f>'YÜKSEK-A'!BC$4</f>
        <v>42031</v>
      </c>
      <c r="M457" s="182" t="s">
        <v>435</v>
      </c>
    </row>
    <row r="458" spans="1:13" s="174" customFormat="1" ht="26.25" customHeight="1" x14ac:dyDescent="0.2">
      <c r="A458" s="176">
        <v>456</v>
      </c>
      <c r="B458" s="187" t="s">
        <v>107</v>
      </c>
      <c r="C458" s="177" t="str">
        <f>'YÜKSEK-A'!D24</f>
        <v/>
      </c>
      <c r="D458" s="181" t="str">
        <f>'YÜKSEK-A'!E24</f>
        <v/>
      </c>
      <c r="E458" s="181" t="str">
        <f>'YÜKSEK-A'!F24</f>
        <v/>
      </c>
      <c r="F458" s="222">
        <f>'YÜKSEK-A'!BO24</f>
        <v>0</v>
      </c>
      <c r="G458" s="184">
        <f>'YÜKSEK-A'!A24</f>
        <v>0</v>
      </c>
      <c r="H458" s="184" t="s">
        <v>107</v>
      </c>
      <c r="I458" s="184"/>
      <c r="J458" s="178" t="str">
        <f>'YARIŞMA BİLGİLERİ'!$F$21</f>
        <v>16 Yaş Altı Erkekler A</v>
      </c>
      <c r="K458" s="181" t="str">
        <f t="shared" si="11"/>
        <v>İSTANBUL-Türkcell 16 Yaşaltı-A Kategorisi Türkiye  Salon Şampiyonası</v>
      </c>
      <c r="L458" s="262">
        <f>'YÜKSEK-A'!BC$4</f>
        <v>42031</v>
      </c>
      <c r="M458" s="182" t="s">
        <v>435</v>
      </c>
    </row>
    <row r="459" spans="1:13" s="174" customFormat="1" ht="26.25" customHeight="1" x14ac:dyDescent="0.2">
      <c r="A459" s="176">
        <v>457</v>
      </c>
      <c r="B459" s="187" t="s">
        <v>107</v>
      </c>
      <c r="C459" s="177" t="str">
        <f>'YÜKSEK-A'!D25</f>
        <v/>
      </c>
      <c r="D459" s="181" t="str">
        <f>'YÜKSEK-A'!E25</f>
        <v/>
      </c>
      <c r="E459" s="181" t="str">
        <f>'YÜKSEK-A'!F25</f>
        <v/>
      </c>
      <c r="F459" s="222">
        <f>'YÜKSEK-A'!BO25</f>
        <v>0</v>
      </c>
      <c r="G459" s="184">
        <f>'YÜKSEK-A'!A25</f>
        <v>0</v>
      </c>
      <c r="H459" s="184" t="s">
        <v>107</v>
      </c>
      <c r="I459" s="184"/>
      <c r="J459" s="178" t="str">
        <f>'YARIŞMA BİLGİLERİ'!$F$21</f>
        <v>16 Yaş Altı Erkekler A</v>
      </c>
      <c r="K459" s="181" t="str">
        <f t="shared" si="11"/>
        <v>İSTANBUL-Türkcell 16 Yaşaltı-A Kategorisi Türkiye  Salon Şampiyonası</v>
      </c>
      <c r="L459" s="262">
        <f>'YÜKSEK-A'!BC$4</f>
        <v>42031</v>
      </c>
      <c r="M459" s="182" t="s">
        <v>435</v>
      </c>
    </row>
    <row r="460" spans="1:13" s="174" customFormat="1" ht="26.25" customHeight="1" x14ac:dyDescent="0.2">
      <c r="A460" s="176">
        <v>458</v>
      </c>
      <c r="B460" s="187" t="s">
        <v>107</v>
      </c>
      <c r="C460" s="177" t="e">
        <f>'YÜKSEK-A'!#REF!</f>
        <v>#REF!</v>
      </c>
      <c r="D460" s="181" t="e">
        <f>'YÜKSEK-A'!#REF!</f>
        <v>#REF!</v>
      </c>
      <c r="E460" s="181" t="e">
        <f>'YÜKSEK-A'!#REF!</f>
        <v>#REF!</v>
      </c>
      <c r="F460" s="222" t="e">
        <f>'YÜKSEK-A'!#REF!</f>
        <v>#REF!</v>
      </c>
      <c r="G460" s="184" t="e">
        <f>'YÜKSEK-A'!#REF!</f>
        <v>#REF!</v>
      </c>
      <c r="H460" s="184" t="s">
        <v>107</v>
      </c>
      <c r="I460" s="184"/>
      <c r="J460" s="178" t="str">
        <f>'YARIŞMA BİLGİLERİ'!$F$21</f>
        <v>16 Yaş Altı Erkekler A</v>
      </c>
      <c r="K460" s="181" t="str">
        <f t="shared" si="11"/>
        <v>İSTANBUL-Türkcell 16 Yaşaltı-A Kategorisi Türkiye  Salon Şampiyonası</v>
      </c>
      <c r="L460" s="262">
        <f>'YÜKSEK-A'!BC$4</f>
        <v>42031</v>
      </c>
      <c r="M460" s="182" t="s">
        <v>435</v>
      </c>
    </row>
    <row r="461" spans="1:13" s="174" customFormat="1" ht="26.25" customHeight="1" x14ac:dyDescent="0.2">
      <c r="A461" s="176">
        <v>459</v>
      </c>
      <c r="B461" s="187" t="s">
        <v>107</v>
      </c>
      <c r="C461" s="177" t="e">
        <f>'YÜKSEK-A'!#REF!</f>
        <v>#REF!</v>
      </c>
      <c r="D461" s="181" t="e">
        <f>'YÜKSEK-A'!#REF!</f>
        <v>#REF!</v>
      </c>
      <c r="E461" s="181" t="e">
        <f>'YÜKSEK-A'!#REF!</f>
        <v>#REF!</v>
      </c>
      <c r="F461" s="222" t="e">
        <f>'YÜKSEK-A'!#REF!</f>
        <v>#REF!</v>
      </c>
      <c r="G461" s="184" t="e">
        <f>'YÜKSEK-A'!#REF!</f>
        <v>#REF!</v>
      </c>
      <c r="H461" s="184" t="s">
        <v>107</v>
      </c>
      <c r="I461" s="184"/>
      <c r="J461" s="178" t="str">
        <f>'YARIŞMA BİLGİLERİ'!$F$21</f>
        <v>16 Yaş Altı Erkekler A</v>
      </c>
      <c r="K461" s="181" t="str">
        <f t="shared" si="11"/>
        <v>İSTANBUL-Türkcell 16 Yaşaltı-A Kategorisi Türkiye  Salon Şampiyonası</v>
      </c>
      <c r="L461" s="262">
        <f>'YÜKSEK-A'!BC$4</f>
        <v>42031</v>
      </c>
      <c r="M461" s="182" t="s">
        <v>435</v>
      </c>
    </row>
    <row r="462" spans="1:13" s="174" customFormat="1" ht="26.25" customHeight="1" x14ac:dyDescent="0.2">
      <c r="A462" s="176">
        <v>460</v>
      </c>
      <c r="B462" s="187" t="s">
        <v>107</v>
      </c>
      <c r="C462" s="177" t="e">
        <f>'YÜKSEK-A'!#REF!</f>
        <v>#REF!</v>
      </c>
      <c r="D462" s="181" t="e">
        <f>'YÜKSEK-A'!#REF!</f>
        <v>#REF!</v>
      </c>
      <c r="E462" s="181" t="e">
        <f>'YÜKSEK-A'!#REF!</f>
        <v>#REF!</v>
      </c>
      <c r="F462" s="222" t="e">
        <f>'YÜKSEK-A'!#REF!</f>
        <v>#REF!</v>
      </c>
      <c r="G462" s="184" t="e">
        <f>'YÜKSEK-A'!#REF!</f>
        <v>#REF!</v>
      </c>
      <c r="H462" s="184" t="s">
        <v>107</v>
      </c>
      <c r="I462" s="184"/>
      <c r="J462" s="178" t="str">
        <f>'YARIŞMA BİLGİLERİ'!$F$21</f>
        <v>16 Yaş Altı Erkekler A</v>
      </c>
      <c r="K462" s="181" t="str">
        <f t="shared" si="11"/>
        <v>İSTANBUL-Türkcell 16 Yaşaltı-A Kategorisi Türkiye  Salon Şampiyonası</v>
      </c>
      <c r="L462" s="262">
        <f>'YÜKSEK-A'!BC$4</f>
        <v>42031</v>
      </c>
      <c r="M462" s="182" t="s">
        <v>435</v>
      </c>
    </row>
    <row r="463" spans="1:13" s="174" customFormat="1" ht="26.25" customHeight="1" x14ac:dyDescent="0.2">
      <c r="A463" s="176">
        <v>461</v>
      </c>
      <c r="B463" s="187" t="s">
        <v>107</v>
      </c>
      <c r="C463" s="177" t="e">
        <f>'YÜKSEK-A'!#REF!</f>
        <v>#REF!</v>
      </c>
      <c r="D463" s="181" t="e">
        <f>'YÜKSEK-A'!#REF!</f>
        <v>#REF!</v>
      </c>
      <c r="E463" s="181" t="e">
        <f>'YÜKSEK-A'!#REF!</f>
        <v>#REF!</v>
      </c>
      <c r="F463" s="222" t="e">
        <f>'YÜKSEK-A'!#REF!</f>
        <v>#REF!</v>
      </c>
      <c r="G463" s="184" t="e">
        <f>'YÜKSEK-A'!#REF!</f>
        <v>#REF!</v>
      </c>
      <c r="H463" s="184" t="s">
        <v>107</v>
      </c>
      <c r="I463" s="184"/>
      <c r="J463" s="178" t="str">
        <f>'YARIŞMA BİLGİLERİ'!$F$21</f>
        <v>16 Yaş Altı Erkekler A</v>
      </c>
      <c r="K463" s="181" t="str">
        <f t="shared" si="11"/>
        <v>İSTANBUL-Türkcell 16 Yaşaltı-A Kategorisi Türkiye  Salon Şampiyonası</v>
      </c>
      <c r="L463" s="262">
        <f>'YÜKSEK-A'!BC$4</f>
        <v>42031</v>
      </c>
      <c r="M463" s="182" t="s">
        <v>435</v>
      </c>
    </row>
    <row r="464" spans="1:13" s="174" customFormat="1" ht="26.25" customHeight="1" x14ac:dyDescent="0.2">
      <c r="A464" s="176">
        <v>462</v>
      </c>
      <c r="B464" s="187" t="s">
        <v>107</v>
      </c>
      <c r="C464" s="177" t="e">
        <f>'YÜKSEK-A'!#REF!</f>
        <v>#REF!</v>
      </c>
      <c r="D464" s="181" t="e">
        <f>'YÜKSEK-A'!#REF!</f>
        <v>#REF!</v>
      </c>
      <c r="E464" s="181" t="e">
        <f>'YÜKSEK-A'!#REF!</f>
        <v>#REF!</v>
      </c>
      <c r="F464" s="222" t="e">
        <f>'YÜKSEK-A'!#REF!</f>
        <v>#REF!</v>
      </c>
      <c r="G464" s="184" t="e">
        <f>'YÜKSEK-A'!#REF!</f>
        <v>#REF!</v>
      </c>
      <c r="H464" s="184" t="s">
        <v>107</v>
      </c>
      <c r="I464" s="184"/>
      <c r="J464" s="178" t="str">
        <f>'YARIŞMA BİLGİLERİ'!$F$21</f>
        <v>16 Yaş Altı Erkekler A</v>
      </c>
      <c r="K464" s="181" t="str">
        <f t="shared" si="11"/>
        <v>İSTANBUL-Türkcell 16 Yaşaltı-A Kategorisi Türkiye  Salon Şampiyonası</v>
      </c>
      <c r="L464" s="262">
        <f>'YÜKSEK-A'!BC$4</f>
        <v>42031</v>
      </c>
      <c r="M464" s="182" t="s">
        <v>435</v>
      </c>
    </row>
    <row r="465" spans="1:13" s="174" customFormat="1" ht="26.25" customHeight="1" x14ac:dyDescent="0.2">
      <c r="A465" s="176">
        <v>463</v>
      </c>
      <c r="B465" s="187" t="s">
        <v>107</v>
      </c>
      <c r="C465" s="177" t="e">
        <f>'YÜKSEK-A'!#REF!</f>
        <v>#REF!</v>
      </c>
      <c r="D465" s="181" t="e">
        <f>'YÜKSEK-A'!#REF!</f>
        <v>#REF!</v>
      </c>
      <c r="E465" s="181" t="e">
        <f>'YÜKSEK-A'!#REF!</f>
        <v>#REF!</v>
      </c>
      <c r="F465" s="222" t="e">
        <f>'YÜKSEK-A'!#REF!</f>
        <v>#REF!</v>
      </c>
      <c r="G465" s="184" t="e">
        <f>'YÜKSEK-A'!#REF!</f>
        <v>#REF!</v>
      </c>
      <c r="H465" s="184" t="s">
        <v>107</v>
      </c>
      <c r="I465" s="184"/>
      <c r="J465" s="178" t="str">
        <f>'YARIŞMA BİLGİLERİ'!$F$21</f>
        <v>16 Yaş Altı Erkekler A</v>
      </c>
      <c r="K465" s="181" t="str">
        <f t="shared" si="11"/>
        <v>İSTANBUL-Türkcell 16 Yaşaltı-A Kategorisi Türkiye  Salon Şampiyonası</v>
      </c>
      <c r="L465" s="262">
        <f>'YÜKSEK-A'!BC$4</f>
        <v>42031</v>
      </c>
      <c r="M465" s="182" t="s">
        <v>435</v>
      </c>
    </row>
    <row r="466" spans="1:13" s="174" customFormat="1" ht="26.25" customHeight="1" x14ac:dyDescent="0.2">
      <c r="A466" s="176">
        <v>464</v>
      </c>
      <c r="B466" s="187" t="s">
        <v>107</v>
      </c>
      <c r="C466" s="177" t="e">
        <f>'YÜKSEK-A'!#REF!</f>
        <v>#REF!</v>
      </c>
      <c r="D466" s="181" t="e">
        <f>'YÜKSEK-A'!#REF!</f>
        <v>#REF!</v>
      </c>
      <c r="E466" s="181" t="e">
        <f>'YÜKSEK-A'!#REF!</f>
        <v>#REF!</v>
      </c>
      <c r="F466" s="222" t="e">
        <f>'YÜKSEK-A'!#REF!</f>
        <v>#REF!</v>
      </c>
      <c r="G466" s="184" t="e">
        <f>'YÜKSEK-A'!#REF!</f>
        <v>#REF!</v>
      </c>
      <c r="H466" s="184" t="s">
        <v>107</v>
      </c>
      <c r="I466" s="184"/>
      <c r="J466" s="178" t="str">
        <f>'YARIŞMA BİLGİLERİ'!$F$21</f>
        <v>16 Yaş Altı Erkekler A</v>
      </c>
      <c r="K466" s="181" t="str">
        <f t="shared" si="11"/>
        <v>İSTANBUL-Türkcell 16 Yaşaltı-A Kategorisi Türkiye  Salon Şampiyonası</v>
      </c>
      <c r="L466" s="262">
        <f>'YÜKSEK-A'!BC$4</f>
        <v>42031</v>
      </c>
      <c r="M466" s="182" t="s">
        <v>435</v>
      </c>
    </row>
    <row r="467" spans="1:13" s="174" customFormat="1" ht="26.25" customHeight="1" x14ac:dyDescent="0.2">
      <c r="A467" s="176">
        <v>465</v>
      </c>
      <c r="B467" s="187" t="s">
        <v>106</v>
      </c>
      <c r="C467" s="177">
        <f>'UZUN-A'!D8</f>
        <v>36621</v>
      </c>
      <c r="D467" s="181" t="str">
        <f>'UZUN-A'!E8</f>
        <v>SAMET SAĞLAM</v>
      </c>
      <c r="E467" s="181" t="str">
        <f>'UZUN-A'!F8</f>
        <v>ADANA</v>
      </c>
      <c r="F467" s="222">
        <f>'UZUN-A'!K8</f>
        <v>608</v>
      </c>
      <c r="G467" s="184">
        <f>'UZUN-A'!A8</f>
        <v>1</v>
      </c>
      <c r="H467" s="184" t="s">
        <v>106</v>
      </c>
      <c r="I467" s="184"/>
      <c r="J467" s="178" t="str">
        <f>'YARIŞMA BİLGİLERİ'!$F$21</f>
        <v>16 Yaş Altı Erkekler A</v>
      </c>
      <c r="K467" s="181" t="str">
        <f t="shared" si="11"/>
        <v>İSTANBUL-Türkcell 16 Yaşaltı-A Kategorisi Türkiye  Salon Şampiyonası</v>
      </c>
      <c r="L467" s="262" t="e">
        <f>'UZUN-A'!#REF!</f>
        <v>#REF!</v>
      </c>
      <c r="M467" s="182" t="s">
        <v>435</v>
      </c>
    </row>
    <row r="468" spans="1:13" s="174" customFormat="1" ht="26.25" customHeight="1" x14ac:dyDescent="0.2">
      <c r="A468" s="176">
        <v>466</v>
      </c>
      <c r="B468" s="187" t="s">
        <v>106</v>
      </c>
      <c r="C468" s="177">
        <f>'UZUN-A'!D9</f>
        <v>36606</v>
      </c>
      <c r="D468" s="181" t="str">
        <f>'UZUN-A'!E9</f>
        <v>EGE MELEK</v>
      </c>
      <c r="E468" s="181" t="str">
        <f>'UZUN-A'!F9</f>
        <v>BURDUR</v>
      </c>
      <c r="F468" s="222">
        <f>'UZUN-A'!K9</f>
        <v>595</v>
      </c>
      <c r="G468" s="184">
        <f>'UZUN-A'!A9</f>
        <v>2</v>
      </c>
      <c r="H468" s="184" t="s">
        <v>106</v>
      </c>
      <c r="I468" s="184"/>
      <c r="J468" s="178" t="str">
        <f>'YARIŞMA BİLGİLERİ'!$F$21</f>
        <v>16 Yaş Altı Erkekler A</v>
      </c>
      <c r="K468" s="181" t="str">
        <f t="shared" si="11"/>
        <v>İSTANBUL-Türkcell 16 Yaşaltı-A Kategorisi Türkiye  Salon Şampiyonası</v>
      </c>
      <c r="L468" s="262" t="e">
        <f>'UZUN-A'!#REF!</f>
        <v>#REF!</v>
      </c>
      <c r="M468" s="182" t="s">
        <v>435</v>
      </c>
    </row>
    <row r="469" spans="1:13" s="174" customFormat="1" ht="26.25" customHeight="1" x14ac:dyDescent="0.2">
      <c r="A469" s="176">
        <v>467</v>
      </c>
      <c r="B469" s="187" t="s">
        <v>106</v>
      </c>
      <c r="C469" s="177">
        <f>'UZUN-A'!D10</f>
        <v>36581</v>
      </c>
      <c r="D469" s="181" t="str">
        <f>'UZUN-A'!E10</f>
        <v>M.BURAK ESGİL</v>
      </c>
      <c r="E469" s="181" t="str">
        <f>'UZUN-A'!F10</f>
        <v>KONYA</v>
      </c>
      <c r="F469" s="222">
        <f>'UZUN-A'!K10</f>
        <v>588</v>
      </c>
      <c r="G469" s="184">
        <f>'UZUN-A'!A10</f>
        <v>3</v>
      </c>
      <c r="H469" s="184" t="s">
        <v>106</v>
      </c>
      <c r="I469" s="184"/>
      <c r="J469" s="178" t="str">
        <f>'YARIŞMA BİLGİLERİ'!$F$21</f>
        <v>16 Yaş Altı Erkekler A</v>
      </c>
      <c r="K469" s="181" t="str">
        <f t="shared" si="11"/>
        <v>İSTANBUL-Türkcell 16 Yaşaltı-A Kategorisi Türkiye  Salon Şampiyonası</v>
      </c>
      <c r="L469" s="262" t="e">
        <f>'UZUN-A'!#REF!</f>
        <v>#REF!</v>
      </c>
      <c r="M469" s="182" t="s">
        <v>435</v>
      </c>
    </row>
    <row r="470" spans="1:13" s="174" customFormat="1" ht="26.25" customHeight="1" x14ac:dyDescent="0.2">
      <c r="A470" s="176">
        <v>468</v>
      </c>
      <c r="B470" s="187" t="s">
        <v>106</v>
      </c>
      <c r="C470" s="177">
        <f>'UZUN-A'!D11</f>
        <v>37008</v>
      </c>
      <c r="D470" s="181" t="str">
        <f>'UZUN-A'!E11</f>
        <v>GÖKDENİZ TOSUNOĞLU</v>
      </c>
      <c r="E470" s="181" t="str">
        <f>'UZUN-A'!F11</f>
        <v>BOLU</v>
      </c>
      <c r="F470" s="222">
        <f>'UZUN-A'!K11</f>
        <v>579</v>
      </c>
      <c r="G470" s="184">
        <f>'UZUN-A'!A11</f>
        <v>4</v>
      </c>
      <c r="H470" s="184" t="s">
        <v>106</v>
      </c>
      <c r="I470" s="184"/>
      <c r="J470" s="178" t="str">
        <f>'YARIŞMA BİLGİLERİ'!$F$21</f>
        <v>16 Yaş Altı Erkekler A</v>
      </c>
      <c r="K470" s="181" t="str">
        <f t="shared" si="11"/>
        <v>İSTANBUL-Türkcell 16 Yaşaltı-A Kategorisi Türkiye  Salon Şampiyonası</v>
      </c>
      <c r="L470" s="262" t="e">
        <f>'UZUN-A'!#REF!</f>
        <v>#REF!</v>
      </c>
      <c r="M470" s="182" t="s">
        <v>435</v>
      </c>
    </row>
    <row r="471" spans="1:13" s="174" customFormat="1" ht="26.25" customHeight="1" x14ac:dyDescent="0.2">
      <c r="A471" s="176">
        <v>469</v>
      </c>
      <c r="B471" s="187" t="s">
        <v>106</v>
      </c>
      <c r="C471" s="177">
        <f>'UZUN-A'!D12</f>
        <v>36669</v>
      </c>
      <c r="D471" s="181" t="str">
        <f>'UZUN-A'!E12</f>
        <v>YAĞIZ ARSLAN</v>
      </c>
      <c r="E471" s="181" t="str">
        <f>'UZUN-A'!F12</f>
        <v>TEKİRDAĞ</v>
      </c>
      <c r="F471" s="222">
        <f>'UZUN-A'!K12</f>
        <v>563</v>
      </c>
      <c r="G471" s="184">
        <f>'UZUN-A'!A12</f>
        <v>5</v>
      </c>
      <c r="H471" s="184" t="s">
        <v>106</v>
      </c>
      <c r="I471" s="184"/>
      <c r="J471" s="178" t="str">
        <f>'YARIŞMA BİLGİLERİ'!$F$21</f>
        <v>16 Yaş Altı Erkekler A</v>
      </c>
      <c r="K471" s="181" t="str">
        <f t="shared" si="11"/>
        <v>İSTANBUL-Türkcell 16 Yaşaltı-A Kategorisi Türkiye  Salon Şampiyonası</v>
      </c>
      <c r="L471" s="262" t="e">
        <f>'UZUN-A'!#REF!</f>
        <v>#REF!</v>
      </c>
      <c r="M471" s="182" t="s">
        <v>435</v>
      </c>
    </row>
    <row r="472" spans="1:13" s="174" customFormat="1" ht="26.25" customHeight="1" x14ac:dyDescent="0.2">
      <c r="A472" s="176">
        <v>470</v>
      </c>
      <c r="B472" s="187" t="s">
        <v>106</v>
      </c>
      <c r="C472" s="177">
        <f>'UZUN-A'!D13</f>
        <v>36697</v>
      </c>
      <c r="D472" s="181" t="str">
        <f>'UZUN-A'!E13</f>
        <v>ABDULKADİR KAÇAR</v>
      </c>
      <c r="E472" s="181" t="str">
        <f>'UZUN-A'!F13</f>
        <v>İSTANBUL</v>
      </c>
      <c r="F472" s="222">
        <f>'UZUN-A'!K13</f>
        <v>563</v>
      </c>
      <c r="G472" s="184">
        <f>'UZUN-A'!A13</f>
        <v>6</v>
      </c>
      <c r="H472" s="184" t="s">
        <v>106</v>
      </c>
      <c r="I472" s="184"/>
      <c r="J472" s="178" t="str">
        <f>'YARIŞMA BİLGİLERİ'!$F$21</f>
        <v>16 Yaş Altı Erkekler A</v>
      </c>
      <c r="K472" s="181" t="str">
        <f t="shared" si="11"/>
        <v>İSTANBUL-Türkcell 16 Yaşaltı-A Kategorisi Türkiye  Salon Şampiyonası</v>
      </c>
      <c r="L472" s="262" t="e">
        <f>'UZUN-A'!#REF!</f>
        <v>#REF!</v>
      </c>
      <c r="M472" s="182" t="s">
        <v>435</v>
      </c>
    </row>
    <row r="473" spans="1:13" s="174" customFormat="1" ht="26.25" customHeight="1" x14ac:dyDescent="0.2">
      <c r="A473" s="176">
        <v>471</v>
      </c>
      <c r="B473" s="187" t="s">
        <v>106</v>
      </c>
      <c r="C473" s="177">
        <f>'UZUN-A'!D14</f>
        <v>36672</v>
      </c>
      <c r="D473" s="181" t="str">
        <f>'UZUN-A'!E14</f>
        <v>EFE AHATLAR</v>
      </c>
      <c r="E473" s="181" t="str">
        <f>'UZUN-A'!F14</f>
        <v>SAKARYA</v>
      </c>
      <c r="F473" s="222">
        <f>'UZUN-A'!K14</f>
        <v>562</v>
      </c>
      <c r="G473" s="184">
        <f>'UZUN-A'!A14</f>
        <v>7</v>
      </c>
      <c r="H473" s="184" t="s">
        <v>106</v>
      </c>
      <c r="I473" s="184"/>
      <c r="J473" s="178" t="str">
        <f>'YARIŞMA BİLGİLERİ'!$F$21</f>
        <v>16 Yaş Altı Erkekler A</v>
      </c>
      <c r="K473" s="181" t="str">
        <f t="shared" si="11"/>
        <v>İSTANBUL-Türkcell 16 Yaşaltı-A Kategorisi Türkiye  Salon Şampiyonası</v>
      </c>
      <c r="L473" s="262" t="e">
        <f>'UZUN-A'!#REF!</f>
        <v>#REF!</v>
      </c>
      <c r="M473" s="182" t="s">
        <v>435</v>
      </c>
    </row>
    <row r="474" spans="1:13" s="174" customFormat="1" ht="26.25" customHeight="1" x14ac:dyDescent="0.2">
      <c r="A474" s="176">
        <v>472</v>
      </c>
      <c r="B474" s="187" t="s">
        <v>106</v>
      </c>
      <c r="C474" s="177">
        <f>'UZUN-A'!D15</f>
        <v>36892</v>
      </c>
      <c r="D474" s="181" t="str">
        <f>'UZUN-A'!E15</f>
        <v>BATUHAN ÇAKIR</v>
      </c>
      <c r="E474" s="181" t="str">
        <f>'UZUN-A'!F15</f>
        <v>TEKİRDAĞ</v>
      </c>
      <c r="F474" s="222">
        <f>'UZUN-A'!K15</f>
        <v>561</v>
      </c>
      <c r="G474" s="184">
        <f>'UZUN-A'!A15</f>
        <v>8</v>
      </c>
      <c r="H474" s="184" t="s">
        <v>106</v>
      </c>
      <c r="I474" s="184"/>
      <c r="J474" s="178" t="str">
        <f>'YARIŞMA BİLGİLERİ'!$F$21</f>
        <v>16 Yaş Altı Erkekler A</v>
      </c>
      <c r="K474" s="181" t="str">
        <f t="shared" si="11"/>
        <v>İSTANBUL-Türkcell 16 Yaşaltı-A Kategorisi Türkiye  Salon Şampiyonası</v>
      </c>
      <c r="L474" s="262" t="e">
        <f>'UZUN-A'!#REF!</f>
        <v>#REF!</v>
      </c>
      <c r="M474" s="182" t="s">
        <v>435</v>
      </c>
    </row>
    <row r="475" spans="1:13" s="174" customFormat="1" ht="26.25" customHeight="1" x14ac:dyDescent="0.2">
      <c r="A475" s="176">
        <v>473</v>
      </c>
      <c r="B475" s="187" t="s">
        <v>106</v>
      </c>
      <c r="C475" s="177">
        <f>'UZUN-A'!D16</f>
        <v>36529</v>
      </c>
      <c r="D475" s="181" t="str">
        <f>'UZUN-A'!E16</f>
        <v>MUSTAFA BAYRAKDAR</v>
      </c>
      <c r="E475" s="181" t="str">
        <f>'UZUN-A'!F16</f>
        <v>İZMİR</v>
      </c>
      <c r="F475" s="222">
        <f>'UZUN-A'!K16</f>
        <v>558</v>
      </c>
      <c r="G475" s="184">
        <f>'UZUN-A'!A16</f>
        <v>9</v>
      </c>
      <c r="H475" s="184" t="s">
        <v>106</v>
      </c>
      <c r="I475" s="184"/>
      <c r="J475" s="178" t="str">
        <f>'YARIŞMA BİLGİLERİ'!$F$21</f>
        <v>16 Yaş Altı Erkekler A</v>
      </c>
      <c r="K475" s="181" t="str">
        <f t="shared" si="11"/>
        <v>İSTANBUL-Türkcell 16 Yaşaltı-A Kategorisi Türkiye  Salon Şampiyonası</v>
      </c>
      <c r="L475" s="262" t="e">
        <f>'UZUN-A'!#REF!</f>
        <v>#REF!</v>
      </c>
      <c r="M475" s="182" t="s">
        <v>435</v>
      </c>
    </row>
    <row r="476" spans="1:13" s="174" customFormat="1" ht="26.25" customHeight="1" x14ac:dyDescent="0.2">
      <c r="A476" s="176">
        <v>474</v>
      </c>
      <c r="B476" s="187" t="s">
        <v>106</v>
      </c>
      <c r="C476" s="177">
        <f>'UZUN-A'!D17</f>
        <v>36892</v>
      </c>
      <c r="D476" s="181" t="str">
        <f>'UZUN-A'!E17</f>
        <v>YUNUS EMRE GÜMÜŞ</v>
      </c>
      <c r="E476" s="181" t="str">
        <f>'UZUN-A'!F17</f>
        <v>BURSA</v>
      </c>
      <c r="F476" s="222">
        <f>'UZUN-A'!K17</f>
        <v>556</v>
      </c>
      <c r="G476" s="184">
        <f>'UZUN-A'!A17</f>
        <v>10</v>
      </c>
      <c r="H476" s="184" t="s">
        <v>106</v>
      </c>
      <c r="I476" s="184"/>
      <c r="J476" s="178" t="str">
        <f>'YARIŞMA BİLGİLERİ'!$F$21</f>
        <v>16 Yaş Altı Erkekler A</v>
      </c>
      <c r="K476" s="181" t="str">
        <f t="shared" si="11"/>
        <v>İSTANBUL-Türkcell 16 Yaşaltı-A Kategorisi Türkiye  Salon Şampiyonası</v>
      </c>
      <c r="L476" s="262" t="e">
        <f>'UZUN-A'!#REF!</f>
        <v>#REF!</v>
      </c>
      <c r="M476" s="182" t="s">
        <v>435</v>
      </c>
    </row>
    <row r="477" spans="1:13" s="174" customFormat="1" ht="26.25" customHeight="1" x14ac:dyDescent="0.2">
      <c r="A477" s="176">
        <v>475</v>
      </c>
      <c r="B477" s="187" t="s">
        <v>106</v>
      </c>
      <c r="C477" s="177">
        <f>'UZUN-A'!D18</f>
        <v>36528</v>
      </c>
      <c r="D477" s="181" t="str">
        <f>'UZUN-A'!E18</f>
        <v>ÖMER CAN KOÇARİ</v>
      </c>
      <c r="E477" s="181" t="str">
        <f>'UZUN-A'!F18</f>
        <v>BURSA</v>
      </c>
      <c r="F477" s="222">
        <f>'UZUN-A'!K18</f>
        <v>554</v>
      </c>
      <c r="G477" s="184">
        <f>'UZUN-A'!A18</f>
        <v>11</v>
      </c>
      <c r="H477" s="184" t="s">
        <v>106</v>
      </c>
      <c r="I477" s="184"/>
      <c r="J477" s="178" t="str">
        <f>'YARIŞMA BİLGİLERİ'!$F$21</f>
        <v>16 Yaş Altı Erkekler A</v>
      </c>
      <c r="K477" s="181" t="str">
        <f t="shared" si="11"/>
        <v>İSTANBUL-Türkcell 16 Yaşaltı-A Kategorisi Türkiye  Salon Şampiyonası</v>
      </c>
      <c r="L477" s="262" t="e">
        <f>'UZUN-A'!#REF!</f>
        <v>#REF!</v>
      </c>
      <c r="M477" s="182" t="s">
        <v>435</v>
      </c>
    </row>
    <row r="478" spans="1:13" s="174" customFormat="1" ht="26.25" customHeight="1" x14ac:dyDescent="0.2">
      <c r="A478" s="176">
        <v>476</v>
      </c>
      <c r="B478" s="187" t="s">
        <v>106</v>
      </c>
      <c r="C478" s="177">
        <f>'UZUN-A'!D19</f>
        <v>36537</v>
      </c>
      <c r="D478" s="181" t="str">
        <f>'UZUN-A'!E19</f>
        <v>ATAKAN GÜNEŞ</v>
      </c>
      <c r="E478" s="181" t="str">
        <f>'UZUN-A'!F19</f>
        <v>İZMİR</v>
      </c>
      <c r="F478" s="222">
        <f>'UZUN-A'!K19</f>
        <v>539</v>
      </c>
      <c r="G478" s="184">
        <f>'UZUN-A'!A19</f>
        <v>12</v>
      </c>
      <c r="H478" s="184" t="s">
        <v>106</v>
      </c>
      <c r="I478" s="184"/>
      <c r="J478" s="178" t="str">
        <f>'YARIŞMA BİLGİLERİ'!$F$21</f>
        <v>16 Yaş Altı Erkekler A</v>
      </c>
      <c r="K478" s="181" t="str">
        <f t="shared" si="11"/>
        <v>İSTANBUL-Türkcell 16 Yaşaltı-A Kategorisi Türkiye  Salon Şampiyonası</v>
      </c>
      <c r="L478" s="262" t="e">
        <f>'UZUN-A'!#REF!</f>
        <v>#REF!</v>
      </c>
      <c r="M478" s="182" t="s">
        <v>435</v>
      </c>
    </row>
    <row r="479" spans="1:13" s="174" customFormat="1" ht="26.25" customHeight="1" x14ac:dyDescent="0.2">
      <c r="A479" s="176">
        <v>477</v>
      </c>
      <c r="B479" s="187" t="s">
        <v>106</v>
      </c>
      <c r="C479" s="177">
        <f>'UZUN-A'!D20</f>
        <v>36951</v>
      </c>
      <c r="D479" s="181" t="str">
        <f>'UZUN-A'!E20</f>
        <v>YUNUS EMRE GEZGİN</v>
      </c>
      <c r="E479" s="181" t="str">
        <f>'UZUN-A'!F20</f>
        <v>İZMİR</v>
      </c>
      <c r="F479" s="222">
        <f>'UZUN-A'!K20</f>
        <v>534</v>
      </c>
      <c r="G479" s="184">
        <f>'UZUN-A'!A20</f>
        <v>13</v>
      </c>
      <c r="H479" s="184" t="s">
        <v>106</v>
      </c>
      <c r="I479" s="184"/>
      <c r="J479" s="178" t="str">
        <f>'YARIŞMA BİLGİLERİ'!$F$21</f>
        <v>16 Yaş Altı Erkekler A</v>
      </c>
      <c r="K479" s="181" t="str">
        <f t="shared" si="11"/>
        <v>İSTANBUL-Türkcell 16 Yaşaltı-A Kategorisi Türkiye  Salon Şampiyonası</v>
      </c>
      <c r="L479" s="262" t="e">
        <f>'UZUN-A'!#REF!</f>
        <v>#REF!</v>
      </c>
      <c r="M479" s="182" t="s">
        <v>435</v>
      </c>
    </row>
    <row r="480" spans="1:13" s="174" customFormat="1" ht="26.25" customHeight="1" x14ac:dyDescent="0.2">
      <c r="A480" s="176">
        <v>478</v>
      </c>
      <c r="B480" s="187" t="s">
        <v>106</v>
      </c>
      <c r="C480" s="177">
        <f>'UZUN-A'!D21</f>
        <v>36699</v>
      </c>
      <c r="D480" s="181" t="str">
        <f>'UZUN-A'!E21</f>
        <v>BERKAY ONAT TOKAÇ</v>
      </c>
      <c r="E480" s="181" t="str">
        <f>'UZUN-A'!F21</f>
        <v>GİRESUN</v>
      </c>
      <c r="F480" s="222">
        <f>'UZUN-A'!K21</f>
        <v>533</v>
      </c>
      <c r="G480" s="184">
        <f>'UZUN-A'!A21</f>
        <v>14</v>
      </c>
      <c r="H480" s="184" t="s">
        <v>106</v>
      </c>
      <c r="I480" s="184"/>
      <c r="J480" s="178" t="str">
        <f>'YARIŞMA BİLGİLERİ'!$F$21</f>
        <v>16 Yaş Altı Erkekler A</v>
      </c>
      <c r="K480" s="181" t="str">
        <f t="shared" si="11"/>
        <v>İSTANBUL-Türkcell 16 Yaşaltı-A Kategorisi Türkiye  Salon Şampiyonası</v>
      </c>
      <c r="L480" s="262" t="e">
        <f>'UZUN-A'!#REF!</f>
        <v>#REF!</v>
      </c>
      <c r="M480" s="182" t="s">
        <v>435</v>
      </c>
    </row>
    <row r="481" spans="1:13" s="174" customFormat="1" ht="26.25" customHeight="1" x14ac:dyDescent="0.2">
      <c r="A481" s="176">
        <v>479</v>
      </c>
      <c r="B481" s="187" t="s">
        <v>106</v>
      </c>
      <c r="C481" s="177">
        <f>'UZUN-A'!D22</f>
        <v>37394</v>
      </c>
      <c r="D481" s="181" t="str">
        <f>'UZUN-A'!E22</f>
        <v>HAYDAR ARİZ</v>
      </c>
      <c r="E481" s="181" t="str">
        <f>'UZUN-A'!F22</f>
        <v>TOKAT</v>
      </c>
      <c r="F481" s="222">
        <f>'UZUN-A'!K22</f>
        <v>531</v>
      </c>
      <c r="G481" s="184">
        <f>'UZUN-A'!A22</f>
        <v>15</v>
      </c>
      <c r="H481" s="184" t="s">
        <v>106</v>
      </c>
      <c r="I481" s="184"/>
      <c r="J481" s="178" t="str">
        <f>'YARIŞMA BİLGİLERİ'!$F$21</f>
        <v>16 Yaş Altı Erkekler A</v>
      </c>
      <c r="K481" s="181" t="str">
        <f t="shared" si="11"/>
        <v>İSTANBUL-Türkcell 16 Yaşaltı-A Kategorisi Türkiye  Salon Şampiyonası</v>
      </c>
      <c r="L481" s="262" t="e">
        <f>'UZUN-A'!#REF!</f>
        <v>#REF!</v>
      </c>
      <c r="M481" s="182" t="s">
        <v>435</v>
      </c>
    </row>
    <row r="482" spans="1:13" s="174" customFormat="1" ht="26.25" customHeight="1" x14ac:dyDescent="0.2">
      <c r="A482" s="176">
        <v>480</v>
      </c>
      <c r="B482" s="187" t="s">
        <v>106</v>
      </c>
      <c r="C482" s="177">
        <f>'UZUN-A'!D23</f>
        <v>37261</v>
      </c>
      <c r="D482" s="181" t="str">
        <f>'UZUN-A'!E23</f>
        <v>SERKUT DEĞİRMENCİ</v>
      </c>
      <c r="E482" s="181" t="str">
        <f>'UZUN-A'!F23</f>
        <v>BALIKESİR</v>
      </c>
      <c r="F482" s="222">
        <f>'UZUN-A'!K23</f>
        <v>525</v>
      </c>
      <c r="G482" s="184">
        <f>'UZUN-A'!A23</f>
        <v>16</v>
      </c>
      <c r="H482" s="184" t="s">
        <v>106</v>
      </c>
      <c r="I482" s="184"/>
      <c r="J482" s="178" t="str">
        <f>'YARIŞMA BİLGİLERİ'!$F$21</f>
        <v>16 Yaş Altı Erkekler A</v>
      </c>
      <c r="K482" s="181" t="str">
        <f t="shared" si="11"/>
        <v>İSTANBUL-Türkcell 16 Yaşaltı-A Kategorisi Türkiye  Salon Şampiyonası</v>
      </c>
      <c r="L482" s="262" t="e">
        <f>'UZUN-A'!#REF!</f>
        <v>#REF!</v>
      </c>
      <c r="M482" s="182" t="s">
        <v>435</v>
      </c>
    </row>
    <row r="483" spans="1:13" s="174" customFormat="1" ht="26.25" customHeight="1" x14ac:dyDescent="0.2">
      <c r="A483" s="176">
        <v>481</v>
      </c>
      <c r="B483" s="187" t="s">
        <v>106</v>
      </c>
      <c r="C483" s="177">
        <f>'UZUN-A'!D24</f>
        <v>36753</v>
      </c>
      <c r="D483" s="181" t="str">
        <f>'UZUN-A'!E24</f>
        <v>EGEHAN KARABULUT</v>
      </c>
      <c r="E483" s="181" t="str">
        <f>'UZUN-A'!F24</f>
        <v>TEKİRDAĞ</v>
      </c>
      <c r="F483" s="222">
        <f>'UZUN-A'!K24</f>
        <v>516</v>
      </c>
      <c r="G483" s="184">
        <f>'UZUN-A'!A24</f>
        <v>17</v>
      </c>
      <c r="H483" s="184" t="s">
        <v>106</v>
      </c>
      <c r="I483" s="184"/>
      <c r="J483" s="178" t="str">
        <f>'YARIŞMA BİLGİLERİ'!$F$21</f>
        <v>16 Yaş Altı Erkekler A</v>
      </c>
      <c r="K483" s="181" t="str">
        <f t="shared" si="11"/>
        <v>İSTANBUL-Türkcell 16 Yaşaltı-A Kategorisi Türkiye  Salon Şampiyonası</v>
      </c>
      <c r="L483" s="262" t="e">
        <f>'UZUN-A'!#REF!</f>
        <v>#REF!</v>
      </c>
      <c r="M483" s="182" t="s">
        <v>435</v>
      </c>
    </row>
    <row r="484" spans="1:13" s="174" customFormat="1" ht="26.25" customHeight="1" x14ac:dyDescent="0.2">
      <c r="A484" s="176">
        <v>482</v>
      </c>
      <c r="B484" s="187" t="s">
        <v>106</v>
      </c>
      <c r="C484" s="177">
        <f>'UZUN-A'!D25</f>
        <v>36563</v>
      </c>
      <c r="D484" s="181" t="str">
        <f>'UZUN-A'!E25</f>
        <v>AYKUT KORAMAN</v>
      </c>
      <c r="E484" s="181" t="str">
        <f>'UZUN-A'!F25</f>
        <v>BURSA</v>
      </c>
      <c r="F484" s="222">
        <f>'UZUN-A'!K25</f>
        <v>516</v>
      </c>
      <c r="G484" s="184">
        <f>'UZUN-A'!A25</f>
        <v>18</v>
      </c>
      <c r="H484" s="184" t="s">
        <v>106</v>
      </c>
      <c r="I484" s="184"/>
      <c r="J484" s="178" t="str">
        <f>'YARIŞMA BİLGİLERİ'!$F$21</f>
        <v>16 Yaş Altı Erkekler A</v>
      </c>
      <c r="K484" s="181" t="str">
        <f t="shared" si="11"/>
        <v>İSTANBUL-Türkcell 16 Yaşaltı-A Kategorisi Türkiye  Salon Şampiyonası</v>
      </c>
      <c r="L484" s="262" t="e">
        <f>'UZUN-A'!#REF!</f>
        <v>#REF!</v>
      </c>
      <c r="M484" s="182" t="s">
        <v>435</v>
      </c>
    </row>
    <row r="485" spans="1:13" s="174" customFormat="1" ht="26.25" customHeight="1" x14ac:dyDescent="0.2">
      <c r="A485" s="176">
        <v>483</v>
      </c>
      <c r="B485" s="187" t="s">
        <v>106</v>
      </c>
      <c r="C485" s="177">
        <f>'UZUN-A'!D26</f>
        <v>36536</v>
      </c>
      <c r="D485" s="181" t="str">
        <f>'UZUN-A'!E26</f>
        <v>BUĞRAHAN ÖZTÜRK</v>
      </c>
      <c r="E485" s="181" t="str">
        <f>'UZUN-A'!F26</f>
        <v>TRABZON</v>
      </c>
      <c r="F485" s="222">
        <f>'UZUN-A'!K26</f>
        <v>510</v>
      </c>
      <c r="G485" s="184">
        <f>'UZUN-A'!A26</f>
        <v>19</v>
      </c>
      <c r="H485" s="184" t="s">
        <v>106</v>
      </c>
      <c r="I485" s="184"/>
      <c r="J485" s="178" t="str">
        <f>'YARIŞMA BİLGİLERİ'!$F$21</f>
        <v>16 Yaş Altı Erkekler A</v>
      </c>
      <c r="K485" s="181" t="str">
        <f t="shared" si="11"/>
        <v>İSTANBUL-Türkcell 16 Yaşaltı-A Kategorisi Türkiye  Salon Şampiyonası</v>
      </c>
      <c r="L485" s="262" t="e">
        <f>'UZUN-A'!#REF!</f>
        <v>#REF!</v>
      </c>
      <c r="M485" s="182" t="s">
        <v>435</v>
      </c>
    </row>
    <row r="486" spans="1:13" s="174" customFormat="1" ht="26.25" customHeight="1" x14ac:dyDescent="0.2">
      <c r="A486" s="176">
        <v>484</v>
      </c>
      <c r="B486" s="187" t="s">
        <v>106</v>
      </c>
      <c r="C486" s="177">
        <f>'UZUN-A'!D27</f>
        <v>36526</v>
      </c>
      <c r="D486" s="181" t="str">
        <f>'UZUN-A'!E27</f>
        <v>ANIL ÖZTİRYAKİ</v>
      </c>
      <c r="E486" s="181" t="str">
        <f>'UZUN-A'!F27</f>
        <v>BİLECİK</v>
      </c>
      <c r="F486" s="222">
        <f>'UZUN-A'!K27</f>
        <v>506</v>
      </c>
      <c r="G486" s="184">
        <f>'UZUN-A'!A27</f>
        <v>20</v>
      </c>
      <c r="H486" s="184" t="s">
        <v>106</v>
      </c>
      <c r="I486" s="184"/>
      <c r="J486" s="178" t="str">
        <f>'YARIŞMA BİLGİLERİ'!$F$21</f>
        <v>16 Yaş Altı Erkekler A</v>
      </c>
      <c r="K486" s="181" t="str">
        <f t="shared" si="11"/>
        <v>İSTANBUL-Türkcell 16 Yaşaltı-A Kategorisi Türkiye  Salon Şampiyonası</v>
      </c>
      <c r="L486" s="262" t="e">
        <f>'UZUN-A'!#REF!</f>
        <v>#REF!</v>
      </c>
      <c r="M486" s="182" t="s">
        <v>435</v>
      </c>
    </row>
    <row r="487" spans="1:13" s="174" customFormat="1" ht="26.25" customHeight="1" x14ac:dyDescent="0.2">
      <c r="A487" s="176">
        <v>485</v>
      </c>
      <c r="B487" s="187" t="s">
        <v>106</v>
      </c>
      <c r="C487" s="177">
        <f>'UZUN-A'!D28</f>
        <v>37033</v>
      </c>
      <c r="D487" s="181" t="str">
        <f>'UZUN-A'!E28</f>
        <v>ONDER ATUN</v>
      </c>
      <c r="E487" s="181" t="str">
        <f>'UZUN-A'!F28</f>
        <v>TEKİRDAĞ</v>
      </c>
      <c r="F487" s="222">
        <f>'UZUN-A'!K28</f>
        <v>506</v>
      </c>
      <c r="G487" s="184">
        <f>'UZUN-A'!A28</f>
        <v>21</v>
      </c>
      <c r="H487" s="184" t="s">
        <v>106</v>
      </c>
      <c r="I487" s="184"/>
      <c r="J487" s="178" t="str">
        <f>'YARIŞMA BİLGİLERİ'!$F$21</f>
        <v>16 Yaş Altı Erkekler A</v>
      </c>
      <c r="K487" s="181" t="str">
        <f t="shared" si="11"/>
        <v>İSTANBUL-Türkcell 16 Yaşaltı-A Kategorisi Türkiye  Salon Şampiyonası</v>
      </c>
      <c r="L487" s="262" t="e">
        <f>'UZUN-A'!#REF!</f>
        <v>#REF!</v>
      </c>
      <c r="M487" s="182" t="s">
        <v>435</v>
      </c>
    </row>
    <row r="488" spans="1:13" s="174" customFormat="1" ht="26.25" customHeight="1" x14ac:dyDescent="0.2">
      <c r="A488" s="176">
        <v>486</v>
      </c>
      <c r="B488" s="187" t="s">
        <v>106</v>
      </c>
      <c r="C488" s="177">
        <f>'UZUN-A'!D29</f>
        <v>36526</v>
      </c>
      <c r="D488" s="181" t="str">
        <f>'UZUN-A'!E29</f>
        <v>BURAK YÜCEER</v>
      </c>
      <c r="E488" s="181" t="str">
        <f>'UZUN-A'!F29</f>
        <v>İZMİR</v>
      </c>
      <c r="F488" s="222">
        <f>'UZUN-A'!K29</f>
        <v>503</v>
      </c>
      <c r="G488" s="184">
        <f>'UZUN-A'!A29</f>
        <v>22</v>
      </c>
      <c r="H488" s="184" t="s">
        <v>106</v>
      </c>
      <c r="I488" s="184"/>
      <c r="J488" s="178" t="str">
        <f>'YARIŞMA BİLGİLERİ'!$F$21</f>
        <v>16 Yaş Altı Erkekler A</v>
      </c>
      <c r="K488" s="181" t="str">
        <f t="shared" si="11"/>
        <v>İSTANBUL-Türkcell 16 Yaşaltı-A Kategorisi Türkiye  Salon Şampiyonası</v>
      </c>
      <c r="L488" s="262" t="e">
        <f>'UZUN-A'!#REF!</f>
        <v>#REF!</v>
      </c>
      <c r="M488" s="182" t="s">
        <v>435</v>
      </c>
    </row>
    <row r="489" spans="1:13" s="174" customFormat="1" ht="26.25" customHeight="1" x14ac:dyDescent="0.2">
      <c r="A489" s="176">
        <v>487</v>
      </c>
      <c r="B489" s="187" t="s">
        <v>106</v>
      </c>
      <c r="C489" s="177">
        <f>'UZUN-A'!D30</f>
        <v>36534</v>
      </c>
      <c r="D489" s="181" t="str">
        <f>'UZUN-A'!E30</f>
        <v>DOGUKAN SAMAST</v>
      </c>
      <c r="E489" s="181" t="str">
        <f>'UZUN-A'!F30</f>
        <v>TEKİRDAĞ</v>
      </c>
      <c r="F489" s="222">
        <f>'UZUN-A'!K30</f>
        <v>503</v>
      </c>
      <c r="G489" s="184">
        <f>'UZUN-A'!A30</f>
        <v>23</v>
      </c>
      <c r="H489" s="184" t="s">
        <v>106</v>
      </c>
      <c r="I489" s="184"/>
      <c r="J489" s="178" t="str">
        <f>'YARIŞMA BİLGİLERİ'!$F$21</f>
        <v>16 Yaş Altı Erkekler A</v>
      </c>
      <c r="K489" s="181" t="str">
        <f t="shared" si="11"/>
        <v>İSTANBUL-Türkcell 16 Yaşaltı-A Kategorisi Türkiye  Salon Şampiyonası</v>
      </c>
      <c r="L489" s="262" t="e">
        <f>'UZUN-A'!#REF!</f>
        <v>#REF!</v>
      </c>
      <c r="M489" s="182" t="s">
        <v>435</v>
      </c>
    </row>
    <row r="490" spans="1:13" s="174" customFormat="1" ht="26.25" customHeight="1" x14ac:dyDescent="0.2">
      <c r="A490" s="176">
        <v>488</v>
      </c>
      <c r="B490" s="187" t="s">
        <v>106</v>
      </c>
      <c r="C490" s="177">
        <f>'UZUN-A'!D31</f>
        <v>37015</v>
      </c>
      <c r="D490" s="181" t="str">
        <f>'UZUN-A'!E31</f>
        <v>BERK DENİZ ÇELEN</v>
      </c>
      <c r="E490" s="181" t="str">
        <f>'UZUN-A'!F31</f>
        <v>BURSA</v>
      </c>
      <c r="F490" s="222">
        <f>'UZUN-A'!K31</f>
        <v>503</v>
      </c>
      <c r="G490" s="184">
        <f>'UZUN-A'!A31</f>
        <v>24</v>
      </c>
      <c r="H490" s="184" t="s">
        <v>106</v>
      </c>
      <c r="I490" s="184"/>
      <c r="J490" s="178" t="str">
        <f>'YARIŞMA BİLGİLERİ'!$F$21</f>
        <v>16 Yaş Altı Erkekler A</v>
      </c>
      <c r="K490" s="181" t="str">
        <f t="shared" si="11"/>
        <v>İSTANBUL-Türkcell 16 Yaşaltı-A Kategorisi Türkiye  Salon Şampiyonası</v>
      </c>
      <c r="L490" s="262" t="e">
        <f>'UZUN-A'!#REF!</f>
        <v>#REF!</v>
      </c>
      <c r="M490" s="182" t="s">
        <v>435</v>
      </c>
    </row>
    <row r="491" spans="1:13" s="174" customFormat="1" ht="26.25" customHeight="1" x14ac:dyDescent="0.2">
      <c r="A491" s="176">
        <v>489</v>
      </c>
      <c r="B491" s="187" t="s">
        <v>106</v>
      </c>
      <c r="C491" s="177">
        <f>'UZUN-A'!D32</f>
        <v>36638</v>
      </c>
      <c r="D491" s="181" t="str">
        <f>'UZUN-A'!E32</f>
        <v>MEHMET GÜL</v>
      </c>
      <c r="E491" s="181" t="str">
        <f>'UZUN-A'!F32</f>
        <v>İZMİR</v>
      </c>
      <c r="F491" s="222">
        <f>'UZUN-A'!K32</f>
        <v>494</v>
      </c>
      <c r="G491" s="184">
        <f>'UZUN-A'!A32</f>
        <v>25</v>
      </c>
      <c r="H491" s="184" t="s">
        <v>106</v>
      </c>
      <c r="I491" s="184"/>
      <c r="J491" s="178" t="str">
        <f>'YARIŞMA BİLGİLERİ'!$F$21</f>
        <v>16 Yaş Altı Erkekler A</v>
      </c>
      <c r="K491" s="181" t="str">
        <f t="shared" si="11"/>
        <v>İSTANBUL-Türkcell 16 Yaşaltı-A Kategorisi Türkiye  Salon Şampiyonası</v>
      </c>
      <c r="L491" s="262" t="e">
        <f>'UZUN-A'!#REF!</f>
        <v>#REF!</v>
      </c>
      <c r="M491" s="182" t="s">
        <v>435</v>
      </c>
    </row>
    <row r="492" spans="1:13" s="174" customFormat="1" ht="26.25" customHeight="1" x14ac:dyDescent="0.2">
      <c r="A492" s="176">
        <v>490</v>
      </c>
      <c r="B492" s="187" t="s">
        <v>106</v>
      </c>
      <c r="C492" s="177">
        <f>'UZUN-A'!D33</f>
        <v>36954</v>
      </c>
      <c r="D492" s="181" t="str">
        <f>'UZUN-A'!E33</f>
        <v>YUSUF İZZET EROL</v>
      </c>
      <c r="E492" s="181" t="str">
        <f>'UZUN-A'!F33</f>
        <v>BALIKESİR</v>
      </c>
      <c r="F492" s="222">
        <f>'UZUN-A'!K33</f>
        <v>487</v>
      </c>
      <c r="G492" s="184">
        <f>'UZUN-A'!A33</f>
        <v>26</v>
      </c>
      <c r="H492" s="184" t="s">
        <v>106</v>
      </c>
      <c r="I492" s="184"/>
      <c r="J492" s="178" t="str">
        <f>'YARIŞMA BİLGİLERİ'!$F$21</f>
        <v>16 Yaş Altı Erkekler A</v>
      </c>
      <c r="K492" s="181" t="str">
        <f t="shared" si="11"/>
        <v>İSTANBUL-Türkcell 16 Yaşaltı-A Kategorisi Türkiye  Salon Şampiyonası</v>
      </c>
      <c r="L492" s="262" t="e">
        <f>'UZUN-A'!#REF!</f>
        <v>#REF!</v>
      </c>
      <c r="M492" s="182" t="s">
        <v>435</v>
      </c>
    </row>
    <row r="493" spans="1:13" s="174" customFormat="1" ht="26.25" customHeight="1" x14ac:dyDescent="0.2">
      <c r="A493" s="176">
        <v>491</v>
      </c>
      <c r="B493" s="187" t="s">
        <v>106</v>
      </c>
      <c r="C493" s="177">
        <f>'UZUN-A'!D34</f>
        <v>36874</v>
      </c>
      <c r="D493" s="181" t="str">
        <f>'UZUN-A'!E34</f>
        <v>UĞUR AZİZ GÜNAYDIN</v>
      </c>
      <c r="E493" s="181" t="str">
        <f>'UZUN-A'!F34</f>
        <v>TRABZON</v>
      </c>
      <c r="F493" s="222" t="str">
        <f>'UZUN-A'!K34</f>
        <v>DNS</v>
      </c>
      <c r="G493" s="184" t="str">
        <f>'UZUN-A'!A34</f>
        <v>-</v>
      </c>
      <c r="H493" s="184" t="s">
        <v>106</v>
      </c>
      <c r="I493" s="184"/>
      <c r="J493" s="178" t="str">
        <f>'YARIŞMA BİLGİLERİ'!$F$21</f>
        <v>16 Yaş Altı Erkekler A</v>
      </c>
      <c r="K493" s="181" t="str">
        <f t="shared" si="11"/>
        <v>İSTANBUL-Türkcell 16 Yaşaltı-A Kategorisi Türkiye  Salon Şampiyonası</v>
      </c>
      <c r="L493" s="262" t="e">
        <f>'UZUN-A'!#REF!</f>
        <v>#REF!</v>
      </c>
      <c r="M493" s="182" t="s">
        <v>435</v>
      </c>
    </row>
    <row r="494" spans="1:13" s="174" customFormat="1" ht="26.25" customHeight="1" x14ac:dyDescent="0.2">
      <c r="A494" s="176">
        <v>492</v>
      </c>
      <c r="B494" s="187" t="s">
        <v>106</v>
      </c>
      <c r="C494" s="177" t="str">
        <f>'UZUN-A'!D35</f>
        <v/>
      </c>
      <c r="D494" s="181" t="str">
        <f>'UZUN-A'!E35</f>
        <v/>
      </c>
      <c r="E494" s="181" t="str">
        <f>'UZUN-A'!F35</f>
        <v/>
      </c>
      <c r="F494" s="222">
        <f>'UZUN-A'!K35</f>
        <v>0</v>
      </c>
      <c r="G494" s="184">
        <f>'UZUN-A'!A35</f>
        <v>0</v>
      </c>
      <c r="H494" s="184" t="s">
        <v>106</v>
      </c>
      <c r="I494" s="184"/>
      <c r="J494" s="178" t="str">
        <f>'YARIŞMA BİLGİLERİ'!$F$21</f>
        <v>16 Yaş Altı Erkekler A</v>
      </c>
      <c r="K494" s="181" t="str">
        <f t="shared" si="11"/>
        <v>İSTANBUL-Türkcell 16 Yaşaltı-A Kategorisi Türkiye  Salon Şampiyonası</v>
      </c>
      <c r="L494" s="262" t="e">
        <f>'UZUN-A'!#REF!</f>
        <v>#REF!</v>
      </c>
      <c r="M494" s="182" t="s">
        <v>435</v>
      </c>
    </row>
    <row r="495" spans="1:13" s="174" customFormat="1" ht="26.25" customHeight="1" x14ac:dyDescent="0.2">
      <c r="A495" s="176">
        <v>493</v>
      </c>
      <c r="B495" s="187" t="s">
        <v>106</v>
      </c>
      <c r="C495" s="177" t="str">
        <f>'UZUN-A'!D36</f>
        <v/>
      </c>
      <c r="D495" s="181" t="str">
        <f>'UZUN-A'!E36</f>
        <v/>
      </c>
      <c r="E495" s="181" t="str">
        <f>'UZUN-A'!F36</f>
        <v/>
      </c>
      <c r="F495" s="222">
        <f>'UZUN-A'!K36</f>
        <v>0</v>
      </c>
      <c r="G495" s="184">
        <f>'UZUN-A'!A36</f>
        <v>0</v>
      </c>
      <c r="H495" s="184" t="s">
        <v>106</v>
      </c>
      <c r="I495" s="184"/>
      <c r="J495" s="178" t="str">
        <f>'YARIŞMA BİLGİLERİ'!$F$21</f>
        <v>16 Yaş Altı Erkekler A</v>
      </c>
      <c r="K495" s="181" t="str">
        <f t="shared" si="11"/>
        <v>İSTANBUL-Türkcell 16 Yaşaltı-A Kategorisi Türkiye  Salon Şampiyonası</v>
      </c>
      <c r="L495" s="262" t="e">
        <f>'UZUN-A'!#REF!</f>
        <v>#REF!</v>
      </c>
      <c r="M495" s="182" t="s">
        <v>435</v>
      </c>
    </row>
    <row r="496" spans="1:13" s="174" customFormat="1" ht="26.25" customHeight="1" x14ac:dyDescent="0.2">
      <c r="A496" s="176">
        <v>494</v>
      </c>
      <c r="B496" s="187" t="s">
        <v>106</v>
      </c>
      <c r="C496" s="177" t="str">
        <f>'UZUN-A'!D37</f>
        <v/>
      </c>
      <c r="D496" s="181" t="str">
        <f>'UZUN-A'!E37</f>
        <v/>
      </c>
      <c r="E496" s="181" t="str">
        <f>'UZUN-A'!F37</f>
        <v/>
      </c>
      <c r="F496" s="222">
        <f>'UZUN-A'!K37</f>
        <v>0</v>
      </c>
      <c r="G496" s="184">
        <f>'UZUN-A'!A37</f>
        <v>0</v>
      </c>
      <c r="H496" s="184" t="s">
        <v>106</v>
      </c>
      <c r="I496" s="184"/>
      <c r="J496" s="178" t="str">
        <f>'YARIŞMA BİLGİLERİ'!$F$21</f>
        <v>16 Yaş Altı Erkekler A</v>
      </c>
      <c r="K496" s="181" t="str">
        <f t="shared" si="11"/>
        <v>İSTANBUL-Türkcell 16 Yaşaltı-A Kategorisi Türkiye  Salon Şampiyonası</v>
      </c>
      <c r="L496" s="262" t="e">
        <f>'UZUN-A'!#REF!</f>
        <v>#REF!</v>
      </c>
      <c r="M496" s="182" t="s">
        <v>435</v>
      </c>
    </row>
    <row r="497" spans="1:13" s="174" customFormat="1" ht="26.25" customHeight="1" x14ac:dyDescent="0.2">
      <c r="A497" s="176">
        <v>495</v>
      </c>
      <c r="B497" s="187" t="s">
        <v>106</v>
      </c>
      <c r="C497" s="177" t="str">
        <f>'UZUN-A'!D38</f>
        <v/>
      </c>
      <c r="D497" s="181" t="str">
        <f>'UZUN-A'!E38</f>
        <v/>
      </c>
      <c r="E497" s="181" t="str">
        <f>'UZUN-A'!F38</f>
        <v/>
      </c>
      <c r="F497" s="222">
        <f>'UZUN-A'!K38</f>
        <v>0</v>
      </c>
      <c r="G497" s="184">
        <f>'UZUN-A'!A38</f>
        <v>0</v>
      </c>
      <c r="H497" s="184" t="s">
        <v>106</v>
      </c>
      <c r="I497" s="184"/>
      <c r="J497" s="178" t="str">
        <f>'YARIŞMA BİLGİLERİ'!$F$21</f>
        <v>16 Yaş Altı Erkekler A</v>
      </c>
      <c r="K497" s="181" t="str">
        <f t="shared" si="11"/>
        <v>İSTANBUL-Türkcell 16 Yaşaltı-A Kategorisi Türkiye  Salon Şampiyonası</v>
      </c>
      <c r="L497" s="262" t="e">
        <f>'UZUN-A'!#REF!</f>
        <v>#REF!</v>
      </c>
      <c r="M497" s="182" t="s">
        <v>435</v>
      </c>
    </row>
    <row r="498" spans="1:13" s="174" customFormat="1" ht="26.25" customHeight="1" x14ac:dyDescent="0.2">
      <c r="A498" s="176">
        <v>496</v>
      </c>
      <c r="B498" s="187" t="s">
        <v>106</v>
      </c>
      <c r="C498" s="177" t="str">
        <f>'UZUN-A'!D39</f>
        <v/>
      </c>
      <c r="D498" s="181" t="str">
        <f>'UZUN-A'!E39</f>
        <v/>
      </c>
      <c r="E498" s="181" t="str">
        <f>'UZUN-A'!F39</f>
        <v/>
      </c>
      <c r="F498" s="222">
        <f>'UZUN-A'!K39</f>
        <v>0</v>
      </c>
      <c r="G498" s="184">
        <f>'UZUN-A'!A39</f>
        <v>0</v>
      </c>
      <c r="H498" s="184" t="s">
        <v>106</v>
      </c>
      <c r="I498" s="184"/>
      <c r="J498" s="178" t="str">
        <f>'YARIŞMA BİLGİLERİ'!$F$21</f>
        <v>16 Yaş Altı Erkekler A</v>
      </c>
      <c r="K498" s="181" t="str">
        <f t="shared" si="11"/>
        <v>İSTANBUL-Türkcell 16 Yaşaltı-A Kategorisi Türkiye  Salon Şampiyonası</v>
      </c>
      <c r="L498" s="262" t="e">
        <f>'UZUN-A'!#REF!</f>
        <v>#REF!</v>
      </c>
      <c r="M498" s="182" t="s">
        <v>435</v>
      </c>
    </row>
    <row r="499" spans="1:13" s="174" customFormat="1" ht="26.25" customHeight="1" x14ac:dyDescent="0.2">
      <c r="A499" s="176">
        <v>497</v>
      </c>
      <c r="B499" s="187" t="s">
        <v>106</v>
      </c>
      <c r="C499" s="177" t="e">
        <f>'UZUN-A'!#REF!</f>
        <v>#REF!</v>
      </c>
      <c r="D499" s="181" t="e">
        <f>'UZUN-A'!#REF!</f>
        <v>#REF!</v>
      </c>
      <c r="E499" s="181" t="e">
        <f>'UZUN-A'!#REF!</f>
        <v>#REF!</v>
      </c>
      <c r="F499" s="222" t="e">
        <f>'UZUN-A'!#REF!</f>
        <v>#REF!</v>
      </c>
      <c r="G499" s="184" t="e">
        <f>'UZUN-A'!#REF!</f>
        <v>#REF!</v>
      </c>
      <c r="H499" s="184" t="s">
        <v>106</v>
      </c>
      <c r="I499" s="184"/>
      <c r="J499" s="178" t="str">
        <f>'YARIŞMA BİLGİLERİ'!$F$21</f>
        <v>16 Yaş Altı Erkekler A</v>
      </c>
      <c r="K499" s="181" t="str">
        <f t="shared" si="11"/>
        <v>İSTANBUL-Türkcell 16 Yaşaltı-A Kategorisi Türkiye  Salon Şampiyonası</v>
      </c>
      <c r="L499" s="262" t="e">
        <f>'UZUN-A'!#REF!</f>
        <v>#REF!</v>
      </c>
      <c r="M499" s="182" t="s">
        <v>435</v>
      </c>
    </row>
    <row r="500" spans="1:13" s="174" customFormat="1" ht="26.25" customHeight="1" x14ac:dyDescent="0.2">
      <c r="A500" s="176">
        <v>498</v>
      </c>
      <c r="B500" s="187" t="s">
        <v>106</v>
      </c>
      <c r="C500" s="177" t="e">
        <f>'UZUN-A'!#REF!</f>
        <v>#REF!</v>
      </c>
      <c r="D500" s="181" t="e">
        <f>'UZUN-A'!#REF!</f>
        <v>#REF!</v>
      </c>
      <c r="E500" s="181" t="e">
        <f>'UZUN-A'!#REF!</f>
        <v>#REF!</v>
      </c>
      <c r="F500" s="222" t="e">
        <f>'UZUN-A'!#REF!</f>
        <v>#REF!</v>
      </c>
      <c r="G500" s="184" t="e">
        <f>'UZUN-A'!#REF!</f>
        <v>#REF!</v>
      </c>
      <c r="H500" s="184" t="s">
        <v>106</v>
      </c>
      <c r="I500" s="184"/>
      <c r="J500" s="178" t="str">
        <f>'YARIŞMA BİLGİLERİ'!$F$21</f>
        <v>16 Yaş Altı Erkekler A</v>
      </c>
      <c r="K500" s="181" t="str">
        <f t="shared" ref="K500:K563" si="12">CONCATENATE(K$1,"-",A$1)</f>
        <v>İSTANBUL-Türkcell 16 Yaşaltı-A Kategorisi Türkiye  Salon Şampiyonası</v>
      </c>
      <c r="L500" s="262" t="e">
        <f>'UZUN-A'!#REF!</f>
        <v>#REF!</v>
      </c>
      <c r="M500" s="182" t="s">
        <v>435</v>
      </c>
    </row>
    <row r="501" spans="1:13" s="174" customFormat="1" ht="26.25" customHeight="1" x14ac:dyDescent="0.2">
      <c r="A501" s="176">
        <v>499</v>
      </c>
      <c r="B501" s="187" t="s">
        <v>106</v>
      </c>
      <c r="C501" s="177" t="e">
        <f>'UZUN-A'!#REF!</f>
        <v>#REF!</v>
      </c>
      <c r="D501" s="181" t="e">
        <f>'UZUN-A'!#REF!</f>
        <v>#REF!</v>
      </c>
      <c r="E501" s="181" t="e">
        <f>'UZUN-A'!#REF!</f>
        <v>#REF!</v>
      </c>
      <c r="F501" s="222" t="e">
        <f>'UZUN-A'!#REF!</f>
        <v>#REF!</v>
      </c>
      <c r="G501" s="184" t="e">
        <f>'UZUN-A'!#REF!</f>
        <v>#REF!</v>
      </c>
      <c r="H501" s="184" t="s">
        <v>106</v>
      </c>
      <c r="I501" s="184"/>
      <c r="J501" s="178" t="str">
        <f>'YARIŞMA BİLGİLERİ'!$F$21</f>
        <v>16 Yaş Altı Erkekler A</v>
      </c>
      <c r="K501" s="181" t="str">
        <f t="shared" si="12"/>
        <v>İSTANBUL-Türkcell 16 Yaşaltı-A Kategorisi Türkiye  Salon Şampiyonası</v>
      </c>
      <c r="L501" s="262" t="e">
        <f>'UZUN-A'!#REF!</f>
        <v>#REF!</v>
      </c>
      <c r="M501" s="182" t="s">
        <v>435</v>
      </c>
    </row>
    <row r="502" spans="1:13" s="174" customFormat="1" ht="26.25" customHeight="1" x14ac:dyDescent="0.2">
      <c r="A502" s="176">
        <v>500</v>
      </c>
      <c r="B502" s="187" t="s">
        <v>106</v>
      </c>
      <c r="C502" s="177" t="e">
        <f>'UZUN-A'!#REF!</f>
        <v>#REF!</v>
      </c>
      <c r="D502" s="181" t="e">
        <f>'UZUN-A'!#REF!</f>
        <v>#REF!</v>
      </c>
      <c r="E502" s="181" t="e">
        <f>'UZUN-A'!#REF!</f>
        <v>#REF!</v>
      </c>
      <c r="F502" s="222" t="e">
        <f>'UZUN-A'!#REF!</f>
        <v>#REF!</v>
      </c>
      <c r="G502" s="184" t="e">
        <f>'UZUN-A'!#REF!</f>
        <v>#REF!</v>
      </c>
      <c r="H502" s="184" t="s">
        <v>106</v>
      </c>
      <c r="I502" s="184"/>
      <c r="J502" s="178" t="str">
        <f>'YARIŞMA BİLGİLERİ'!$F$21</f>
        <v>16 Yaş Altı Erkekler A</v>
      </c>
      <c r="K502" s="181" t="str">
        <f t="shared" si="12"/>
        <v>İSTANBUL-Türkcell 16 Yaşaltı-A Kategorisi Türkiye  Salon Şampiyonası</v>
      </c>
      <c r="L502" s="262" t="e">
        <f>'UZUN-A'!#REF!</f>
        <v>#REF!</v>
      </c>
      <c r="M502" s="182" t="s">
        <v>435</v>
      </c>
    </row>
    <row r="503" spans="1:13" s="174" customFormat="1" ht="26.25" customHeight="1" x14ac:dyDescent="0.2">
      <c r="A503" s="176">
        <v>501</v>
      </c>
      <c r="B503" s="187" t="s">
        <v>106</v>
      </c>
      <c r="C503" s="177" t="e">
        <f>'UZUN-A'!#REF!</f>
        <v>#REF!</v>
      </c>
      <c r="D503" s="181" t="e">
        <f>'UZUN-A'!#REF!</f>
        <v>#REF!</v>
      </c>
      <c r="E503" s="181" t="e">
        <f>'UZUN-A'!#REF!</f>
        <v>#REF!</v>
      </c>
      <c r="F503" s="222" t="e">
        <f>'UZUN-A'!#REF!</f>
        <v>#REF!</v>
      </c>
      <c r="G503" s="184" t="e">
        <f>'UZUN-A'!#REF!</f>
        <v>#REF!</v>
      </c>
      <c r="H503" s="184" t="s">
        <v>106</v>
      </c>
      <c r="I503" s="184"/>
      <c r="J503" s="178" t="str">
        <f>'YARIŞMA BİLGİLERİ'!$F$21</f>
        <v>16 Yaş Altı Erkekler A</v>
      </c>
      <c r="K503" s="181" t="str">
        <f t="shared" si="12"/>
        <v>İSTANBUL-Türkcell 16 Yaşaltı-A Kategorisi Türkiye  Salon Şampiyonası</v>
      </c>
      <c r="L503" s="262" t="e">
        <f>'UZUN-A'!#REF!</f>
        <v>#REF!</v>
      </c>
      <c r="M503" s="182" t="s">
        <v>435</v>
      </c>
    </row>
    <row r="504" spans="1:13" s="174" customFormat="1" ht="26.25" customHeight="1" x14ac:dyDescent="0.2">
      <c r="A504" s="176">
        <v>502</v>
      </c>
      <c r="B504" s="187" t="s">
        <v>106</v>
      </c>
      <c r="C504" s="177" t="e">
        <f>'UZUN-A'!#REF!</f>
        <v>#REF!</v>
      </c>
      <c r="D504" s="181" t="e">
        <f>'UZUN-A'!#REF!</f>
        <v>#REF!</v>
      </c>
      <c r="E504" s="181" t="e">
        <f>'UZUN-A'!#REF!</f>
        <v>#REF!</v>
      </c>
      <c r="F504" s="222" t="e">
        <f>'UZUN-A'!#REF!</f>
        <v>#REF!</v>
      </c>
      <c r="G504" s="184" t="e">
        <f>'UZUN-A'!#REF!</f>
        <v>#REF!</v>
      </c>
      <c r="H504" s="184" t="s">
        <v>106</v>
      </c>
      <c r="I504" s="184"/>
      <c r="J504" s="178" t="str">
        <f>'YARIŞMA BİLGİLERİ'!$F$21</f>
        <v>16 Yaş Altı Erkekler A</v>
      </c>
      <c r="K504" s="181" t="str">
        <f t="shared" si="12"/>
        <v>İSTANBUL-Türkcell 16 Yaşaltı-A Kategorisi Türkiye  Salon Şampiyonası</v>
      </c>
      <c r="L504" s="262" t="e">
        <f>'UZUN-A'!#REF!</f>
        <v>#REF!</v>
      </c>
      <c r="M504" s="182" t="s">
        <v>435</v>
      </c>
    </row>
    <row r="505" spans="1:13" s="174" customFormat="1" ht="26.25" customHeight="1" x14ac:dyDescent="0.2">
      <c r="A505" s="176">
        <v>503</v>
      </c>
      <c r="B505" s="187" t="s">
        <v>106</v>
      </c>
      <c r="C505" s="177" t="e">
        <f>'UZUN-A'!#REF!</f>
        <v>#REF!</v>
      </c>
      <c r="D505" s="181" t="e">
        <f>'UZUN-A'!#REF!</f>
        <v>#REF!</v>
      </c>
      <c r="E505" s="181" t="e">
        <f>'UZUN-A'!#REF!</f>
        <v>#REF!</v>
      </c>
      <c r="F505" s="222" t="e">
        <f>'UZUN-A'!#REF!</f>
        <v>#REF!</v>
      </c>
      <c r="G505" s="184" t="e">
        <f>'UZUN-A'!#REF!</f>
        <v>#REF!</v>
      </c>
      <c r="H505" s="184" t="s">
        <v>106</v>
      </c>
      <c r="I505" s="184"/>
      <c r="J505" s="178" t="str">
        <f>'YARIŞMA BİLGİLERİ'!$F$21</f>
        <v>16 Yaş Altı Erkekler A</v>
      </c>
      <c r="K505" s="181" t="str">
        <f t="shared" si="12"/>
        <v>İSTANBUL-Türkcell 16 Yaşaltı-A Kategorisi Türkiye  Salon Şampiyonası</v>
      </c>
      <c r="L505" s="262" t="e">
        <f>'UZUN-A'!#REF!</f>
        <v>#REF!</v>
      </c>
      <c r="M505" s="182" t="s">
        <v>435</v>
      </c>
    </row>
    <row r="506" spans="1:13" s="174" customFormat="1" ht="26.25" customHeight="1" x14ac:dyDescent="0.2">
      <c r="A506" s="176">
        <v>504</v>
      </c>
      <c r="B506" s="187" t="s">
        <v>106</v>
      </c>
      <c r="C506" s="177" t="e">
        <f>'UZUN-A'!#REF!</f>
        <v>#REF!</v>
      </c>
      <c r="D506" s="181" t="e">
        <f>'UZUN-A'!#REF!</f>
        <v>#REF!</v>
      </c>
      <c r="E506" s="181" t="e">
        <f>'UZUN-A'!#REF!</f>
        <v>#REF!</v>
      </c>
      <c r="F506" s="222" t="e">
        <f>'UZUN-A'!#REF!</f>
        <v>#REF!</v>
      </c>
      <c r="G506" s="184" t="e">
        <f>'UZUN-A'!#REF!</f>
        <v>#REF!</v>
      </c>
      <c r="H506" s="184" t="s">
        <v>106</v>
      </c>
      <c r="I506" s="184"/>
      <c r="J506" s="178" t="str">
        <f>'YARIŞMA BİLGİLERİ'!$F$21</f>
        <v>16 Yaş Altı Erkekler A</v>
      </c>
      <c r="K506" s="181" t="str">
        <f t="shared" si="12"/>
        <v>İSTANBUL-Türkcell 16 Yaşaltı-A Kategorisi Türkiye  Salon Şampiyonası</v>
      </c>
      <c r="L506" s="262" t="e">
        <f>'UZUN-A'!#REF!</f>
        <v>#REF!</v>
      </c>
      <c r="M506" s="182" t="s">
        <v>435</v>
      </c>
    </row>
    <row r="507" spans="1:13" s="174" customFormat="1" ht="26.25" customHeight="1" x14ac:dyDescent="0.2">
      <c r="A507" s="176">
        <v>505</v>
      </c>
      <c r="B507" s="187" t="s">
        <v>446</v>
      </c>
      <c r="C507" s="177">
        <f>'800M'!C8</f>
        <v>0</v>
      </c>
      <c r="D507" s="181">
        <f>'800M'!D8</f>
        <v>0</v>
      </c>
      <c r="E507" s="181">
        <f>'800M'!E8</f>
        <v>0</v>
      </c>
      <c r="F507" s="223">
        <f>'800M'!F8</f>
        <v>0</v>
      </c>
      <c r="G507" s="184">
        <f>'800M'!A8</f>
        <v>1</v>
      </c>
      <c r="H507" s="184" t="s">
        <v>447</v>
      </c>
      <c r="I507" s="184"/>
      <c r="J507" s="178" t="str">
        <f>'YARIŞMA BİLGİLERİ'!$F$21</f>
        <v>16 Yaş Altı Erkekler A</v>
      </c>
      <c r="K507" s="181" t="str">
        <f t="shared" si="12"/>
        <v>İSTANBUL-Türkcell 16 Yaşaltı-A Kategorisi Türkiye  Salon Şampiyonası</v>
      </c>
      <c r="L507" s="262">
        <f>'800M'!N$4</f>
        <v>42032</v>
      </c>
      <c r="M507" s="182" t="s">
        <v>435</v>
      </c>
    </row>
    <row r="508" spans="1:13" s="174" customFormat="1" ht="26.25" customHeight="1" x14ac:dyDescent="0.2">
      <c r="A508" s="176">
        <v>506</v>
      </c>
      <c r="B508" s="187" t="s">
        <v>446</v>
      </c>
      <c r="C508" s="177">
        <f>'800M'!C9</f>
        <v>0</v>
      </c>
      <c r="D508" s="181">
        <f>'800M'!D9</f>
        <v>0</v>
      </c>
      <c r="E508" s="181">
        <f>'800M'!E9</f>
        <v>0</v>
      </c>
      <c r="F508" s="223">
        <f>'800M'!F9</f>
        <v>0</v>
      </c>
      <c r="G508" s="184">
        <f>'800M'!A9</f>
        <v>2</v>
      </c>
      <c r="H508" s="184" t="s">
        <v>447</v>
      </c>
      <c r="I508" s="184"/>
      <c r="J508" s="178" t="str">
        <f>'YARIŞMA BİLGİLERİ'!$F$21</f>
        <v>16 Yaş Altı Erkekler A</v>
      </c>
      <c r="K508" s="181" t="str">
        <f t="shared" si="12"/>
        <v>İSTANBUL-Türkcell 16 Yaşaltı-A Kategorisi Türkiye  Salon Şampiyonası</v>
      </c>
      <c r="L508" s="262">
        <f>'800M'!N$4</f>
        <v>42032</v>
      </c>
      <c r="M508" s="182" t="s">
        <v>435</v>
      </c>
    </row>
    <row r="509" spans="1:13" s="174" customFormat="1" ht="26.25" customHeight="1" x14ac:dyDescent="0.2">
      <c r="A509" s="176">
        <v>507</v>
      </c>
      <c r="B509" s="187" t="s">
        <v>446</v>
      </c>
      <c r="C509" s="177">
        <f>'800M'!C10</f>
        <v>0</v>
      </c>
      <c r="D509" s="181">
        <f>'800M'!D10</f>
        <v>0</v>
      </c>
      <c r="E509" s="181">
        <f>'800M'!E10</f>
        <v>0</v>
      </c>
      <c r="F509" s="223">
        <f>'800M'!F10</f>
        <v>0</v>
      </c>
      <c r="G509" s="184">
        <f>'800M'!A10</f>
        <v>3</v>
      </c>
      <c r="H509" s="184" t="s">
        <v>447</v>
      </c>
      <c r="I509" s="184"/>
      <c r="J509" s="178" t="str">
        <f>'YARIŞMA BİLGİLERİ'!$F$21</f>
        <v>16 Yaş Altı Erkekler A</v>
      </c>
      <c r="K509" s="181" t="str">
        <f t="shared" si="12"/>
        <v>İSTANBUL-Türkcell 16 Yaşaltı-A Kategorisi Türkiye  Salon Şampiyonası</v>
      </c>
      <c r="L509" s="262">
        <f>'800M'!N$4</f>
        <v>42032</v>
      </c>
      <c r="M509" s="182" t="s">
        <v>435</v>
      </c>
    </row>
    <row r="510" spans="1:13" s="174" customFormat="1" ht="26.25" customHeight="1" x14ac:dyDescent="0.2">
      <c r="A510" s="176">
        <v>508</v>
      </c>
      <c r="B510" s="187" t="s">
        <v>446</v>
      </c>
      <c r="C510" s="177">
        <f>'800M'!C11</f>
        <v>0</v>
      </c>
      <c r="D510" s="181">
        <f>'800M'!D11</f>
        <v>0</v>
      </c>
      <c r="E510" s="181">
        <f>'800M'!E11</f>
        <v>0</v>
      </c>
      <c r="F510" s="223">
        <f>'800M'!F11</f>
        <v>0</v>
      </c>
      <c r="G510" s="184">
        <f>'800M'!A11</f>
        <v>4</v>
      </c>
      <c r="H510" s="184" t="s">
        <v>447</v>
      </c>
      <c r="I510" s="184"/>
      <c r="J510" s="178" t="str">
        <f>'YARIŞMA BİLGİLERİ'!$F$21</f>
        <v>16 Yaş Altı Erkekler A</v>
      </c>
      <c r="K510" s="181" t="str">
        <f t="shared" si="12"/>
        <v>İSTANBUL-Türkcell 16 Yaşaltı-A Kategorisi Türkiye  Salon Şampiyonası</v>
      </c>
      <c r="L510" s="262">
        <f>'800M'!N$4</f>
        <v>42032</v>
      </c>
      <c r="M510" s="182" t="s">
        <v>435</v>
      </c>
    </row>
    <row r="511" spans="1:13" s="174" customFormat="1" ht="26.25" customHeight="1" x14ac:dyDescent="0.2">
      <c r="A511" s="176">
        <v>509</v>
      </c>
      <c r="B511" s="187" t="s">
        <v>446</v>
      </c>
      <c r="C511" s="177">
        <f>'800M'!C12</f>
        <v>0</v>
      </c>
      <c r="D511" s="181">
        <f>'800M'!D12</f>
        <v>0</v>
      </c>
      <c r="E511" s="181">
        <f>'800M'!E12</f>
        <v>0</v>
      </c>
      <c r="F511" s="223">
        <f>'800M'!F12</f>
        <v>0</v>
      </c>
      <c r="G511" s="184">
        <f>'800M'!A12</f>
        <v>5</v>
      </c>
      <c r="H511" s="184" t="s">
        <v>447</v>
      </c>
      <c r="I511" s="184"/>
      <c r="J511" s="178" t="str">
        <f>'YARIŞMA BİLGİLERİ'!$F$21</f>
        <v>16 Yaş Altı Erkekler A</v>
      </c>
      <c r="K511" s="181" t="str">
        <f t="shared" si="12"/>
        <v>İSTANBUL-Türkcell 16 Yaşaltı-A Kategorisi Türkiye  Salon Şampiyonası</v>
      </c>
      <c r="L511" s="262">
        <f>'800M'!N$4</f>
        <v>42032</v>
      </c>
      <c r="M511" s="182" t="s">
        <v>435</v>
      </c>
    </row>
    <row r="512" spans="1:13" s="174" customFormat="1" ht="26.25" customHeight="1" x14ac:dyDescent="0.2">
      <c r="A512" s="176">
        <v>510</v>
      </c>
      <c r="B512" s="187" t="s">
        <v>446</v>
      </c>
      <c r="C512" s="177">
        <f>'800M'!C13</f>
        <v>0</v>
      </c>
      <c r="D512" s="181">
        <f>'800M'!D13</f>
        <v>0</v>
      </c>
      <c r="E512" s="181">
        <f>'800M'!E13</f>
        <v>0</v>
      </c>
      <c r="F512" s="223">
        <f>'800M'!F13</f>
        <v>0</v>
      </c>
      <c r="G512" s="184">
        <f>'800M'!A13</f>
        <v>6</v>
      </c>
      <c r="H512" s="184" t="s">
        <v>447</v>
      </c>
      <c r="I512" s="184"/>
      <c r="J512" s="178" t="str">
        <f>'YARIŞMA BİLGİLERİ'!$F$21</f>
        <v>16 Yaş Altı Erkekler A</v>
      </c>
      <c r="K512" s="181" t="str">
        <f t="shared" si="12"/>
        <v>İSTANBUL-Türkcell 16 Yaşaltı-A Kategorisi Türkiye  Salon Şampiyonası</v>
      </c>
      <c r="L512" s="262">
        <f>'800M'!N$4</f>
        <v>42032</v>
      </c>
      <c r="M512" s="182" t="s">
        <v>435</v>
      </c>
    </row>
    <row r="513" spans="1:13" s="174" customFormat="1" ht="26.25" customHeight="1" x14ac:dyDescent="0.2">
      <c r="A513" s="176">
        <v>511</v>
      </c>
      <c r="B513" s="187" t="s">
        <v>446</v>
      </c>
      <c r="C513" s="177">
        <f>'800M'!C14</f>
        <v>0</v>
      </c>
      <c r="D513" s="181">
        <f>'800M'!D14</f>
        <v>0</v>
      </c>
      <c r="E513" s="181">
        <f>'800M'!E14</f>
        <v>0</v>
      </c>
      <c r="F513" s="223">
        <f>'800M'!F14</f>
        <v>0</v>
      </c>
      <c r="G513" s="184">
        <f>'800M'!A14</f>
        <v>7</v>
      </c>
      <c r="H513" s="184" t="s">
        <v>447</v>
      </c>
      <c r="I513" s="184"/>
      <c r="J513" s="178" t="str">
        <f>'YARIŞMA BİLGİLERİ'!$F$21</f>
        <v>16 Yaş Altı Erkekler A</v>
      </c>
      <c r="K513" s="181" t="str">
        <f t="shared" si="12"/>
        <v>İSTANBUL-Türkcell 16 Yaşaltı-A Kategorisi Türkiye  Salon Şampiyonası</v>
      </c>
      <c r="L513" s="262">
        <f>'800M'!N$4</f>
        <v>42032</v>
      </c>
      <c r="M513" s="182" t="s">
        <v>435</v>
      </c>
    </row>
    <row r="514" spans="1:13" s="174" customFormat="1" ht="26.25" customHeight="1" x14ac:dyDescent="0.2">
      <c r="A514" s="176">
        <v>512</v>
      </c>
      <c r="B514" s="187" t="s">
        <v>446</v>
      </c>
      <c r="C514" s="177">
        <f>'800M'!C15</f>
        <v>0</v>
      </c>
      <c r="D514" s="181">
        <f>'800M'!D15</f>
        <v>0</v>
      </c>
      <c r="E514" s="181">
        <f>'800M'!E15</f>
        <v>0</v>
      </c>
      <c r="F514" s="223">
        <f>'800M'!F15</f>
        <v>0</v>
      </c>
      <c r="G514" s="184">
        <f>'800M'!A15</f>
        <v>8</v>
      </c>
      <c r="H514" s="184" t="s">
        <v>447</v>
      </c>
      <c r="I514" s="184"/>
      <c r="J514" s="178" t="str">
        <f>'YARIŞMA BİLGİLERİ'!$F$21</f>
        <v>16 Yaş Altı Erkekler A</v>
      </c>
      <c r="K514" s="181" t="str">
        <f t="shared" si="12"/>
        <v>İSTANBUL-Türkcell 16 Yaşaltı-A Kategorisi Türkiye  Salon Şampiyonası</v>
      </c>
      <c r="L514" s="262">
        <f>'800M'!N$4</f>
        <v>42032</v>
      </c>
      <c r="M514" s="182" t="s">
        <v>435</v>
      </c>
    </row>
    <row r="515" spans="1:13" s="174" customFormat="1" ht="26.25" customHeight="1" x14ac:dyDescent="0.2">
      <c r="A515" s="176">
        <v>513</v>
      </c>
      <c r="B515" s="187" t="s">
        <v>446</v>
      </c>
      <c r="C515" s="177">
        <f>'800M'!C16</f>
        <v>0</v>
      </c>
      <c r="D515" s="181">
        <f>'800M'!D16</f>
        <v>0</v>
      </c>
      <c r="E515" s="181">
        <f>'800M'!E16</f>
        <v>0</v>
      </c>
      <c r="F515" s="223">
        <f>'800M'!F16</f>
        <v>0</v>
      </c>
      <c r="G515" s="184">
        <f>'800M'!A16</f>
        <v>9</v>
      </c>
      <c r="H515" s="184" t="s">
        <v>447</v>
      </c>
      <c r="I515" s="184"/>
      <c r="J515" s="178" t="str">
        <f>'YARIŞMA BİLGİLERİ'!$F$21</f>
        <v>16 Yaş Altı Erkekler A</v>
      </c>
      <c r="K515" s="181" t="str">
        <f t="shared" si="12"/>
        <v>İSTANBUL-Türkcell 16 Yaşaltı-A Kategorisi Türkiye  Salon Şampiyonası</v>
      </c>
      <c r="L515" s="262">
        <f>'800M'!N$4</f>
        <v>42032</v>
      </c>
      <c r="M515" s="182" t="s">
        <v>435</v>
      </c>
    </row>
    <row r="516" spans="1:13" s="174" customFormat="1" ht="26.25" customHeight="1" x14ac:dyDescent="0.2">
      <c r="A516" s="176">
        <v>514</v>
      </c>
      <c r="B516" s="187" t="s">
        <v>446</v>
      </c>
      <c r="C516" s="177">
        <f>'800M'!C17</f>
        <v>0</v>
      </c>
      <c r="D516" s="181">
        <f>'800M'!D17</f>
        <v>0</v>
      </c>
      <c r="E516" s="181">
        <f>'800M'!E17</f>
        <v>0</v>
      </c>
      <c r="F516" s="223">
        <f>'800M'!F17</f>
        <v>0</v>
      </c>
      <c r="G516" s="184">
        <f>'800M'!A17</f>
        <v>10</v>
      </c>
      <c r="H516" s="184" t="s">
        <v>447</v>
      </c>
      <c r="I516" s="184"/>
      <c r="J516" s="178" t="str">
        <f>'YARIŞMA BİLGİLERİ'!$F$21</f>
        <v>16 Yaş Altı Erkekler A</v>
      </c>
      <c r="K516" s="181" t="str">
        <f t="shared" si="12"/>
        <v>İSTANBUL-Türkcell 16 Yaşaltı-A Kategorisi Türkiye  Salon Şampiyonası</v>
      </c>
      <c r="L516" s="262">
        <f>'800M'!N$4</f>
        <v>42032</v>
      </c>
      <c r="M516" s="182" t="s">
        <v>435</v>
      </c>
    </row>
    <row r="517" spans="1:13" s="174" customFormat="1" ht="26.25" customHeight="1" x14ac:dyDescent="0.2">
      <c r="A517" s="176">
        <v>515</v>
      </c>
      <c r="B517" s="187" t="s">
        <v>446</v>
      </c>
      <c r="C517" s="177">
        <f>'800M'!C18</f>
        <v>0</v>
      </c>
      <c r="D517" s="181">
        <f>'800M'!D18</f>
        <v>0</v>
      </c>
      <c r="E517" s="181">
        <f>'800M'!E18</f>
        <v>0</v>
      </c>
      <c r="F517" s="223">
        <f>'800M'!F18</f>
        <v>0</v>
      </c>
      <c r="G517" s="184">
        <f>'800M'!A18</f>
        <v>11</v>
      </c>
      <c r="H517" s="184" t="s">
        <v>447</v>
      </c>
      <c r="I517" s="184"/>
      <c r="J517" s="178" t="str">
        <f>'YARIŞMA BİLGİLERİ'!$F$21</f>
        <v>16 Yaş Altı Erkekler A</v>
      </c>
      <c r="K517" s="181" t="str">
        <f t="shared" si="12"/>
        <v>İSTANBUL-Türkcell 16 Yaşaltı-A Kategorisi Türkiye  Salon Şampiyonası</v>
      </c>
      <c r="L517" s="262">
        <f>'800M'!N$4</f>
        <v>42032</v>
      </c>
      <c r="M517" s="182" t="s">
        <v>435</v>
      </c>
    </row>
    <row r="518" spans="1:13" s="174" customFormat="1" ht="26.25" customHeight="1" x14ac:dyDescent="0.2">
      <c r="A518" s="176">
        <v>516</v>
      </c>
      <c r="B518" s="187" t="s">
        <v>446</v>
      </c>
      <c r="C518" s="177">
        <f>'800M'!C19</f>
        <v>0</v>
      </c>
      <c r="D518" s="181">
        <f>'800M'!D19</f>
        <v>0</v>
      </c>
      <c r="E518" s="181">
        <f>'800M'!E19</f>
        <v>0</v>
      </c>
      <c r="F518" s="223">
        <f>'800M'!F19</f>
        <v>0</v>
      </c>
      <c r="G518" s="184">
        <f>'800M'!A19</f>
        <v>12</v>
      </c>
      <c r="H518" s="184" t="s">
        <v>447</v>
      </c>
      <c r="I518" s="184"/>
      <c r="J518" s="178" t="str">
        <f>'YARIŞMA BİLGİLERİ'!$F$21</f>
        <v>16 Yaş Altı Erkekler A</v>
      </c>
      <c r="K518" s="181" t="str">
        <f t="shared" si="12"/>
        <v>İSTANBUL-Türkcell 16 Yaşaltı-A Kategorisi Türkiye  Salon Şampiyonası</v>
      </c>
      <c r="L518" s="262">
        <f>'800M'!N$4</f>
        <v>42032</v>
      </c>
      <c r="M518" s="182" t="s">
        <v>435</v>
      </c>
    </row>
    <row r="519" spans="1:13" s="174" customFormat="1" ht="26.25" customHeight="1" x14ac:dyDescent="0.2">
      <c r="A519" s="176">
        <v>517</v>
      </c>
      <c r="B519" s="187" t="s">
        <v>446</v>
      </c>
      <c r="C519" s="177">
        <f>'800M'!C20</f>
        <v>0</v>
      </c>
      <c r="D519" s="181">
        <f>'800M'!D20</f>
        <v>0</v>
      </c>
      <c r="E519" s="181">
        <f>'800M'!E20</f>
        <v>0</v>
      </c>
      <c r="F519" s="223">
        <f>'800M'!F20</f>
        <v>0</v>
      </c>
      <c r="G519" s="184">
        <f>'800M'!A20</f>
        <v>13</v>
      </c>
      <c r="H519" s="184" t="s">
        <v>447</v>
      </c>
      <c r="I519" s="184"/>
      <c r="J519" s="178" t="str">
        <f>'YARIŞMA BİLGİLERİ'!$F$21</f>
        <v>16 Yaş Altı Erkekler A</v>
      </c>
      <c r="K519" s="181" t="str">
        <f t="shared" si="12"/>
        <v>İSTANBUL-Türkcell 16 Yaşaltı-A Kategorisi Türkiye  Salon Şampiyonası</v>
      </c>
      <c r="L519" s="262">
        <f>'800M'!N$4</f>
        <v>42032</v>
      </c>
      <c r="M519" s="182" t="s">
        <v>435</v>
      </c>
    </row>
    <row r="520" spans="1:13" s="174" customFormat="1" ht="26.25" customHeight="1" x14ac:dyDescent="0.2">
      <c r="A520" s="176">
        <v>518</v>
      </c>
      <c r="B520" s="187" t="s">
        <v>446</v>
      </c>
      <c r="C520" s="177">
        <f>'800M'!C21</f>
        <v>0</v>
      </c>
      <c r="D520" s="181">
        <f>'800M'!D21</f>
        <v>0</v>
      </c>
      <c r="E520" s="181">
        <f>'800M'!E21</f>
        <v>0</v>
      </c>
      <c r="F520" s="223">
        <f>'800M'!F21</f>
        <v>0</v>
      </c>
      <c r="G520" s="184">
        <f>'800M'!A21</f>
        <v>14</v>
      </c>
      <c r="H520" s="184" t="s">
        <v>447</v>
      </c>
      <c r="I520" s="184"/>
      <c r="J520" s="178" t="str">
        <f>'YARIŞMA BİLGİLERİ'!$F$21</f>
        <v>16 Yaş Altı Erkekler A</v>
      </c>
      <c r="K520" s="181" t="str">
        <f t="shared" si="12"/>
        <v>İSTANBUL-Türkcell 16 Yaşaltı-A Kategorisi Türkiye  Salon Şampiyonası</v>
      </c>
      <c r="L520" s="262">
        <f>'800M'!N$4</f>
        <v>42032</v>
      </c>
      <c r="M520" s="182" t="s">
        <v>435</v>
      </c>
    </row>
    <row r="521" spans="1:13" s="174" customFormat="1" ht="26.25" customHeight="1" x14ac:dyDescent="0.2">
      <c r="A521" s="176">
        <v>519</v>
      </c>
      <c r="B521" s="187" t="s">
        <v>446</v>
      </c>
      <c r="C521" s="177">
        <f>'800M'!C22</f>
        <v>0</v>
      </c>
      <c r="D521" s="181">
        <f>'800M'!D22</f>
        <v>0</v>
      </c>
      <c r="E521" s="181">
        <f>'800M'!E22</f>
        <v>0</v>
      </c>
      <c r="F521" s="223">
        <f>'800M'!F22</f>
        <v>0</v>
      </c>
      <c r="G521" s="184">
        <f>'800M'!A22</f>
        <v>15</v>
      </c>
      <c r="H521" s="184" t="s">
        <v>447</v>
      </c>
      <c r="I521" s="184"/>
      <c r="J521" s="178" t="str">
        <f>'YARIŞMA BİLGİLERİ'!$F$21</f>
        <v>16 Yaş Altı Erkekler A</v>
      </c>
      <c r="K521" s="181" t="str">
        <f t="shared" si="12"/>
        <v>İSTANBUL-Türkcell 16 Yaşaltı-A Kategorisi Türkiye  Salon Şampiyonası</v>
      </c>
      <c r="L521" s="262">
        <f>'800M'!N$4</f>
        <v>42032</v>
      </c>
      <c r="M521" s="182" t="s">
        <v>435</v>
      </c>
    </row>
    <row r="522" spans="1:13" s="174" customFormat="1" ht="26.25" customHeight="1" x14ac:dyDescent="0.2">
      <c r="A522" s="176">
        <v>520</v>
      </c>
      <c r="B522" s="187" t="s">
        <v>446</v>
      </c>
      <c r="C522" s="177">
        <f>'800M'!C23</f>
        <v>0</v>
      </c>
      <c r="D522" s="181">
        <f>'800M'!D23</f>
        <v>0</v>
      </c>
      <c r="E522" s="181">
        <f>'800M'!E23</f>
        <v>0</v>
      </c>
      <c r="F522" s="223">
        <f>'800M'!F23</f>
        <v>0</v>
      </c>
      <c r="G522" s="184">
        <f>'800M'!A23</f>
        <v>16</v>
      </c>
      <c r="H522" s="184" t="s">
        <v>447</v>
      </c>
      <c r="I522" s="184"/>
      <c r="J522" s="178" t="str">
        <f>'YARIŞMA BİLGİLERİ'!$F$21</f>
        <v>16 Yaş Altı Erkekler A</v>
      </c>
      <c r="K522" s="181" t="str">
        <f t="shared" si="12"/>
        <v>İSTANBUL-Türkcell 16 Yaşaltı-A Kategorisi Türkiye  Salon Şampiyonası</v>
      </c>
      <c r="L522" s="262">
        <f>'800M'!N$4</f>
        <v>42032</v>
      </c>
      <c r="M522" s="182" t="s">
        <v>435</v>
      </c>
    </row>
    <row r="523" spans="1:13" s="174" customFormat="1" ht="26.25" customHeight="1" x14ac:dyDescent="0.2">
      <c r="A523" s="176">
        <v>521</v>
      </c>
      <c r="B523" s="187" t="s">
        <v>446</v>
      </c>
      <c r="C523" s="177">
        <f>'800M'!C24</f>
        <v>0</v>
      </c>
      <c r="D523" s="181">
        <f>'800M'!D24</f>
        <v>0</v>
      </c>
      <c r="E523" s="181">
        <f>'800M'!E24</f>
        <v>0</v>
      </c>
      <c r="F523" s="223">
        <f>'800M'!F24</f>
        <v>0</v>
      </c>
      <c r="G523" s="184">
        <f>'800M'!A24</f>
        <v>17</v>
      </c>
      <c r="H523" s="184" t="s">
        <v>447</v>
      </c>
      <c r="I523" s="184"/>
      <c r="J523" s="178" t="str">
        <f>'YARIŞMA BİLGİLERİ'!$F$21</f>
        <v>16 Yaş Altı Erkekler A</v>
      </c>
      <c r="K523" s="181" t="str">
        <f t="shared" si="12"/>
        <v>İSTANBUL-Türkcell 16 Yaşaltı-A Kategorisi Türkiye  Salon Şampiyonası</v>
      </c>
      <c r="L523" s="262">
        <f>'800M'!N$4</f>
        <v>42032</v>
      </c>
      <c r="M523" s="182" t="s">
        <v>435</v>
      </c>
    </row>
    <row r="524" spans="1:13" s="174" customFormat="1" ht="26.25" customHeight="1" x14ac:dyDescent="0.2">
      <c r="A524" s="176">
        <v>522</v>
      </c>
      <c r="B524" s="187" t="s">
        <v>446</v>
      </c>
      <c r="C524" s="177">
        <f>'800M'!C25</f>
        <v>0</v>
      </c>
      <c r="D524" s="181">
        <f>'800M'!D25</f>
        <v>0</v>
      </c>
      <c r="E524" s="181">
        <f>'800M'!E25</f>
        <v>0</v>
      </c>
      <c r="F524" s="223">
        <f>'800M'!F25</f>
        <v>0</v>
      </c>
      <c r="G524" s="184">
        <f>'800M'!A25</f>
        <v>18</v>
      </c>
      <c r="H524" s="184" t="s">
        <v>447</v>
      </c>
      <c r="I524" s="184"/>
      <c r="J524" s="178" t="str">
        <f>'YARIŞMA BİLGİLERİ'!$F$21</f>
        <v>16 Yaş Altı Erkekler A</v>
      </c>
      <c r="K524" s="181" t="str">
        <f t="shared" si="12"/>
        <v>İSTANBUL-Türkcell 16 Yaşaltı-A Kategorisi Türkiye  Salon Şampiyonası</v>
      </c>
      <c r="L524" s="262">
        <f>'800M'!N$4</f>
        <v>42032</v>
      </c>
      <c r="M524" s="182" t="s">
        <v>435</v>
      </c>
    </row>
    <row r="525" spans="1:13" s="174" customFormat="1" ht="26.25" customHeight="1" x14ac:dyDescent="0.2">
      <c r="A525" s="176">
        <v>523</v>
      </c>
      <c r="B525" s="187" t="s">
        <v>446</v>
      </c>
      <c r="C525" s="177">
        <f>'800M'!C26</f>
        <v>0</v>
      </c>
      <c r="D525" s="181">
        <f>'800M'!D26</f>
        <v>0</v>
      </c>
      <c r="E525" s="181">
        <f>'800M'!E26</f>
        <v>0</v>
      </c>
      <c r="F525" s="223">
        <f>'800M'!F26</f>
        <v>0</v>
      </c>
      <c r="G525" s="184">
        <f>'800M'!A26</f>
        <v>19</v>
      </c>
      <c r="H525" s="184" t="s">
        <v>447</v>
      </c>
      <c r="I525" s="184"/>
      <c r="J525" s="178" t="str">
        <f>'YARIŞMA BİLGİLERİ'!$F$21</f>
        <v>16 Yaş Altı Erkekler A</v>
      </c>
      <c r="K525" s="181" t="str">
        <f t="shared" si="12"/>
        <v>İSTANBUL-Türkcell 16 Yaşaltı-A Kategorisi Türkiye  Salon Şampiyonası</v>
      </c>
      <c r="L525" s="262">
        <f>'800M'!N$4</f>
        <v>42032</v>
      </c>
      <c r="M525" s="182" t="s">
        <v>435</v>
      </c>
    </row>
    <row r="526" spans="1:13" s="174" customFormat="1" ht="26.25" customHeight="1" x14ac:dyDescent="0.2">
      <c r="A526" s="176">
        <v>524</v>
      </c>
      <c r="B526" s="187" t="s">
        <v>446</v>
      </c>
      <c r="C526" s="177">
        <f>'800M'!C27</f>
        <v>0</v>
      </c>
      <c r="D526" s="181">
        <f>'800M'!D27</f>
        <v>0</v>
      </c>
      <c r="E526" s="181">
        <f>'800M'!E27</f>
        <v>0</v>
      </c>
      <c r="F526" s="223">
        <f>'800M'!F27</f>
        <v>0</v>
      </c>
      <c r="G526" s="184">
        <f>'800M'!A27</f>
        <v>20</v>
      </c>
      <c r="H526" s="184" t="s">
        <v>447</v>
      </c>
      <c r="I526" s="184"/>
      <c r="J526" s="178" t="str">
        <f>'YARIŞMA BİLGİLERİ'!$F$21</f>
        <v>16 Yaş Altı Erkekler A</v>
      </c>
      <c r="K526" s="181" t="str">
        <f t="shared" si="12"/>
        <v>İSTANBUL-Türkcell 16 Yaşaltı-A Kategorisi Türkiye  Salon Şampiyonası</v>
      </c>
      <c r="L526" s="262">
        <f>'800M'!N$4</f>
        <v>42032</v>
      </c>
      <c r="M526" s="182" t="s">
        <v>435</v>
      </c>
    </row>
    <row r="527" spans="1:13" s="174" customFormat="1" ht="26.25" customHeight="1" x14ac:dyDescent="0.2">
      <c r="A527" s="176">
        <v>525</v>
      </c>
      <c r="B527" s="187" t="s">
        <v>446</v>
      </c>
      <c r="C527" s="177">
        <f>'800M'!C28</f>
        <v>0</v>
      </c>
      <c r="D527" s="181">
        <f>'800M'!D28</f>
        <v>0</v>
      </c>
      <c r="E527" s="181">
        <f>'800M'!E28</f>
        <v>0</v>
      </c>
      <c r="F527" s="223">
        <f>'800M'!F28</f>
        <v>0</v>
      </c>
      <c r="G527" s="184">
        <f>'800M'!A28</f>
        <v>21</v>
      </c>
      <c r="H527" s="184" t="s">
        <v>447</v>
      </c>
      <c r="I527" s="184"/>
      <c r="J527" s="178" t="str">
        <f>'YARIŞMA BİLGİLERİ'!$F$21</f>
        <v>16 Yaş Altı Erkekler A</v>
      </c>
      <c r="K527" s="181" t="str">
        <f t="shared" si="12"/>
        <v>İSTANBUL-Türkcell 16 Yaşaltı-A Kategorisi Türkiye  Salon Şampiyonası</v>
      </c>
      <c r="L527" s="262">
        <f>'800M'!N$4</f>
        <v>42032</v>
      </c>
      <c r="M527" s="182" t="s">
        <v>435</v>
      </c>
    </row>
    <row r="528" spans="1:13" s="174" customFormat="1" ht="26.25" customHeight="1" x14ac:dyDescent="0.2">
      <c r="A528" s="176">
        <v>526</v>
      </c>
      <c r="B528" s="187" t="s">
        <v>446</v>
      </c>
      <c r="C528" s="177">
        <f>'800M'!C29</f>
        <v>0</v>
      </c>
      <c r="D528" s="181">
        <f>'800M'!D29</f>
        <v>0</v>
      </c>
      <c r="E528" s="181">
        <f>'800M'!E29</f>
        <v>0</v>
      </c>
      <c r="F528" s="223">
        <f>'800M'!F29</f>
        <v>0</v>
      </c>
      <c r="G528" s="184">
        <f>'800M'!A29</f>
        <v>22</v>
      </c>
      <c r="H528" s="184" t="s">
        <v>447</v>
      </c>
      <c r="I528" s="184"/>
      <c r="J528" s="178" t="str">
        <f>'YARIŞMA BİLGİLERİ'!$F$21</f>
        <v>16 Yaş Altı Erkekler A</v>
      </c>
      <c r="K528" s="181" t="str">
        <f t="shared" si="12"/>
        <v>İSTANBUL-Türkcell 16 Yaşaltı-A Kategorisi Türkiye  Salon Şampiyonası</v>
      </c>
      <c r="L528" s="262">
        <f>'800M'!N$4</f>
        <v>42032</v>
      </c>
      <c r="M528" s="182" t="s">
        <v>435</v>
      </c>
    </row>
    <row r="529" spans="1:13" s="174" customFormat="1" ht="26.25" customHeight="1" x14ac:dyDescent="0.2">
      <c r="A529" s="176">
        <v>527</v>
      </c>
      <c r="B529" s="187" t="s">
        <v>446</v>
      </c>
      <c r="C529" s="177">
        <f>'800M'!C30</f>
        <v>0</v>
      </c>
      <c r="D529" s="181">
        <f>'800M'!D30</f>
        <v>0</v>
      </c>
      <c r="E529" s="181">
        <f>'800M'!E30</f>
        <v>0</v>
      </c>
      <c r="F529" s="223">
        <f>'800M'!F30</f>
        <v>0</v>
      </c>
      <c r="G529" s="184">
        <f>'800M'!A30</f>
        <v>23</v>
      </c>
      <c r="H529" s="184" t="s">
        <v>447</v>
      </c>
      <c r="I529" s="184"/>
      <c r="J529" s="178" t="str">
        <f>'YARIŞMA BİLGİLERİ'!$F$21</f>
        <v>16 Yaş Altı Erkekler A</v>
      </c>
      <c r="K529" s="181" t="str">
        <f t="shared" si="12"/>
        <v>İSTANBUL-Türkcell 16 Yaşaltı-A Kategorisi Türkiye  Salon Şampiyonası</v>
      </c>
      <c r="L529" s="262">
        <f>'800M'!N$4</f>
        <v>42032</v>
      </c>
      <c r="M529" s="182" t="s">
        <v>435</v>
      </c>
    </row>
    <row r="530" spans="1:13" s="174" customFormat="1" ht="26.25" customHeight="1" x14ac:dyDescent="0.2">
      <c r="A530" s="176">
        <v>528</v>
      </c>
      <c r="B530" s="187" t="s">
        <v>446</v>
      </c>
      <c r="C530" s="177">
        <f>'800M'!C31</f>
        <v>0</v>
      </c>
      <c r="D530" s="181">
        <f>'800M'!D31</f>
        <v>0</v>
      </c>
      <c r="E530" s="181">
        <f>'800M'!E31</f>
        <v>0</v>
      </c>
      <c r="F530" s="223">
        <f>'800M'!F31</f>
        <v>0</v>
      </c>
      <c r="G530" s="184">
        <f>'800M'!A31</f>
        <v>24</v>
      </c>
      <c r="H530" s="184" t="s">
        <v>447</v>
      </c>
      <c r="I530" s="184"/>
      <c r="J530" s="178" t="str">
        <f>'YARIŞMA BİLGİLERİ'!$F$21</f>
        <v>16 Yaş Altı Erkekler A</v>
      </c>
      <c r="K530" s="181" t="str">
        <f t="shared" si="12"/>
        <v>İSTANBUL-Türkcell 16 Yaşaltı-A Kategorisi Türkiye  Salon Şampiyonası</v>
      </c>
      <c r="L530" s="262">
        <f>'800M'!N$4</f>
        <v>42032</v>
      </c>
      <c r="M530" s="182" t="s">
        <v>435</v>
      </c>
    </row>
    <row r="531" spans="1:13" s="174" customFormat="1" ht="26.25" customHeight="1" x14ac:dyDescent="0.2">
      <c r="A531" s="176">
        <v>529</v>
      </c>
      <c r="B531" s="187" t="s">
        <v>446</v>
      </c>
      <c r="C531" s="177">
        <f>'800M'!C32</f>
        <v>0</v>
      </c>
      <c r="D531" s="181">
        <f>'800M'!D32</f>
        <v>0</v>
      </c>
      <c r="E531" s="181">
        <f>'800M'!E32</f>
        <v>0</v>
      </c>
      <c r="F531" s="223">
        <f>'800M'!F32</f>
        <v>0</v>
      </c>
      <c r="G531" s="184">
        <f>'800M'!A32</f>
        <v>25</v>
      </c>
      <c r="H531" s="184" t="s">
        <v>447</v>
      </c>
      <c r="I531" s="184"/>
      <c r="J531" s="178" t="str">
        <f>'YARIŞMA BİLGİLERİ'!$F$21</f>
        <v>16 Yaş Altı Erkekler A</v>
      </c>
      <c r="K531" s="181" t="str">
        <f t="shared" si="12"/>
        <v>İSTANBUL-Türkcell 16 Yaşaltı-A Kategorisi Türkiye  Salon Şampiyonası</v>
      </c>
      <c r="L531" s="262">
        <f>'800M'!N$4</f>
        <v>42032</v>
      </c>
      <c r="M531" s="182" t="s">
        <v>435</v>
      </c>
    </row>
    <row r="532" spans="1:13" s="174" customFormat="1" ht="26.25" customHeight="1" x14ac:dyDescent="0.2">
      <c r="A532" s="176">
        <v>530</v>
      </c>
      <c r="B532" s="187" t="s">
        <v>446</v>
      </c>
      <c r="C532" s="177">
        <f>'800M'!C33</f>
        <v>0</v>
      </c>
      <c r="D532" s="181">
        <f>'800M'!D33</f>
        <v>0</v>
      </c>
      <c r="E532" s="181">
        <f>'800M'!E33</f>
        <v>0</v>
      </c>
      <c r="F532" s="223">
        <f>'800M'!F33</f>
        <v>0</v>
      </c>
      <c r="G532" s="184">
        <f>'800M'!A33</f>
        <v>26</v>
      </c>
      <c r="H532" s="184" t="s">
        <v>447</v>
      </c>
      <c r="I532" s="184"/>
      <c r="J532" s="178" t="str">
        <f>'YARIŞMA BİLGİLERİ'!$F$21</f>
        <v>16 Yaş Altı Erkekler A</v>
      </c>
      <c r="K532" s="181" t="str">
        <f t="shared" si="12"/>
        <v>İSTANBUL-Türkcell 16 Yaşaltı-A Kategorisi Türkiye  Salon Şampiyonası</v>
      </c>
      <c r="L532" s="262">
        <f>'800M'!N$4</f>
        <v>42032</v>
      </c>
      <c r="M532" s="182" t="s">
        <v>435</v>
      </c>
    </row>
    <row r="533" spans="1:13" s="174" customFormat="1" ht="26.25" customHeight="1" x14ac:dyDescent="0.2">
      <c r="A533" s="176">
        <v>531</v>
      </c>
      <c r="B533" s="187" t="s">
        <v>446</v>
      </c>
      <c r="C533" s="177">
        <f>'800M'!C34</f>
        <v>0</v>
      </c>
      <c r="D533" s="181">
        <f>'800M'!D34</f>
        <v>0</v>
      </c>
      <c r="E533" s="181">
        <f>'800M'!E34</f>
        <v>0</v>
      </c>
      <c r="F533" s="223">
        <f>'800M'!F34</f>
        <v>0</v>
      </c>
      <c r="G533" s="184">
        <f>'800M'!A34</f>
        <v>27</v>
      </c>
      <c r="H533" s="184" t="s">
        <v>447</v>
      </c>
      <c r="I533" s="184"/>
      <c r="J533" s="178" t="str">
        <f>'YARIŞMA BİLGİLERİ'!$F$21</f>
        <v>16 Yaş Altı Erkekler A</v>
      </c>
      <c r="K533" s="181" t="str">
        <f t="shared" si="12"/>
        <v>İSTANBUL-Türkcell 16 Yaşaltı-A Kategorisi Türkiye  Salon Şampiyonası</v>
      </c>
      <c r="L533" s="262">
        <f>'800M'!N$4</f>
        <v>42032</v>
      </c>
      <c r="M533" s="182" t="s">
        <v>435</v>
      </c>
    </row>
    <row r="534" spans="1:13" s="174" customFormat="1" ht="26.25" customHeight="1" x14ac:dyDescent="0.2">
      <c r="A534" s="176">
        <v>532</v>
      </c>
      <c r="B534" s="187" t="s">
        <v>446</v>
      </c>
      <c r="C534" s="177">
        <f>'800M'!C35</f>
        <v>0</v>
      </c>
      <c r="D534" s="181">
        <f>'800M'!D35</f>
        <v>0</v>
      </c>
      <c r="E534" s="181">
        <f>'800M'!E35</f>
        <v>0</v>
      </c>
      <c r="F534" s="223">
        <f>'800M'!F35</f>
        <v>0</v>
      </c>
      <c r="G534" s="184">
        <f>'800M'!A35</f>
        <v>28</v>
      </c>
      <c r="H534" s="184" t="s">
        <v>447</v>
      </c>
      <c r="I534" s="184"/>
      <c r="J534" s="178" t="str">
        <f>'YARIŞMA BİLGİLERİ'!$F$21</f>
        <v>16 Yaş Altı Erkekler A</v>
      </c>
      <c r="K534" s="181" t="str">
        <f t="shared" si="12"/>
        <v>İSTANBUL-Türkcell 16 Yaşaltı-A Kategorisi Türkiye  Salon Şampiyonası</v>
      </c>
      <c r="L534" s="262">
        <f>'800M'!N$4</f>
        <v>42032</v>
      </c>
      <c r="M534" s="182" t="s">
        <v>435</v>
      </c>
    </row>
    <row r="535" spans="1:13" s="174" customFormat="1" ht="26.25" customHeight="1" x14ac:dyDescent="0.2">
      <c r="A535" s="176">
        <v>533</v>
      </c>
      <c r="B535" s="187" t="s">
        <v>446</v>
      </c>
      <c r="C535" s="177">
        <f>'800M'!C36</f>
        <v>0</v>
      </c>
      <c r="D535" s="181">
        <f>'800M'!D36</f>
        <v>0</v>
      </c>
      <c r="E535" s="181">
        <f>'800M'!E36</f>
        <v>0</v>
      </c>
      <c r="F535" s="223">
        <f>'800M'!F36</f>
        <v>0</v>
      </c>
      <c r="G535" s="184">
        <f>'800M'!A36</f>
        <v>29</v>
      </c>
      <c r="H535" s="184" t="s">
        <v>447</v>
      </c>
      <c r="I535" s="184"/>
      <c r="J535" s="178" t="str">
        <f>'YARIŞMA BİLGİLERİ'!$F$21</f>
        <v>16 Yaş Altı Erkekler A</v>
      </c>
      <c r="K535" s="181" t="str">
        <f t="shared" si="12"/>
        <v>İSTANBUL-Türkcell 16 Yaşaltı-A Kategorisi Türkiye  Salon Şampiyonası</v>
      </c>
      <c r="L535" s="262">
        <f>'800M'!N$4</f>
        <v>42032</v>
      </c>
      <c r="M535" s="182" t="s">
        <v>435</v>
      </c>
    </row>
    <row r="536" spans="1:13" s="174" customFormat="1" ht="26.25" customHeight="1" x14ac:dyDescent="0.2">
      <c r="A536" s="176">
        <v>534</v>
      </c>
      <c r="B536" s="187" t="s">
        <v>446</v>
      </c>
      <c r="C536" s="177">
        <f>'800M'!C37</f>
        <v>0</v>
      </c>
      <c r="D536" s="181">
        <f>'800M'!D37</f>
        <v>0</v>
      </c>
      <c r="E536" s="181">
        <f>'800M'!E37</f>
        <v>0</v>
      </c>
      <c r="F536" s="223">
        <f>'800M'!F37</f>
        <v>0</v>
      </c>
      <c r="G536" s="184">
        <f>'800M'!A37</f>
        <v>30</v>
      </c>
      <c r="H536" s="184" t="s">
        <v>447</v>
      </c>
      <c r="I536" s="184"/>
      <c r="J536" s="178" t="str">
        <f>'YARIŞMA BİLGİLERİ'!$F$21</f>
        <v>16 Yaş Altı Erkekler A</v>
      </c>
      <c r="K536" s="181" t="str">
        <f t="shared" si="12"/>
        <v>İSTANBUL-Türkcell 16 Yaşaltı-A Kategorisi Türkiye  Salon Şampiyonası</v>
      </c>
      <c r="L536" s="262">
        <f>'800M'!N$4</f>
        <v>42032</v>
      </c>
      <c r="M536" s="182" t="s">
        <v>435</v>
      </c>
    </row>
    <row r="537" spans="1:13" s="174" customFormat="1" ht="26.25" customHeight="1" x14ac:dyDescent="0.2">
      <c r="A537" s="176">
        <v>535</v>
      </c>
      <c r="B537" s="187" t="s">
        <v>446</v>
      </c>
      <c r="C537" s="177">
        <f>'800M'!C38</f>
        <v>0</v>
      </c>
      <c r="D537" s="181">
        <f>'800M'!D38</f>
        <v>0</v>
      </c>
      <c r="E537" s="181">
        <f>'800M'!E38</f>
        <v>0</v>
      </c>
      <c r="F537" s="223">
        <f>'800M'!F38</f>
        <v>0</v>
      </c>
      <c r="G537" s="184">
        <f>'800M'!A38</f>
        <v>31</v>
      </c>
      <c r="H537" s="184" t="s">
        <v>447</v>
      </c>
      <c r="I537" s="184"/>
      <c r="J537" s="178" t="str">
        <f>'YARIŞMA BİLGİLERİ'!$F$21</f>
        <v>16 Yaş Altı Erkekler A</v>
      </c>
      <c r="K537" s="181" t="str">
        <f t="shared" si="12"/>
        <v>İSTANBUL-Türkcell 16 Yaşaltı-A Kategorisi Türkiye  Salon Şampiyonası</v>
      </c>
      <c r="L537" s="262">
        <f>'800M'!N$4</f>
        <v>42032</v>
      </c>
      <c r="M537" s="182" t="s">
        <v>435</v>
      </c>
    </row>
    <row r="538" spans="1:13" s="174" customFormat="1" ht="26.25" customHeight="1" x14ac:dyDescent="0.2">
      <c r="A538" s="176">
        <v>536</v>
      </c>
      <c r="B538" s="187" t="s">
        <v>446</v>
      </c>
      <c r="C538" s="177">
        <f>'800M'!C39</f>
        <v>0</v>
      </c>
      <c r="D538" s="181">
        <f>'800M'!D39</f>
        <v>0</v>
      </c>
      <c r="E538" s="181">
        <f>'800M'!E39</f>
        <v>0</v>
      </c>
      <c r="F538" s="223">
        <f>'800M'!F39</f>
        <v>0</v>
      </c>
      <c r="G538" s="184">
        <f>'800M'!A39</f>
        <v>32</v>
      </c>
      <c r="H538" s="184" t="s">
        <v>447</v>
      </c>
      <c r="I538" s="184"/>
      <c r="J538" s="178" t="str">
        <f>'YARIŞMA BİLGİLERİ'!$F$21</f>
        <v>16 Yaş Altı Erkekler A</v>
      </c>
      <c r="K538" s="181" t="str">
        <f t="shared" si="12"/>
        <v>İSTANBUL-Türkcell 16 Yaşaltı-A Kategorisi Türkiye  Salon Şampiyonası</v>
      </c>
      <c r="L538" s="262">
        <f>'800M'!N$4</f>
        <v>42032</v>
      </c>
      <c r="M538" s="182" t="s">
        <v>435</v>
      </c>
    </row>
    <row r="539" spans="1:13" s="174" customFormat="1" ht="26.25" customHeight="1" x14ac:dyDescent="0.2">
      <c r="A539" s="176">
        <v>537</v>
      </c>
      <c r="B539" s="187" t="s">
        <v>446</v>
      </c>
      <c r="C539" s="177">
        <f>'800M'!C40</f>
        <v>0</v>
      </c>
      <c r="D539" s="181">
        <f>'800M'!D40</f>
        <v>0</v>
      </c>
      <c r="E539" s="181">
        <f>'800M'!E40</f>
        <v>0</v>
      </c>
      <c r="F539" s="223">
        <f>'800M'!F40</f>
        <v>0</v>
      </c>
      <c r="G539" s="184">
        <f>'800M'!A40</f>
        <v>33</v>
      </c>
      <c r="H539" s="184" t="s">
        <v>447</v>
      </c>
      <c r="I539" s="184"/>
      <c r="J539" s="178" t="str">
        <f>'YARIŞMA BİLGİLERİ'!$F$21</f>
        <v>16 Yaş Altı Erkekler A</v>
      </c>
      <c r="K539" s="181" t="str">
        <f t="shared" si="12"/>
        <v>İSTANBUL-Türkcell 16 Yaşaltı-A Kategorisi Türkiye  Salon Şampiyonası</v>
      </c>
      <c r="L539" s="262">
        <f>'800M'!N$4</f>
        <v>42032</v>
      </c>
      <c r="M539" s="182" t="s">
        <v>435</v>
      </c>
    </row>
    <row r="540" spans="1:13" s="174" customFormat="1" ht="26.25" customHeight="1" x14ac:dyDescent="0.2">
      <c r="A540" s="176">
        <v>538</v>
      </c>
      <c r="B540" s="187" t="s">
        <v>446</v>
      </c>
      <c r="C540" s="177">
        <f>'800M'!C41</f>
        <v>0</v>
      </c>
      <c r="D540" s="181">
        <f>'800M'!D41</f>
        <v>0</v>
      </c>
      <c r="E540" s="181">
        <f>'800M'!E41</f>
        <v>0</v>
      </c>
      <c r="F540" s="223">
        <f>'800M'!F41</f>
        <v>0</v>
      </c>
      <c r="G540" s="184">
        <f>'800M'!A41</f>
        <v>34</v>
      </c>
      <c r="H540" s="184" t="s">
        <v>447</v>
      </c>
      <c r="I540" s="184"/>
      <c r="J540" s="178" t="str">
        <f>'YARIŞMA BİLGİLERİ'!$F$21</f>
        <v>16 Yaş Altı Erkekler A</v>
      </c>
      <c r="K540" s="181" t="str">
        <f t="shared" si="12"/>
        <v>İSTANBUL-Türkcell 16 Yaşaltı-A Kategorisi Türkiye  Salon Şampiyonası</v>
      </c>
      <c r="L540" s="262">
        <f>'800M'!N$4</f>
        <v>42032</v>
      </c>
      <c r="M540" s="182" t="s">
        <v>435</v>
      </c>
    </row>
    <row r="541" spans="1:13" s="174" customFormat="1" ht="26.25" customHeight="1" x14ac:dyDescent="0.2">
      <c r="A541" s="176">
        <v>539</v>
      </c>
      <c r="B541" s="187" t="s">
        <v>446</v>
      </c>
      <c r="C541" s="177">
        <f>'800M'!C42</f>
        <v>0</v>
      </c>
      <c r="D541" s="181">
        <f>'800M'!D42</f>
        <v>0</v>
      </c>
      <c r="E541" s="181">
        <f>'800M'!E42</f>
        <v>0</v>
      </c>
      <c r="F541" s="223">
        <f>'800M'!F42</f>
        <v>0</v>
      </c>
      <c r="G541" s="184">
        <f>'800M'!A42</f>
        <v>35</v>
      </c>
      <c r="H541" s="184" t="s">
        <v>447</v>
      </c>
      <c r="I541" s="184"/>
      <c r="J541" s="178" t="str">
        <f>'YARIŞMA BİLGİLERİ'!$F$21</f>
        <v>16 Yaş Altı Erkekler A</v>
      </c>
      <c r="K541" s="181" t="str">
        <f t="shared" si="12"/>
        <v>İSTANBUL-Türkcell 16 Yaşaltı-A Kategorisi Türkiye  Salon Şampiyonası</v>
      </c>
      <c r="L541" s="262">
        <f>'800M'!N$4</f>
        <v>42032</v>
      </c>
      <c r="M541" s="182" t="s">
        <v>435</v>
      </c>
    </row>
    <row r="542" spans="1:13" s="174" customFormat="1" ht="26.25" customHeight="1" x14ac:dyDescent="0.2">
      <c r="A542" s="176">
        <v>540</v>
      </c>
      <c r="B542" s="187" t="s">
        <v>446</v>
      </c>
      <c r="C542" s="177">
        <f>'800M'!C43</f>
        <v>0</v>
      </c>
      <c r="D542" s="181">
        <f>'800M'!D43</f>
        <v>0</v>
      </c>
      <c r="E542" s="181">
        <f>'800M'!E43</f>
        <v>0</v>
      </c>
      <c r="F542" s="223">
        <f>'800M'!F43</f>
        <v>0</v>
      </c>
      <c r="G542" s="184">
        <f>'800M'!A43</f>
        <v>36</v>
      </c>
      <c r="H542" s="184" t="s">
        <v>447</v>
      </c>
      <c r="I542" s="184"/>
      <c r="J542" s="178" t="str">
        <f>'YARIŞMA BİLGİLERİ'!$F$21</f>
        <v>16 Yaş Altı Erkekler A</v>
      </c>
      <c r="K542" s="181" t="str">
        <f t="shared" si="12"/>
        <v>İSTANBUL-Türkcell 16 Yaşaltı-A Kategorisi Türkiye  Salon Şampiyonası</v>
      </c>
      <c r="L542" s="262">
        <f>'800M'!N$4</f>
        <v>42032</v>
      </c>
      <c r="M542" s="182" t="s">
        <v>435</v>
      </c>
    </row>
    <row r="543" spans="1:13" s="174" customFormat="1" ht="26.25" customHeight="1" x14ac:dyDescent="0.2">
      <c r="A543" s="176">
        <v>541</v>
      </c>
      <c r="B543" s="187" t="s">
        <v>446</v>
      </c>
      <c r="C543" s="177">
        <f>'800M'!C44</f>
        <v>0</v>
      </c>
      <c r="D543" s="181">
        <f>'800M'!D44</f>
        <v>0</v>
      </c>
      <c r="E543" s="181">
        <f>'800M'!E44</f>
        <v>0</v>
      </c>
      <c r="F543" s="223">
        <f>'800M'!F44</f>
        <v>0</v>
      </c>
      <c r="G543" s="184">
        <f>'800M'!A44</f>
        <v>37</v>
      </c>
      <c r="H543" s="184" t="s">
        <v>447</v>
      </c>
      <c r="I543" s="184"/>
      <c r="J543" s="178" t="str">
        <f>'YARIŞMA BİLGİLERİ'!$F$21</f>
        <v>16 Yaş Altı Erkekler A</v>
      </c>
      <c r="K543" s="181" t="str">
        <f t="shared" si="12"/>
        <v>İSTANBUL-Türkcell 16 Yaşaltı-A Kategorisi Türkiye  Salon Şampiyonası</v>
      </c>
      <c r="L543" s="262">
        <f>'800M'!N$4</f>
        <v>42032</v>
      </c>
      <c r="M543" s="182" t="s">
        <v>435</v>
      </c>
    </row>
    <row r="544" spans="1:13" s="174" customFormat="1" ht="26.25" customHeight="1" x14ac:dyDescent="0.2">
      <c r="A544" s="176">
        <v>542</v>
      </c>
      <c r="B544" s="187" t="s">
        <v>446</v>
      </c>
      <c r="C544" s="177">
        <f>'800M'!C45</f>
        <v>0</v>
      </c>
      <c r="D544" s="181">
        <f>'800M'!D45</f>
        <v>0</v>
      </c>
      <c r="E544" s="181">
        <f>'800M'!E45</f>
        <v>0</v>
      </c>
      <c r="F544" s="223">
        <f>'800M'!F45</f>
        <v>0</v>
      </c>
      <c r="G544" s="184">
        <f>'800M'!A45</f>
        <v>38</v>
      </c>
      <c r="H544" s="184" t="s">
        <v>447</v>
      </c>
      <c r="I544" s="184"/>
      <c r="J544" s="178" t="str">
        <f>'YARIŞMA BİLGİLERİ'!$F$21</f>
        <v>16 Yaş Altı Erkekler A</v>
      </c>
      <c r="K544" s="181" t="str">
        <f t="shared" si="12"/>
        <v>İSTANBUL-Türkcell 16 Yaşaltı-A Kategorisi Türkiye  Salon Şampiyonası</v>
      </c>
      <c r="L544" s="262">
        <f>'800M'!N$4</f>
        <v>42032</v>
      </c>
      <c r="M544" s="182" t="s">
        <v>435</v>
      </c>
    </row>
    <row r="545" spans="1:13" s="174" customFormat="1" ht="26.25" customHeight="1" x14ac:dyDescent="0.2">
      <c r="A545" s="176">
        <v>543</v>
      </c>
      <c r="B545" s="187" t="s">
        <v>446</v>
      </c>
      <c r="C545" s="177">
        <f>'800M'!C46</f>
        <v>0</v>
      </c>
      <c r="D545" s="181">
        <f>'800M'!D46</f>
        <v>0</v>
      </c>
      <c r="E545" s="181">
        <f>'800M'!E46</f>
        <v>0</v>
      </c>
      <c r="F545" s="223">
        <f>'800M'!F46</f>
        <v>0</v>
      </c>
      <c r="G545" s="184">
        <f>'800M'!A46</f>
        <v>39</v>
      </c>
      <c r="H545" s="184" t="s">
        <v>447</v>
      </c>
      <c r="I545" s="184"/>
      <c r="J545" s="178" t="str">
        <f>'YARIŞMA BİLGİLERİ'!$F$21</f>
        <v>16 Yaş Altı Erkekler A</v>
      </c>
      <c r="K545" s="181" t="str">
        <f t="shared" si="12"/>
        <v>İSTANBUL-Türkcell 16 Yaşaltı-A Kategorisi Türkiye  Salon Şampiyonası</v>
      </c>
      <c r="L545" s="262">
        <f>'800M'!N$4</f>
        <v>42032</v>
      </c>
      <c r="M545" s="182" t="s">
        <v>435</v>
      </c>
    </row>
    <row r="546" spans="1:13" s="174" customFormat="1" ht="26.25" customHeight="1" x14ac:dyDescent="0.2">
      <c r="A546" s="176">
        <v>544</v>
      </c>
      <c r="B546" s="187" t="s">
        <v>446</v>
      </c>
      <c r="C546" s="177">
        <f>'800M'!C47</f>
        <v>0</v>
      </c>
      <c r="D546" s="181">
        <f>'800M'!D47</f>
        <v>0</v>
      </c>
      <c r="E546" s="181">
        <f>'800M'!E47</f>
        <v>0</v>
      </c>
      <c r="F546" s="223">
        <f>'800M'!F47</f>
        <v>0</v>
      </c>
      <c r="G546" s="184">
        <f>'800M'!A47</f>
        <v>40</v>
      </c>
      <c r="H546" s="184" t="s">
        <v>447</v>
      </c>
      <c r="I546" s="184"/>
      <c r="J546" s="178" t="str">
        <f>'YARIŞMA BİLGİLERİ'!$F$21</f>
        <v>16 Yaş Altı Erkekler A</v>
      </c>
      <c r="K546" s="181" t="str">
        <f t="shared" si="12"/>
        <v>İSTANBUL-Türkcell 16 Yaşaltı-A Kategorisi Türkiye  Salon Şampiyonası</v>
      </c>
      <c r="L546" s="262">
        <f>'800M'!N$4</f>
        <v>42032</v>
      </c>
      <c r="M546" s="182" t="s">
        <v>435</v>
      </c>
    </row>
    <row r="547" spans="1:13" s="174" customFormat="1" ht="26.25" customHeight="1" x14ac:dyDescent="0.2">
      <c r="A547" s="176">
        <v>545</v>
      </c>
      <c r="B547" s="187" t="s">
        <v>446</v>
      </c>
      <c r="C547" s="177">
        <f>'800M'!C48</f>
        <v>0</v>
      </c>
      <c r="D547" s="181">
        <f>'800M'!D48</f>
        <v>0</v>
      </c>
      <c r="E547" s="181">
        <f>'800M'!E48</f>
        <v>0</v>
      </c>
      <c r="F547" s="223">
        <f>'800M'!F48</f>
        <v>0</v>
      </c>
      <c r="G547" s="184">
        <f>'800M'!A48</f>
        <v>41</v>
      </c>
      <c r="H547" s="184" t="s">
        <v>447</v>
      </c>
      <c r="I547" s="184"/>
      <c r="J547" s="178" t="str">
        <f>'YARIŞMA BİLGİLERİ'!$F$21</f>
        <v>16 Yaş Altı Erkekler A</v>
      </c>
      <c r="K547" s="181" t="str">
        <f t="shared" si="12"/>
        <v>İSTANBUL-Türkcell 16 Yaşaltı-A Kategorisi Türkiye  Salon Şampiyonası</v>
      </c>
      <c r="L547" s="262">
        <f>'800M'!N$4</f>
        <v>42032</v>
      </c>
      <c r="M547" s="182" t="s">
        <v>435</v>
      </c>
    </row>
    <row r="548" spans="1:13" s="174" customFormat="1" ht="26.25" customHeight="1" x14ac:dyDescent="0.2">
      <c r="A548" s="176">
        <v>546</v>
      </c>
      <c r="B548" s="187" t="s">
        <v>446</v>
      </c>
      <c r="C548" s="177">
        <f>'800M'!C49</f>
        <v>0</v>
      </c>
      <c r="D548" s="181">
        <f>'800M'!D49</f>
        <v>0</v>
      </c>
      <c r="E548" s="181">
        <f>'800M'!E49</f>
        <v>0</v>
      </c>
      <c r="F548" s="223">
        <f>'800M'!F49</f>
        <v>0</v>
      </c>
      <c r="G548" s="184">
        <f>'800M'!A49</f>
        <v>42</v>
      </c>
      <c r="H548" s="184" t="s">
        <v>447</v>
      </c>
      <c r="I548" s="184"/>
      <c r="J548" s="178" t="str">
        <f>'YARIŞMA BİLGİLERİ'!$F$21</f>
        <v>16 Yaş Altı Erkekler A</v>
      </c>
      <c r="K548" s="181" t="str">
        <f t="shared" si="12"/>
        <v>İSTANBUL-Türkcell 16 Yaşaltı-A Kategorisi Türkiye  Salon Şampiyonası</v>
      </c>
      <c r="L548" s="262">
        <f>'800M'!N$4</f>
        <v>42032</v>
      </c>
      <c r="M548" s="182" t="s">
        <v>435</v>
      </c>
    </row>
    <row r="549" spans="1:13" s="174" customFormat="1" ht="26.25" customHeight="1" x14ac:dyDescent="0.2">
      <c r="A549" s="176">
        <v>547</v>
      </c>
      <c r="B549" s="187" t="s">
        <v>446</v>
      </c>
      <c r="C549" s="177">
        <f>'800M'!C50</f>
        <v>0</v>
      </c>
      <c r="D549" s="181">
        <f>'800M'!D50</f>
        <v>0</v>
      </c>
      <c r="E549" s="181">
        <f>'800M'!E50</f>
        <v>0</v>
      </c>
      <c r="F549" s="223">
        <f>'800M'!F50</f>
        <v>0</v>
      </c>
      <c r="G549" s="184">
        <f>'800M'!A50</f>
        <v>43</v>
      </c>
      <c r="H549" s="184" t="s">
        <v>447</v>
      </c>
      <c r="I549" s="184"/>
      <c r="J549" s="178" t="str">
        <f>'YARIŞMA BİLGİLERİ'!$F$21</f>
        <v>16 Yaş Altı Erkekler A</v>
      </c>
      <c r="K549" s="181" t="str">
        <f t="shared" si="12"/>
        <v>İSTANBUL-Türkcell 16 Yaşaltı-A Kategorisi Türkiye  Salon Şampiyonası</v>
      </c>
      <c r="L549" s="262">
        <f>'800M'!N$4</f>
        <v>42032</v>
      </c>
      <c r="M549" s="182" t="s">
        <v>435</v>
      </c>
    </row>
    <row r="550" spans="1:13" s="174" customFormat="1" ht="26.25" customHeight="1" x14ac:dyDescent="0.2">
      <c r="A550" s="176">
        <v>548</v>
      </c>
      <c r="B550" s="187" t="s">
        <v>446</v>
      </c>
      <c r="C550" s="177">
        <f>'800M'!C51</f>
        <v>0</v>
      </c>
      <c r="D550" s="181">
        <f>'800M'!D51</f>
        <v>0</v>
      </c>
      <c r="E550" s="181">
        <f>'800M'!E51</f>
        <v>0</v>
      </c>
      <c r="F550" s="223">
        <f>'800M'!F51</f>
        <v>0</v>
      </c>
      <c r="G550" s="184">
        <f>'800M'!A51</f>
        <v>44</v>
      </c>
      <c r="H550" s="184" t="s">
        <v>447</v>
      </c>
      <c r="I550" s="184"/>
      <c r="J550" s="178" t="str">
        <f>'YARIŞMA BİLGİLERİ'!$F$21</f>
        <v>16 Yaş Altı Erkekler A</v>
      </c>
      <c r="K550" s="181" t="str">
        <f t="shared" si="12"/>
        <v>İSTANBUL-Türkcell 16 Yaşaltı-A Kategorisi Türkiye  Salon Şampiyonası</v>
      </c>
      <c r="L550" s="262">
        <f>'800M'!N$4</f>
        <v>42032</v>
      </c>
      <c r="M550" s="182" t="s">
        <v>435</v>
      </c>
    </row>
    <row r="551" spans="1:13" s="174" customFormat="1" ht="26.25" customHeight="1" x14ac:dyDescent="0.2">
      <c r="A551" s="176">
        <v>549</v>
      </c>
      <c r="B551" s="187" t="s">
        <v>446</v>
      </c>
      <c r="C551" s="177">
        <f>'800M'!C52</f>
        <v>0</v>
      </c>
      <c r="D551" s="181">
        <f>'800M'!D52</f>
        <v>0</v>
      </c>
      <c r="E551" s="181">
        <f>'800M'!E52</f>
        <v>0</v>
      </c>
      <c r="F551" s="223">
        <f>'800M'!F52</f>
        <v>0</v>
      </c>
      <c r="G551" s="184">
        <f>'800M'!A52</f>
        <v>45</v>
      </c>
      <c r="H551" s="184" t="s">
        <v>447</v>
      </c>
      <c r="I551" s="184"/>
      <c r="J551" s="178" t="str">
        <f>'YARIŞMA BİLGİLERİ'!$F$21</f>
        <v>16 Yaş Altı Erkekler A</v>
      </c>
      <c r="K551" s="181" t="str">
        <f t="shared" si="12"/>
        <v>İSTANBUL-Türkcell 16 Yaşaltı-A Kategorisi Türkiye  Salon Şampiyonası</v>
      </c>
      <c r="L551" s="262">
        <f>'800M'!N$4</f>
        <v>42032</v>
      </c>
      <c r="M551" s="182" t="s">
        <v>435</v>
      </c>
    </row>
    <row r="552" spans="1:13" s="174" customFormat="1" ht="26.25" customHeight="1" x14ac:dyDescent="0.2">
      <c r="A552" s="176">
        <v>550</v>
      </c>
      <c r="B552" s="187" t="s">
        <v>446</v>
      </c>
      <c r="C552" s="177">
        <f>'800M'!C53</f>
        <v>0</v>
      </c>
      <c r="D552" s="181">
        <f>'800M'!D53</f>
        <v>0</v>
      </c>
      <c r="E552" s="181">
        <f>'800M'!E53</f>
        <v>0</v>
      </c>
      <c r="F552" s="223">
        <f>'800M'!F53</f>
        <v>0</v>
      </c>
      <c r="G552" s="184">
        <f>'800M'!A53</f>
        <v>46</v>
      </c>
      <c r="H552" s="184" t="s">
        <v>447</v>
      </c>
      <c r="I552" s="184"/>
      <c r="J552" s="178" t="str">
        <f>'YARIŞMA BİLGİLERİ'!$F$21</f>
        <v>16 Yaş Altı Erkekler A</v>
      </c>
      <c r="K552" s="181" t="str">
        <f t="shared" si="12"/>
        <v>İSTANBUL-Türkcell 16 Yaşaltı-A Kategorisi Türkiye  Salon Şampiyonası</v>
      </c>
      <c r="L552" s="262">
        <f>'800M'!N$4</f>
        <v>42032</v>
      </c>
      <c r="M552" s="182" t="s">
        <v>435</v>
      </c>
    </row>
    <row r="553" spans="1:13" s="174" customFormat="1" ht="26.25" customHeight="1" x14ac:dyDescent="0.2">
      <c r="A553" s="176">
        <v>551</v>
      </c>
      <c r="B553" s="187" t="s">
        <v>446</v>
      </c>
      <c r="C553" s="177">
        <f>'800M'!C54</f>
        <v>0</v>
      </c>
      <c r="D553" s="181">
        <f>'800M'!D54</f>
        <v>0</v>
      </c>
      <c r="E553" s="181">
        <f>'800M'!E54</f>
        <v>0</v>
      </c>
      <c r="F553" s="223">
        <f>'800M'!F54</f>
        <v>0</v>
      </c>
      <c r="G553" s="184">
        <f>'800M'!A54</f>
        <v>47</v>
      </c>
      <c r="H553" s="184" t="s">
        <v>447</v>
      </c>
      <c r="I553" s="184"/>
      <c r="J553" s="178" t="str">
        <f>'YARIŞMA BİLGİLERİ'!$F$21</f>
        <v>16 Yaş Altı Erkekler A</v>
      </c>
      <c r="K553" s="181" t="str">
        <f t="shared" si="12"/>
        <v>İSTANBUL-Türkcell 16 Yaşaltı-A Kategorisi Türkiye  Salon Şampiyonası</v>
      </c>
      <c r="L553" s="262">
        <f>'800M'!N$4</f>
        <v>42032</v>
      </c>
      <c r="M553" s="182" t="s">
        <v>435</v>
      </c>
    </row>
    <row r="554" spans="1:13" s="174" customFormat="1" ht="26.25" customHeight="1" x14ac:dyDescent="0.2">
      <c r="A554" s="176">
        <v>552</v>
      </c>
      <c r="B554" s="187" t="s">
        <v>446</v>
      </c>
      <c r="C554" s="177">
        <f>'800M'!C55</f>
        <v>0</v>
      </c>
      <c r="D554" s="181">
        <f>'800M'!D55</f>
        <v>0</v>
      </c>
      <c r="E554" s="181">
        <f>'800M'!E55</f>
        <v>0</v>
      </c>
      <c r="F554" s="223">
        <f>'800M'!F55</f>
        <v>0</v>
      </c>
      <c r="G554" s="184">
        <f>'800M'!A55</f>
        <v>48</v>
      </c>
      <c r="H554" s="184" t="s">
        <v>447</v>
      </c>
      <c r="I554" s="184"/>
      <c r="J554" s="178" t="str">
        <f>'YARIŞMA BİLGİLERİ'!$F$21</f>
        <v>16 Yaş Altı Erkekler A</v>
      </c>
      <c r="K554" s="181" t="str">
        <f t="shared" si="12"/>
        <v>İSTANBUL-Türkcell 16 Yaşaltı-A Kategorisi Türkiye  Salon Şampiyonası</v>
      </c>
      <c r="L554" s="262">
        <f>'800M'!N$4</f>
        <v>42032</v>
      </c>
      <c r="M554" s="182" t="s">
        <v>435</v>
      </c>
    </row>
    <row r="555" spans="1:13" s="174" customFormat="1" ht="26.25" customHeight="1" x14ac:dyDescent="0.2">
      <c r="A555" s="176">
        <v>553</v>
      </c>
      <c r="B555" s="187" t="s">
        <v>446</v>
      </c>
      <c r="C555" s="177">
        <f>'800M'!C56</f>
        <v>0</v>
      </c>
      <c r="D555" s="181">
        <f>'800M'!D56</f>
        <v>0</v>
      </c>
      <c r="E555" s="181">
        <f>'800M'!E56</f>
        <v>0</v>
      </c>
      <c r="F555" s="223">
        <f>'800M'!F56</f>
        <v>0</v>
      </c>
      <c r="G555" s="184">
        <f>'800M'!A56</f>
        <v>49</v>
      </c>
      <c r="H555" s="184" t="s">
        <v>447</v>
      </c>
      <c r="I555" s="184"/>
      <c r="J555" s="178" t="str">
        <f>'YARIŞMA BİLGİLERİ'!$F$21</f>
        <v>16 Yaş Altı Erkekler A</v>
      </c>
      <c r="K555" s="181" t="str">
        <f t="shared" si="12"/>
        <v>İSTANBUL-Türkcell 16 Yaşaltı-A Kategorisi Türkiye  Salon Şampiyonası</v>
      </c>
      <c r="L555" s="262">
        <f>'800M'!N$4</f>
        <v>42032</v>
      </c>
      <c r="M555" s="182" t="s">
        <v>435</v>
      </c>
    </row>
    <row r="556" spans="1:13" s="174" customFormat="1" ht="26.25" customHeight="1" x14ac:dyDescent="0.2">
      <c r="A556" s="176">
        <v>554</v>
      </c>
      <c r="B556" s="187" t="s">
        <v>446</v>
      </c>
      <c r="C556" s="177">
        <f>'800M'!C57</f>
        <v>0</v>
      </c>
      <c r="D556" s="181">
        <f>'800M'!D57</f>
        <v>0</v>
      </c>
      <c r="E556" s="181">
        <f>'800M'!E57</f>
        <v>0</v>
      </c>
      <c r="F556" s="223">
        <f>'800M'!F57</f>
        <v>0</v>
      </c>
      <c r="G556" s="184">
        <f>'800M'!A57</f>
        <v>50</v>
      </c>
      <c r="H556" s="184" t="s">
        <v>447</v>
      </c>
      <c r="I556" s="184"/>
      <c r="J556" s="178" t="str">
        <f>'YARIŞMA BİLGİLERİ'!$F$21</f>
        <v>16 Yaş Altı Erkekler A</v>
      </c>
      <c r="K556" s="181" t="str">
        <f t="shared" si="12"/>
        <v>İSTANBUL-Türkcell 16 Yaşaltı-A Kategorisi Türkiye  Salon Şampiyonası</v>
      </c>
      <c r="L556" s="262">
        <f>'800M'!N$4</f>
        <v>42032</v>
      </c>
      <c r="M556" s="182" t="s">
        <v>435</v>
      </c>
    </row>
    <row r="557" spans="1:13" s="174" customFormat="1" ht="26.25" customHeight="1" x14ac:dyDescent="0.2">
      <c r="A557" s="176">
        <v>555</v>
      </c>
      <c r="B557" s="187" t="s">
        <v>446</v>
      </c>
      <c r="C557" s="177">
        <f>'800M'!C58</f>
        <v>0</v>
      </c>
      <c r="D557" s="181">
        <f>'800M'!D58</f>
        <v>0</v>
      </c>
      <c r="E557" s="181">
        <f>'800M'!E58</f>
        <v>0</v>
      </c>
      <c r="F557" s="223">
        <f>'800M'!F58</f>
        <v>0</v>
      </c>
      <c r="G557" s="184">
        <f>'800M'!A58</f>
        <v>51</v>
      </c>
      <c r="H557" s="184" t="s">
        <v>447</v>
      </c>
      <c r="I557" s="184"/>
      <c r="J557" s="178" t="str">
        <f>'YARIŞMA BİLGİLERİ'!$F$21</f>
        <v>16 Yaş Altı Erkekler A</v>
      </c>
      <c r="K557" s="181" t="str">
        <f t="shared" si="12"/>
        <v>İSTANBUL-Türkcell 16 Yaşaltı-A Kategorisi Türkiye  Salon Şampiyonası</v>
      </c>
      <c r="L557" s="262">
        <f>'800M'!N$4</f>
        <v>42032</v>
      </c>
      <c r="M557" s="182" t="s">
        <v>435</v>
      </c>
    </row>
    <row r="558" spans="1:13" s="174" customFormat="1" ht="26.25" customHeight="1" x14ac:dyDescent="0.2">
      <c r="A558" s="176">
        <v>556</v>
      </c>
      <c r="B558" s="187" t="s">
        <v>446</v>
      </c>
      <c r="C558" s="177">
        <f>'800M'!C59</f>
        <v>0</v>
      </c>
      <c r="D558" s="181">
        <f>'800M'!D59</f>
        <v>0</v>
      </c>
      <c r="E558" s="181">
        <f>'800M'!E59</f>
        <v>0</v>
      </c>
      <c r="F558" s="223">
        <f>'800M'!F59</f>
        <v>0</v>
      </c>
      <c r="G558" s="184">
        <f>'800M'!A59</f>
        <v>52</v>
      </c>
      <c r="H558" s="184" t="s">
        <v>447</v>
      </c>
      <c r="I558" s="184"/>
      <c r="J558" s="178" t="str">
        <f>'YARIŞMA BİLGİLERİ'!$F$21</f>
        <v>16 Yaş Altı Erkekler A</v>
      </c>
      <c r="K558" s="181" t="str">
        <f t="shared" si="12"/>
        <v>İSTANBUL-Türkcell 16 Yaşaltı-A Kategorisi Türkiye  Salon Şampiyonası</v>
      </c>
      <c r="L558" s="262">
        <f>'800M'!N$4</f>
        <v>42032</v>
      </c>
      <c r="M558" s="182" t="s">
        <v>435</v>
      </c>
    </row>
    <row r="559" spans="1:13" s="174" customFormat="1" ht="26.25" customHeight="1" x14ac:dyDescent="0.2">
      <c r="A559" s="176">
        <v>557</v>
      </c>
      <c r="B559" s="187" t="s">
        <v>446</v>
      </c>
      <c r="C559" s="177">
        <f>'800M'!C60</f>
        <v>0</v>
      </c>
      <c r="D559" s="181">
        <f>'800M'!D60</f>
        <v>0</v>
      </c>
      <c r="E559" s="181">
        <f>'800M'!E60</f>
        <v>0</v>
      </c>
      <c r="F559" s="223">
        <f>'800M'!F60</f>
        <v>0</v>
      </c>
      <c r="G559" s="184">
        <f>'800M'!A60</f>
        <v>53</v>
      </c>
      <c r="H559" s="184" t="s">
        <v>447</v>
      </c>
      <c r="I559" s="184"/>
      <c r="J559" s="178" t="str">
        <f>'YARIŞMA BİLGİLERİ'!$F$21</f>
        <v>16 Yaş Altı Erkekler A</v>
      </c>
      <c r="K559" s="181" t="str">
        <f t="shared" si="12"/>
        <v>İSTANBUL-Türkcell 16 Yaşaltı-A Kategorisi Türkiye  Salon Şampiyonası</v>
      </c>
      <c r="L559" s="262">
        <f>'800M'!N$4</f>
        <v>42032</v>
      </c>
      <c r="M559" s="182" t="s">
        <v>435</v>
      </c>
    </row>
    <row r="560" spans="1:13" s="174" customFormat="1" ht="26.25" customHeight="1" x14ac:dyDescent="0.2">
      <c r="A560" s="176">
        <v>558</v>
      </c>
      <c r="B560" s="187" t="s">
        <v>446</v>
      </c>
      <c r="C560" s="177">
        <f>'800M'!C61</f>
        <v>0</v>
      </c>
      <c r="D560" s="181">
        <f>'800M'!D61</f>
        <v>0</v>
      </c>
      <c r="E560" s="181">
        <f>'800M'!E61</f>
        <v>0</v>
      </c>
      <c r="F560" s="223">
        <f>'800M'!F61</f>
        <v>0</v>
      </c>
      <c r="G560" s="184">
        <f>'800M'!A61</f>
        <v>54</v>
      </c>
      <c r="H560" s="184" t="s">
        <v>447</v>
      </c>
      <c r="I560" s="184"/>
      <c r="J560" s="178" t="str">
        <f>'YARIŞMA BİLGİLERİ'!$F$21</f>
        <v>16 Yaş Altı Erkekler A</v>
      </c>
      <c r="K560" s="181" t="str">
        <f t="shared" si="12"/>
        <v>İSTANBUL-Türkcell 16 Yaşaltı-A Kategorisi Türkiye  Salon Şampiyonası</v>
      </c>
      <c r="L560" s="262">
        <f>'800M'!N$4</f>
        <v>42032</v>
      </c>
      <c r="M560" s="182" t="s">
        <v>435</v>
      </c>
    </row>
    <row r="561" spans="1:13" s="174" customFormat="1" ht="26.25" customHeight="1" x14ac:dyDescent="0.2">
      <c r="A561" s="176">
        <v>559</v>
      </c>
      <c r="B561" s="187" t="s">
        <v>446</v>
      </c>
      <c r="C561" s="177">
        <f>'800M'!C62</f>
        <v>0</v>
      </c>
      <c r="D561" s="181">
        <f>'800M'!D62</f>
        <v>0</v>
      </c>
      <c r="E561" s="181">
        <f>'800M'!E62</f>
        <v>0</v>
      </c>
      <c r="F561" s="223">
        <f>'800M'!F62</f>
        <v>0</v>
      </c>
      <c r="G561" s="184">
        <f>'800M'!A62</f>
        <v>55</v>
      </c>
      <c r="H561" s="184" t="s">
        <v>447</v>
      </c>
      <c r="I561" s="184"/>
      <c r="J561" s="178" t="str">
        <f>'YARIŞMA BİLGİLERİ'!$F$21</f>
        <v>16 Yaş Altı Erkekler A</v>
      </c>
      <c r="K561" s="181" t="str">
        <f t="shared" si="12"/>
        <v>İSTANBUL-Türkcell 16 Yaşaltı-A Kategorisi Türkiye  Salon Şampiyonası</v>
      </c>
      <c r="L561" s="262">
        <f>'800M'!N$4</f>
        <v>42032</v>
      </c>
      <c r="M561" s="182" t="s">
        <v>435</v>
      </c>
    </row>
    <row r="562" spans="1:13" s="174" customFormat="1" ht="26.25" customHeight="1" x14ac:dyDescent="0.2">
      <c r="A562" s="176">
        <v>560</v>
      </c>
      <c r="B562" s="187" t="s">
        <v>446</v>
      </c>
      <c r="C562" s="177">
        <f>'800M'!C63</f>
        <v>0</v>
      </c>
      <c r="D562" s="181">
        <f>'800M'!D63</f>
        <v>0</v>
      </c>
      <c r="E562" s="181">
        <f>'800M'!E63</f>
        <v>0</v>
      </c>
      <c r="F562" s="223">
        <f>'800M'!F63</f>
        <v>0</v>
      </c>
      <c r="G562" s="184">
        <f>'800M'!A63</f>
        <v>56</v>
      </c>
      <c r="H562" s="184" t="s">
        <v>447</v>
      </c>
      <c r="I562" s="184"/>
      <c r="J562" s="178" t="str">
        <f>'YARIŞMA BİLGİLERİ'!$F$21</f>
        <v>16 Yaş Altı Erkekler A</v>
      </c>
      <c r="K562" s="181" t="str">
        <f t="shared" si="12"/>
        <v>İSTANBUL-Türkcell 16 Yaşaltı-A Kategorisi Türkiye  Salon Şampiyonası</v>
      </c>
      <c r="L562" s="262">
        <f>'800M'!N$4</f>
        <v>42032</v>
      </c>
      <c r="M562" s="182" t="s">
        <v>435</v>
      </c>
    </row>
    <row r="563" spans="1:13" s="174" customFormat="1" ht="26.25" customHeight="1" x14ac:dyDescent="0.2">
      <c r="A563" s="176">
        <v>561</v>
      </c>
      <c r="B563" s="187" t="s">
        <v>446</v>
      </c>
      <c r="C563" s="177">
        <f>'800M'!C64</f>
        <v>0</v>
      </c>
      <c r="D563" s="181">
        <f>'800M'!D64</f>
        <v>0</v>
      </c>
      <c r="E563" s="181">
        <f>'800M'!E64</f>
        <v>0</v>
      </c>
      <c r="F563" s="223">
        <f>'800M'!F64</f>
        <v>0</v>
      </c>
      <c r="G563" s="184">
        <f>'800M'!A64</f>
        <v>57</v>
      </c>
      <c r="H563" s="184" t="s">
        <v>447</v>
      </c>
      <c r="I563" s="184"/>
      <c r="J563" s="178" t="str">
        <f>'YARIŞMA BİLGİLERİ'!$F$21</f>
        <v>16 Yaş Altı Erkekler A</v>
      </c>
      <c r="K563" s="181" t="str">
        <f t="shared" si="12"/>
        <v>İSTANBUL-Türkcell 16 Yaşaltı-A Kategorisi Türkiye  Salon Şampiyonası</v>
      </c>
      <c r="L563" s="262">
        <f>'800M'!N$4</f>
        <v>42032</v>
      </c>
      <c r="M563" s="182" t="s">
        <v>435</v>
      </c>
    </row>
    <row r="564" spans="1:13" s="174" customFormat="1" ht="26.25" customHeight="1" x14ac:dyDescent="0.2">
      <c r="A564" s="176">
        <v>562</v>
      </c>
      <c r="B564" s="187" t="s">
        <v>446</v>
      </c>
      <c r="C564" s="177">
        <f>'800M'!C65</f>
        <v>0</v>
      </c>
      <c r="D564" s="181">
        <f>'800M'!D65</f>
        <v>0</v>
      </c>
      <c r="E564" s="181">
        <f>'800M'!E65</f>
        <v>0</v>
      </c>
      <c r="F564" s="223">
        <f>'800M'!F65</f>
        <v>0</v>
      </c>
      <c r="G564" s="184">
        <f>'800M'!A65</f>
        <v>58</v>
      </c>
      <c r="H564" s="184" t="s">
        <v>447</v>
      </c>
      <c r="I564" s="184"/>
      <c r="J564" s="178" t="str">
        <f>'YARIŞMA BİLGİLERİ'!$F$21</f>
        <v>16 Yaş Altı Erkekler A</v>
      </c>
      <c r="K564" s="181" t="str">
        <f>CONCATENATE(K$1,"-",A$1)</f>
        <v>İSTANBUL-Türkcell 16 Yaşaltı-A Kategorisi Türkiye  Salon Şampiyonası</v>
      </c>
      <c r="L564" s="262">
        <f>'800M'!N$4</f>
        <v>42032</v>
      </c>
      <c r="M564" s="182" t="s">
        <v>435</v>
      </c>
    </row>
    <row r="565" spans="1:13" s="174" customFormat="1" ht="26.25" customHeight="1" x14ac:dyDescent="0.2">
      <c r="A565" s="176">
        <v>563</v>
      </c>
      <c r="B565" s="187" t="s">
        <v>446</v>
      </c>
      <c r="C565" s="177">
        <f>'800M'!C66</f>
        <v>0</v>
      </c>
      <c r="D565" s="181">
        <f>'800M'!D66</f>
        <v>0</v>
      </c>
      <c r="E565" s="181">
        <f>'800M'!E66</f>
        <v>0</v>
      </c>
      <c r="F565" s="223">
        <f>'800M'!F66</f>
        <v>0</v>
      </c>
      <c r="G565" s="184">
        <f>'800M'!A66</f>
        <v>59</v>
      </c>
      <c r="H565" s="184" t="s">
        <v>447</v>
      </c>
      <c r="I565" s="184"/>
      <c r="J565" s="178" t="str">
        <f>'YARIŞMA BİLGİLERİ'!$F$21</f>
        <v>16 Yaş Altı Erkekler A</v>
      </c>
      <c r="K565" s="181" t="str">
        <f>CONCATENATE(K$1,"-",A$1)</f>
        <v>İSTANBUL-Türkcell 16 Yaşaltı-A Kategorisi Türkiye  Salon Şampiyonası</v>
      </c>
      <c r="L565" s="262">
        <f>'800M'!N$4</f>
        <v>42032</v>
      </c>
      <c r="M565" s="182" t="s">
        <v>435</v>
      </c>
    </row>
    <row r="566" spans="1:13" s="174" customFormat="1" ht="26.25" customHeight="1" x14ac:dyDescent="0.2">
      <c r="A566" s="176">
        <v>564</v>
      </c>
      <c r="B566" s="187" t="s">
        <v>446</v>
      </c>
      <c r="C566" s="177">
        <f>'800M'!C67</f>
        <v>0</v>
      </c>
      <c r="D566" s="181">
        <f>'800M'!D67</f>
        <v>0</v>
      </c>
      <c r="E566" s="181">
        <f>'800M'!E67</f>
        <v>0</v>
      </c>
      <c r="F566" s="223">
        <f>'800M'!F67</f>
        <v>0</v>
      </c>
      <c r="G566" s="184">
        <f>'800M'!A67</f>
        <v>60</v>
      </c>
      <c r="H566" s="184" t="s">
        <v>447</v>
      </c>
      <c r="I566" s="184"/>
      <c r="J566" s="178" t="str">
        <f>'YARIŞMA BİLGİLERİ'!$F$21</f>
        <v>16 Yaş Altı Erkekler A</v>
      </c>
      <c r="K566" s="181" t="str">
        <f>CONCATENATE(K$1,"-",A$1)</f>
        <v>İSTANBUL-Türkcell 16 Yaşaltı-A Kategorisi Türkiye  Salon Şampiyonası</v>
      </c>
      <c r="L566" s="262">
        <f>'800M'!N$4</f>
        <v>42032</v>
      </c>
      <c r="M566" s="182" t="s">
        <v>435</v>
      </c>
    </row>
    <row r="567" spans="1:13" s="174" customFormat="1" ht="26.25" customHeight="1" x14ac:dyDescent="0.2">
      <c r="A567" s="176">
        <v>565</v>
      </c>
      <c r="B567" s="187" t="s">
        <v>446</v>
      </c>
      <c r="C567" s="177">
        <f>'800M'!C68</f>
        <v>0</v>
      </c>
      <c r="D567" s="181">
        <f>'800M'!D68</f>
        <v>0</v>
      </c>
      <c r="E567" s="181">
        <f>'800M'!E68</f>
        <v>0</v>
      </c>
      <c r="F567" s="223">
        <f>'800M'!F68</f>
        <v>0</v>
      </c>
      <c r="G567" s="184">
        <f>'800M'!A68</f>
        <v>61</v>
      </c>
      <c r="H567" s="184" t="s">
        <v>447</v>
      </c>
      <c r="I567" s="184"/>
      <c r="J567" s="178" t="str">
        <f>'YARIŞMA BİLGİLERİ'!$F$21</f>
        <v>16 Yaş Altı Erkekler A</v>
      </c>
      <c r="K567" s="181" t="str">
        <f>CONCATENATE(K$1,"-",A$1)</f>
        <v>İSTANBUL-Türkcell 16 Yaşaltı-A Kategorisi Türkiye  Salon Şampiyonası</v>
      </c>
      <c r="L567" s="262">
        <f>'800M'!N$4</f>
        <v>42032</v>
      </c>
      <c r="M567" s="182" t="s">
        <v>435</v>
      </c>
    </row>
    <row r="568" spans="1:13" s="174" customFormat="1" ht="26.25" customHeight="1" x14ac:dyDescent="0.2">
      <c r="A568" s="176">
        <v>566</v>
      </c>
      <c r="B568" s="187" t="s">
        <v>446</v>
      </c>
      <c r="C568" s="177">
        <f>'800M'!C69</f>
        <v>0</v>
      </c>
      <c r="D568" s="181">
        <f>'800M'!D69</f>
        <v>0</v>
      </c>
      <c r="E568" s="181">
        <f>'800M'!E69</f>
        <v>0</v>
      </c>
      <c r="F568" s="223">
        <f>'800M'!F69</f>
        <v>0</v>
      </c>
      <c r="G568" s="184">
        <f>'800M'!A69</f>
        <v>62</v>
      </c>
      <c r="H568" s="184" t="s">
        <v>447</v>
      </c>
      <c r="I568" s="184"/>
      <c r="J568" s="178" t="str">
        <f>'YARIŞMA BİLGİLERİ'!$F$21</f>
        <v>16 Yaş Altı Erkekler A</v>
      </c>
      <c r="K568" s="181" t="str">
        <f>CONCATENATE(K$1,"-",A$1)</f>
        <v>İSTANBUL-Türkcell 16 Yaşaltı-A Kategorisi Türkiye  Salon Şampiyonası</v>
      </c>
      <c r="L568" s="262">
        <f>'800M'!N$4</f>
        <v>42032</v>
      </c>
      <c r="M568" s="182" t="s">
        <v>435</v>
      </c>
    </row>
    <row r="569" spans="1:13" s="174" customFormat="1" ht="26.25" customHeight="1" x14ac:dyDescent="0.2">
      <c r="A569" s="176">
        <v>621</v>
      </c>
      <c r="B569" s="187"/>
      <c r="C569" s="177"/>
      <c r="D569" s="181"/>
      <c r="E569" s="181"/>
      <c r="F569" s="183"/>
      <c r="G569" s="184"/>
      <c r="H569" s="184"/>
      <c r="I569" s="184"/>
      <c r="J569" s="178" t="str">
        <f>'YARIŞMA BİLGİLERİ'!$F$21</f>
        <v>16 Yaş Altı Erkekler A</v>
      </c>
      <c r="K569" s="181" t="str">
        <f t="shared" ref="K569:K583" si="13">CONCATENATE(K$1,"-",A$1)</f>
        <v>İSTANBUL-Türkcell 16 Yaşaltı-A Kategorisi Türkiye  Salon Şampiyonası</v>
      </c>
      <c r="L569" s="262"/>
      <c r="M569" s="182"/>
    </row>
    <row r="570" spans="1:13" s="174" customFormat="1" ht="26.25" customHeight="1" x14ac:dyDescent="0.2">
      <c r="A570" s="176">
        <v>622</v>
      </c>
      <c r="B570" s="187"/>
      <c r="C570" s="177"/>
      <c r="D570" s="181"/>
      <c r="E570" s="181"/>
      <c r="F570" s="183"/>
      <c r="G570" s="184"/>
      <c r="H570" s="184"/>
      <c r="I570" s="184"/>
      <c r="J570" s="178" t="str">
        <f>'YARIŞMA BİLGİLERİ'!$F$21</f>
        <v>16 Yaş Altı Erkekler A</v>
      </c>
      <c r="K570" s="181" t="str">
        <f t="shared" si="13"/>
        <v>İSTANBUL-Türkcell 16 Yaşaltı-A Kategorisi Türkiye  Salon Şampiyonası</v>
      </c>
      <c r="L570" s="262"/>
      <c r="M570" s="182"/>
    </row>
    <row r="571" spans="1:13" s="174" customFormat="1" ht="26.25" customHeight="1" x14ac:dyDescent="0.2">
      <c r="A571" s="176">
        <v>623</v>
      </c>
      <c r="B571" s="187"/>
      <c r="C571" s="177"/>
      <c r="D571" s="181"/>
      <c r="E571" s="181"/>
      <c r="F571" s="183"/>
      <c r="G571" s="184"/>
      <c r="H571" s="184"/>
      <c r="I571" s="184"/>
      <c r="J571" s="178" t="str">
        <f>'YARIŞMA BİLGİLERİ'!$F$21</f>
        <v>16 Yaş Altı Erkekler A</v>
      </c>
      <c r="K571" s="181" t="str">
        <f t="shared" si="13"/>
        <v>İSTANBUL-Türkcell 16 Yaşaltı-A Kategorisi Türkiye  Salon Şampiyonası</v>
      </c>
      <c r="L571" s="262"/>
      <c r="M571" s="182"/>
    </row>
    <row r="572" spans="1:13" s="174" customFormat="1" ht="26.25" customHeight="1" x14ac:dyDescent="0.2">
      <c r="A572" s="176">
        <v>624</v>
      </c>
      <c r="B572" s="187"/>
      <c r="C572" s="177"/>
      <c r="D572" s="181"/>
      <c r="E572" s="181"/>
      <c r="F572" s="183"/>
      <c r="G572" s="184"/>
      <c r="H572" s="184"/>
      <c r="I572" s="184"/>
      <c r="J572" s="178" t="str">
        <f>'YARIŞMA BİLGİLERİ'!$F$21</f>
        <v>16 Yaş Altı Erkekler A</v>
      </c>
      <c r="K572" s="181" t="str">
        <f t="shared" si="13"/>
        <v>İSTANBUL-Türkcell 16 Yaşaltı-A Kategorisi Türkiye  Salon Şampiyonası</v>
      </c>
      <c r="L572" s="262"/>
      <c r="M572" s="182"/>
    </row>
    <row r="573" spans="1:13" s="174" customFormat="1" ht="26.25" customHeight="1" x14ac:dyDescent="0.2">
      <c r="A573" s="176">
        <v>625</v>
      </c>
      <c r="B573" s="187"/>
      <c r="C573" s="177"/>
      <c r="D573" s="181"/>
      <c r="E573" s="181"/>
      <c r="F573" s="183"/>
      <c r="G573" s="184"/>
      <c r="H573" s="184"/>
      <c r="I573" s="184"/>
      <c r="J573" s="178" t="str">
        <f>'YARIŞMA BİLGİLERİ'!$F$21</f>
        <v>16 Yaş Altı Erkekler A</v>
      </c>
      <c r="K573" s="181" t="str">
        <f t="shared" si="13"/>
        <v>İSTANBUL-Türkcell 16 Yaşaltı-A Kategorisi Türkiye  Salon Şampiyonası</v>
      </c>
      <c r="L573" s="262"/>
      <c r="M573" s="182"/>
    </row>
    <row r="574" spans="1:13" s="174" customFormat="1" ht="26.25" customHeight="1" x14ac:dyDescent="0.2">
      <c r="A574" s="176">
        <v>626</v>
      </c>
      <c r="B574" s="187"/>
      <c r="C574" s="177"/>
      <c r="D574" s="181"/>
      <c r="E574" s="181"/>
      <c r="F574" s="183"/>
      <c r="G574" s="184"/>
      <c r="H574" s="184"/>
      <c r="I574" s="184"/>
      <c r="J574" s="178" t="str">
        <f>'YARIŞMA BİLGİLERİ'!$F$21</f>
        <v>16 Yaş Altı Erkekler A</v>
      </c>
      <c r="K574" s="181" t="str">
        <f t="shared" si="13"/>
        <v>İSTANBUL-Türkcell 16 Yaşaltı-A Kategorisi Türkiye  Salon Şampiyonası</v>
      </c>
      <c r="L574" s="262"/>
      <c r="M574" s="182"/>
    </row>
    <row r="575" spans="1:13" s="174" customFormat="1" ht="26.25" customHeight="1" x14ac:dyDescent="0.2">
      <c r="A575" s="176">
        <v>627</v>
      </c>
      <c r="B575" s="187"/>
      <c r="C575" s="177"/>
      <c r="D575" s="181"/>
      <c r="E575" s="181"/>
      <c r="F575" s="183"/>
      <c r="G575" s="184"/>
      <c r="H575" s="184"/>
      <c r="I575" s="184"/>
      <c r="J575" s="178" t="str">
        <f>'YARIŞMA BİLGİLERİ'!$F$21</f>
        <v>16 Yaş Altı Erkekler A</v>
      </c>
      <c r="K575" s="181" t="str">
        <f t="shared" si="13"/>
        <v>İSTANBUL-Türkcell 16 Yaşaltı-A Kategorisi Türkiye  Salon Şampiyonası</v>
      </c>
      <c r="L575" s="262"/>
      <c r="M575" s="182"/>
    </row>
    <row r="576" spans="1:13" s="174" customFormat="1" ht="26.25" customHeight="1" x14ac:dyDescent="0.2">
      <c r="A576" s="176">
        <v>628</v>
      </c>
      <c r="B576" s="187"/>
      <c r="C576" s="177"/>
      <c r="D576" s="181"/>
      <c r="E576" s="181"/>
      <c r="F576" s="183"/>
      <c r="G576" s="184"/>
      <c r="H576" s="184"/>
      <c r="I576" s="184"/>
      <c r="J576" s="178" t="str">
        <f>'YARIŞMA BİLGİLERİ'!$F$21</f>
        <v>16 Yaş Altı Erkekler A</v>
      </c>
      <c r="K576" s="181" t="str">
        <f t="shared" si="13"/>
        <v>İSTANBUL-Türkcell 16 Yaşaltı-A Kategorisi Türkiye  Salon Şampiyonası</v>
      </c>
      <c r="L576" s="262"/>
      <c r="M576" s="182"/>
    </row>
    <row r="577" spans="1:13" s="174" customFormat="1" ht="26.25" customHeight="1" x14ac:dyDescent="0.2">
      <c r="A577" s="176">
        <v>629</v>
      </c>
      <c r="B577" s="187"/>
      <c r="C577" s="177"/>
      <c r="D577" s="181"/>
      <c r="E577" s="181"/>
      <c r="F577" s="183"/>
      <c r="G577" s="184"/>
      <c r="H577" s="184"/>
      <c r="I577" s="184"/>
      <c r="J577" s="178" t="str">
        <f>'YARIŞMA BİLGİLERİ'!$F$21</f>
        <v>16 Yaş Altı Erkekler A</v>
      </c>
      <c r="K577" s="181" t="str">
        <f t="shared" si="13"/>
        <v>İSTANBUL-Türkcell 16 Yaşaltı-A Kategorisi Türkiye  Salon Şampiyonası</v>
      </c>
      <c r="L577" s="262"/>
      <c r="M577" s="182"/>
    </row>
    <row r="578" spans="1:13" s="174" customFormat="1" ht="26.25" customHeight="1" x14ac:dyDescent="0.2">
      <c r="A578" s="176">
        <v>630</v>
      </c>
      <c r="B578" s="187"/>
      <c r="C578" s="177"/>
      <c r="D578" s="181"/>
      <c r="E578" s="181"/>
      <c r="F578" s="183"/>
      <c r="G578" s="184"/>
      <c r="H578" s="184"/>
      <c r="I578" s="184"/>
      <c r="J578" s="178" t="str">
        <f>'YARIŞMA BİLGİLERİ'!$F$21</f>
        <v>16 Yaş Altı Erkekler A</v>
      </c>
      <c r="K578" s="181" t="str">
        <f t="shared" si="13"/>
        <v>İSTANBUL-Türkcell 16 Yaşaltı-A Kategorisi Türkiye  Salon Şampiyonası</v>
      </c>
      <c r="L578" s="262"/>
      <c r="M578" s="182"/>
    </row>
    <row r="579" spans="1:13" s="174" customFormat="1" ht="26.25" customHeight="1" x14ac:dyDescent="0.2">
      <c r="A579" s="176">
        <v>631</v>
      </c>
      <c r="B579" s="187"/>
      <c r="C579" s="177"/>
      <c r="D579" s="181"/>
      <c r="E579" s="181"/>
      <c r="F579" s="183"/>
      <c r="G579" s="184"/>
      <c r="H579" s="184"/>
      <c r="I579" s="184"/>
      <c r="J579" s="178" t="str">
        <f>'YARIŞMA BİLGİLERİ'!$F$21</f>
        <v>16 Yaş Altı Erkekler A</v>
      </c>
      <c r="K579" s="181" t="str">
        <f t="shared" si="13"/>
        <v>İSTANBUL-Türkcell 16 Yaşaltı-A Kategorisi Türkiye  Salon Şampiyonası</v>
      </c>
      <c r="L579" s="262"/>
      <c r="M579" s="182"/>
    </row>
    <row r="580" spans="1:13" s="174" customFormat="1" ht="26.25" customHeight="1" x14ac:dyDescent="0.2">
      <c r="A580" s="176">
        <v>632</v>
      </c>
      <c r="B580" s="187"/>
      <c r="C580" s="177"/>
      <c r="D580" s="181"/>
      <c r="E580" s="181"/>
      <c r="F580" s="183"/>
      <c r="G580" s="184"/>
      <c r="H580" s="184"/>
      <c r="I580" s="184"/>
      <c r="J580" s="178" t="str">
        <f>'YARIŞMA BİLGİLERİ'!$F$21</f>
        <v>16 Yaş Altı Erkekler A</v>
      </c>
      <c r="K580" s="181" t="str">
        <f t="shared" si="13"/>
        <v>İSTANBUL-Türkcell 16 Yaşaltı-A Kategorisi Türkiye  Salon Şampiyonası</v>
      </c>
      <c r="L580" s="262"/>
      <c r="M580" s="182"/>
    </row>
    <row r="581" spans="1:13" s="174" customFormat="1" ht="26.25" customHeight="1" x14ac:dyDescent="0.2">
      <c r="A581" s="176">
        <v>633</v>
      </c>
      <c r="B581" s="187"/>
      <c r="C581" s="177"/>
      <c r="D581" s="181"/>
      <c r="E581" s="181"/>
      <c r="F581" s="183"/>
      <c r="G581" s="184"/>
      <c r="H581" s="184"/>
      <c r="I581" s="184"/>
      <c r="J581" s="178" t="str">
        <f>'YARIŞMA BİLGİLERİ'!$F$21</f>
        <v>16 Yaş Altı Erkekler A</v>
      </c>
      <c r="K581" s="181" t="str">
        <f t="shared" si="13"/>
        <v>İSTANBUL-Türkcell 16 Yaşaltı-A Kategorisi Türkiye  Salon Şampiyonası</v>
      </c>
      <c r="L581" s="262"/>
      <c r="M581" s="182"/>
    </row>
    <row r="582" spans="1:13" s="174" customFormat="1" ht="26.25" customHeight="1" x14ac:dyDescent="0.2">
      <c r="A582" s="176">
        <v>634</v>
      </c>
      <c r="B582" s="187"/>
      <c r="C582" s="177"/>
      <c r="D582" s="181"/>
      <c r="E582" s="181"/>
      <c r="F582" s="183"/>
      <c r="G582" s="184"/>
      <c r="H582" s="184"/>
      <c r="I582" s="184"/>
      <c r="J582" s="178" t="str">
        <f>'YARIŞMA BİLGİLERİ'!$F$21</f>
        <v>16 Yaş Altı Erkekler A</v>
      </c>
      <c r="K582" s="181" t="str">
        <f t="shared" si="13"/>
        <v>İSTANBUL-Türkcell 16 Yaşaltı-A Kategorisi Türkiye  Salon Şampiyonası</v>
      </c>
      <c r="L582" s="262"/>
      <c r="M582" s="182"/>
    </row>
    <row r="583" spans="1:13" s="174" customFormat="1" ht="26.25" customHeight="1" x14ac:dyDescent="0.2">
      <c r="A583" s="176">
        <v>635</v>
      </c>
      <c r="B583" s="187"/>
      <c r="C583" s="177"/>
      <c r="D583" s="181"/>
      <c r="E583" s="181"/>
      <c r="F583" s="183"/>
      <c r="G583" s="184"/>
      <c r="H583" s="184"/>
      <c r="I583" s="184"/>
      <c r="J583" s="178" t="str">
        <f>'YARIŞMA BİLGİLERİ'!$F$21</f>
        <v>16 Yaş Altı Erkekler A</v>
      </c>
      <c r="K583" s="181" t="str">
        <f t="shared" si="13"/>
        <v>İSTANBUL-Türkcell 16 Yaşaltı-A Kategorisi Türkiye  Salon Şampiyonası</v>
      </c>
      <c r="L583" s="262"/>
      <c r="M583" s="182"/>
    </row>
    <row r="584" spans="1:13" s="174" customFormat="1" ht="26.25" customHeight="1" x14ac:dyDescent="0.2">
      <c r="A584" s="176">
        <v>636</v>
      </c>
      <c r="B584" s="187"/>
      <c r="C584" s="177"/>
      <c r="D584" s="181"/>
      <c r="E584" s="181"/>
      <c r="F584" s="183"/>
      <c r="G584" s="184"/>
      <c r="H584" s="184"/>
      <c r="I584" s="184"/>
      <c r="J584" s="178" t="str">
        <f>'YARIŞMA BİLGİLERİ'!$F$21</f>
        <v>16 Yaş Altı Erkekler A</v>
      </c>
      <c r="K584" s="181" t="str">
        <f t="shared" ref="K584:K647" si="14">CONCATENATE(K$1,"-",A$1)</f>
        <v>İSTANBUL-Türkcell 16 Yaşaltı-A Kategorisi Türkiye  Salon Şampiyonası</v>
      </c>
      <c r="L584" s="262"/>
      <c r="M584" s="182"/>
    </row>
    <row r="585" spans="1:13" s="174" customFormat="1" ht="26.25" customHeight="1" x14ac:dyDescent="0.2">
      <c r="A585" s="176">
        <v>637</v>
      </c>
      <c r="B585" s="187"/>
      <c r="C585" s="177"/>
      <c r="D585" s="181"/>
      <c r="E585" s="181"/>
      <c r="F585" s="183"/>
      <c r="G585" s="184"/>
      <c r="H585" s="184"/>
      <c r="I585" s="184"/>
      <c r="J585" s="178" t="str">
        <f>'YARIŞMA BİLGİLERİ'!$F$21</f>
        <v>16 Yaş Altı Erkekler A</v>
      </c>
      <c r="K585" s="181" t="str">
        <f t="shared" si="14"/>
        <v>İSTANBUL-Türkcell 16 Yaşaltı-A Kategorisi Türkiye  Salon Şampiyonası</v>
      </c>
      <c r="L585" s="262"/>
      <c r="M585" s="182"/>
    </row>
    <row r="586" spans="1:13" s="174" customFormat="1" ht="26.25" customHeight="1" x14ac:dyDescent="0.2">
      <c r="A586" s="176">
        <v>638</v>
      </c>
      <c r="B586" s="187"/>
      <c r="C586" s="177"/>
      <c r="D586" s="181"/>
      <c r="E586" s="181"/>
      <c r="F586" s="183"/>
      <c r="G586" s="184"/>
      <c r="H586" s="184"/>
      <c r="I586" s="184"/>
      <c r="J586" s="178" t="str">
        <f>'YARIŞMA BİLGİLERİ'!$F$21</f>
        <v>16 Yaş Altı Erkekler A</v>
      </c>
      <c r="K586" s="181" t="str">
        <f t="shared" si="14"/>
        <v>İSTANBUL-Türkcell 16 Yaşaltı-A Kategorisi Türkiye  Salon Şampiyonası</v>
      </c>
      <c r="L586" s="262"/>
      <c r="M586" s="182"/>
    </row>
    <row r="587" spans="1:13" s="174" customFormat="1" ht="26.25" customHeight="1" x14ac:dyDescent="0.2">
      <c r="A587" s="176">
        <v>639</v>
      </c>
      <c r="B587" s="187"/>
      <c r="C587" s="177"/>
      <c r="D587" s="181"/>
      <c r="E587" s="181"/>
      <c r="F587" s="183"/>
      <c r="G587" s="184"/>
      <c r="H587" s="184"/>
      <c r="I587" s="184"/>
      <c r="J587" s="178" t="str">
        <f>'YARIŞMA BİLGİLERİ'!$F$21</f>
        <v>16 Yaş Altı Erkekler A</v>
      </c>
      <c r="K587" s="181" t="str">
        <f t="shared" si="14"/>
        <v>İSTANBUL-Türkcell 16 Yaşaltı-A Kategorisi Türkiye  Salon Şampiyonası</v>
      </c>
      <c r="L587" s="262"/>
      <c r="M587" s="182"/>
    </row>
    <row r="588" spans="1:13" s="174" customFormat="1" ht="26.25" customHeight="1" x14ac:dyDescent="0.2">
      <c r="A588" s="176">
        <v>640</v>
      </c>
      <c r="B588" s="187"/>
      <c r="C588" s="177"/>
      <c r="D588" s="181"/>
      <c r="E588" s="181"/>
      <c r="F588" s="183"/>
      <c r="G588" s="184"/>
      <c r="H588" s="184"/>
      <c r="I588" s="184"/>
      <c r="J588" s="178" t="str">
        <f>'YARIŞMA BİLGİLERİ'!$F$21</f>
        <v>16 Yaş Altı Erkekler A</v>
      </c>
      <c r="K588" s="181" t="str">
        <f t="shared" si="14"/>
        <v>İSTANBUL-Türkcell 16 Yaşaltı-A Kategorisi Türkiye  Salon Şampiyonası</v>
      </c>
      <c r="L588" s="262"/>
      <c r="M588" s="182"/>
    </row>
    <row r="589" spans="1:13" s="174" customFormat="1" ht="26.25" customHeight="1" x14ac:dyDescent="0.2">
      <c r="A589" s="176">
        <v>641</v>
      </c>
      <c r="B589" s="187"/>
      <c r="C589" s="177"/>
      <c r="D589" s="181"/>
      <c r="E589" s="181"/>
      <c r="F589" s="183"/>
      <c r="G589" s="184"/>
      <c r="H589" s="184"/>
      <c r="I589" s="184"/>
      <c r="J589" s="178" t="str">
        <f>'YARIŞMA BİLGİLERİ'!$F$21</f>
        <v>16 Yaş Altı Erkekler A</v>
      </c>
      <c r="K589" s="181" t="str">
        <f t="shared" si="14"/>
        <v>İSTANBUL-Türkcell 16 Yaşaltı-A Kategorisi Türkiye  Salon Şampiyonası</v>
      </c>
      <c r="L589" s="262"/>
      <c r="M589" s="182"/>
    </row>
    <row r="590" spans="1:13" s="174" customFormat="1" ht="26.25" customHeight="1" x14ac:dyDescent="0.2">
      <c r="A590" s="176">
        <v>642</v>
      </c>
      <c r="B590" s="187"/>
      <c r="C590" s="177"/>
      <c r="D590" s="181"/>
      <c r="E590" s="181"/>
      <c r="F590" s="183"/>
      <c r="G590" s="184"/>
      <c r="H590" s="184"/>
      <c r="I590" s="184"/>
      <c r="J590" s="178" t="str">
        <f>'YARIŞMA BİLGİLERİ'!$F$21</f>
        <v>16 Yaş Altı Erkekler A</v>
      </c>
      <c r="K590" s="181" t="str">
        <f t="shared" si="14"/>
        <v>İSTANBUL-Türkcell 16 Yaşaltı-A Kategorisi Türkiye  Salon Şampiyonası</v>
      </c>
      <c r="L590" s="262"/>
      <c r="M590" s="182"/>
    </row>
    <row r="591" spans="1:13" s="174" customFormat="1" ht="26.25" customHeight="1" x14ac:dyDescent="0.2">
      <c r="A591" s="176">
        <v>643</v>
      </c>
      <c r="B591" s="187"/>
      <c r="C591" s="177"/>
      <c r="D591" s="181"/>
      <c r="E591" s="181"/>
      <c r="F591" s="183"/>
      <c r="G591" s="184"/>
      <c r="H591" s="184"/>
      <c r="I591" s="184"/>
      <c r="J591" s="178" t="str">
        <f>'YARIŞMA BİLGİLERİ'!$F$21</f>
        <v>16 Yaş Altı Erkekler A</v>
      </c>
      <c r="K591" s="181" t="str">
        <f t="shared" si="14"/>
        <v>İSTANBUL-Türkcell 16 Yaşaltı-A Kategorisi Türkiye  Salon Şampiyonası</v>
      </c>
      <c r="L591" s="262"/>
      <c r="M591" s="182"/>
    </row>
    <row r="592" spans="1:13" s="174" customFormat="1" ht="26.25" customHeight="1" x14ac:dyDescent="0.2">
      <c r="A592" s="176">
        <v>644</v>
      </c>
      <c r="B592" s="187"/>
      <c r="C592" s="177"/>
      <c r="D592" s="181"/>
      <c r="E592" s="181"/>
      <c r="F592" s="183"/>
      <c r="G592" s="184"/>
      <c r="H592" s="184"/>
      <c r="I592" s="184"/>
      <c r="J592" s="178" t="str">
        <f>'YARIŞMA BİLGİLERİ'!$F$21</f>
        <v>16 Yaş Altı Erkekler A</v>
      </c>
      <c r="K592" s="181" t="str">
        <f t="shared" si="14"/>
        <v>İSTANBUL-Türkcell 16 Yaşaltı-A Kategorisi Türkiye  Salon Şampiyonası</v>
      </c>
      <c r="L592" s="262"/>
      <c r="M592" s="182"/>
    </row>
    <row r="593" spans="1:13" s="174" customFormat="1" ht="26.25" customHeight="1" x14ac:dyDescent="0.2">
      <c r="A593" s="176">
        <v>645</v>
      </c>
      <c r="B593" s="187"/>
      <c r="C593" s="177"/>
      <c r="D593" s="181"/>
      <c r="E593" s="181"/>
      <c r="F593" s="183"/>
      <c r="G593" s="184"/>
      <c r="H593" s="184"/>
      <c r="I593" s="184"/>
      <c r="J593" s="178" t="str">
        <f>'YARIŞMA BİLGİLERİ'!$F$21</f>
        <v>16 Yaş Altı Erkekler A</v>
      </c>
      <c r="K593" s="181" t="str">
        <f t="shared" si="14"/>
        <v>İSTANBUL-Türkcell 16 Yaşaltı-A Kategorisi Türkiye  Salon Şampiyonası</v>
      </c>
      <c r="L593" s="262"/>
      <c r="M593" s="182"/>
    </row>
    <row r="594" spans="1:13" s="174" customFormat="1" ht="26.25" customHeight="1" x14ac:dyDescent="0.2">
      <c r="A594" s="176">
        <v>646</v>
      </c>
      <c r="B594" s="187"/>
      <c r="C594" s="177"/>
      <c r="D594" s="181"/>
      <c r="E594" s="181"/>
      <c r="F594" s="183"/>
      <c r="G594" s="184"/>
      <c r="H594" s="184"/>
      <c r="I594" s="184"/>
      <c r="J594" s="178" t="str">
        <f>'YARIŞMA BİLGİLERİ'!$F$21</f>
        <v>16 Yaş Altı Erkekler A</v>
      </c>
      <c r="K594" s="181" t="str">
        <f t="shared" si="14"/>
        <v>İSTANBUL-Türkcell 16 Yaşaltı-A Kategorisi Türkiye  Salon Şampiyonası</v>
      </c>
      <c r="L594" s="262"/>
      <c r="M594" s="182"/>
    </row>
    <row r="595" spans="1:13" s="174" customFormat="1" ht="26.25" customHeight="1" x14ac:dyDescent="0.2">
      <c r="A595" s="176">
        <v>647</v>
      </c>
      <c r="B595" s="187"/>
      <c r="C595" s="177"/>
      <c r="D595" s="181"/>
      <c r="E595" s="181"/>
      <c r="F595" s="183"/>
      <c r="G595" s="184"/>
      <c r="H595" s="184"/>
      <c r="I595" s="184"/>
      <c r="J595" s="178" t="str">
        <f>'YARIŞMA BİLGİLERİ'!$F$21</f>
        <v>16 Yaş Altı Erkekler A</v>
      </c>
      <c r="K595" s="181" t="str">
        <f t="shared" si="14"/>
        <v>İSTANBUL-Türkcell 16 Yaşaltı-A Kategorisi Türkiye  Salon Şampiyonası</v>
      </c>
      <c r="L595" s="262"/>
      <c r="M595" s="182"/>
    </row>
    <row r="596" spans="1:13" s="174" customFormat="1" ht="26.25" customHeight="1" x14ac:dyDescent="0.2">
      <c r="A596" s="176">
        <v>648</v>
      </c>
      <c r="B596" s="187"/>
      <c r="C596" s="177"/>
      <c r="D596" s="181"/>
      <c r="E596" s="181"/>
      <c r="F596" s="183"/>
      <c r="G596" s="184"/>
      <c r="H596" s="184"/>
      <c r="I596" s="184"/>
      <c r="J596" s="178" t="str">
        <f>'YARIŞMA BİLGİLERİ'!$F$21</f>
        <v>16 Yaş Altı Erkekler A</v>
      </c>
      <c r="K596" s="181" t="str">
        <f t="shared" si="14"/>
        <v>İSTANBUL-Türkcell 16 Yaşaltı-A Kategorisi Türkiye  Salon Şampiyonası</v>
      </c>
      <c r="L596" s="262"/>
      <c r="M596" s="182"/>
    </row>
    <row r="597" spans="1:13" s="174" customFormat="1" ht="26.25" customHeight="1" x14ac:dyDescent="0.2">
      <c r="A597" s="176">
        <v>649</v>
      </c>
      <c r="B597" s="187"/>
      <c r="C597" s="177"/>
      <c r="D597" s="181"/>
      <c r="E597" s="181"/>
      <c r="F597" s="183"/>
      <c r="G597" s="184"/>
      <c r="H597" s="184"/>
      <c r="I597" s="184"/>
      <c r="J597" s="178" t="str">
        <f>'YARIŞMA BİLGİLERİ'!$F$21</f>
        <v>16 Yaş Altı Erkekler A</v>
      </c>
      <c r="K597" s="181" t="str">
        <f t="shared" si="14"/>
        <v>İSTANBUL-Türkcell 16 Yaşaltı-A Kategorisi Türkiye  Salon Şampiyonası</v>
      </c>
      <c r="L597" s="262"/>
      <c r="M597" s="182"/>
    </row>
    <row r="598" spans="1:13" s="174" customFormat="1" ht="26.25" customHeight="1" x14ac:dyDescent="0.2">
      <c r="A598" s="176">
        <v>650</v>
      </c>
      <c r="B598" s="187"/>
      <c r="C598" s="177"/>
      <c r="D598" s="181"/>
      <c r="E598" s="181"/>
      <c r="F598" s="183"/>
      <c r="G598" s="184"/>
      <c r="H598" s="184"/>
      <c r="I598" s="184"/>
      <c r="J598" s="178" t="str">
        <f>'YARIŞMA BİLGİLERİ'!$F$21</f>
        <v>16 Yaş Altı Erkekler A</v>
      </c>
      <c r="K598" s="181" t="str">
        <f t="shared" si="14"/>
        <v>İSTANBUL-Türkcell 16 Yaşaltı-A Kategorisi Türkiye  Salon Şampiyonası</v>
      </c>
      <c r="L598" s="262"/>
      <c r="M598" s="182"/>
    </row>
    <row r="599" spans="1:13" s="174" customFormat="1" ht="26.25" customHeight="1" x14ac:dyDescent="0.2">
      <c r="A599" s="176">
        <v>651</v>
      </c>
      <c r="B599" s="187"/>
      <c r="C599" s="177"/>
      <c r="D599" s="181"/>
      <c r="E599" s="181"/>
      <c r="F599" s="183"/>
      <c r="G599" s="184"/>
      <c r="H599" s="184"/>
      <c r="I599" s="184"/>
      <c r="J599" s="178" t="str">
        <f>'YARIŞMA BİLGİLERİ'!$F$21</f>
        <v>16 Yaş Altı Erkekler A</v>
      </c>
      <c r="K599" s="181" t="str">
        <f t="shared" si="14"/>
        <v>İSTANBUL-Türkcell 16 Yaşaltı-A Kategorisi Türkiye  Salon Şampiyonası</v>
      </c>
      <c r="L599" s="262"/>
      <c r="M599" s="182"/>
    </row>
    <row r="600" spans="1:13" s="174" customFormat="1" ht="26.25" customHeight="1" x14ac:dyDescent="0.2">
      <c r="A600" s="176">
        <v>652</v>
      </c>
      <c r="B600" s="187"/>
      <c r="C600" s="177"/>
      <c r="D600" s="181"/>
      <c r="E600" s="181"/>
      <c r="F600" s="183"/>
      <c r="G600" s="184"/>
      <c r="H600" s="184"/>
      <c r="I600" s="184"/>
      <c r="J600" s="178" t="str">
        <f>'YARIŞMA BİLGİLERİ'!$F$21</f>
        <v>16 Yaş Altı Erkekler A</v>
      </c>
      <c r="K600" s="181" t="str">
        <f t="shared" si="14"/>
        <v>İSTANBUL-Türkcell 16 Yaşaltı-A Kategorisi Türkiye  Salon Şampiyonası</v>
      </c>
      <c r="L600" s="262"/>
      <c r="M600" s="182"/>
    </row>
    <row r="601" spans="1:13" s="174" customFormat="1" ht="26.25" customHeight="1" x14ac:dyDescent="0.2">
      <c r="A601" s="176">
        <v>653</v>
      </c>
      <c r="B601" s="187"/>
      <c r="C601" s="177"/>
      <c r="D601" s="181"/>
      <c r="E601" s="181"/>
      <c r="F601" s="183"/>
      <c r="G601" s="184"/>
      <c r="H601" s="184"/>
      <c r="I601" s="184"/>
      <c r="J601" s="178" t="str">
        <f>'YARIŞMA BİLGİLERİ'!$F$21</f>
        <v>16 Yaş Altı Erkekler A</v>
      </c>
      <c r="K601" s="181" t="str">
        <f t="shared" si="14"/>
        <v>İSTANBUL-Türkcell 16 Yaşaltı-A Kategorisi Türkiye  Salon Şampiyonası</v>
      </c>
      <c r="L601" s="262"/>
      <c r="M601" s="182"/>
    </row>
    <row r="602" spans="1:13" s="174" customFormat="1" ht="26.25" customHeight="1" x14ac:dyDescent="0.2">
      <c r="A602" s="176">
        <v>654</v>
      </c>
      <c r="B602" s="187"/>
      <c r="C602" s="177"/>
      <c r="D602" s="181"/>
      <c r="E602" s="181"/>
      <c r="F602" s="183"/>
      <c r="G602" s="184"/>
      <c r="H602" s="184"/>
      <c r="I602" s="184"/>
      <c r="J602" s="178" t="str">
        <f>'YARIŞMA BİLGİLERİ'!$F$21</f>
        <v>16 Yaş Altı Erkekler A</v>
      </c>
      <c r="K602" s="181" t="str">
        <f t="shared" si="14"/>
        <v>İSTANBUL-Türkcell 16 Yaşaltı-A Kategorisi Türkiye  Salon Şampiyonası</v>
      </c>
      <c r="L602" s="262"/>
      <c r="M602" s="182"/>
    </row>
    <row r="603" spans="1:13" s="174" customFormat="1" ht="26.25" customHeight="1" x14ac:dyDescent="0.2">
      <c r="A603" s="176">
        <v>655</v>
      </c>
      <c r="B603" s="187"/>
      <c r="C603" s="177"/>
      <c r="D603" s="181"/>
      <c r="E603" s="181"/>
      <c r="F603" s="183"/>
      <c r="G603" s="184"/>
      <c r="H603" s="184"/>
      <c r="I603" s="184"/>
      <c r="J603" s="178" t="str">
        <f>'YARIŞMA BİLGİLERİ'!$F$21</f>
        <v>16 Yaş Altı Erkekler A</v>
      </c>
      <c r="K603" s="181" t="str">
        <f t="shared" si="14"/>
        <v>İSTANBUL-Türkcell 16 Yaşaltı-A Kategorisi Türkiye  Salon Şampiyonası</v>
      </c>
      <c r="L603" s="262"/>
      <c r="M603" s="182"/>
    </row>
    <row r="604" spans="1:13" s="174" customFormat="1" ht="26.25" customHeight="1" x14ac:dyDescent="0.2">
      <c r="A604" s="176">
        <v>656</v>
      </c>
      <c r="B604" s="187"/>
      <c r="C604" s="177"/>
      <c r="D604" s="181"/>
      <c r="E604" s="181"/>
      <c r="F604" s="183"/>
      <c r="G604" s="184"/>
      <c r="H604" s="184"/>
      <c r="I604" s="184"/>
      <c r="J604" s="178" t="str">
        <f>'YARIŞMA BİLGİLERİ'!$F$21</f>
        <v>16 Yaş Altı Erkekler A</v>
      </c>
      <c r="K604" s="181" t="str">
        <f t="shared" si="14"/>
        <v>İSTANBUL-Türkcell 16 Yaşaltı-A Kategorisi Türkiye  Salon Şampiyonası</v>
      </c>
      <c r="L604" s="262"/>
      <c r="M604" s="182"/>
    </row>
    <row r="605" spans="1:13" s="174" customFormat="1" ht="26.25" customHeight="1" x14ac:dyDescent="0.2">
      <c r="A605" s="176">
        <v>657</v>
      </c>
      <c r="B605" s="187"/>
      <c r="C605" s="177"/>
      <c r="D605" s="181"/>
      <c r="E605" s="181"/>
      <c r="F605" s="183"/>
      <c r="G605" s="184"/>
      <c r="H605" s="184"/>
      <c r="I605" s="184"/>
      <c r="J605" s="178" t="str">
        <f>'YARIŞMA BİLGİLERİ'!$F$21</f>
        <v>16 Yaş Altı Erkekler A</v>
      </c>
      <c r="K605" s="181" t="str">
        <f t="shared" si="14"/>
        <v>İSTANBUL-Türkcell 16 Yaşaltı-A Kategorisi Türkiye  Salon Şampiyonası</v>
      </c>
      <c r="L605" s="262"/>
      <c r="M605" s="182"/>
    </row>
    <row r="606" spans="1:13" s="174" customFormat="1" ht="26.25" customHeight="1" x14ac:dyDescent="0.2">
      <c r="A606" s="176">
        <v>658</v>
      </c>
      <c r="B606" s="187"/>
      <c r="C606" s="177"/>
      <c r="D606" s="181"/>
      <c r="E606" s="181"/>
      <c r="F606" s="183"/>
      <c r="G606" s="184"/>
      <c r="H606" s="184"/>
      <c r="I606" s="184"/>
      <c r="J606" s="178" t="str">
        <f>'YARIŞMA BİLGİLERİ'!$F$21</f>
        <v>16 Yaş Altı Erkekler A</v>
      </c>
      <c r="K606" s="181" t="str">
        <f t="shared" si="14"/>
        <v>İSTANBUL-Türkcell 16 Yaşaltı-A Kategorisi Türkiye  Salon Şampiyonası</v>
      </c>
      <c r="L606" s="262"/>
      <c r="M606" s="182"/>
    </row>
    <row r="607" spans="1:13" s="174" customFormat="1" ht="26.25" customHeight="1" x14ac:dyDescent="0.2">
      <c r="A607" s="176">
        <v>659</v>
      </c>
      <c r="B607" s="187"/>
      <c r="C607" s="177"/>
      <c r="D607" s="181"/>
      <c r="E607" s="181"/>
      <c r="F607" s="183"/>
      <c r="G607" s="184"/>
      <c r="H607" s="184"/>
      <c r="I607" s="184"/>
      <c r="J607" s="178" t="str">
        <f>'YARIŞMA BİLGİLERİ'!$F$21</f>
        <v>16 Yaş Altı Erkekler A</v>
      </c>
      <c r="K607" s="181" t="str">
        <f t="shared" si="14"/>
        <v>İSTANBUL-Türkcell 16 Yaşaltı-A Kategorisi Türkiye  Salon Şampiyonası</v>
      </c>
      <c r="L607" s="262"/>
      <c r="M607" s="182"/>
    </row>
    <row r="608" spans="1:13" s="174" customFormat="1" ht="26.25" customHeight="1" x14ac:dyDescent="0.2">
      <c r="A608" s="176">
        <v>660</v>
      </c>
      <c r="B608" s="187"/>
      <c r="C608" s="177"/>
      <c r="D608" s="181"/>
      <c r="E608" s="181"/>
      <c r="F608" s="183"/>
      <c r="G608" s="184"/>
      <c r="H608" s="184"/>
      <c r="I608" s="184"/>
      <c r="J608" s="178" t="str">
        <f>'YARIŞMA BİLGİLERİ'!$F$21</f>
        <v>16 Yaş Altı Erkekler A</v>
      </c>
      <c r="K608" s="181" t="str">
        <f t="shared" si="14"/>
        <v>İSTANBUL-Türkcell 16 Yaşaltı-A Kategorisi Türkiye  Salon Şampiyonası</v>
      </c>
      <c r="L608" s="262"/>
      <c r="M608" s="182"/>
    </row>
    <row r="609" spans="1:13" s="174" customFormat="1" ht="26.25" customHeight="1" x14ac:dyDescent="0.2">
      <c r="A609" s="176">
        <v>661</v>
      </c>
      <c r="B609" s="187"/>
      <c r="C609" s="177"/>
      <c r="D609" s="181"/>
      <c r="E609" s="181"/>
      <c r="F609" s="183"/>
      <c r="G609" s="184"/>
      <c r="H609" s="184"/>
      <c r="I609" s="184"/>
      <c r="J609" s="178" t="str">
        <f>'YARIŞMA BİLGİLERİ'!$F$21</f>
        <v>16 Yaş Altı Erkekler A</v>
      </c>
      <c r="K609" s="181" t="str">
        <f t="shared" si="14"/>
        <v>İSTANBUL-Türkcell 16 Yaşaltı-A Kategorisi Türkiye  Salon Şampiyonası</v>
      </c>
      <c r="L609" s="262"/>
      <c r="M609" s="182"/>
    </row>
    <row r="610" spans="1:13" s="174" customFormat="1" ht="26.25" customHeight="1" x14ac:dyDescent="0.2">
      <c r="A610" s="176">
        <v>662</v>
      </c>
      <c r="B610" s="187"/>
      <c r="C610" s="177"/>
      <c r="D610" s="181"/>
      <c r="E610" s="181"/>
      <c r="F610" s="183"/>
      <c r="G610" s="184"/>
      <c r="H610" s="184"/>
      <c r="I610" s="184"/>
      <c r="J610" s="178" t="str">
        <f>'YARIŞMA BİLGİLERİ'!$F$21</f>
        <v>16 Yaş Altı Erkekler A</v>
      </c>
      <c r="K610" s="181" t="str">
        <f t="shared" si="14"/>
        <v>İSTANBUL-Türkcell 16 Yaşaltı-A Kategorisi Türkiye  Salon Şampiyonası</v>
      </c>
      <c r="L610" s="262"/>
      <c r="M610" s="182"/>
    </row>
    <row r="611" spans="1:13" s="174" customFormat="1" ht="26.25" customHeight="1" x14ac:dyDescent="0.2">
      <c r="A611" s="176">
        <v>663</v>
      </c>
      <c r="B611" s="187"/>
      <c r="C611" s="177"/>
      <c r="D611" s="181"/>
      <c r="E611" s="181"/>
      <c r="F611" s="183"/>
      <c r="G611" s="184"/>
      <c r="H611" s="184"/>
      <c r="I611" s="184"/>
      <c r="J611" s="178" t="str">
        <f>'YARIŞMA BİLGİLERİ'!$F$21</f>
        <v>16 Yaş Altı Erkekler A</v>
      </c>
      <c r="K611" s="181" t="str">
        <f t="shared" si="14"/>
        <v>İSTANBUL-Türkcell 16 Yaşaltı-A Kategorisi Türkiye  Salon Şampiyonası</v>
      </c>
      <c r="L611" s="262"/>
      <c r="M611" s="182"/>
    </row>
    <row r="612" spans="1:13" s="174" customFormat="1" ht="26.25" customHeight="1" x14ac:dyDescent="0.2">
      <c r="A612" s="176">
        <v>664</v>
      </c>
      <c r="B612" s="187"/>
      <c r="C612" s="177"/>
      <c r="D612" s="181"/>
      <c r="E612" s="181"/>
      <c r="F612" s="183"/>
      <c r="G612" s="184"/>
      <c r="H612" s="184"/>
      <c r="I612" s="184"/>
      <c r="J612" s="178" t="str">
        <f>'YARIŞMA BİLGİLERİ'!$F$21</f>
        <v>16 Yaş Altı Erkekler A</v>
      </c>
      <c r="K612" s="181" t="str">
        <f t="shared" si="14"/>
        <v>İSTANBUL-Türkcell 16 Yaşaltı-A Kategorisi Türkiye  Salon Şampiyonası</v>
      </c>
      <c r="L612" s="262"/>
      <c r="M612" s="182"/>
    </row>
    <row r="613" spans="1:13" s="174" customFormat="1" ht="26.25" customHeight="1" x14ac:dyDescent="0.2">
      <c r="A613" s="176">
        <v>665</v>
      </c>
      <c r="B613" s="187"/>
      <c r="C613" s="177"/>
      <c r="D613" s="181"/>
      <c r="E613" s="181"/>
      <c r="F613" s="183"/>
      <c r="G613" s="184"/>
      <c r="H613" s="184"/>
      <c r="I613" s="184"/>
      <c r="J613" s="178" t="str">
        <f>'YARIŞMA BİLGİLERİ'!$F$21</f>
        <v>16 Yaş Altı Erkekler A</v>
      </c>
      <c r="K613" s="181" t="str">
        <f t="shared" si="14"/>
        <v>İSTANBUL-Türkcell 16 Yaşaltı-A Kategorisi Türkiye  Salon Şampiyonası</v>
      </c>
      <c r="L613" s="262"/>
      <c r="M613" s="182"/>
    </row>
    <row r="614" spans="1:13" s="174" customFormat="1" ht="26.25" customHeight="1" x14ac:dyDescent="0.2">
      <c r="A614" s="176">
        <v>666</v>
      </c>
      <c r="B614" s="187"/>
      <c r="C614" s="177"/>
      <c r="D614" s="181"/>
      <c r="E614" s="181"/>
      <c r="F614" s="183"/>
      <c r="G614" s="184"/>
      <c r="H614" s="184"/>
      <c r="I614" s="184"/>
      <c r="J614" s="178" t="str">
        <f>'YARIŞMA BİLGİLERİ'!$F$21</f>
        <v>16 Yaş Altı Erkekler A</v>
      </c>
      <c r="K614" s="181" t="str">
        <f t="shared" si="14"/>
        <v>İSTANBUL-Türkcell 16 Yaşaltı-A Kategorisi Türkiye  Salon Şampiyonası</v>
      </c>
      <c r="L614" s="262"/>
      <c r="M614" s="182"/>
    </row>
    <row r="615" spans="1:13" s="174" customFormat="1" ht="26.25" customHeight="1" x14ac:dyDescent="0.2">
      <c r="A615" s="176">
        <v>667</v>
      </c>
      <c r="B615" s="187"/>
      <c r="C615" s="177"/>
      <c r="D615" s="181"/>
      <c r="E615" s="181"/>
      <c r="F615" s="183"/>
      <c r="G615" s="184"/>
      <c r="H615" s="184"/>
      <c r="I615" s="184"/>
      <c r="J615" s="178" t="str">
        <f>'YARIŞMA BİLGİLERİ'!$F$21</f>
        <v>16 Yaş Altı Erkekler A</v>
      </c>
      <c r="K615" s="181" t="str">
        <f t="shared" si="14"/>
        <v>İSTANBUL-Türkcell 16 Yaşaltı-A Kategorisi Türkiye  Salon Şampiyonası</v>
      </c>
      <c r="L615" s="262"/>
      <c r="M615" s="182"/>
    </row>
    <row r="616" spans="1:13" s="174" customFormat="1" ht="26.25" customHeight="1" x14ac:dyDescent="0.2">
      <c r="A616" s="176">
        <v>668</v>
      </c>
      <c r="B616" s="187"/>
      <c r="C616" s="177"/>
      <c r="D616" s="181"/>
      <c r="E616" s="181"/>
      <c r="F616" s="183"/>
      <c r="G616" s="184"/>
      <c r="H616" s="184"/>
      <c r="I616" s="184"/>
      <c r="J616" s="178" t="str">
        <f>'YARIŞMA BİLGİLERİ'!$F$21</f>
        <v>16 Yaş Altı Erkekler A</v>
      </c>
      <c r="K616" s="181" t="str">
        <f t="shared" si="14"/>
        <v>İSTANBUL-Türkcell 16 Yaşaltı-A Kategorisi Türkiye  Salon Şampiyonası</v>
      </c>
      <c r="L616" s="262"/>
      <c r="M616" s="182"/>
    </row>
    <row r="617" spans="1:13" s="174" customFormat="1" ht="26.25" customHeight="1" x14ac:dyDescent="0.2">
      <c r="A617" s="176">
        <v>669</v>
      </c>
      <c r="B617" s="187"/>
      <c r="C617" s="177"/>
      <c r="D617" s="181"/>
      <c r="E617" s="181"/>
      <c r="F617" s="183"/>
      <c r="G617" s="184"/>
      <c r="H617" s="184"/>
      <c r="I617" s="184"/>
      <c r="J617" s="178" t="str">
        <f>'YARIŞMA BİLGİLERİ'!$F$21</f>
        <v>16 Yaş Altı Erkekler A</v>
      </c>
      <c r="K617" s="181" t="str">
        <f t="shared" si="14"/>
        <v>İSTANBUL-Türkcell 16 Yaşaltı-A Kategorisi Türkiye  Salon Şampiyonası</v>
      </c>
      <c r="L617" s="262"/>
      <c r="M617" s="182"/>
    </row>
    <row r="618" spans="1:13" s="174" customFormat="1" ht="26.25" customHeight="1" x14ac:dyDescent="0.2">
      <c r="A618" s="176">
        <v>670</v>
      </c>
      <c r="B618" s="187"/>
      <c r="C618" s="177"/>
      <c r="D618" s="181"/>
      <c r="E618" s="181"/>
      <c r="F618" s="183"/>
      <c r="G618" s="184"/>
      <c r="H618" s="184"/>
      <c r="I618" s="184"/>
      <c r="J618" s="178" t="str">
        <f>'YARIŞMA BİLGİLERİ'!$F$21</f>
        <v>16 Yaş Altı Erkekler A</v>
      </c>
      <c r="K618" s="181" t="str">
        <f t="shared" si="14"/>
        <v>İSTANBUL-Türkcell 16 Yaşaltı-A Kategorisi Türkiye  Salon Şampiyonası</v>
      </c>
      <c r="L618" s="262"/>
      <c r="M618" s="182"/>
    </row>
    <row r="619" spans="1:13" s="174" customFormat="1" ht="26.25" customHeight="1" x14ac:dyDescent="0.2">
      <c r="A619" s="176">
        <v>671</v>
      </c>
      <c r="B619" s="187"/>
      <c r="C619" s="177"/>
      <c r="D619" s="181"/>
      <c r="E619" s="181"/>
      <c r="F619" s="183"/>
      <c r="G619" s="184"/>
      <c r="H619" s="184"/>
      <c r="I619" s="184"/>
      <c r="J619" s="178" t="str">
        <f>'YARIŞMA BİLGİLERİ'!$F$21</f>
        <v>16 Yaş Altı Erkekler A</v>
      </c>
      <c r="K619" s="181" t="str">
        <f t="shared" si="14"/>
        <v>İSTANBUL-Türkcell 16 Yaşaltı-A Kategorisi Türkiye  Salon Şampiyonası</v>
      </c>
      <c r="L619" s="262"/>
      <c r="M619" s="182"/>
    </row>
    <row r="620" spans="1:13" s="174" customFormat="1" ht="26.25" customHeight="1" x14ac:dyDescent="0.2">
      <c r="A620" s="176">
        <v>672</v>
      </c>
      <c r="B620" s="187"/>
      <c r="C620" s="177"/>
      <c r="D620" s="181"/>
      <c r="E620" s="181"/>
      <c r="F620" s="183"/>
      <c r="G620" s="184"/>
      <c r="H620" s="184"/>
      <c r="I620" s="184"/>
      <c r="J620" s="178" t="str">
        <f>'YARIŞMA BİLGİLERİ'!$F$21</f>
        <v>16 Yaş Altı Erkekler A</v>
      </c>
      <c r="K620" s="181" t="str">
        <f t="shared" si="14"/>
        <v>İSTANBUL-Türkcell 16 Yaşaltı-A Kategorisi Türkiye  Salon Şampiyonası</v>
      </c>
      <c r="L620" s="262"/>
      <c r="M620" s="182"/>
    </row>
    <row r="621" spans="1:13" s="174" customFormat="1" ht="26.25" customHeight="1" x14ac:dyDescent="0.2">
      <c r="A621" s="176">
        <v>673</v>
      </c>
      <c r="B621" s="187"/>
      <c r="C621" s="177"/>
      <c r="D621" s="181"/>
      <c r="E621" s="181"/>
      <c r="F621" s="183"/>
      <c r="G621" s="184"/>
      <c r="H621" s="184"/>
      <c r="I621" s="184"/>
      <c r="J621" s="178" t="str">
        <f>'YARIŞMA BİLGİLERİ'!$F$21</f>
        <v>16 Yaş Altı Erkekler A</v>
      </c>
      <c r="K621" s="181" t="str">
        <f t="shared" si="14"/>
        <v>İSTANBUL-Türkcell 16 Yaşaltı-A Kategorisi Türkiye  Salon Şampiyonası</v>
      </c>
      <c r="L621" s="262"/>
      <c r="M621" s="182"/>
    </row>
    <row r="622" spans="1:13" s="174" customFormat="1" ht="26.25" customHeight="1" x14ac:dyDescent="0.2">
      <c r="A622" s="176">
        <v>674</v>
      </c>
      <c r="B622" s="187"/>
      <c r="C622" s="177"/>
      <c r="D622" s="181"/>
      <c r="E622" s="181"/>
      <c r="F622" s="183"/>
      <c r="G622" s="184"/>
      <c r="H622" s="184"/>
      <c r="I622" s="184"/>
      <c r="J622" s="178" t="str">
        <f>'YARIŞMA BİLGİLERİ'!$F$21</f>
        <v>16 Yaş Altı Erkekler A</v>
      </c>
      <c r="K622" s="181" t="str">
        <f t="shared" si="14"/>
        <v>İSTANBUL-Türkcell 16 Yaşaltı-A Kategorisi Türkiye  Salon Şampiyonası</v>
      </c>
      <c r="L622" s="262"/>
      <c r="M622" s="182"/>
    </row>
    <row r="623" spans="1:13" s="174" customFormat="1" ht="26.25" customHeight="1" x14ac:dyDescent="0.2">
      <c r="A623" s="176">
        <v>675</v>
      </c>
      <c r="B623" s="187"/>
      <c r="C623" s="177"/>
      <c r="D623" s="181"/>
      <c r="E623" s="181"/>
      <c r="F623" s="183"/>
      <c r="G623" s="184"/>
      <c r="H623" s="184"/>
      <c r="I623" s="184"/>
      <c r="J623" s="178" t="str">
        <f>'YARIŞMA BİLGİLERİ'!$F$21</f>
        <v>16 Yaş Altı Erkekler A</v>
      </c>
      <c r="K623" s="181" t="str">
        <f t="shared" si="14"/>
        <v>İSTANBUL-Türkcell 16 Yaşaltı-A Kategorisi Türkiye  Salon Şampiyonası</v>
      </c>
      <c r="L623" s="262"/>
      <c r="M623" s="182"/>
    </row>
    <row r="624" spans="1:13" s="174" customFormat="1" ht="26.25" customHeight="1" x14ac:dyDescent="0.2">
      <c r="A624" s="176">
        <v>676</v>
      </c>
      <c r="B624" s="187"/>
      <c r="C624" s="177"/>
      <c r="D624" s="181"/>
      <c r="E624" s="181"/>
      <c r="F624" s="183"/>
      <c r="G624" s="184"/>
      <c r="H624" s="184"/>
      <c r="I624" s="184"/>
      <c r="J624" s="178" t="str">
        <f>'YARIŞMA BİLGİLERİ'!$F$21</f>
        <v>16 Yaş Altı Erkekler A</v>
      </c>
      <c r="K624" s="181" t="str">
        <f t="shared" si="14"/>
        <v>İSTANBUL-Türkcell 16 Yaşaltı-A Kategorisi Türkiye  Salon Şampiyonası</v>
      </c>
      <c r="L624" s="262"/>
      <c r="M624" s="182"/>
    </row>
    <row r="625" spans="1:13" s="174" customFormat="1" ht="26.25" customHeight="1" x14ac:dyDescent="0.2">
      <c r="A625" s="176">
        <v>677</v>
      </c>
      <c r="B625" s="187"/>
      <c r="C625" s="177"/>
      <c r="D625" s="181"/>
      <c r="E625" s="181"/>
      <c r="F625" s="183"/>
      <c r="G625" s="184"/>
      <c r="H625" s="184"/>
      <c r="I625" s="184"/>
      <c r="J625" s="178" t="str">
        <f>'YARIŞMA BİLGİLERİ'!$F$21</f>
        <v>16 Yaş Altı Erkekler A</v>
      </c>
      <c r="K625" s="181" t="str">
        <f t="shared" si="14"/>
        <v>İSTANBUL-Türkcell 16 Yaşaltı-A Kategorisi Türkiye  Salon Şampiyonası</v>
      </c>
      <c r="L625" s="262"/>
      <c r="M625" s="182"/>
    </row>
    <row r="626" spans="1:13" s="174" customFormat="1" ht="26.25" customHeight="1" x14ac:dyDescent="0.2">
      <c r="A626" s="176">
        <v>678</v>
      </c>
      <c r="B626" s="187"/>
      <c r="C626" s="177"/>
      <c r="D626" s="181"/>
      <c r="E626" s="181"/>
      <c r="F626" s="183"/>
      <c r="G626" s="184"/>
      <c r="H626" s="184"/>
      <c r="I626" s="184"/>
      <c r="J626" s="178" t="str">
        <f>'YARIŞMA BİLGİLERİ'!$F$21</f>
        <v>16 Yaş Altı Erkekler A</v>
      </c>
      <c r="K626" s="181" t="str">
        <f t="shared" si="14"/>
        <v>İSTANBUL-Türkcell 16 Yaşaltı-A Kategorisi Türkiye  Salon Şampiyonası</v>
      </c>
      <c r="L626" s="262"/>
      <c r="M626" s="182"/>
    </row>
    <row r="627" spans="1:13" s="174" customFormat="1" ht="26.25" customHeight="1" x14ac:dyDescent="0.2">
      <c r="A627" s="176">
        <v>679</v>
      </c>
      <c r="B627" s="187"/>
      <c r="C627" s="177"/>
      <c r="D627" s="181"/>
      <c r="E627" s="181"/>
      <c r="F627" s="183"/>
      <c r="G627" s="184"/>
      <c r="H627" s="184"/>
      <c r="I627" s="184"/>
      <c r="J627" s="178" t="str">
        <f>'YARIŞMA BİLGİLERİ'!$F$21</f>
        <v>16 Yaş Altı Erkekler A</v>
      </c>
      <c r="K627" s="181" t="str">
        <f t="shared" si="14"/>
        <v>İSTANBUL-Türkcell 16 Yaşaltı-A Kategorisi Türkiye  Salon Şampiyonası</v>
      </c>
      <c r="L627" s="262"/>
      <c r="M627" s="182"/>
    </row>
    <row r="628" spans="1:13" s="174" customFormat="1" ht="26.25" customHeight="1" x14ac:dyDescent="0.2">
      <c r="A628" s="176">
        <v>680</v>
      </c>
      <c r="B628" s="187"/>
      <c r="C628" s="177"/>
      <c r="D628" s="181"/>
      <c r="E628" s="181"/>
      <c r="F628" s="183"/>
      <c r="G628" s="184"/>
      <c r="H628" s="184"/>
      <c r="I628" s="184"/>
      <c r="J628" s="178" t="str">
        <f>'YARIŞMA BİLGİLERİ'!$F$21</f>
        <v>16 Yaş Altı Erkekler A</v>
      </c>
      <c r="K628" s="181" t="str">
        <f t="shared" si="14"/>
        <v>İSTANBUL-Türkcell 16 Yaşaltı-A Kategorisi Türkiye  Salon Şampiyonası</v>
      </c>
      <c r="L628" s="262"/>
      <c r="M628" s="182"/>
    </row>
    <row r="629" spans="1:13" s="174" customFormat="1" ht="26.25" customHeight="1" x14ac:dyDescent="0.2">
      <c r="A629" s="176">
        <v>681</v>
      </c>
      <c r="B629" s="187"/>
      <c r="C629" s="177"/>
      <c r="D629" s="181"/>
      <c r="E629" s="181"/>
      <c r="F629" s="183"/>
      <c r="G629" s="184"/>
      <c r="H629" s="184"/>
      <c r="I629" s="184"/>
      <c r="J629" s="178" t="str">
        <f>'YARIŞMA BİLGİLERİ'!$F$21</f>
        <v>16 Yaş Altı Erkekler A</v>
      </c>
      <c r="K629" s="181" t="str">
        <f t="shared" si="14"/>
        <v>İSTANBUL-Türkcell 16 Yaşaltı-A Kategorisi Türkiye  Salon Şampiyonası</v>
      </c>
      <c r="L629" s="262"/>
      <c r="M629" s="182"/>
    </row>
    <row r="630" spans="1:13" s="174" customFormat="1" ht="26.25" customHeight="1" x14ac:dyDescent="0.2">
      <c r="A630" s="176">
        <v>682</v>
      </c>
      <c r="B630" s="187"/>
      <c r="C630" s="177"/>
      <c r="D630" s="181"/>
      <c r="E630" s="181"/>
      <c r="F630" s="183"/>
      <c r="G630" s="184"/>
      <c r="H630" s="184"/>
      <c r="I630" s="184"/>
      <c r="J630" s="178" t="str">
        <f>'YARIŞMA BİLGİLERİ'!$F$21</f>
        <v>16 Yaş Altı Erkekler A</v>
      </c>
      <c r="K630" s="181" t="str">
        <f t="shared" si="14"/>
        <v>İSTANBUL-Türkcell 16 Yaşaltı-A Kategorisi Türkiye  Salon Şampiyonası</v>
      </c>
      <c r="L630" s="262"/>
      <c r="M630" s="182"/>
    </row>
    <row r="631" spans="1:13" s="174" customFormat="1" ht="26.25" customHeight="1" x14ac:dyDescent="0.2">
      <c r="A631" s="176">
        <v>683</v>
      </c>
      <c r="B631" s="187"/>
      <c r="C631" s="177"/>
      <c r="D631" s="181"/>
      <c r="E631" s="181"/>
      <c r="F631" s="183"/>
      <c r="G631" s="184"/>
      <c r="H631" s="184"/>
      <c r="I631" s="184"/>
      <c r="J631" s="178" t="str">
        <f>'YARIŞMA BİLGİLERİ'!$F$21</f>
        <v>16 Yaş Altı Erkekler A</v>
      </c>
      <c r="K631" s="181" t="str">
        <f t="shared" si="14"/>
        <v>İSTANBUL-Türkcell 16 Yaşaltı-A Kategorisi Türkiye  Salon Şampiyonası</v>
      </c>
      <c r="L631" s="262"/>
      <c r="M631" s="182"/>
    </row>
    <row r="632" spans="1:13" s="174" customFormat="1" ht="26.25" customHeight="1" x14ac:dyDescent="0.2">
      <c r="A632" s="176">
        <v>684</v>
      </c>
      <c r="B632" s="187"/>
      <c r="C632" s="177"/>
      <c r="D632" s="181"/>
      <c r="E632" s="181"/>
      <c r="F632" s="183"/>
      <c r="G632" s="184"/>
      <c r="H632" s="184"/>
      <c r="I632" s="184"/>
      <c r="J632" s="178" t="str">
        <f>'YARIŞMA BİLGİLERİ'!$F$21</f>
        <v>16 Yaş Altı Erkekler A</v>
      </c>
      <c r="K632" s="181" t="str">
        <f t="shared" si="14"/>
        <v>İSTANBUL-Türkcell 16 Yaşaltı-A Kategorisi Türkiye  Salon Şampiyonası</v>
      </c>
      <c r="L632" s="262"/>
      <c r="M632" s="182"/>
    </row>
    <row r="633" spans="1:13" s="174" customFormat="1" ht="26.25" customHeight="1" x14ac:dyDescent="0.2">
      <c r="A633" s="176">
        <v>685</v>
      </c>
      <c r="B633" s="187"/>
      <c r="C633" s="177"/>
      <c r="D633" s="181"/>
      <c r="E633" s="181"/>
      <c r="F633" s="183"/>
      <c r="G633" s="184"/>
      <c r="H633" s="184"/>
      <c r="I633" s="184"/>
      <c r="J633" s="178" t="str">
        <f>'YARIŞMA BİLGİLERİ'!$F$21</f>
        <v>16 Yaş Altı Erkekler A</v>
      </c>
      <c r="K633" s="181" t="str">
        <f t="shared" si="14"/>
        <v>İSTANBUL-Türkcell 16 Yaşaltı-A Kategorisi Türkiye  Salon Şampiyonası</v>
      </c>
      <c r="L633" s="262"/>
      <c r="M633" s="182"/>
    </row>
    <row r="634" spans="1:13" s="174" customFormat="1" ht="26.25" customHeight="1" x14ac:dyDescent="0.2">
      <c r="A634" s="176">
        <v>686</v>
      </c>
      <c r="B634" s="187"/>
      <c r="C634" s="177"/>
      <c r="D634" s="181"/>
      <c r="E634" s="181"/>
      <c r="F634" s="183"/>
      <c r="G634" s="184"/>
      <c r="H634" s="184"/>
      <c r="I634" s="184"/>
      <c r="J634" s="178" t="str">
        <f>'YARIŞMA BİLGİLERİ'!$F$21</f>
        <v>16 Yaş Altı Erkekler A</v>
      </c>
      <c r="K634" s="181" t="str">
        <f t="shared" si="14"/>
        <v>İSTANBUL-Türkcell 16 Yaşaltı-A Kategorisi Türkiye  Salon Şampiyonası</v>
      </c>
      <c r="L634" s="262"/>
      <c r="M634" s="182"/>
    </row>
    <row r="635" spans="1:13" s="174" customFormat="1" ht="26.25" customHeight="1" x14ac:dyDescent="0.2">
      <c r="A635" s="176">
        <v>687</v>
      </c>
      <c r="B635" s="187"/>
      <c r="C635" s="177"/>
      <c r="D635" s="181"/>
      <c r="E635" s="181"/>
      <c r="F635" s="183"/>
      <c r="G635" s="184"/>
      <c r="H635" s="184"/>
      <c r="I635" s="184"/>
      <c r="J635" s="178" t="str">
        <f>'YARIŞMA BİLGİLERİ'!$F$21</f>
        <v>16 Yaş Altı Erkekler A</v>
      </c>
      <c r="K635" s="181" t="str">
        <f t="shared" si="14"/>
        <v>İSTANBUL-Türkcell 16 Yaşaltı-A Kategorisi Türkiye  Salon Şampiyonası</v>
      </c>
      <c r="L635" s="262"/>
      <c r="M635" s="182"/>
    </row>
    <row r="636" spans="1:13" s="174" customFormat="1" ht="26.25" customHeight="1" x14ac:dyDescent="0.2">
      <c r="A636" s="176">
        <v>688</v>
      </c>
      <c r="B636" s="187"/>
      <c r="C636" s="177"/>
      <c r="D636" s="181"/>
      <c r="E636" s="181"/>
      <c r="F636" s="183"/>
      <c r="G636" s="184"/>
      <c r="H636" s="184"/>
      <c r="I636" s="184"/>
      <c r="J636" s="178" t="str">
        <f>'YARIŞMA BİLGİLERİ'!$F$21</f>
        <v>16 Yaş Altı Erkekler A</v>
      </c>
      <c r="K636" s="181" t="str">
        <f t="shared" si="14"/>
        <v>İSTANBUL-Türkcell 16 Yaşaltı-A Kategorisi Türkiye  Salon Şampiyonası</v>
      </c>
      <c r="L636" s="262"/>
      <c r="M636" s="182"/>
    </row>
    <row r="637" spans="1:13" s="174" customFormat="1" ht="26.25" customHeight="1" x14ac:dyDescent="0.2">
      <c r="A637" s="176">
        <v>689</v>
      </c>
      <c r="B637" s="187"/>
      <c r="C637" s="177"/>
      <c r="D637" s="181"/>
      <c r="E637" s="181"/>
      <c r="F637" s="183"/>
      <c r="G637" s="184"/>
      <c r="H637" s="184"/>
      <c r="I637" s="184"/>
      <c r="J637" s="178" t="str">
        <f>'YARIŞMA BİLGİLERİ'!$F$21</f>
        <v>16 Yaş Altı Erkekler A</v>
      </c>
      <c r="K637" s="181" t="str">
        <f t="shared" si="14"/>
        <v>İSTANBUL-Türkcell 16 Yaşaltı-A Kategorisi Türkiye  Salon Şampiyonası</v>
      </c>
      <c r="L637" s="262"/>
      <c r="M637" s="182"/>
    </row>
    <row r="638" spans="1:13" s="174" customFormat="1" ht="26.25" customHeight="1" x14ac:dyDescent="0.2">
      <c r="A638" s="176">
        <v>690</v>
      </c>
      <c r="B638" s="187"/>
      <c r="C638" s="177"/>
      <c r="D638" s="181"/>
      <c r="E638" s="181"/>
      <c r="F638" s="183"/>
      <c r="G638" s="184"/>
      <c r="H638" s="184"/>
      <c r="I638" s="184"/>
      <c r="J638" s="178" t="str">
        <f>'YARIŞMA BİLGİLERİ'!$F$21</f>
        <v>16 Yaş Altı Erkekler A</v>
      </c>
      <c r="K638" s="181" t="str">
        <f t="shared" si="14"/>
        <v>İSTANBUL-Türkcell 16 Yaşaltı-A Kategorisi Türkiye  Salon Şampiyonası</v>
      </c>
      <c r="L638" s="262"/>
      <c r="M638" s="182"/>
    </row>
    <row r="639" spans="1:13" s="174" customFormat="1" ht="26.25" customHeight="1" x14ac:dyDescent="0.2">
      <c r="A639" s="176">
        <v>691</v>
      </c>
      <c r="B639" s="187"/>
      <c r="C639" s="177"/>
      <c r="D639" s="181"/>
      <c r="E639" s="181"/>
      <c r="F639" s="183"/>
      <c r="G639" s="184"/>
      <c r="H639" s="184"/>
      <c r="I639" s="184"/>
      <c r="J639" s="178" t="str">
        <f>'YARIŞMA BİLGİLERİ'!$F$21</f>
        <v>16 Yaş Altı Erkekler A</v>
      </c>
      <c r="K639" s="181" t="str">
        <f t="shared" si="14"/>
        <v>İSTANBUL-Türkcell 16 Yaşaltı-A Kategorisi Türkiye  Salon Şampiyonası</v>
      </c>
      <c r="L639" s="262"/>
      <c r="M639" s="182"/>
    </row>
    <row r="640" spans="1:13" s="174" customFormat="1" ht="26.25" customHeight="1" x14ac:dyDescent="0.2">
      <c r="A640" s="176">
        <v>692</v>
      </c>
      <c r="B640" s="187"/>
      <c r="C640" s="177"/>
      <c r="D640" s="181"/>
      <c r="E640" s="181"/>
      <c r="F640" s="183"/>
      <c r="G640" s="184"/>
      <c r="H640" s="184"/>
      <c r="I640" s="184"/>
      <c r="J640" s="178" t="str">
        <f>'YARIŞMA BİLGİLERİ'!$F$21</f>
        <v>16 Yaş Altı Erkekler A</v>
      </c>
      <c r="K640" s="181" t="str">
        <f t="shared" si="14"/>
        <v>İSTANBUL-Türkcell 16 Yaşaltı-A Kategorisi Türkiye  Salon Şampiyonası</v>
      </c>
      <c r="L640" s="262"/>
      <c r="M640" s="182"/>
    </row>
    <row r="641" spans="1:13" s="174" customFormat="1" ht="26.25" customHeight="1" x14ac:dyDescent="0.2">
      <c r="A641" s="176">
        <v>693</v>
      </c>
      <c r="B641" s="187"/>
      <c r="C641" s="177"/>
      <c r="D641" s="181"/>
      <c r="E641" s="181"/>
      <c r="F641" s="183"/>
      <c r="G641" s="184"/>
      <c r="H641" s="184"/>
      <c r="I641" s="184"/>
      <c r="J641" s="178" t="str">
        <f>'YARIŞMA BİLGİLERİ'!$F$21</f>
        <v>16 Yaş Altı Erkekler A</v>
      </c>
      <c r="K641" s="181" t="str">
        <f t="shared" si="14"/>
        <v>İSTANBUL-Türkcell 16 Yaşaltı-A Kategorisi Türkiye  Salon Şampiyonası</v>
      </c>
      <c r="L641" s="262"/>
      <c r="M641" s="182"/>
    </row>
    <row r="642" spans="1:13" s="174" customFormat="1" ht="26.25" customHeight="1" x14ac:dyDescent="0.2">
      <c r="A642" s="176">
        <v>694</v>
      </c>
      <c r="B642" s="187"/>
      <c r="C642" s="177"/>
      <c r="D642" s="181"/>
      <c r="E642" s="181"/>
      <c r="F642" s="183"/>
      <c r="G642" s="184"/>
      <c r="H642" s="184"/>
      <c r="I642" s="184"/>
      <c r="J642" s="178" t="str">
        <f>'YARIŞMA BİLGİLERİ'!$F$21</f>
        <v>16 Yaş Altı Erkekler A</v>
      </c>
      <c r="K642" s="181" t="str">
        <f t="shared" si="14"/>
        <v>İSTANBUL-Türkcell 16 Yaşaltı-A Kategorisi Türkiye  Salon Şampiyonası</v>
      </c>
      <c r="L642" s="262"/>
      <c r="M642" s="182"/>
    </row>
    <row r="643" spans="1:13" s="174" customFormat="1" ht="26.25" customHeight="1" x14ac:dyDescent="0.2">
      <c r="A643" s="176">
        <v>695</v>
      </c>
      <c r="B643" s="187"/>
      <c r="C643" s="177"/>
      <c r="D643" s="181"/>
      <c r="E643" s="181"/>
      <c r="F643" s="183"/>
      <c r="G643" s="184"/>
      <c r="H643" s="184"/>
      <c r="I643" s="184"/>
      <c r="J643" s="178" t="str">
        <f>'YARIŞMA BİLGİLERİ'!$F$21</f>
        <v>16 Yaş Altı Erkekler A</v>
      </c>
      <c r="K643" s="181" t="str">
        <f t="shared" si="14"/>
        <v>İSTANBUL-Türkcell 16 Yaşaltı-A Kategorisi Türkiye  Salon Şampiyonası</v>
      </c>
      <c r="L643" s="262"/>
      <c r="M643" s="182"/>
    </row>
    <row r="644" spans="1:13" s="174" customFormat="1" ht="26.25" customHeight="1" x14ac:dyDescent="0.2">
      <c r="A644" s="176">
        <v>696</v>
      </c>
      <c r="B644" s="187"/>
      <c r="C644" s="177"/>
      <c r="D644" s="181"/>
      <c r="E644" s="181"/>
      <c r="F644" s="183"/>
      <c r="G644" s="184"/>
      <c r="H644" s="184"/>
      <c r="I644" s="184"/>
      <c r="J644" s="178" t="str">
        <f>'YARIŞMA BİLGİLERİ'!$F$21</f>
        <v>16 Yaş Altı Erkekler A</v>
      </c>
      <c r="K644" s="181" t="str">
        <f t="shared" si="14"/>
        <v>İSTANBUL-Türkcell 16 Yaşaltı-A Kategorisi Türkiye  Salon Şampiyonası</v>
      </c>
      <c r="L644" s="262"/>
      <c r="M644" s="182"/>
    </row>
    <row r="645" spans="1:13" s="174" customFormat="1" ht="26.25" customHeight="1" x14ac:dyDescent="0.2">
      <c r="A645" s="176">
        <v>697</v>
      </c>
      <c r="B645" s="187"/>
      <c r="C645" s="177"/>
      <c r="D645" s="181"/>
      <c r="E645" s="181"/>
      <c r="F645" s="183"/>
      <c r="G645" s="184"/>
      <c r="H645" s="184"/>
      <c r="I645" s="184"/>
      <c r="J645" s="178" t="str">
        <f>'YARIŞMA BİLGİLERİ'!$F$21</f>
        <v>16 Yaş Altı Erkekler A</v>
      </c>
      <c r="K645" s="181" t="str">
        <f t="shared" si="14"/>
        <v>İSTANBUL-Türkcell 16 Yaşaltı-A Kategorisi Türkiye  Salon Şampiyonası</v>
      </c>
      <c r="L645" s="262"/>
      <c r="M645" s="182"/>
    </row>
    <row r="646" spans="1:13" s="174" customFormat="1" ht="26.25" customHeight="1" x14ac:dyDescent="0.2">
      <c r="A646" s="176">
        <v>698</v>
      </c>
      <c r="B646" s="187"/>
      <c r="C646" s="177"/>
      <c r="D646" s="181"/>
      <c r="E646" s="181"/>
      <c r="F646" s="183"/>
      <c r="G646" s="184"/>
      <c r="H646" s="184"/>
      <c r="I646" s="184"/>
      <c r="J646" s="178" t="str">
        <f>'YARIŞMA BİLGİLERİ'!$F$21</f>
        <v>16 Yaş Altı Erkekler A</v>
      </c>
      <c r="K646" s="181" t="str">
        <f t="shared" si="14"/>
        <v>İSTANBUL-Türkcell 16 Yaşaltı-A Kategorisi Türkiye  Salon Şampiyonası</v>
      </c>
      <c r="L646" s="262"/>
      <c r="M646" s="182"/>
    </row>
    <row r="647" spans="1:13" s="174" customFormat="1" ht="26.25" customHeight="1" x14ac:dyDescent="0.2">
      <c r="A647" s="176">
        <v>699</v>
      </c>
      <c r="B647" s="187"/>
      <c r="C647" s="177"/>
      <c r="D647" s="181"/>
      <c r="E647" s="181"/>
      <c r="F647" s="183"/>
      <c r="G647" s="184"/>
      <c r="H647" s="184"/>
      <c r="I647" s="184"/>
      <c r="J647" s="178" t="str">
        <f>'YARIŞMA BİLGİLERİ'!$F$21</f>
        <v>16 Yaş Altı Erkekler A</v>
      </c>
      <c r="K647" s="181" t="str">
        <f t="shared" si="14"/>
        <v>İSTANBUL-Türkcell 16 Yaşaltı-A Kategorisi Türkiye  Salon Şampiyonası</v>
      </c>
      <c r="L647" s="262"/>
      <c r="M647" s="182"/>
    </row>
    <row r="648" spans="1:13" s="174" customFormat="1" ht="26.25" customHeight="1" x14ac:dyDescent="0.2">
      <c r="A648" s="176">
        <v>700</v>
      </c>
      <c r="B648" s="187"/>
      <c r="C648" s="177"/>
      <c r="D648" s="181"/>
      <c r="E648" s="181"/>
      <c r="F648" s="183"/>
      <c r="G648" s="184"/>
      <c r="H648" s="184"/>
      <c r="I648" s="184"/>
      <c r="J648" s="178" t="str">
        <f>'YARIŞMA BİLGİLERİ'!$F$21</f>
        <v>16 Yaş Altı Erkekler A</v>
      </c>
      <c r="K648" s="181" t="str">
        <f t="shared" ref="K648:K711" si="15">CONCATENATE(K$1,"-",A$1)</f>
        <v>İSTANBUL-Türkcell 16 Yaşaltı-A Kategorisi Türkiye  Salon Şampiyonası</v>
      </c>
      <c r="L648" s="262"/>
      <c r="M648" s="182"/>
    </row>
    <row r="649" spans="1:13" s="174" customFormat="1" ht="26.25" customHeight="1" x14ac:dyDescent="0.2">
      <c r="A649" s="176">
        <v>701</v>
      </c>
      <c r="B649" s="187"/>
      <c r="C649" s="177"/>
      <c r="D649" s="181"/>
      <c r="E649" s="181"/>
      <c r="F649" s="183"/>
      <c r="G649" s="184"/>
      <c r="H649" s="184"/>
      <c r="I649" s="184"/>
      <c r="J649" s="178" t="str">
        <f>'YARIŞMA BİLGİLERİ'!$F$21</f>
        <v>16 Yaş Altı Erkekler A</v>
      </c>
      <c r="K649" s="181" t="str">
        <f t="shared" si="15"/>
        <v>İSTANBUL-Türkcell 16 Yaşaltı-A Kategorisi Türkiye  Salon Şampiyonası</v>
      </c>
      <c r="L649" s="262"/>
      <c r="M649" s="182"/>
    </row>
    <row r="650" spans="1:13" s="174" customFormat="1" ht="26.25" customHeight="1" x14ac:dyDescent="0.2">
      <c r="A650" s="176">
        <v>702</v>
      </c>
      <c r="B650" s="187"/>
      <c r="C650" s="177"/>
      <c r="D650" s="181"/>
      <c r="E650" s="181"/>
      <c r="F650" s="183"/>
      <c r="G650" s="184"/>
      <c r="H650" s="184"/>
      <c r="I650" s="184"/>
      <c r="J650" s="178" t="str">
        <f>'YARIŞMA BİLGİLERİ'!$F$21</f>
        <v>16 Yaş Altı Erkekler A</v>
      </c>
      <c r="K650" s="181" t="str">
        <f t="shared" si="15"/>
        <v>İSTANBUL-Türkcell 16 Yaşaltı-A Kategorisi Türkiye  Salon Şampiyonası</v>
      </c>
      <c r="L650" s="262"/>
      <c r="M650" s="182"/>
    </row>
    <row r="651" spans="1:13" s="174" customFormat="1" ht="26.25" customHeight="1" x14ac:dyDescent="0.2">
      <c r="A651" s="176">
        <v>703</v>
      </c>
      <c r="B651" s="187"/>
      <c r="C651" s="177"/>
      <c r="D651" s="181"/>
      <c r="E651" s="181"/>
      <c r="F651" s="183"/>
      <c r="G651" s="184"/>
      <c r="H651" s="184"/>
      <c r="I651" s="184"/>
      <c r="J651" s="178" t="str">
        <f>'YARIŞMA BİLGİLERİ'!$F$21</f>
        <v>16 Yaş Altı Erkekler A</v>
      </c>
      <c r="K651" s="181" t="str">
        <f t="shared" si="15"/>
        <v>İSTANBUL-Türkcell 16 Yaşaltı-A Kategorisi Türkiye  Salon Şampiyonası</v>
      </c>
      <c r="L651" s="262"/>
      <c r="M651" s="182"/>
    </row>
    <row r="652" spans="1:13" s="174" customFormat="1" ht="26.25" customHeight="1" x14ac:dyDescent="0.2">
      <c r="A652" s="176">
        <v>704</v>
      </c>
      <c r="B652" s="187"/>
      <c r="C652" s="177"/>
      <c r="D652" s="181"/>
      <c r="E652" s="181"/>
      <c r="F652" s="183"/>
      <c r="G652" s="184"/>
      <c r="H652" s="184"/>
      <c r="I652" s="184"/>
      <c r="J652" s="178" t="str">
        <f>'YARIŞMA BİLGİLERİ'!$F$21</f>
        <v>16 Yaş Altı Erkekler A</v>
      </c>
      <c r="K652" s="181" t="str">
        <f t="shared" si="15"/>
        <v>İSTANBUL-Türkcell 16 Yaşaltı-A Kategorisi Türkiye  Salon Şampiyonası</v>
      </c>
      <c r="L652" s="262"/>
      <c r="M652" s="182"/>
    </row>
    <row r="653" spans="1:13" s="174" customFormat="1" ht="26.25" customHeight="1" x14ac:dyDescent="0.2">
      <c r="A653" s="176">
        <v>705</v>
      </c>
      <c r="B653" s="187"/>
      <c r="C653" s="177"/>
      <c r="D653" s="181"/>
      <c r="E653" s="181"/>
      <c r="F653" s="183"/>
      <c r="G653" s="184"/>
      <c r="H653" s="184"/>
      <c r="I653" s="184"/>
      <c r="J653" s="178" t="str">
        <f>'YARIŞMA BİLGİLERİ'!$F$21</f>
        <v>16 Yaş Altı Erkekler A</v>
      </c>
      <c r="K653" s="181" t="str">
        <f t="shared" si="15"/>
        <v>İSTANBUL-Türkcell 16 Yaşaltı-A Kategorisi Türkiye  Salon Şampiyonası</v>
      </c>
      <c r="L653" s="262"/>
      <c r="M653" s="182"/>
    </row>
    <row r="654" spans="1:13" s="174" customFormat="1" ht="26.25" customHeight="1" x14ac:dyDescent="0.2">
      <c r="A654" s="176">
        <v>706</v>
      </c>
      <c r="B654" s="187"/>
      <c r="C654" s="177"/>
      <c r="D654" s="181"/>
      <c r="E654" s="181"/>
      <c r="F654" s="183"/>
      <c r="G654" s="184"/>
      <c r="H654" s="184"/>
      <c r="I654" s="184"/>
      <c r="J654" s="178" t="str">
        <f>'YARIŞMA BİLGİLERİ'!$F$21</f>
        <v>16 Yaş Altı Erkekler A</v>
      </c>
      <c r="K654" s="181" t="str">
        <f t="shared" si="15"/>
        <v>İSTANBUL-Türkcell 16 Yaşaltı-A Kategorisi Türkiye  Salon Şampiyonası</v>
      </c>
      <c r="L654" s="262"/>
      <c r="M654" s="182"/>
    </row>
    <row r="655" spans="1:13" s="174" customFormat="1" ht="26.25" customHeight="1" x14ac:dyDescent="0.2">
      <c r="A655" s="176">
        <v>707</v>
      </c>
      <c r="B655" s="187"/>
      <c r="C655" s="177"/>
      <c r="D655" s="181"/>
      <c r="E655" s="181"/>
      <c r="F655" s="183"/>
      <c r="G655" s="184"/>
      <c r="H655" s="184"/>
      <c r="I655" s="184"/>
      <c r="J655" s="178" t="str">
        <f>'YARIŞMA BİLGİLERİ'!$F$21</f>
        <v>16 Yaş Altı Erkekler A</v>
      </c>
      <c r="K655" s="181" t="str">
        <f t="shared" si="15"/>
        <v>İSTANBUL-Türkcell 16 Yaşaltı-A Kategorisi Türkiye  Salon Şampiyonası</v>
      </c>
      <c r="L655" s="262"/>
      <c r="M655" s="182"/>
    </row>
    <row r="656" spans="1:13" s="174" customFormat="1" ht="26.25" customHeight="1" x14ac:dyDescent="0.2">
      <c r="A656" s="176">
        <v>708</v>
      </c>
      <c r="B656" s="187"/>
      <c r="C656" s="177"/>
      <c r="D656" s="181"/>
      <c r="E656" s="181"/>
      <c r="F656" s="183"/>
      <c r="G656" s="184"/>
      <c r="H656" s="184"/>
      <c r="I656" s="184"/>
      <c r="J656" s="178" t="str">
        <f>'YARIŞMA BİLGİLERİ'!$F$21</f>
        <v>16 Yaş Altı Erkekler A</v>
      </c>
      <c r="K656" s="181" t="str">
        <f t="shared" si="15"/>
        <v>İSTANBUL-Türkcell 16 Yaşaltı-A Kategorisi Türkiye  Salon Şampiyonası</v>
      </c>
      <c r="L656" s="262"/>
      <c r="M656" s="182"/>
    </row>
    <row r="657" spans="1:13" s="174" customFormat="1" ht="26.25" customHeight="1" x14ac:dyDescent="0.2">
      <c r="A657" s="176">
        <v>709</v>
      </c>
      <c r="B657" s="187"/>
      <c r="C657" s="177"/>
      <c r="D657" s="181"/>
      <c r="E657" s="181"/>
      <c r="F657" s="183"/>
      <c r="G657" s="184"/>
      <c r="H657" s="184"/>
      <c r="I657" s="184"/>
      <c r="J657" s="178" t="str">
        <f>'YARIŞMA BİLGİLERİ'!$F$21</f>
        <v>16 Yaş Altı Erkekler A</v>
      </c>
      <c r="K657" s="181" t="str">
        <f t="shared" si="15"/>
        <v>İSTANBUL-Türkcell 16 Yaşaltı-A Kategorisi Türkiye  Salon Şampiyonası</v>
      </c>
      <c r="L657" s="262"/>
      <c r="M657" s="182"/>
    </row>
    <row r="658" spans="1:13" s="174" customFormat="1" ht="26.25" customHeight="1" x14ac:dyDescent="0.2">
      <c r="A658" s="176">
        <v>710</v>
      </c>
      <c r="B658" s="187"/>
      <c r="C658" s="177"/>
      <c r="D658" s="181"/>
      <c r="E658" s="181"/>
      <c r="F658" s="183"/>
      <c r="G658" s="184"/>
      <c r="H658" s="184"/>
      <c r="I658" s="184"/>
      <c r="J658" s="178" t="str">
        <f>'YARIŞMA BİLGİLERİ'!$F$21</f>
        <v>16 Yaş Altı Erkekler A</v>
      </c>
      <c r="K658" s="181" t="str">
        <f t="shared" si="15"/>
        <v>İSTANBUL-Türkcell 16 Yaşaltı-A Kategorisi Türkiye  Salon Şampiyonası</v>
      </c>
      <c r="L658" s="262"/>
      <c r="M658" s="182"/>
    </row>
    <row r="659" spans="1:13" s="174" customFormat="1" ht="26.25" customHeight="1" x14ac:dyDescent="0.2">
      <c r="A659" s="176">
        <v>711</v>
      </c>
      <c r="B659" s="187"/>
      <c r="C659" s="177"/>
      <c r="D659" s="181"/>
      <c r="E659" s="181"/>
      <c r="F659" s="183"/>
      <c r="G659" s="184"/>
      <c r="H659" s="184"/>
      <c r="I659" s="184"/>
      <c r="J659" s="178" t="str">
        <f>'YARIŞMA BİLGİLERİ'!$F$21</f>
        <v>16 Yaş Altı Erkekler A</v>
      </c>
      <c r="K659" s="181" t="str">
        <f t="shared" si="15"/>
        <v>İSTANBUL-Türkcell 16 Yaşaltı-A Kategorisi Türkiye  Salon Şampiyonası</v>
      </c>
      <c r="L659" s="262"/>
      <c r="M659" s="182"/>
    </row>
    <row r="660" spans="1:13" s="174" customFormat="1" ht="26.25" customHeight="1" x14ac:dyDescent="0.2">
      <c r="A660" s="176">
        <v>712</v>
      </c>
      <c r="B660" s="187"/>
      <c r="C660" s="177"/>
      <c r="D660" s="181"/>
      <c r="E660" s="181"/>
      <c r="F660" s="183"/>
      <c r="G660" s="184"/>
      <c r="H660" s="184"/>
      <c r="I660" s="184"/>
      <c r="J660" s="178" t="str">
        <f>'YARIŞMA BİLGİLERİ'!$F$21</f>
        <v>16 Yaş Altı Erkekler A</v>
      </c>
      <c r="K660" s="181" t="str">
        <f t="shared" si="15"/>
        <v>İSTANBUL-Türkcell 16 Yaşaltı-A Kategorisi Türkiye  Salon Şampiyonası</v>
      </c>
      <c r="L660" s="262"/>
      <c r="M660" s="182"/>
    </row>
    <row r="661" spans="1:13" s="174" customFormat="1" ht="26.25" customHeight="1" x14ac:dyDescent="0.2">
      <c r="A661" s="176">
        <v>713</v>
      </c>
      <c r="B661" s="187"/>
      <c r="C661" s="177"/>
      <c r="D661" s="181"/>
      <c r="E661" s="181"/>
      <c r="F661" s="183"/>
      <c r="G661" s="184"/>
      <c r="H661" s="184"/>
      <c r="I661" s="184"/>
      <c r="J661" s="178" t="str">
        <f>'YARIŞMA BİLGİLERİ'!$F$21</f>
        <v>16 Yaş Altı Erkekler A</v>
      </c>
      <c r="K661" s="181" t="str">
        <f t="shared" si="15"/>
        <v>İSTANBUL-Türkcell 16 Yaşaltı-A Kategorisi Türkiye  Salon Şampiyonası</v>
      </c>
      <c r="L661" s="262"/>
      <c r="M661" s="182"/>
    </row>
    <row r="662" spans="1:13" s="174" customFormat="1" ht="26.25" customHeight="1" x14ac:dyDescent="0.2">
      <c r="A662" s="176">
        <v>714</v>
      </c>
      <c r="B662" s="187"/>
      <c r="C662" s="177"/>
      <c r="D662" s="181"/>
      <c r="E662" s="181"/>
      <c r="F662" s="183"/>
      <c r="G662" s="184"/>
      <c r="H662" s="184"/>
      <c r="I662" s="184"/>
      <c r="J662" s="178" t="str">
        <f>'YARIŞMA BİLGİLERİ'!$F$21</f>
        <v>16 Yaş Altı Erkekler A</v>
      </c>
      <c r="K662" s="181" t="str">
        <f t="shared" si="15"/>
        <v>İSTANBUL-Türkcell 16 Yaşaltı-A Kategorisi Türkiye  Salon Şampiyonası</v>
      </c>
      <c r="L662" s="262"/>
      <c r="M662" s="182"/>
    </row>
    <row r="663" spans="1:13" s="174" customFormat="1" ht="26.25" customHeight="1" x14ac:dyDescent="0.2">
      <c r="A663" s="176">
        <v>715</v>
      </c>
      <c r="B663" s="187"/>
      <c r="C663" s="177"/>
      <c r="D663" s="181"/>
      <c r="E663" s="181"/>
      <c r="F663" s="183"/>
      <c r="G663" s="184"/>
      <c r="H663" s="184"/>
      <c r="I663" s="184"/>
      <c r="J663" s="178" t="str">
        <f>'YARIŞMA BİLGİLERİ'!$F$21</f>
        <v>16 Yaş Altı Erkekler A</v>
      </c>
      <c r="K663" s="181" t="str">
        <f t="shared" si="15"/>
        <v>İSTANBUL-Türkcell 16 Yaşaltı-A Kategorisi Türkiye  Salon Şampiyonası</v>
      </c>
      <c r="L663" s="262"/>
      <c r="M663" s="182"/>
    </row>
    <row r="664" spans="1:13" s="174" customFormat="1" ht="26.25" customHeight="1" x14ac:dyDescent="0.2">
      <c r="A664" s="176">
        <v>716</v>
      </c>
      <c r="B664" s="187"/>
      <c r="C664" s="177"/>
      <c r="D664" s="181"/>
      <c r="E664" s="181"/>
      <c r="F664" s="183"/>
      <c r="G664" s="184"/>
      <c r="H664" s="184"/>
      <c r="I664" s="184"/>
      <c r="J664" s="178" t="str">
        <f>'YARIŞMA BİLGİLERİ'!$F$21</f>
        <v>16 Yaş Altı Erkekler A</v>
      </c>
      <c r="K664" s="181" t="str">
        <f t="shared" si="15"/>
        <v>İSTANBUL-Türkcell 16 Yaşaltı-A Kategorisi Türkiye  Salon Şampiyonası</v>
      </c>
      <c r="L664" s="262"/>
      <c r="M664" s="182"/>
    </row>
    <row r="665" spans="1:13" s="174" customFormat="1" ht="26.25" customHeight="1" x14ac:dyDescent="0.2">
      <c r="A665" s="176">
        <v>717</v>
      </c>
      <c r="B665" s="187"/>
      <c r="C665" s="177"/>
      <c r="D665" s="181"/>
      <c r="E665" s="181"/>
      <c r="F665" s="183"/>
      <c r="G665" s="184"/>
      <c r="H665" s="184"/>
      <c r="I665" s="184"/>
      <c r="J665" s="178" t="str">
        <f>'YARIŞMA BİLGİLERİ'!$F$21</f>
        <v>16 Yaş Altı Erkekler A</v>
      </c>
      <c r="K665" s="181" t="str">
        <f t="shared" si="15"/>
        <v>İSTANBUL-Türkcell 16 Yaşaltı-A Kategorisi Türkiye  Salon Şampiyonası</v>
      </c>
      <c r="L665" s="262"/>
      <c r="M665" s="182"/>
    </row>
    <row r="666" spans="1:13" s="174" customFormat="1" ht="26.25" customHeight="1" x14ac:dyDescent="0.2">
      <c r="A666" s="176">
        <v>718</v>
      </c>
      <c r="B666" s="187"/>
      <c r="C666" s="177"/>
      <c r="D666" s="181"/>
      <c r="E666" s="181"/>
      <c r="F666" s="183"/>
      <c r="G666" s="184"/>
      <c r="H666" s="184"/>
      <c r="I666" s="184"/>
      <c r="J666" s="178" t="str">
        <f>'YARIŞMA BİLGİLERİ'!$F$21</f>
        <v>16 Yaş Altı Erkekler A</v>
      </c>
      <c r="K666" s="181" t="str">
        <f t="shared" si="15"/>
        <v>İSTANBUL-Türkcell 16 Yaşaltı-A Kategorisi Türkiye  Salon Şampiyonası</v>
      </c>
      <c r="L666" s="262"/>
      <c r="M666" s="182"/>
    </row>
    <row r="667" spans="1:13" s="174" customFormat="1" ht="26.25" customHeight="1" x14ac:dyDescent="0.2">
      <c r="A667" s="176">
        <v>719</v>
      </c>
      <c r="B667" s="187"/>
      <c r="C667" s="177"/>
      <c r="D667" s="181"/>
      <c r="E667" s="181"/>
      <c r="F667" s="183"/>
      <c r="G667" s="184"/>
      <c r="H667" s="184"/>
      <c r="I667" s="184"/>
      <c r="J667" s="178" t="str">
        <f>'YARIŞMA BİLGİLERİ'!$F$21</f>
        <v>16 Yaş Altı Erkekler A</v>
      </c>
      <c r="K667" s="181" t="str">
        <f t="shared" si="15"/>
        <v>İSTANBUL-Türkcell 16 Yaşaltı-A Kategorisi Türkiye  Salon Şampiyonası</v>
      </c>
      <c r="L667" s="262"/>
      <c r="M667" s="182"/>
    </row>
    <row r="668" spans="1:13" s="174" customFormat="1" ht="26.25" customHeight="1" x14ac:dyDescent="0.2">
      <c r="A668" s="176">
        <v>720</v>
      </c>
      <c r="B668" s="187"/>
      <c r="C668" s="177"/>
      <c r="D668" s="181"/>
      <c r="E668" s="181"/>
      <c r="F668" s="183"/>
      <c r="G668" s="184"/>
      <c r="H668" s="184"/>
      <c r="I668" s="184"/>
      <c r="J668" s="178" t="str">
        <f>'YARIŞMA BİLGİLERİ'!$F$21</f>
        <v>16 Yaş Altı Erkekler A</v>
      </c>
      <c r="K668" s="181" t="str">
        <f t="shared" si="15"/>
        <v>İSTANBUL-Türkcell 16 Yaşaltı-A Kategorisi Türkiye  Salon Şampiyonası</v>
      </c>
      <c r="L668" s="262"/>
      <c r="M668" s="182"/>
    </row>
    <row r="669" spans="1:13" s="174" customFormat="1" ht="26.25" customHeight="1" x14ac:dyDescent="0.2">
      <c r="A669" s="176">
        <v>721</v>
      </c>
      <c r="B669" s="187"/>
      <c r="C669" s="177"/>
      <c r="D669" s="181"/>
      <c r="E669" s="181"/>
      <c r="F669" s="183"/>
      <c r="G669" s="184"/>
      <c r="H669" s="184"/>
      <c r="I669" s="184"/>
      <c r="J669" s="178" t="str">
        <f>'YARIŞMA BİLGİLERİ'!$F$21</f>
        <v>16 Yaş Altı Erkekler A</v>
      </c>
      <c r="K669" s="181" t="str">
        <f t="shared" si="15"/>
        <v>İSTANBUL-Türkcell 16 Yaşaltı-A Kategorisi Türkiye  Salon Şampiyonası</v>
      </c>
      <c r="L669" s="262"/>
      <c r="M669" s="182"/>
    </row>
    <row r="670" spans="1:13" s="174" customFormat="1" ht="26.25" customHeight="1" x14ac:dyDescent="0.2">
      <c r="A670" s="176">
        <v>722</v>
      </c>
      <c r="B670" s="187"/>
      <c r="C670" s="177"/>
      <c r="D670" s="181"/>
      <c r="E670" s="181"/>
      <c r="F670" s="183"/>
      <c r="G670" s="184"/>
      <c r="H670" s="184"/>
      <c r="I670" s="184"/>
      <c r="J670" s="178" t="str">
        <f>'YARIŞMA BİLGİLERİ'!$F$21</f>
        <v>16 Yaş Altı Erkekler A</v>
      </c>
      <c r="K670" s="181" t="str">
        <f t="shared" si="15"/>
        <v>İSTANBUL-Türkcell 16 Yaşaltı-A Kategorisi Türkiye  Salon Şampiyonası</v>
      </c>
      <c r="L670" s="262"/>
      <c r="M670" s="182"/>
    </row>
    <row r="671" spans="1:13" s="174" customFormat="1" ht="26.25" customHeight="1" x14ac:dyDescent="0.2">
      <c r="A671" s="176">
        <v>723</v>
      </c>
      <c r="B671" s="187"/>
      <c r="C671" s="177"/>
      <c r="D671" s="181"/>
      <c r="E671" s="181"/>
      <c r="F671" s="183"/>
      <c r="G671" s="184"/>
      <c r="H671" s="184"/>
      <c r="I671" s="184"/>
      <c r="J671" s="178" t="str">
        <f>'YARIŞMA BİLGİLERİ'!$F$21</f>
        <v>16 Yaş Altı Erkekler A</v>
      </c>
      <c r="K671" s="181" t="str">
        <f t="shared" si="15"/>
        <v>İSTANBUL-Türkcell 16 Yaşaltı-A Kategorisi Türkiye  Salon Şampiyonası</v>
      </c>
      <c r="L671" s="262"/>
      <c r="M671" s="182"/>
    </row>
    <row r="672" spans="1:13" s="174" customFormat="1" ht="26.25" customHeight="1" x14ac:dyDescent="0.2">
      <c r="A672" s="176">
        <v>724</v>
      </c>
      <c r="B672" s="187"/>
      <c r="C672" s="177"/>
      <c r="D672" s="181"/>
      <c r="E672" s="181"/>
      <c r="F672" s="183"/>
      <c r="G672" s="184"/>
      <c r="H672" s="184"/>
      <c r="I672" s="184"/>
      <c r="J672" s="178" t="str">
        <f>'YARIŞMA BİLGİLERİ'!$F$21</f>
        <v>16 Yaş Altı Erkekler A</v>
      </c>
      <c r="K672" s="181" t="str">
        <f t="shared" si="15"/>
        <v>İSTANBUL-Türkcell 16 Yaşaltı-A Kategorisi Türkiye  Salon Şampiyonası</v>
      </c>
      <c r="L672" s="262"/>
      <c r="M672" s="182"/>
    </row>
    <row r="673" spans="1:13" s="174" customFormat="1" ht="26.25" customHeight="1" x14ac:dyDescent="0.2">
      <c r="A673" s="176">
        <v>725</v>
      </c>
      <c r="B673" s="187"/>
      <c r="C673" s="177"/>
      <c r="D673" s="181"/>
      <c r="E673" s="181"/>
      <c r="F673" s="183"/>
      <c r="G673" s="184"/>
      <c r="H673" s="184"/>
      <c r="I673" s="184"/>
      <c r="J673" s="178" t="str">
        <f>'YARIŞMA BİLGİLERİ'!$F$21</f>
        <v>16 Yaş Altı Erkekler A</v>
      </c>
      <c r="K673" s="181" t="str">
        <f t="shared" si="15"/>
        <v>İSTANBUL-Türkcell 16 Yaşaltı-A Kategorisi Türkiye  Salon Şampiyonası</v>
      </c>
      <c r="L673" s="262"/>
      <c r="M673" s="182"/>
    </row>
    <row r="674" spans="1:13" s="174" customFormat="1" ht="26.25" customHeight="1" x14ac:dyDescent="0.2">
      <c r="A674" s="176">
        <v>726</v>
      </c>
      <c r="B674" s="187"/>
      <c r="C674" s="177"/>
      <c r="D674" s="181"/>
      <c r="E674" s="181"/>
      <c r="F674" s="183"/>
      <c r="G674" s="184"/>
      <c r="H674" s="184"/>
      <c r="I674" s="184"/>
      <c r="J674" s="178" t="str">
        <f>'YARIŞMA BİLGİLERİ'!$F$21</f>
        <v>16 Yaş Altı Erkekler A</v>
      </c>
      <c r="K674" s="181" t="str">
        <f t="shared" si="15"/>
        <v>İSTANBUL-Türkcell 16 Yaşaltı-A Kategorisi Türkiye  Salon Şampiyonası</v>
      </c>
      <c r="L674" s="262"/>
      <c r="M674" s="182"/>
    </row>
    <row r="675" spans="1:13" s="174" customFormat="1" ht="26.25" customHeight="1" x14ac:dyDescent="0.2">
      <c r="A675" s="176">
        <v>727</v>
      </c>
      <c r="B675" s="187"/>
      <c r="C675" s="177"/>
      <c r="D675" s="181"/>
      <c r="E675" s="181"/>
      <c r="F675" s="183"/>
      <c r="G675" s="184"/>
      <c r="H675" s="184"/>
      <c r="I675" s="184"/>
      <c r="J675" s="178" t="str">
        <f>'YARIŞMA BİLGİLERİ'!$F$21</f>
        <v>16 Yaş Altı Erkekler A</v>
      </c>
      <c r="K675" s="181" t="str">
        <f t="shared" si="15"/>
        <v>İSTANBUL-Türkcell 16 Yaşaltı-A Kategorisi Türkiye  Salon Şampiyonası</v>
      </c>
      <c r="L675" s="262"/>
      <c r="M675" s="182"/>
    </row>
    <row r="676" spans="1:13" s="174" customFormat="1" ht="26.25" customHeight="1" x14ac:dyDescent="0.2">
      <c r="A676" s="176">
        <v>728</v>
      </c>
      <c r="B676" s="187"/>
      <c r="C676" s="177"/>
      <c r="D676" s="181"/>
      <c r="E676" s="181"/>
      <c r="F676" s="183"/>
      <c r="G676" s="184"/>
      <c r="H676" s="184"/>
      <c r="I676" s="184"/>
      <c r="J676" s="178" t="str">
        <f>'YARIŞMA BİLGİLERİ'!$F$21</f>
        <v>16 Yaş Altı Erkekler A</v>
      </c>
      <c r="K676" s="181" t="str">
        <f t="shared" si="15"/>
        <v>İSTANBUL-Türkcell 16 Yaşaltı-A Kategorisi Türkiye  Salon Şampiyonası</v>
      </c>
      <c r="L676" s="262"/>
      <c r="M676" s="182"/>
    </row>
    <row r="677" spans="1:13" s="174" customFormat="1" ht="26.25" customHeight="1" x14ac:dyDescent="0.2">
      <c r="A677" s="176">
        <v>729</v>
      </c>
      <c r="B677" s="187"/>
      <c r="C677" s="177"/>
      <c r="D677" s="181"/>
      <c r="E677" s="181"/>
      <c r="F677" s="183"/>
      <c r="G677" s="184"/>
      <c r="H677" s="184"/>
      <c r="I677" s="184"/>
      <c r="J677" s="178" t="str">
        <f>'YARIŞMA BİLGİLERİ'!$F$21</f>
        <v>16 Yaş Altı Erkekler A</v>
      </c>
      <c r="K677" s="181" t="str">
        <f t="shared" si="15"/>
        <v>İSTANBUL-Türkcell 16 Yaşaltı-A Kategorisi Türkiye  Salon Şampiyonası</v>
      </c>
      <c r="L677" s="262"/>
      <c r="M677" s="182"/>
    </row>
    <row r="678" spans="1:13" s="174" customFormat="1" ht="26.25" customHeight="1" x14ac:dyDescent="0.2">
      <c r="A678" s="176">
        <v>730</v>
      </c>
      <c r="B678" s="187"/>
      <c r="C678" s="177"/>
      <c r="D678" s="181"/>
      <c r="E678" s="181"/>
      <c r="F678" s="183"/>
      <c r="G678" s="184"/>
      <c r="H678" s="184"/>
      <c r="I678" s="184"/>
      <c r="J678" s="178" t="str">
        <f>'YARIŞMA BİLGİLERİ'!$F$21</f>
        <v>16 Yaş Altı Erkekler A</v>
      </c>
      <c r="K678" s="181" t="str">
        <f t="shared" si="15"/>
        <v>İSTANBUL-Türkcell 16 Yaşaltı-A Kategorisi Türkiye  Salon Şampiyonası</v>
      </c>
      <c r="L678" s="262"/>
      <c r="M678" s="182"/>
    </row>
    <row r="679" spans="1:13" s="174" customFormat="1" ht="26.25" customHeight="1" x14ac:dyDescent="0.2">
      <c r="A679" s="176">
        <v>731</v>
      </c>
      <c r="B679" s="187"/>
      <c r="C679" s="177"/>
      <c r="D679" s="181"/>
      <c r="E679" s="181"/>
      <c r="F679" s="183"/>
      <c r="G679" s="184"/>
      <c r="H679" s="184"/>
      <c r="I679" s="184"/>
      <c r="J679" s="178" t="str">
        <f>'YARIŞMA BİLGİLERİ'!$F$21</f>
        <v>16 Yaş Altı Erkekler A</v>
      </c>
      <c r="K679" s="181" t="str">
        <f t="shared" si="15"/>
        <v>İSTANBUL-Türkcell 16 Yaşaltı-A Kategorisi Türkiye  Salon Şampiyonası</v>
      </c>
      <c r="L679" s="262"/>
      <c r="M679" s="182"/>
    </row>
    <row r="680" spans="1:13" s="174" customFormat="1" ht="26.25" customHeight="1" x14ac:dyDescent="0.2">
      <c r="A680" s="176">
        <v>732</v>
      </c>
      <c r="B680" s="187"/>
      <c r="C680" s="177"/>
      <c r="D680" s="181"/>
      <c r="E680" s="181"/>
      <c r="F680" s="183"/>
      <c r="G680" s="184"/>
      <c r="H680" s="184"/>
      <c r="I680" s="184"/>
      <c r="J680" s="178" t="str">
        <f>'YARIŞMA BİLGİLERİ'!$F$21</f>
        <v>16 Yaş Altı Erkekler A</v>
      </c>
      <c r="K680" s="181" t="str">
        <f t="shared" si="15"/>
        <v>İSTANBUL-Türkcell 16 Yaşaltı-A Kategorisi Türkiye  Salon Şampiyonası</v>
      </c>
      <c r="L680" s="262"/>
      <c r="M680" s="182"/>
    </row>
    <row r="681" spans="1:13" s="174" customFormat="1" ht="26.25" customHeight="1" x14ac:dyDescent="0.2">
      <c r="A681" s="176">
        <v>733</v>
      </c>
      <c r="B681" s="187"/>
      <c r="C681" s="177"/>
      <c r="D681" s="181"/>
      <c r="E681" s="181"/>
      <c r="F681" s="183"/>
      <c r="G681" s="184"/>
      <c r="H681" s="184"/>
      <c r="I681" s="184"/>
      <c r="J681" s="178" t="str">
        <f>'YARIŞMA BİLGİLERİ'!$F$21</f>
        <v>16 Yaş Altı Erkekler A</v>
      </c>
      <c r="K681" s="181" t="str">
        <f t="shared" si="15"/>
        <v>İSTANBUL-Türkcell 16 Yaşaltı-A Kategorisi Türkiye  Salon Şampiyonası</v>
      </c>
      <c r="L681" s="262"/>
      <c r="M681" s="182"/>
    </row>
    <row r="682" spans="1:13" s="174" customFormat="1" ht="26.25" customHeight="1" x14ac:dyDescent="0.2">
      <c r="A682" s="176">
        <v>734</v>
      </c>
      <c r="B682" s="187"/>
      <c r="C682" s="177"/>
      <c r="D682" s="181"/>
      <c r="E682" s="181"/>
      <c r="F682" s="183"/>
      <c r="G682" s="184"/>
      <c r="H682" s="184"/>
      <c r="I682" s="184"/>
      <c r="J682" s="178" t="str">
        <f>'YARIŞMA BİLGİLERİ'!$F$21</f>
        <v>16 Yaş Altı Erkekler A</v>
      </c>
      <c r="K682" s="181" t="str">
        <f t="shared" si="15"/>
        <v>İSTANBUL-Türkcell 16 Yaşaltı-A Kategorisi Türkiye  Salon Şampiyonası</v>
      </c>
      <c r="L682" s="262"/>
      <c r="M682" s="182"/>
    </row>
    <row r="683" spans="1:13" s="174" customFormat="1" ht="26.25" customHeight="1" x14ac:dyDescent="0.2">
      <c r="A683" s="176">
        <v>735</v>
      </c>
      <c r="B683" s="187"/>
      <c r="C683" s="177"/>
      <c r="D683" s="181"/>
      <c r="E683" s="181"/>
      <c r="F683" s="183"/>
      <c r="G683" s="184"/>
      <c r="H683" s="184"/>
      <c r="I683" s="184"/>
      <c r="J683" s="178" t="str">
        <f>'YARIŞMA BİLGİLERİ'!$F$21</f>
        <v>16 Yaş Altı Erkekler A</v>
      </c>
      <c r="K683" s="181" t="str">
        <f t="shared" si="15"/>
        <v>İSTANBUL-Türkcell 16 Yaşaltı-A Kategorisi Türkiye  Salon Şampiyonası</v>
      </c>
      <c r="L683" s="262"/>
      <c r="M683" s="182"/>
    </row>
    <row r="684" spans="1:13" s="174" customFormat="1" ht="26.25" customHeight="1" x14ac:dyDescent="0.2">
      <c r="A684" s="176">
        <v>736</v>
      </c>
      <c r="B684" s="187"/>
      <c r="C684" s="177"/>
      <c r="D684" s="181"/>
      <c r="E684" s="181"/>
      <c r="F684" s="183"/>
      <c r="G684" s="184"/>
      <c r="H684" s="184"/>
      <c r="I684" s="184"/>
      <c r="J684" s="178" t="str">
        <f>'YARIŞMA BİLGİLERİ'!$F$21</f>
        <v>16 Yaş Altı Erkekler A</v>
      </c>
      <c r="K684" s="181" t="str">
        <f t="shared" si="15"/>
        <v>İSTANBUL-Türkcell 16 Yaşaltı-A Kategorisi Türkiye  Salon Şampiyonası</v>
      </c>
      <c r="L684" s="262"/>
      <c r="M684" s="182"/>
    </row>
    <row r="685" spans="1:13" s="174" customFormat="1" ht="26.25" customHeight="1" x14ac:dyDescent="0.2">
      <c r="A685" s="176">
        <v>737</v>
      </c>
      <c r="B685" s="187"/>
      <c r="C685" s="177"/>
      <c r="D685" s="181"/>
      <c r="E685" s="181"/>
      <c r="F685" s="183"/>
      <c r="G685" s="184"/>
      <c r="H685" s="184"/>
      <c r="I685" s="184"/>
      <c r="J685" s="178" t="str">
        <f>'YARIŞMA BİLGİLERİ'!$F$21</f>
        <v>16 Yaş Altı Erkekler A</v>
      </c>
      <c r="K685" s="181" t="str">
        <f t="shared" si="15"/>
        <v>İSTANBUL-Türkcell 16 Yaşaltı-A Kategorisi Türkiye  Salon Şampiyonası</v>
      </c>
      <c r="L685" s="262"/>
      <c r="M685" s="182"/>
    </row>
    <row r="686" spans="1:13" s="174" customFormat="1" ht="26.25" customHeight="1" x14ac:dyDescent="0.2">
      <c r="A686" s="176">
        <v>738</v>
      </c>
      <c r="B686" s="187"/>
      <c r="C686" s="177"/>
      <c r="D686" s="181"/>
      <c r="E686" s="181"/>
      <c r="F686" s="183"/>
      <c r="G686" s="184"/>
      <c r="H686" s="184"/>
      <c r="I686" s="184"/>
      <c r="J686" s="178" t="str">
        <f>'YARIŞMA BİLGİLERİ'!$F$21</f>
        <v>16 Yaş Altı Erkekler A</v>
      </c>
      <c r="K686" s="181" t="str">
        <f t="shared" si="15"/>
        <v>İSTANBUL-Türkcell 16 Yaşaltı-A Kategorisi Türkiye  Salon Şampiyonası</v>
      </c>
      <c r="L686" s="262"/>
      <c r="M686" s="182"/>
    </row>
    <row r="687" spans="1:13" s="174" customFormat="1" ht="26.25" customHeight="1" x14ac:dyDescent="0.2">
      <c r="A687" s="176">
        <v>739</v>
      </c>
      <c r="B687" s="187"/>
      <c r="C687" s="177"/>
      <c r="D687" s="181"/>
      <c r="E687" s="181"/>
      <c r="F687" s="183"/>
      <c r="G687" s="184"/>
      <c r="H687" s="184"/>
      <c r="I687" s="184"/>
      <c r="J687" s="178" t="str">
        <f>'YARIŞMA BİLGİLERİ'!$F$21</f>
        <v>16 Yaş Altı Erkekler A</v>
      </c>
      <c r="K687" s="181" t="str">
        <f t="shared" si="15"/>
        <v>İSTANBUL-Türkcell 16 Yaşaltı-A Kategorisi Türkiye  Salon Şampiyonası</v>
      </c>
      <c r="L687" s="262"/>
      <c r="M687" s="182"/>
    </row>
    <row r="688" spans="1:13" s="174" customFormat="1" ht="26.25" customHeight="1" x14ac:dyDescent="0.2">
      <c r="A688" s="176">
        <v>740</v>
      </c>
      <c r="B688" s="187"/>
      <c r="C688" s="177"/>
      <c r="D688" s="181"/>
      <c r="E688" s="181"/>
      <c r="F688" s="183"/>
      <c r="G688" s="184"/>
      <c r="H688" s="184"/>
      <c r="I688" s="184"/>
      <c r="J688" s="178" t="str">
        <f>'YARIŞMA BİLGİLERİ'!$F$21</f>
        <v>16 Yaş Altı Erkekler A</v>
      </c>
      <c r="K688" s="181" t="str">
        <f t="shared" si="15"/>
        <v>İSTANBUL-Türkcell 16 Yaşaltı-A Kategorisi Türkiye  Salon Şampiyonası</v>
      </c>
      <c r="L688" s="262"/>
      <c r="M688" s="182"/>
    </row>
    <row r="689" spans="1:13" s="174" customFormat="1" ht="26.25" customHeight="1" x14ac:dyDescent="0.2">
      <c r="A689" s="176">
        <v>741</v>
      </c>
      <c r="B689" s="187"/>
      <c r="C689" s="177"/>
      <c r="D689" s="181"/>
      <c r="E689" s="181"/>
      <c r="F689" s="183"/>
      <c r="G689" s="184"/>
      <c r="H689" s="184"/>
      <c r="I689" s="184"/>
      <c r="J689" s="178" t="str">
        <f>'YARIŞMA BİLGİLERİ'!$F$21</f>
        <v>16 Yaş Altı Erkekler A</v>
      </c>
      <c r="K689" s="181" t="str">
        <f t="shared" si="15"/>
        <v>İSTANBUL-Türkcell 16 Yaşaltı-A Kategorisi Türkiye  Salon Şampiyonası</v>
      </c>
      <c r="L689" s="262"/>
      <c r="M689" s="182"/>
    </row>
    <row r="690" spans="1:13" s="174" customFormat="1" ht="26.25" customHeight="1" x14ac:dyDescent="0.2">
      <c r="A690" s="176">
        <v>742</v>
      </c>
      <c r="B690" s="187"/>
      <c r="C690" s="177"/>
      <c r="D690" s="181"/>
      <c r="E690" s="181"/>
      <c r="F690" s="183"/>
      <c r="G690" s="184"/>
      <c r="H690" s="184"/>
      <c r="I690" s="184"/>
      <c r="J690" s="178" t="str">
        <f>'YARIŞMA BİLGİLERİ'!$F$21</f>
        <v>16 Yaş Altı Erkekler A</v>
      </c>
      <c r="K690" s="181" t="str">
        <f t="shared" si="15"/>
        <v>İSTANBUL-Türkcell 16 Yaşaltı-A Kategorisi Türkiye  Salon Şampiyonası</v>
      </c>
      <c r="L690" s="262"/>
      <c r="M690" s="182"/>
    </row>
    <row r="691" spans="1:13" s="174" customFormat="1" ht="26.25" customHeight="1" x14ac:dyDescent="0.2">
      <c r="A691" s="176">
        <v>743</v>
      </c>
      <c r="B691" s="187"/>
      <c r="C691" s="177"/>
      <c r="D691" s="181"/>
      <c r="E691" s="181"/>
      <c r="F691" s="183"/>
      <c r="G691" s="184"/>
      <c r="H691" s="184"/>
      <c r="I691" s="184"/>
      <c r="J691" s="178" t="str">
        <f>'YARIŞMA BİLGİLERİ'!$F$21</f>
        <v>16 Yaş Altı Erkekler A</v>
      </c>
      <c r="K691" s="181" t="str">
        <f t="shared" si="15"/>
        <v>İSTANBUL-Türkcell 16 Yaşaltı-A Kategorisi Türkiye  Salon Şampiyonası</v>
      </c>
      <c r="L691" s="262"/>
      <c r="M691" s="182"/>
    </row>
    <row r="692" spans="1:13" s="174" customFormat="1" ht="26.25" customHeight="1" x14ac:dyDescent="0.2">
      <c r="A692" s="176">
        <v>744</v>
      </c>
      <c r="B692" s="187"/>
      <c r="C692" s="177"/>
      <c r="D692" s="181"/>
      <c r="E692" s="181"/>
      <c r="F692" s="183"/>
      <c r="G692" s="184"/>
      <c r="H692" s="184"/>
      <c r="I692" s="184"/>
      <c r="J692" s="178" t="str">
        <f>'YARIŞMA BİLGİLERİ'!$F$21</f>
        <v>16 Yaş Altı Erkekler A</v>
      </c>
      <c r="K692" s="181" t="str">
        <f t="shared" si="15"/>
        <v>İSTANBUL-Türkcell 16 Yaşaltı-A Kategorisi Türkiye  Salon Şampiyonası</v>
      </c>
      <c r="L692" s="262"/>
      <c r="M692" s="182"/>
    </row>
    <row r="693" spans="1:13" s="174" customFormat="1" ht="26.25" customHeight="1" x14ac:dyDescent="0.2">
      <c r="A693" s="176">
        <v>745</v>
      </c>
      <c r="B693" s="187"/>
      <c r="C693" s="177"/>
      <c r="D693" s="181"/>
      <c r="E693" s="181"/>
      <c r="F693" s="183"/>
      <c r="G693" s="184"/>
      <c r="H693" s="184"/>
      <c r="I693" s="184"/>
      <c r="J693" s="178" t="str">
        <f>'YARIŞMA BİLGİLERİ'!$F$21</f>
        <v>16 Yaş Altı Erkekler A</v>
      </c>
      <c r="K693" s="181" t="str">
        <f t="shared" si="15"/>
        <v>İSTANBUL-Türkcell 16 Yaşaltı-A Kategorisi Türkiye  Salon Şampiyonası</v>
      </c>
      <c r="L693" s="262"/>
      <c r="M693" s="182"/>
    </row>
    <row r="694" spans="1:13" s="174" customFormat="1" ht="26.25" customHeight="1" x14ac:dyDescent="0.2">
      <c r="A694" s="176">
        <v>746</v>
      </c>
      <c r="B694" s="187"/>
      <c r="C694" s="177"/>
      <c r="D694" s="181"/>
      <c r="E694" s="181"/>
      <c r="F694" s="183"/>
      <c r="G694" s="184"/>
      <c r="H694" s="184"/>
      <c r="I694" s="184"/>
      <c r="J694" s="178" t="str">
        <f>'YARIŞMA BİLGİLERİ'!$F$21</f>
        <v>16 Yaş Altı Erkekler A</v>
      </c>
      <c r="K694" s="181" t="str">
        <f t="shared" si="15"/>
        <v>İSTANBUL-Türkcell 16 Yaşaltı-A Kategorisi Türkiye  Salon Şampiyonası</v>
      </c>
      <c r="L694" s="262"/>
      <c r="M694" s="182"/>
    </row>
    <row r="695" spans="1:13" s="174" customFormat="1" ht="26.25" customHeight="1" x14ac:dyDescent="0.2">
      <c r="A695" s="176">
        <v>747</v>
      </c>
      <c r="B695" s="187"/>
      <c r="C695" s="177"/>
      <c r="D695" s="181"/>
      <c r="E695" s="181"/>
      <c r="F695" s="183"/>
      <c r="G695" s="184"/>
      <c r="H695" s="184"/>
      <c r="I695" s="184"/>
      <c r="J695" s="178" t="str">
        <f>'YARIŞMA BİLGİLERİ'!$F$21</f>
        <v>16 Yaş Altı Erkekler A</v>
      </c>
      <c r="K695" s="181" t="str">
        <f t="shared" si="15"/>
        <v>İSTANBUL-Türkcell 16 Yaşaltı-A Kategorisi Türkiye  Salon Şampiyonası</v>
      </c>
      <c r="L695" s="262"/>
      <c r="M695" s="182"/>
    </row>
    <row r="696" spans="1:13" s="174" customFormat="1" ht="26.25" customHeight="1" x14ac:dyDescent="0.2">
      <c r="A696" s="176">
        <v>748</v>
      </c>
      <c r="B696" s="187"/>
      <c r="C696" s="177"/>
      <c r="D696" s="181"/>
      <c r="E696" s="181"/>
      <c r="F696" s="183"/>
      <c r="G696" s="184"/>
      <c r="H696" s="184"/>
      <c r="I696" s="184"/>
      <c r="J696" s="178" t="str">
        <f>'YARIŞMA BİLGİLERİ'!$F$21</f>
        <v>16 Yaş Altı Erkekler A</v>
      </c>
      <c r="K696" s="181" t="str">
        <f t="shared" si="15"/>
        <v>İSTANBUL-Türkcell 16 Yaşaltı-A Kategorisi Türkiye  Salon Şampiyonası</v>
      </c>
      <c r="L696" s="262"/>
      <c r="M696" s="182"/>
    </row>
    <row r="697" spans="1:13" s="174" customFormat="1" ht="26.25" customHeight="1" x14ac:dyDescent="0.2">
      <c r="A697" s="176">
        <v>749</v>
      </c>
      <c r="B697" s="187"/>
      <c r="C697" s="177"/>
      <c r="D697" s="181"/>
      <c r="E697" s="181"/>
      <c r="F697" s="183"/>
      <c r="G697" s="184"/>
      <c r="H697" s="184"/>
      <c r="I697" s="184"/>
      <c r="J697" s="178" t="str">
        <f>'YARIŞMA BİLGİLERİ'!$F$21</f>
        <v>16 Yaş Altı Erkekler A</v>
      </c>
      <c r="K697" s="181" t="str">
        <f t="shared" si="15"/>
        <v>İSTANBUL-Türkcell 16 Yaşaltı-A Kategorisi Türkiye  Salon Şampiyonası</v>
      </c>
      <c r="L697" s="262"/>
      <c r="M697" s="182"/>
    </row>
    <row r="698" spans="1:13" s="174" customFormat="1" ht="26.25" customHeight="1" x14ac:dyDescent="0.2">
      <c r="A698" s="176">
        <v>750</v>
      </c>
      <c r="B698" s="187"/>
      <c r="C698" s="177"/>
      <c r="D698" s="181"/>
      <c r="E698" s="181"/>
      <c r="F698" s="183"/>
      <c r="G698" s="184"/>
      <c r="H698" s="184"/>
      <c r="I698" s="184"/>
      <c r="J698" s="178" t="str">
        <f>'YARIŞMA BİLGİLERİ'!$F$21</f>
        <v>16 Yaş Altı Erkekler A</v>
      </c>
      <c r="K698" s="181" t="str">
        <f t="shared" si="15"/>
        <v>İSTANBUL-Türkcell 16 Yaşaltı-A Kategorisi Türkiye  Salon Şampiyonası</v>
      </c>
      <c r="L698" s="262"/>
      <c r="M698" s="182"/>
    </row>
    <row r="699" spans="1:13" s="174" customFormat="1" ht="26.25" customHeight="1" x14ac:dyDescent="0.2">
      <c r="A699" s="176">
        <v>751</v>
      </c>
      <c r="B699" s="187"/>
      <c r="C699" s="177"/>
      <c r="D699" s="181"/>
      <c r="E699" s="181"/>
      <c r="F699" s="183"/>
      <c r="G699" s="184"/>
      <c r="H699" s="184"/>
      <c r="I699" s="184"/>
      <c r="J699" s="178" t="str">
        <f>'YARIŞMA BİLGİLERİ'!$F$21</f>
        <v>16 Yaş Altı Erkekler A</v>
      </c>
      <c r="K699" s="181" t="str">
        <f t="shared" si="15"/>
        <v>İSTANBUL-Türkcell 16 Yaşaltı-A Kategorisi Türkiye  Salon Şampiyonası</v>
      </c>
      <c r="L699" s="262"/>
      <c r="M699" s="182"/>
    </row>
    <row r="700" spans="1:13" s="174" customFormat="1" ht="26.25" customHeight="1" x14ac:dyDescent="0.2">
      <c r="A700" s="176">
        <v>752</v>
      </c>
      <c r="B700" s="187"/>
      <c r="C700" s="177"/>
      <c r="D700" s="181"/>
      <c r="E700" s="181"/>
      <c r="F700" s="183"/>
      <c r="G700" s="184"/>
      <c r="H700" s="184"/>
      <c r="I700" s="184"/>
      <c r="J700" s="178" t="str">
        <f>'YARIŞMA BİLGİLERİ'!$F$21</f>
        <v>16 Yaş Altı Erkekler A</v>
      </c>
      <c r="K700" s="181" t="str">
        <f t="shared" si="15"/>
        <v>İSTANBUL-Türkcell 16 Yaşaltı-A Kategorisi Türkiye  Salon Şampiyonası</v>
      </c>
      <c r="L700" s="262"/>
      <c r="M700" s="182"/>
    </row>
    <row r="701" spans="1:13" s="174" customFormat="1" ht="26.25" customHeight="1" x14ac:dyDescent="0.2">
      <c r="A701" s="176">
        <v>753</v>
      </c>
      <c r="B701" s="187"/>
      <c r="C701" s="177"/>
      <c r="D701" s="181"/>
      <c r="E701" s="181"/>
      <c r="F701" s="183"/>
      <c r="G701" s="184"/>
      <c r="H701" s="184"/>
      <c r="I701" s="184"/>
      <c r="J701" s="178" t="str">
        <f>'YARIŞMA BİLGİLERİ'!$F$21</f>
        <v>16 Yaş Altı Erkekler A</v>
      </c>
      <c r="K701" s="181" t="str">
        <f t="shared" si="15"/>
        <v>İSTANBUL-Türkcell 16 Yaşaltı-A Kategorisi Türkiye  Salon Şampiyonası</v>
      </c>
      <c r="L701" s="262"/>
      <c r="M701" s="182"/>
    </row>
    <row r="702" spans="1:13" s="174" customFormat="1" ht="26.25" customHeight="1" x14ac:dyDescent="0.2">
      <c r="A702" s="176">
        <v>754</v>
      </c>
      <c r="B702" s="187"/>
      <c r="C702" s="177"/>
      <c r="D702" s="181"/>
      <c r="E702" s="181"/>
      <c r="F702" s="183"/>
      <c r="G702" s="184"/>
      <c r="H702" s="184"/>
      <c r="I702" s="184"/>
      <c r="J702" s="178" t="str">
        <f>'YARIŞMA BİLGİLERİ'!$F$21</f>
        <v>16 Yaş Altı Erkekler A</v>
      </c>
      <c r="K702" s="181" t="str">
        <f t="shared" si="15"/>
        <v>İSTANBUL-Türkcell 16 Yaşaltı-A Kategorisi Türkiye  Salon Şampiyonası</v>
      </c>
      <c r="L702" s="262"/>
      <c r="M702" s="182"/>
    </row>
    <row r="703" spans="1:13" s="174" customFormat="1" ht="26.25" customHeight="1" x14ac:dyDescent="0.2">
      <c r="A703" s="176">
        <v>755</v>
      </c>
      <c r="B703" s="187"/>
      <c r="C703" s="177"/>
      <c r="D703" s="181"/>
      <c r="E703" s="181"/>
      <c r="F703" s="183"/>
      <c r="G703" s="184"/>
      <c r="H703" s="184"/>
      <c r="I703" s="184"/>
      <c r="J703" s="178" t="str">
        <f>'YARIŞMA BİLGİLERİ'!$F$21</f>
        <v>16 Yaş Altı Erkekler A</v>
      </c>
      <c r="K703" s="181" t="str">
        <f t="shared" si="15"/>
        <v>İSTANBUL-Türkcell 16 Yaşaltı-A Kategorisi Türkiye  Salon Şampiyonası</v>
      </c>
      <c r="L703" s="262"/>
      <c r="M703" s="182"/>
    </row>
    <row r="704" spans="1:13" s="174" customFormat="1" ht="26.25" customHeight="1" x14ac:dyDescent="0.2">
      <c r="A704" s="176">
        <v>756</v>
      </c>
      <c r="B704" s="187"/>
      <c r="C704" s="177"/>
      <c r="D704" s="181"/>
      <c r="E704" s="181"/>
      <c r="F704" s="183"/>
      <c r="G704" s="184"/>
      <c r="H704" s="184"/>
      <c r="I704" s="184"/>
      <c r="J704" s="178" t="str">
        <f>'YARIŞMA BİLGİLERİ'!$F$21</f>
        <v>16 Yaş Altı Erkekler A</v>
      </c>
      <c r="K704" s="181" t="str">
        <f t="shared" si="15"/>
        <v>İSTANBUL-Türkcell 16 Yaşaltı-A Kategorisi Türkiye  Salon Şampiyonası</v>
      </c>
      <c r="L704" s="262"/>
      <c r="M704" s="182"/>
    </row>
    <row r="705" spans="1:13" s="174" customFormat="1" ht="26.25" customHeight="1" x14ac:dyDescent="0.2">
      <c r="A705" s="176">
        <v>757</v>
      </c>
      <c r="B705" s="187"/>
      <c r="C705" s="177"/>
      <c r="D705" s="181"/>
      <c r="E705" s="181"/>
      <c r="F705" s="183"/>
      <c r="G705" s="184"/>
      <c r="H705" s="184"/>
      <c r="I705" s="184"/>
      <c r="J705" s="178" t="str">
        <f>'YARIŞMA BİLGİLERİ'!$F$21</f>
        <v>16 Yaş Altı Erkekler A</v>
      </c>
      <c r="K705" s="181" t="str">
        <f t="shared" si="15"/>
        <v>İSTANBUL-Türkcell 16 Yaşaltı-A Kategorisi Türkiye  Salon Şampiyonası</v>
      </c>
      <c r="L705" s="262"/>
      <c r="M705" s="182"/>
    </row>
    <row r="706" spans="1:13" s="174" customFormat="1" ht="26.25" customHeight="1" x14ac:dyDescent="0.2">
      <c r="A706" s="176">
        <v>758</v>
      </c>
      <c r="B706" s="187"/>
      <c r="C706" s="177"/>
      <c r="D706" s="181"/>
      <c r="E706" s="181"/>
      <c r="F706" s="183"/>
      <c r="G706" s="184"/>
      <c r="H706" s="184"/>
      <c r="I706" s="184"/>
      <c r="J706" s="178" t="str">
        <f>'YARIŞMA BİLGİLERİ'!$F$21</f>
        <v>16 Yaş Altı Erkekler A</v>
      </c>
      <c r="K706" s="181" t="str">
        <f t="shared" si="15"/>
        <v>İSTANBUL-Türkcell 16 Yaşaltı-A Kategorisi Türkiye  Salon Şampiyonası</v>
      </c>
      <c r="L706" s="262"/>
      <c r="M706" s="182"/>
    </row>
    <row r="707" spans="1:13" s="174" customFormat="1" ht="26.25" customHeight="1" x14ac:dyDescent="0.2">
      <c r="A707" s="176">
        <v>759</v>
      </c>
      <c r="B707" s="187"/>
      <c r="C707" s="177"/>
      <c r="D707" s="181"/>
      <c r="E707" s="181"/>
      <c r="F707" s="183"/>
      <c r="G707" s="184"/>
      <c r="H707" s="184"/>
      <c r="I707" s="184"/>
      <c r="J707" s="178" t="str">
        <f>'YARIŞMA BİLGİLERİ'!$F$21</f>
        <v>16 Yaş Altı Erkekler A</v>
      </c>
      <c r="K707" s="181" t="str">
        <f t="shared" si="15"/>
        <v>İSTANBUL-Türkcell 16 Yaşaltı-A Kategorisi Türkiye  Salon Şampiyonası</v>
      </c>
      <c r="L707" s="262"/>
      <c r="M707" s="182"/>
    </row>
    <row r="708" spans="1:13" s="174" customFormat="1" ht="26.25" customHeight="1" x14ac:dyDescent="0.2">
      <c r="A708" s="176">
        <v>760</v>
      </c>
      <c r="B708" s="187"/>
      <c r="C708" s="177"/>
      <c r="D708" s="181"/>
      <c r="E708" s="181"/>
      <c r="F708" s="183"/>
      <c r="G708" s="184"/>
      <c r="H708" s="184"/>
      <c r="I708" s="184"/>
      <c r="J708" s="178" t="str">
        <f>'YARIŞMA BİLGİLERİ'!$F$21</f>
        <v>16 Yaş Altı Erkekler A</v>
      </c>
      <c r="K708" s="181" t="str">
        <f t="shared" si="15"/>
        <v>İSTANBUL-Türkcell 16 Yaşaltı-A Kategorisi Türkiye  Salon Şampiyonası</v>
      </c>
      <c r="L708" s="262"/>
      <c r="M708" s="182"/>
    </row>
    <row r="709" spans="1:13" s="174" customFormat="1" ht="26.25" customHeight="1" x14ac:dyDescent="0.2">
      <c r="A709" s="176">
        <v>761</v>
      </c>
      <c r="B709" s="187"/>
      <c r="C709" s="177"/>
      <c r="D709" s="181"/>
      <c r="E709" s="181"/>
      <c r="F709" s="183"/>
      <c r="G709" s="184"/>
      <c r="H709" s="184"/>
      <c r="I709" s="184"/>
      <c r="J709" s="178" t="str">
        <f>'YARIŞMA BİLGİLERİ'!$F$21</f>
        <v>16 Yaş Altı Erkekler A</v>
      </c>
      <c r="K709" s="181" t="str">
        <f t="shared" si="15"/>
        <v>İSTANBUL-Türkcell 16 Yaşaltı-A Kategorisi Türkiye  Salon Şampiyonası</v>
      </c>
      <c r="L709" s="262"/>
      <c r="M709" s="182"/>
    </row>
    <row r="710" spans="1:13" s="174" customFormat="1" ht="26.25" customHeight="1" x14ac:dyDescent="0.2">
      <c r="A710" s="176">
        <v>762</v>
      </c>
      <c r="B710" s="187"/>
      <c r="C710" s="177"/>
      <c r="D710" s="181"/>
      <c r="E710" s="181"/>
      <c r="F710" s="183"/>
      <c r="G710" s="184"/>
      <c r="H710" s="184"/>
      <c r="I710" s="184"/>
      <c r="J710" s="178" t="str">
        <f>'YARIŞMA BİLGİLERİ'!$F$21</f>
        <v>16 Yaş Altı Erkekler A</v>
      </c>
      <c r="K710" s="181" t="str">
        <f t="shared" si="15"/>
        <v>İSTANBUL-Türkcell 16 Yaşaltı-A Kategorisi Türkiye  Salon Şampiyonası</v>
      </c>
      <c r="L710" s="262"/>
      <c r="M710" s="182"/>
    </row>
    <row r="711" spans="1:13" s="174" customFormat="1" ht="26.25" customHeight="1" x14ac:dyDescent="0.2">
      <c r="A711" s="176">
        <v>763</v>
      </c>
      <c r="B711" s="187"/>
      <c r="C711" s="177"/>
      <c r="D711" s="181"/>
      <c r="E711" s="181"/>
      <c r="F711" s="183"/>
      <c r="G711" s="184"/>
      <c r="H711" s="184"/>
      <c r="I711" s="184"/>
      <c r="J711" s="178" t="str">
        <f>'YARIŞMA BİLGİLERİ'!$F$21</f>
        <v>16 Yaş Altı Erkekler A</v>
      </c>
      <c r="K711" s="181" t="str">
        <f t="shared" si="15"/>
        <v>İSTANBUL-Türkcell 16 Yaşaltı-A Kategorisi Türkiye  Salon Şampiyonası</v>
      </c>
      <c r="L711" s="262"/>
      <c r="M711" s="182"/>
    </row>
    <row r="712" spans="1:13" s="174" customFormat="1" ht="26.25" customHeight="1" x14ac:dyDescent="0.2">
      <c r="A712" s="176">
        <v>764</v>
      </c>
      <c r="B712" s="187"/>
      <c r="C712" s="177"/>
      <c r="D712" s="181"/>
      <c r="E712" s="181"/>
      <c r="F712" s="183"/>
      <c r="G712" s="184"/>
      <c r="H712" s="184"/>
      <c r="I712" s="184"/>
      <c r="J712" s="178" t="str">
        <f>'YARIŞMA BİLGİLERİ'!$F$21</f>
        <v>16 Yaş Altı Erkekler A</v>
      </c>
      <c r="K712" s="181" t="str">
        <f t="shared" ref="K712:K726" si="16">CONCATENATE(K$1,"-",A$1)</f>
        <v>İSTANBUL-Türkcell 16 Yaşaltı-A Kategorisi Türkiye  Salon Şampiyonası</v>
      </c>
      <c r="L712" s="262"/>
      <c r="M712" s="182"/>
    </row>
    <row r="713" spans="1:13" s="174" customFormat="1" ht="26.25" customHeight="1" x14ac:dyDescent="0.2">
      <c r="A713" s="176">
        <v>765</v>
      </c>
      <c r="B713" s="187"/>
      <c r="C713" s="177"/>
      <c r="D713" s="181"/>
      <c r="E713" s="181"/>
      <c r="F713" s="183"/>
      <c r="G713" s="184"/>
      <c r="H713" s="184"/>
      <c r="I713" s="184"/>
      <c r="J713" s="178" t="str">
        <f>'YARIŞMA BİLGİLERİ'!$F$21</f>
        <v>16 Yaş Altı Erkekler A</v>
      </c>
      <c r="K713" s="181" t="str">
        <f t="shared" si="16"/>
        <v>İSTANBUL-Türkcell 16 Yaşaltı-A Kategorisi Türkiye  Salon Şampiyonası</v>
      </c>
      <c r="L713" s="262"/>
      <c r="M713" s="182"/>
    </row>
    <row r="714" spans="1:13" s="174" customFormat="1" ht="26.25" customHeight="1" x14ac:dyDescent="0.2">
      <c r="A714" s="176">
        <v>766</v>
      </c>
      <c r="B714" s="187"/>
      <c r="C714" s="177"/>
      <c r="D714" s="181"/>
      <c r="E714" s="181"/>
      <c r="F714" s="183"/>
      <c r="G714" s="184"/>
      <c r="H714" s="184"/>
      <c r="I714" s="184"/>
      <c r="J714" s="178" t="str">
        <f>'YARIŞMA BİLGİLERİ'!$F$21</f>
        <v>16 Yaş Altı Erkekler A</v>
      </c>
      <c r="K714" s="181" t="str">
        <f t="shared" si="16"/>
        <v>İSTANBUL-Türkcell 16 Yaşaltı-A Kategorisi Türkiye  Salon Şampiyonası</v>
      </c>
      <c r="L714" s="262"/>
      <c r="M714" s="182"/>
    </row>
    <row r="715" spans="1:13" s="174" customFormat="1" ht="26.25" customHeight="1" x14ac:dyDescent="0.2">
      <c r="A715" s="176">
        <v>767</v>
      </c>
      <c r="B715" s="187"/>
      <c r="C715" s="177"/>
      <c r="D715" s="181"/>
      <c r="E715" s="181"/>
      <c r="F715" s="183"/>
      <c r="G715" s="184"/>
      <c r="H715" s="184"/>
      <c r="I715" s="184"/>
      <c r="J715" s="178" t="str">
        <f>'YARIŞMA BİLGİLERİ'!$F$21</f>
        <v>16 Yaş Altı Erkekler A</v>
      </c>
      <c r="K715" s="181" t="str">
        <f t="shared" si="16"/>
        <v>İSTANBUL-Türkcell 16 Yaşaltı-A Kategorisi Türkiye  Salon Şampiyonası</v>
      </c>
      <c r="L715" s="262"/>
      <c r="M715" s="182"/>
    </row>
    <row r="716" spans="1:13" s="174" customFormat="1" ht="26.25" customHeight="1" x14ac:dyDescent="0.2">
      <c r="A716" s="176">
        <v>768</v>
      </c>
      <c r="B716" s="187"/>
      <c r="C716" s="177"/>
      <c r="D716" s="181"/>
      <c r="E716" s="181"/>
      <c r="F716" s="183"/>
      <c r="G716" s="184"/>
      <c r="H716" s="184"/>
      <c r="I716" s="184"/>
      <c r="J716" s="178" t="str">
        <f>'YARIŞMA BİLGİLERİ'!$F$21</f>
        <v>16 Yaş Altı Erkekler A</v>
      </c>
      <c r="K716" s="181" t="str">
        <f t="shared" si="16"/>
        <v>İSTANBUL-Türkcell 16 Yaşaltı-A Kategorisi Türkiye  Salon Şampiyonası</v>
      </c>
      <c r="L716" s="262"/>
      <c r="M716" s="182"/>
    </row>
    <row r="717" spans="1:13" s="174" customFormat="1" ht="26.25" customHeight="1" x14ac:dyDescent="0.2">
      <c r="A717" s="176">
        <v>769</v>
      </c>
      <c r="B717" s="187"/>
      <c r="C717" s="177"/>
      <c r="D717" s="181"/>
      <c r="E717" s="181"/>
      <c r="F717" s="183"/>
      <c r="G717" s="184"/>
      <c r="H717" s="184"/>
      <c r="I717" s="184"/>
      <c r="J717" s="178" t="str">
        <f>'YARIŞMA BİLGİLERİ'!$F$21</f>
        <v>16 Yaş Altı Erkekler A</v>
      </c>
      <c r="K717" s="181" t="str">
        <f t="shared" si="16"/>
        <v>İSTANBUL-Türkcell 16 Yaşaltı-A Kategorisi Türkiye  Salon Şampiyonası</v>
      </c>
      <c r="L717" s="262"/>
      <c r="M717" s="182"/>
    </row>
    <row r="718" spans="1:13" s="174" customFormat="1" ht="26.25" customHeight="1" x14ac:dyDescent="0.2">
      <c r="A718" s="176">
        <v>770</v>
      </c>
      <c r="B718" s="187"/>
      <c r="C718" s="177"/>
      <c r="D718" s="181"/>
      <c r="E718" s="181"/>
      <c r="F718" s="183"/>
      <c r="G718" s="184"/>
      <c r="H718" s="184"/>
      <c r="I718" s="184"/>
      <c r="J718" s="178" t="str">
        <f>'YARIŞMA BİLGİLERİ'!$F$21</f>
        <v>16 Yaş Altı Erkekler A</v>
      </c>
      <c r="K718" s="181" t="str">
        <f t="shared" si="16"/>
        <v>İSTANBUL-Türkcell 16 Yaşaltı-A Kategorisi Türkiye  Salon Şampiyonası</v>
      </c>
      <c r="L718" s="262"/>
      <c r="M718" s="182"/>
    </row>
    <row r="719" spans="1:13" s="174" customFormat="1" ht="26.25" customHeight="1" x14ac:dyDescent="0.2">
      <c r="A719" s="176">
        <v>771</v>
      </c>
      <c r="B719" s="187"/>
      <c r="C719" s="177"/>
      <c r="D719" s="181"/>
      <c r="E719" s="181"/>
      <c r="F719" s="183"/>
      <c r="G719" s="184"/>
      <c r="H719" s="184"/>
      <c r="I719" s="184"/>
      <c r="J719" s="178" t="str">
        <f>'YARIŞMA BİLGİLERİ'!$F$21</f>
        <v>16 Yaş Altı Erkekler A</v>
      </c>
      <c r="K719" s="181" t="str">
        <f t="shared" si="16"/>
        <v>İSTANBUL-Türkcell 16 Yaşaltı-A Kategorisi Türkiye  Salon Şampiyonası</v>
      </c>
      <c r="L719" s="262"/>
      <c r="M719" s="182"/>
    </row>
    <row r="720" spans="1:13" s="174" customFormat="1" ht="26.25" customHeight="1" x14ac:dyDescent="0.2">
      <c r="A720" s="176">
        <v>772</v>
      </c>
      <c r="B720" s="187"/>
      <c r="C720" s="177"/>
      <c r="D720" s="181"/>
      <c r="E720" s="181"/>
      <c r="F720" s="183"/>
      <c r="G720" s="184"/>
      <c r="H720" s="184"/>
      <c r="I720" s="184"/>
      <c r="J720" s="178" t="str">
        <f>'YARIŞMA BİLGİLERİ'!$F$21</f>
        <v>16 Yaş Altı Erkekler A</v>
      </c>
      <c r="K720" s="181" t="str">
        <f t="shared" si="16"/>
        <v>İSTANBUL-Türkcell 16 Yaşaltı-A Kategorisi Türkiye  Salon Şampiyonası</v>
      </c>
      <c r="L720" s="262"/>
      <c r="M720" s="182"/>
    </row>
    <row r="721" spans="1:13" s="174" customFormat="1" ht="26.25" customHeight="1" x14ac:dyDescent="0.2">
      <c r="A721" s="176">
        <v>773</v>
      </c>
      <c r="B721" s="187"/>
      <c r="C721" s="177"/>
      <c r="D721" s="181"/>
      <c r="E721" s="181"/>
      <c r="F721" s="183"/>
      <c r="G721" s="184"/>
      <c r="H721" s="184"/>
      <c r="I721" s="184"/>
      <c r="J721" s="178" t="str">
        <f>'YARIŞMA BİLGİLERİ'!$F$21</f>
        <v>16 Yaş Altı Erkekler A</v>
      </c>
      <c r="K721" s="181" t="str">
        <f t="shared" si="16"/>
        <v>İSTANBUL-Türkcell 16 Yaşaltı-A Kategorisi Türkiye  Salon Şampiyonası</v>
      </c>
      <c r="L721" s="262"/>
      <c r="M721" s="182"/>
    </row>
    <row r="722" spans="1:13" s="174" customFormat="1" ht="26.25" customHeight="1" x14ac:dyDescent="0.2">
      <c r="A722" s="176">
        <v>774</v>
      </c>
      <c r="B722" s="187"/>
      <c r="C722" s="177"/>
      <c r="D722" s="181"/>
      <c r="E722" s="181"/>
      <c r="F722" s="183"/>
      <c r="G722" s="184"/>
      <c r="H722" s="184"/>
      <c r="I722" s="184"/>
      <c r="J722" s="178" t="str">
        <f>'YARIŞMA BİLGİLERİ'!$F$21</f>
        <v>16 Yaş Altı Erkekler A</v>
      </c>
      <c r="K722" s="181" t="str">
        <f t="shared" si="16"/>
        <v>İSTANBUL-Türkcell 16 Yaşaltı-A Kategorisi Türkiye  Salon Şampiyonası</v>
      </c>
      <c r="L722" s="262"/>
      <c r="M722" s="182"/>
    </row>
    <row r="723" spans="1:13" s="174" customFormat="1" ht="26.25" customHeight="1" x14ac:dyDescent="0.2">
      <c r="A723" s="176">
        <v>775</v>
      </c>
      <c r="B723" s="187"/>
      <c r="C723" s="177"/>
      <c r="D723" s="181"/>
      <c r="E723" s="181"/>
      <c r="F723" s="183"/>
      <c r="G723" s="184"/>
      <c r="H723" s="184"/>
      <c r="I723" s="184"/>
      <c r="J723" s="178" t="str">
        <f>'YARIŞMA BİLGİLERİ'!$F$21</f>
        <v>16 Yaş Altı Erkekler A</v>
      </c>
      <c r="K723" s="181" t="str">
        <f t="shared" si="16"/>
        <v>İSTANBUL-Türkcell 16 Yaşaltı-A Kategorisi Türkiye  Salon Şampiyonası</v>
      </c>
      <c r="L723" s="262"/>
      <c r="M723" s="182"/>
    </row>
    <row r="724" spans="1:13" s="174" customFormat="1" ht="26.25" customHeight="1" x14ac:dyDescent="0.2">
      <c r="A724" s="176">
        <v>776</v>
      </c>
      <c r="B724" s="187"/>
      <c r="C724" s="177"/>
      <c r="D724" s="181"/>
      <c r="E724" s="181"/>
      <c r="F724" s="183"/>
      <c r="G724" s="184"/>
      <c r="H724" s="184"/>
      <c r="I724" s="184"/>
      <c r="J724" s="178" t="str">
        <f>'YARIŞMA BİLGİLERİ'!$F$21</f>
        <v>16 Yaş Altı Erkekler A</v>
      </c>
      <c r="K724" s="181" t="str">
        <f t="shared" si="16"/>
        <v>İSTANBUL-Türkcell 16 Yaşaltı-A Kategorisi Türkiye  Salon Şampiyonası</v>
      </c>
      <c r="L724" s="262"/>
      <c r="M724" s="182"/>
    </row>
    <row r="725" spans="1:13" s="174" customFormat="1" ht="26.25" customHeight="1" x14ac:dyDescent="0.2">
      <c r="A725" s="176">
        <v>777</v>
      </c>
      <c r="B725" s="187"/>
      <c r="C725" s="177"/>
      <c r="D725" s="181"/>
      <c r="E725" s="181"/>
      <c r="F725" s="183"/>
      <c r="G725" s="184"/>
      <c r="H725" s="184"/>
      <c r="I725" s="184"/>
      <c r="J725" s="178" t="str">
        <f>'YARIŞMA BİLGİLERİ'!$F$21</f>
        <v>16 Yaş Altı Erkekler A</v>
      </c>
      <c r="K725" s="181" t="str">
        <f t="shared" si="16"/>
        <v>İSTANBUL-Türkcell 16 Yaşaltı-A Kategorisi Türkiye  Salon Şampiyonası</v>
      </c>
      <c r="L725" s="262"/>
      <c r="M725" s="182"/>
    </row>
    <row r="726" spans="1:13" s="174" customFormat="1" ht="26.25" customHeight="1" x14ac:dyDescent="0.2">
      <c r="A726" s="176">
        <v>778</v>
      </c>
      <c r="B726" s="187"/>
      <c r="C726" s="177"/>
      <c r="D726" s="181"/>
      <c r="E726" s="181"/>
      <c r="F726" s="183"/>
      <c r="G726" s="184"/>
      <c r="H726" s="184"/>
      <c r="I726" s="184"/>
      <c r="J726" s="178" t="str">
        <f>'YARIŞMA BİLGİLERİ'!$F$21</f>
        <v>16 Yaş Altı Erkekler A</v>
      </c>
      <c r="K726" s="181" t="str">
        <f t="shared" si="16"/>
        <v>İSTANBUL-Türkcell 16 Yaşaltı-A Kategorisi Türkiye  Salon Şampiyonası</v>
      </c>
      <c r="L726" s="262"/>
      <c r="M726" s="182"/>
    </row>
  </sheetData>
  <mergeCells count="2">
    <mergeCell ref="L1:M1"/>
    <mergeCell ref="A1:J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1"/>
  <sheetViews>
    <sheetView view="pageBreakPreview" zoomScale="90" zoomScaleNormal="100" zoomScaleSheetLayoutView="90" workbookViewId="0">
      <selection sqref="A1:L1"/>
    </sheetView>
  </sheetViews>
  <sheetFormatPr defaultRowHeight="12.75" x14ac:dyDescent="0.2"/>
  <cols>
    <col min="1" max="1" width="6" style="114" customWidth="1"/>
    <col min="2" max="2" width="16.7109375" style="114" hidden="1" customWidth="1"/>
    <col min="3" max="3" width="7" style="114" customWidth="1"/>
    <col min="4" max="4" width="13.5703125" style="115" customWidth="1"/>
    <col min="5" max="5" width="33.28515625" style="114" customWidth="1"/>
    <col min="6" max="6" width="18.42578125" style="3" customWidth="1"/>
    <col min="7" max="10" width="12.28515625" style="3" customWidth="1"/>
    <col min="11" max="11" width="12.28515625" style="116" customWidth="1"/>
    <col min="12" max="12" width="12.28515625" style="114" customWidth="1"/>
    <col min="13" max="13" width="9.140625" style="3" customWidth="1"/>
    <col min="14" max="16384" width="9.140625" style="3"/>
  </cols>
  <sheetData>
    <row r="1" spans="1:13" ht="48.75" customHeight="1" x14ac:dyDescent="0.2">
      <c r="A1" s="501" t="s">
        <v>247</v>
      </c>
      <c r="B1" s="501"/>
      <c r="C1" s="501"/>
      <c r="D1" s="501"/>
      <c r="E1" s="501"/>
      <c r="F1" s="501"/>
      <c r="G1" s="501"/>
      <c r="H1" s="501"/>
      <c r="I1" s="501"/>
      <c r="J1" s="501"/>
      <c r="K1" s="501"/>
      <c r="L1" s="501"/>
    </row>
    <row r="2" spans="1:13" ht="25.5" customHeight="1" x14ac:dyDescent="0.2">
      <c r="A2" s="502" t="s">
        <v>626</v>
      </c>
      <c r="B2" s="502"/>
      <c r="C2" s="502"/>
      <c r="D2" s="502"/>
      <c r="E2" s="502"/>
      <c r="F2" s="502"/>
      <c r="G2" s="502"/>
      <c r="H2" s="502"/>
      <c r="I2" s="502"/>
      <c r="J2" s="502"/>
      <c r="K2" s="502"/>
      <c r="L2" s="502"/>
    </row>
    <row r="3" spans="1:13" s="4" customFormat="1" ht="27" customHeight="1" x14ac:dyDescent="0.2">
      <c r="A3" s="503" t="s">
        <v>328</v>
      </c>
      <c r="B3" s="503"/>
      <c r="C3" s="503"/>
      <c r="D3" s="504" t="s">
        <v>459</v>
      </c>
      <c r="E3" s="505"/>
      <c r="F3" s="118" t="s">
        <v>324</v>
      </c>
      <c r="G3" s="506" t="s">
        <v>631</v>
      </c>
      <c r="H3" s="506"/>
      <c r="I3" s="506"/>
      <c r="J3" s="259"/>
      <c r="K3" s="506"/>
      <c r="L3" s="506"/>
    </row>
    <row r="4" spans="1:13" s="4" customFormat="1" ht="17.25" customHeight="1" x14ac:dyDescent="0.2">
      <c r="A4" s="509" t="s">
        <v>329</v>
      </c>
      <c r="B4" s="509"/>
      <c r="C4" s="509"/>
      <c r="D4" s="510" t="s">
        <v>617</v>
      </c>
      <c r="E4" s="510"/>
      <c r="F4" s="120"/>
      <c r="G4" s="119"/>
      <c r="H4" s="507" t="s">
        <v>327</v>
      </c>
      <c r="I4" s="507"/>
      <c r="J4" s="508">
        <v>42031</v>
      </c>
      <c r="K4" s="508"/>
      <c r="L4" s="275">
        <v>0.53472222222222221</v>
      </c>
    </row>
    <row r="5" spans="1:13" ht="15" customHeight="1" x14ac:dyDescent="0.2">
      <c r="A5" s="5"/>
      <c r="B5" s="5"/>
      <c r="C5" s="5"/>
      <c r="D5" s="9"/>
      <c r="E5" s="6"/>
      <c r="F5" s="7"/>
      <c r="G5" s="8"/>
      <c r="H5" s="8"/>
      <c r="I5" s="8"/>
      <c r="J5" s="8"/>
      <c r="K5" s="274">
        <v>42032.760571527775</v>
      </c>
      <c r="L5" s="274"/>
    </row>
    <row r="6" spans="1:13" ht="15.75" x14ac:dyDescent="0.2">
      <c r="A6" s="499" t="s">
        <v>6</v>
      </c>
      <c r="B6" s="499"/>
      <c r="C6" s="500" t="s">
        <v>250</v>
      </c>
      <c r="D6" s="500" t="s">
        <v>331</v>
      </c>
      <c r="E6" s="499" t="s">
        <v>7</v>
      </c>
      <c r="F6" s="499" t="s">
        <v>59</v>
      </c>
      <c r="G6" s="511" t="s">
        <v>46</v>
      </c>
      <c r="H6" s="511"/>
      <c r="I6" s="511"/>
      <c r="J6" s="511"/>
      <c r="K6" s="495" t="s">
        <v>8</v>
      </c>
      <c r="L6" s="495" t="s">
        <v>625</v>
      </c>
    </row>
    <row r="7" spans="1:13" ht="21.75" customHeight="1" x14ac:dyDescent="0.2">
      <c r="A7" s="499"/>
      <c r="B7" s="499"/>
      <c r="C7" s="500"/>
      <c r="D7" s="500"/>
      <c r="E7" s="499"/>
      <c r="F7" s="499"/>
      <c r="G7" s="121">
        <v>1</v>
      </c>
      <c r="H7" s="121">
        <v>2</v>
      </c>
      <c r="I7" s="121">
        <v>3</v>
      </c>
      <c r="J7" s="121">
        <v>4</v>
      </c>
      <c r="K7" s="496"/>
      <c r="L7" s="496"/>
    </row>
    <row r="8" spans="1:13" s="107" customFormat="1" ht="31.5" customHeight="1" x14ac:dyDescent="0.2">
      <c r="A8" s="122">
        <v>1</v>
      </c>
      <c r="B8" s="123" t="s">
        <v>489</v>
      </c>
      <c r="C8" s="124">
        <v>15</v>
      </c>
      <c r="D8" s="125">
        <v>36621</v>
      </c>
      <c r="E8" s="236" t="s">
        <v>1072</v>
      </c>
      <c r="F8" s="236" t="s">
        <v>719</v>
      </c>
      <c r="G8" s="216">
        <v>601</v>
      </c>
      <c r="H8" s="216">
        <v>591</v>
      </c>
      <c r="I8" s="216">
        <v>607</v>
      </c>
      <c r="J8" s="299">
        <v>608</v>
      </c>
      <c r="K8" s="372">
        <v>608</v>
      </c>
      <c r="L8" s="126"/>
    </row>
    <row r="9" spans="1:13" s="107" customFormat="1" ht="31.5" customHeight="1" x14ac:dyDescent="0.2">
      <c r="A9" s="122">
        <v>2</v>
      </c>
      <c r="B9" s="123" t="s">
        <v>486</v>
      </c>
      <c r="C9" s="124">
        <v>133</v>
      </c>
      <c r="D9" s="125">
        <v>36606</v>
      </c>
      <c r="E9" s="236" t="s">
        <v>1103</v>
      </c>
      <c r="F9" s="236" t="s">
        <v>944</v>
      </c>
      <c r="G9" s="216">
        <v>595</v>
      </c>
      <c r="H9" s="216">
        <v>594</v>
      </c>
      <c r="I9" s="216">
        <v>588</v>
      </c>
      <c r="J9" s="299">
        <v>585</v>
      </c>
      <c r="K9" s="372">
        <v>595</v>
      </c>
      <c r="L9" s="126"/>
    </row>
    <row r="10" spans="1:13" s="107" customFormat="1" ht="31.5" customHeight="1" x14ac:dyDescent="0.2">
      <c r="A10" s="122">
        <v>3</v>
      </c>
      <c r="B10" s="123" t="s">
        <v>488</v>
      </c>
      <c r="C10" s="124">
        <v>528</v>
      </c>
      <c r="D10" s="125">
        <v>36581</v>
      </c>
      <c r="E10" s="236" t="s">
        <v>1084</v>
      </c>
      <c r="F10" s="236" t="s">
        <v>861</v>
      </c>
      <c r="G10" s="216">
        <v>588</v>
      </c>
      <c r="H10" s="216">
        <v>579</v>
      </c>
      <c r="I10" s="216">
        <v>562</v>
      </c>
      <c r="J10" s="299" t="s">
        <v>1583</v>
      </c>
      <c r="K10" s="372">
        <v>588</v>
      </c>
      <c r="L10" s="126"/>
    </row>
    <row r="11" spans="1:13" s="107" customFormat="1" ht="31.5" customHeight="1" thickBot="1" x14ac:dyDescent="0.25">
      <c r="A11" s="358">
        <v>4</v>
      </c>
      <c r="B11" s="359" t="s">
        <v>487</v>
      </c>
      <c r="C11" s="360">
        <v>126</v>
      </c>
      <c r="D11" s="361">
        <v>37008</v>
      </c>
      <c r="E11" s="362" t="s">
        <v>1076</v>
      </c>
      <c r="F11" s="362" t="s">
        <v>654</v>
      </c>
      <c r="G11" s="363">
        <v>579</v>
      </c>
      <c r="H11" s="363">
        <v>564</v>
      </c>
      <c r="I11" s="363">
        <v>577</v>
      </c>
      <c r="J11" s="364">
        <v>574</v>
      </c>
      <c r="K11" s="386">
        <v>579</v>
      </c>
      <c r="L11" s="366"/>
    </row>
    <row r="12" spans="1:13" s="107" customFormat="1" ht="31.5" customHeight="1" thickTop="1" x14ac:dyDescent="0.2">
      <c r="A12" s="349">
        <v>5</v>
      </c>
      <c r="B12" s="350" t="s">
        <v>482</v>
      </c>
      <c r="C12" s="351">
        <v>712</v>
      </c>
      <c r="D12" s="352">
        <v>36669</v>
      </c>
      <c r="E12" s="353" t="s">
        <v>1093</v>
      </c>
      <c r="F12" s="353" t="s">
        <v>890</v>
      </c>
      <c r="G12" s="384">
        <v>558</v>
      </c>
      <c r="H12" s="354">
        <v>563</v>
      </c>
      <c r="I12" s="354" t="s">
        <v>1583</v>
      </c>
      <c r="J12" s="355">
        <v>558</v>
      </c>
      <c r="K12" s="385">
        <v>563</v>
      </c>
      <c r="L12" s="357"/>
      <c r="M12" s="108"/>
    </row>
    <row r="13" spans="1:13" s="107" customFormat="1" ht="31.5" customHeight="1" x14ac:dyDescent="0.2">
      <c r="A13" s="122">
        <v>6</v>
      </c>
      <c r="B13" s="123" t="s">
        <v>470</v>
      </c>
      <c r="C13" s="124">
        <v>316</v>
      </c>
      <c r="D13" s="125">
        <v>36697</v>
      </c>
      <c r="E13" s="236" t="s">
        <v>1080</v>
      </c>
      <c r="F13" s="236" t="s">
        <v>262</v>
      </c>
      <c r="G13" s="216">
        <v>563</v>
      </c>
      <c r="H13" s="348">
        <v>553</v>
      </c>
      <c r="I13" s="216">
        <v>538</v>
      </c>
      <c r="J13" s="299">
        <v>534</v>
      </c>
      <c r="K13" s="372">
        <v>563</v>
      </c>
      <c r="L13" s="126"/>
    </row>
    <row r="14" spans="1:13" s="107" customFormat="1" ht="31.5" customHeight="1" x14ac:dyDescent="0.2">
      <c r="A14" s="122">
        <v>7</v>
      </c>
      <c r="B14" s="123" t="s">
        <v>481</v>
      </c>
      <c r="C14" s="124">
        <v>628</v>
      </c>
      <c r="D14" s="125">
        <v>36672</v>
      </c>
      <c r="E14" s="236" t="s">
        <v>1086</v>
      </c>
      <c r="F14" s="236" t="s">
        <v>773</v>
      </c>
      <c r="G14" s="216">
        <v>562</v>
      </c>
      <c r="H14" s="216">
        <v>547</v>
      </c>
      <c r="I14" s="216" t="s">
        <v>1583</v>
      </c>
      <c r="J14" s="299">
        <v>555</v>
      </c>
      <c r="K14" s="372">
        <v>562</v>
      </c>
      <c r="L14" s="126"/>
    </row>
    <row r="15" spans="1:13" s="107" customFormat="1" ht="31.5" customHeight="1" x14ac:dyDescent="0.2">
      <c r="A15" s="122">
        <v>8</v>
      </c>
      <c r="B15" s="123" t="s">
        <v>480</v>
      </c>
      <c r="C15" s="124">
        <v>688</v>
      </c>
      <c r="D15" s="125">
        <v>36892</v>
      </c>
      <c r="E15" s="236" t="s">
        <v>1088</v>
      </c>
      <c r="F15" s="236" t="s">
        <v>890</v>
      </c>
      <c r="G15" s="216" t="s">
        <v>1583</v>
      </c>
      <c r="H15" s="216">
        <v>559</v>
      </c>
      <c r="I15" s="216">
        <v>544</v>
      </c>
      <c r="J15" s="299">
        <v>561</v>
      </c>
      <c r="K15" s="372">
        <v>561</v>
      </c>
      <c r="L15" s="126"/>
    </row>
    <row r="16" spans="1:13" s="107" customFormat="1" ht="31.5" customHeight="1" x14ac:dyDescent="0.2">
      <c r="A16" s="122">
        <v>9</v>
      </c>
      <c r="B16" s="123" t="s">
        <v>476</v>
      </c>
      <c r="C16" s="124">
        <v>437</v>
      </c>
      <c r="D16" s="125">
        <v>36529</v>
      </c>
      <c r="E16" s="236" t="s">
        <v>910</v>
      </c>
      <c r="F16" s="236" t="s">
        <v>756</v>
      </c>
      <c r="G16" s="216">
        <v>529</v>
      </c>
      <c r="H16" s="216">
        <v>540</v>
      </c>
      <c r="I16" s="216">
        <v>558</v>
      </c>
      <c r="J16" s="299">
        <v>534</v>
      </c>
      <c r="K16" s="372">
        <v>558</v>
      </c>
      <c r="L16" s="126"/>
    </row>
    <row r="17" spans="1:13" s="107" customFormat="1" ht="31.5" customHeight="1" x14ac:dyDescent="0.2">
      <c r="A17" s="122">
        <v>10</v>
      </c>
      <c r="B17" s="123" t="s">
        <v>484</v>
      </c>
      <c r="C17" s="124">
        <v>1194</v>
      </c>
      <c r="D17" s="125">
        <v>36892</v>
      </c>
      <c r="E17" s="236" t="s">
        <v>1451</v>
      </c>
      <c r="F17" s="236" t="s">
        <v>656</v>
      </c>
      <c r="G17" s="216">
        <v>550</v>
      </c>
      <c r="H17" s="216">
        <v>556</v>
      </c>
      <c r="I17" s="216">
        <v>523</v>
      </c>
      <c r="J17" s="299">
        <v>530</v>
      </c>
      <c r="K17" s="372">
        <v>556</v>
      </c>
      <c r="L17" s="126"/>
    </row>
    <row r="18" spans="1:13" s="107" customFormat="1" ht="31.5" customHeight="1" x14ac:dyDescent="0.2">
      <c r="A18" s="122">
        <v>11</v>
      </c>
      <c r="B18" s="123" t="s">
        <v>478</v>
      </c>
      <c r="C18" s="124">
        <v>1195</v>
      </c>
      <c r="D18" s="125">
        <v>36528</v>
      </c>
      <c r="E18" s="236" t="s">
        <v>1452</v>
      </c>
      <c r="F18" s="236" t="s">
        <v>656</v>
      </c>
      <c r="G18" s="216">
        <v>552</v>
      </c>
      <c r="H18" s="216">
        <v>539</v>
      </c>
      <c r="I18" s="216" t="s">
        <v>1583</v>
      </c>
      <c r="J18" s="299">
        <v>554</v>
      </c>
      <c r="K18" s="372">
        <v>554</v>
      </c>
      <c r="L18" s="126"/>
    </row>
    <row r="19" spans="1:13" s="107" customFormat="1" ht="31.5" customHeight="1" x14ac:dyDescent="0.2">
      <c r="A19" s="122">
        <v>12</v>
      </c>
      <c r="B19" s="123" t="s">
        <v>472</v>
      </c>
      <c r="C19" s="124">
        <v>424</v>
      </c>
      <c r="D19" s="125">
        <v>36537</v>
      </c>
      <c r="E19" s="236" t="s">
        <v>909</v>
      </c>
      <c r="F19" s="236" t="s">
        <v>756</v>
      </c>
      <c r="G19" s="216">
        <v>539</v>
      </c>
      <c r="H19" s="216">
        <v>529</v>
      </c>
      <c r="I19" s="216">
        <v>409</v>
      </c>
      <c r="J19" s="299">
        <v>491</v>
      </c>
      <c r="K19" s="372">
        <v>539</v>
      </c>
      <c r="L19" s="126"/>
      <c r="M19" s="108"/>
    </row>
    <row r="20" spans="1:13" s="107" customFormat="1" ht="31.5" customHeight="1" x14ac:dyDescent="0.2">
      <c r="A20" s="122">
        <v>13</v>
      </c>
      <c r="B20" s="123" t="s">
        <v>477</v>
      </c>
      <c r="C20" s="124">
        <v>440</v>
      </c>
      <c r="D20" s="125">
        <v>36951</v>
      </c>
      <c r="E20" s="236" t="s">
        <v>853</v>
      </c>
      <c r="F20" s="236" t="s">
        <v>756</v>
      </c>
      <c r="G20" s="216" t="s">
        <v>1583</v>
      </c>
      <c r="H20" s="216">
        <v>505</v>
      </c>
      <c r="I20" s="216">
        <v>534</v>
      </c>
      <c r="J20" s="299">
        <v>522</v>
      </c>
      <c r="K20" s="372">
        <v>534</v>
      </c>
      <c r="L20" s="126"/>
    </row>
    <row r="21" spans="1:13" s="107" customFormat="1" ht="31.5" customHeight="1" x14ac:dyDescent="0.2">
      <c r="A21" s="122">
        <v>14</v>
      </c>
      <c r="B21" s="123" t="s">
        <v>479</v>
      </c>
      <c r="C21" s="124">
        <v>258</v>
      </c>
      <c r="D21" s="125">
        <v>36699</v>
      </c>
      <c r="E21" s="236" t="s">
        <v>821</v>
      </c>
      <c r="F21" s="236" t="s">
        <v>745</v>
      </c>
      <c r="G21" s="216">
        <v>498</v>
      </c>
      <c r="H21" s="216" t="s">
        <v>1583</v>
      </c>
      <c r="I21" s="216">
        <v>533</v>
      </c>
      <c r="J21" s="299">
        <v>530</v>
      </c>
      <c r="K21" s="372">
        <v>533</v>
      </c>
      <c r="L21" s="126"/>
    </row>
    <row r="22" spans="1:13" s="107" customFormat="1" ht="31.5" customHeight="1" x14ac:dyDescent="0.2">
      <c r="A22" s="122">
        <v>15</v>
      </c>
      <c r="B22" s="123" t="s">
        <v>475</v>
      </c>
      <c r="C22" s="124">
        <v>718</v>
      </c>
      <c r="D22" s="125">
        <v>37394</v>
      </c>
      <c r="E22" s="236" t="s">
        <v>1094</v>
      </c>
      <c r="F22" s="236" t="s">
        <v>710</v>
      </c>
      <c r="G22" s="216">
        <v>523</v>
      </c>
      <c r="H22" s="216">
        <v>531</v>
      </c>
      <c r="I22" s="216">
        <v>529</v>
      </c>
      <c r="J22" s="299">
        <v>530</v>
      </c>
      <c r="K22" s="372">
        <v>531</v>
      </c>
      <c r="L22" s="126"/>
    </row>
    <row r="23" spans="1:13" s="107" customFormat="1" ht="31.5" customHeight="1" x14ac:dyDescent="0.2">
      <c r="A23" s="122">
        <v>16</v>
      </c>
      <c r="B23" s="123" t="s">
        <v>467</v>
      </c>
      <c r="C23" s="124">
        <v>92</v>
      </c>
      <c r="D23" s="125">
        <v>37261</v>
      </c>
      <c r="E23" s="236" t="s">
        <v>804</v>
      </c>
      <c r="F23" s="236" t="s">
        <v>801</v>
      </c>
      <c r="G23" s="216">
        <v>514</v>
      </c>
      <c r="H23" s="216">
        <v>507</v>
      </c>
      <c r="I23" s="216">
        <v>525</v>
      </c>
      <c r="J23" s="299">
        <v>483</v>
      </c>
      <c r="K23" s="372">
        <v>525</v>
      </c>
      <c r="L23" s="126"/>
    </row>
    <row r="24" spans="1:13" s="107" customFormat="1" ht="31.5" customHeight="1" x14ac:dyDescent="0.2">
      <c r="A24" s="122">
        <v>17</v>
      </c>
      <c r="B24" s="123" t="s">
        <v>468</v>
      </c>
      <c r="C24" s="124">
        <v>697</v>
      </c>
      <c r="D24" s="125">
        <v>36753</v>
      </c>
      <c r="E24" s="236" t="s">
        <v>1089</v>
      </c>
      <c r="F24" s="236" t="s">
        <v>890</v>
      </c>
      <c r="G24" s="216">
        <v>494</v>
      </c>
      <c r="H24" s="216">
        <v>516</v>
      </c>
      <c r="I24" s="216">
        <v>504</v>
      </c>
      <c r="J24" s="383">
        <v>515</v>
      </c>
      <c r="K24" s="372">
        <v>516</v>
      </c>
      <c r="L24" s="126"/>
    </row>
    <row r="25" spans="1:13" s="107" customFormat="1" ht="31.5" customHeight="1" x14ac:dyDescent="0.2">
      <c r="A25" s="122">
        <v>18</v>
      </c>
      <c r="B25" s="123" t="s">
        <v>485</v>
      </c>
      <c r="C25" s="124">
        <v>140</v>
      </c>
      <c r="D25" s="125">
        <v>36563</v>
      </c>
      <c r="E25" s="236" t="s">
        <v>1077</v>
      </c>
      <c r="F25" s="236" t="s">
        <v>656</v>
      </c>
      <c r="G25" s="216" t="s">
        <v>1583</v>
      </c>
      <c r="H25" s="216" t="s">
        <v>1583</v>
      </c>
      <c r="I25" s="216">
        <v>516</v>
      </c>
      <c r="J25" s="383">
        <v>513</v>
      </c>
      <c r="K25" s="372">
        <v>516</v>
      </c>
      <c r="L25" s="126"/>
    </row>
    <row r="26" spans="1:13" s="107" customFormat="1" ht="31.5" customHeight="1" x14ac:dyDescent="0.2">
      <c r="A26" s="122">
        <v>19</v>
      </c>
      <c r="B26" s="123" t="s">
        <v>465</v>
      </c>
      <c r="C26" s="124">
        <v>725</v>
      </c>
      <c r="D26" s="125">
        <v>36536</v>
      </c>
      <c r="E26" s="236" t="s">
        <v>1095</v>
      </c>
      <c r="F26" s="236" t="s">
        <v>782</v>
      </c>
      <c r="G26" s="216">
        <v>505</v>
      </c>
      <c r="H26" s="216">
        <v>510</v>
      </c>
      <c r="I26" s="216" t="s">
        <v>455</v>
      </c>
      <c r="J26" s="299" t="s">
        <v>455</v>
      </c>
      <c r="K26" s="372">
        <v>510</v>
      </c>
      <c r="L26" s="126"/>
      <c r="M26" s="108"/>
    </row>
    <row r="27" spans="1:13" s="107" customFormat="1" ht="31.5" customHeight="1" x14ac:dyDescent="0.2">
      <c r="A27" s="122">
        <v>20</v>
      </c>
      <c r="B27" s="123" t="s">
        <v>469</v>
      </c>
      <c r="C27" s="124">
        <v>95</v>
      </c>
      <c r="D27" s="125">
        <v>36526</v>
      </c>
      <c r="E27" s="236" t="s">
        <v>727</v>
      </c>
      <c r="F27" s="236" t="s">
        <v>643</v>
      </c>
      <c r="G27" s="348">
        <v>496</v>
      </c>
      <c r="H27" s="216">
        <v>506</v>
      </c>
      <c r="I27" s="216">
        <v>469</v>
      </c>
      <c r="J27" s="299">
        <v>482</v>
      </c>
      <c r="K27" s="372">
        <v>506</v>
      </c>
      <c r="L27" s="126"/>
    </row>
    <row r="28" spans="1:13" s="107" customFormat="1" ht="31.5" customHeight="1" x14ac:dyDescent="0.2">
      <c r="A28" s="122">
        <v>21</v>
      </c>
      <c r="B28" s="123" t="s">
        <v>471</v>
      </c>
      <c r="C28" s="124">
        <v>711</v>
      </c>
      <c r="D28" s="125">
        <v>37033</v>
      </c>
      <c r="E28" s="236" t="s">
        <v>893</v>
      </c>
      <c r="F28" s="236" t="s">
        <v>890</v>
      </c>
      <c r="G28" s="216">
        <v>506</v>
      </c>
      <c r="H28" s="216" t="s">
        <v>1583</v>
      </c>
      <c r="I28" s="216" t="s">
        <v>1583</v>
      </c>
      <c r="J28" s="299" t="s">
        <v>1583</v>
      </c>
      <c r="K28" s="372">
        <v>506</v>
      </c>
      <c r="L28" s="126"/>
    </row>
    <row r="29" spans="1:13" s="107" customFormat="1" ht="31.5" customHeight="1" x14ac:dyDescent="0.2">
      <c r="A29" s="122">
        <v>22</v>
      </c>
      <c r="B29" s="123" t="s">
        <v>474</v>
      </c>
      <c r="C29" s="124">
        <v>1209</v>
      </c>
      <c r="D29" s="125">
        <v>36526</v>
      </c>
      <c r="E29" s="236" t="s">
        <v>1493</v>
      </c>
      <c r="F29" s="236" t="s">
        <v>756</v>
      </c>
      <c r="G29" s="216">
        <v>503</v>
      </c>
      <c r="H29" s="216">
        <v>495</v>
      </c>
      <c r="I29" s="216">
        <v>490</v>
      </c>
      <c r="J29" s="383">
        <v>499</v>
      </c>
      <c r="K29" s="372">
        <v>503</v>
      </c>
      <c r="L29" s="126"/>
    </row>
    <row r="30" spans="1:13" s="107" customFormat="1" ht="31.5" customHeight="1" x14ac:dyDescent="0.2">
      <c r="A30" s="122">
        <v>23</v>
      </c>
      <c r="B30" s="123" t="s">
        <v>466</v>
      </c>
      <c r="C30" s="124">
        <v>694</v>
      </c>
      <c r="D30" s="125">
        <v>36534</v>
      </c>
      <c r="E30" s="236" t="s">
        <v>891</v>
      </c>
      <c r="F30" s="236" t="s">
        <v>890</v>
      </c>
      <c r="G30" s="216">
        <v>499</v>
      </c>
      <c r="H30" s="216">
        <v>503</v>
      </c>
      <c r="I30" s="348">
        <v>495</v>
      </c>
      <c r="J30" s="299">
        <v>474</v>
      </c>
      <c r="K30" s="372">
        <v>503</v>
      </c>
      <c r="L30" s="126"/>
    </row>
    <row r="31" spans="1:13" s="107" customFormat="1" ht="31.5" customHeight="1" x14ac:dyDescent="0.2">
      <c r="A31" s="122">
        <v>24</v>
      </c>
      <c r="B31" s="123" t="s">
        <v>483</v>
      </c>
      <c r="C31" s="124">
        <v>143</v>
      </c>
      <c r="D31" s="125">
        <v>37015</v>
      </c>
      <c r="E31" s="236" t="s">
        <v>805</v>
      </c>
      <c r="F31" s="236" t="s">
        <v>656</v>
      </c>
      <c r="G31" s="216">
        <v>503</v>
      </c>
      <c r="H31" s="216">
        <v>441</v>
      </c>
      <c r="I31" s="216" t="s">
        <v>1583</v>
      </c>
      <c r="J31" s="299" t="s">
        <v>1583</v>
      </c>
      <c r="K31" s="372">
        <v>503</v>
      </c>
      <c r="L31" s="126"/>
    </row>
    <row r="32" spans="1:13" s="107" customFormat="1" ht="31.5" customHeight="1" x14ac:dyDescent="0.2">
      <c r="A32" s="122">
        <v>25</v>
      </c>
      <c r="B32" s="123" t="s">
        <v>473</v>
      </c>
      <c r="C32" s="124">
        <v>434</v>
      </c>
      <c r="D32" s="125">
        <v>36638</v>
      </c>
      <c r="E32" s="236" t="s">
        <v>852</v>
      </c>
      <c r="F32" s="236" t="s">
        <v>756</v>
      </c>
      <c r="G32" s="216">
        <v>494</v>
      </c>
      <c r="H32" s="216">
        <v>487</v>
      </c>
      <c r="I32" s="216">
        <v>494</v>
      </c>
      <c r="J32" s="299">
        <v>484</v>
      </c>
      <c r="K32" s="372">
        <v>494</v>
      </c>
      <c r="L32" s="126"/>
    </row>
    <row r="33" spans="1:13" s="107" customFormat="1" ht="31.5" customHeight="1" x14ac:dyDescent="0.2">
      <c r="A33" s="122">
        <v>26</v>
      </c>
      <c r="B33" s="123" t="s">
        <v>463</v>
      </c>
      <c r="C33" s="124">
        <v>94</v>
      </c>
      <c r="D33" s="125">
        <v>36954</v>
      </c>
      <c r="E33" s="236" t="s">
        <v>906</v>
      </c>
      <c r="F33" s="236" t="s">
        <v>801</v>
      </c>
      <c r="G33" s="216" t="s">
        <v>1583</v>
      </c>
      <c r="H33" s="216" t="s">
        <v>1583</v>
      </c>
      <c r="I33" s="216" t="s">
        <v>1583</v>
      </c>
      <c r="J33" s="299">
        <v>487</v>
      </c>
      <c r="K33" s="372">
        <v>487</v>
      </c>
      <c r="L33" s="126"/>
      <c r="M33" s="108"/>
    </row>
    <row r="34" spans="1:13" s="107" customFormat="1" ht="31.5" customHeight="1" x14ac:dyDescent="0.2">
      <c r="A34" s="122" t="s">
        <v>455</v>
      </c>
      <c r="B34" s="123" t="s">
        <v>464</v>
      </c>
      <c r="C34" s="124">
        <v>735</v>
      </c>
      <c r="D34" s="125">
        <v>36874</v>
      </c>
      <c r="E34" s="236" t="s">
        <v>895</v>
      </c>
      <c r="F34" s="236" t="s">
        <v>782</v>
      </c>
      <c r="G34" s="216" t="s">
        <v>455</v>
      </c>
      <c r="H34" s="216" t="s">
        <v>455</v>
      </c>
      <c r="I34" s="216" t="s">
        <v>455</v>
      </c>
      <c r="J34" s="299" t="s">
        <v>455</v>
      </c>
      <c r="K34" s="372" t="s">
        <v>1584</v>
      </c>
      <c r="L34" s="126"/>
    </row>
    <row r="35" spans="1:13" s="107" customFormat="1" ht="31.5" customHeight="1" x14ac:dyDescent="0.2">
      <c r="A35" s="122"/>
      <c r="B35" s="123" t="s">
        <v>490</v>
      </c>
      <c r="C35" s="124" t="s">
        <v>1592</v>
      </c>
      <c r="D35" s="125" t="s">
        <v>1592</v>
      </c>
      <c r="E35" s="236" t="s">
        <v>1592</v>
      </c>
      <c r="F35" s="236" t="s">
        <v>1592</v>
      </c>
      <c r="G35" s="216"/>
      <c r="H35" s="216"/>
      <c r="I35" s="216"/>
      <c r="J35" s="235"/>
      <c r="K35" s="278">
        <v>0</v>
      </c>
      <c r="L35" s="126"/>
    </row>
    <row r="36" spans="1:13" s="107" customFormat="1" ht="31.5" customHeight="1" x14ac:dyDescent="0.2">
      <c r="A36" s="122"/>
      <c r="B36" s="123" t="s">
        <v>491</v>
      </c>
      <c r="C36" s="124" t="s">
        <v>1592</v>
      </c>
      <c r="D36" s="125" t="s">
        <v>1592</v>
      </c>
      <c r="E36" s="236" t="s">
        <v>1592</v>
      </c>
      <c r="F36" s="236" t="s">
        <v>1592</v>
      </c>
      <c r="G36" s="216"/>
      <c r="H36" s="216"/>
      <c r="I36" s="216"/>
      <c r="J36" s="235"/>
      <c r="K36" s="278">
        <v>0</v>
      </c>
      <c r="L36" s="126"/>
    </row>
    <row r="37" spans="1:13" s="107" customFormat="1" ht="31.5" customHeight="1" x14ac:dyDescent="0.2">
      <c r="A37" s="122"/>
      <c r="B37" s="123" t="s">
        <v>492</v>
      </c>
      <c r="C37" s="124" t="s">
        <v>1592</v>
      </c>
      <c r="D37" s="125" t="s">
        <v>1592</v>
      </c>
      <c r="E37" s="236" t="s">
        <v>1592</v>
      </c>
      <c r="F37" s="236" t="s">
        <v>1592</v>
      </c>
      <c r="G37" s="216"/>
      <c r="H37" s="216"/>
      <c r="I37" s="216"/>
      <c r="J37" s="235"/>
      <c r="K37" s="278">
        <v>0</v>
      </c>
      <c r="L37" s="126"/>
    </row>
    <row r="38" spans="1:13" s="107" customFormat="1" ht="31.5" customHeight="1" x14ac:dyDescent="0.2">
      <c r="A38" s="122"/>
      <c r="B38" s="123" t="s">
        <v>493</v>
      </c>
      <c r="C38" s="124" t="s">
        <v>1592</v>
      </c>
      <c r="D38" s="125" t="s">
        <v>1592</v>
      </c>
      <c r="E38" s="236" t="s">
        <v>1592</v>
      </c>
      <c r="F38" s="236" t="s">
        <v>1592</v>
      </c>
      <c r="G38" s="216"/>
      <c r="H38" s="216"/>
      <c r="I38" s="216"/>
      <c r="J38" s="235"/>
      <c r="K38" s="278">
        <v>0</v>
      </c>
      <c r="L38" s="126"/>
    </row>
    <row r="39" spans="1:13" s="107" customFormat="1" ht="31.5" customHeight="1" x14ac:dyDescent="0.2">
      <c r="A39" s="122"/>
      <c r="B39" s="123" t="s">
        <v>494</v>
      </c>
      <c r="C39" s="124" t="s">
        <v>1592</v>
      </c>
      <c r="D39" s="125" t="s">
        <v>1592</v>
      </c>
      <c r="E39" s="236" t="s">
        <v>1592</v>
      </c>
      <c r="F39" s="236" t="s">
        <v>1592</v>
      </c>
      <c r="G39" s="216"/>
      <c r="H39" s="216"/>
      <c r="I39" s="216"/>
      <c r="J39" s="235"/>
      <c r="K39" s="278">
        <v>0</v>
      </c>
      <c r="L39" s="126"/>
    </row>
    <row r="40" spans="1:13" s="111" customFormat="1" ht="9" customHeight="1" x14ac:dyDescent="0.2">
      <c r="A40" s="109"/>
      <c r="B40" s="109"/>
      <c r="C40" s="109"/>
      <c r="D40" s="110"/>
      <c r="E40" s="109"/>
      <c r="K40" s="112"/>
      <c r="L40" s="109"/>
    </row>
    <row r="41" spans="1:13" s="111" customFormat="1" ht="25.5" customHeight="1" x14ac:dyDescent="0.2">
      <c r="A41" s="497" t="s">
        <v>4</v>
      </c>
      <c r="B41" s="497"/>
      <c r="C41" s="497"/>
      <c r="D41" s="497"/>
      <c r="E41" s="113" t="s">
        <v>0</v>
      </c>
      <c r="F41" s="113" t="s">
        <v>1</v>
      </c>
      <c r="G41" s="498" t="s">
        <v>2</v>
      </c>
      <c r="H41" s="498"/>
      <c r="I41" s="498"/>
      <c r="J41" s="498"/>
      <c r="K41" s="498" t="s">
        <v>3</v>
      </c>
      <c r="L41" s="498"/>
    </row>
  </sheetData>
  <autoFilter ref="B6:L7">
    <filterColumn colId="5" showButton="0"/>
    <filterColumn colId="6" showButton="0"/>
    <filterColumn colId="7" showButton="0"/>
  </autoFilter>
  <sortState ref="A29:K30">
    <sortCondition ref="A29:A30"/>
  </sortState>
  <mergeCells count="22">
    <mergeCell ref="H4:I4"/>
    <mergeCell ref="J4:K4"/>
    <mergeCell ref="A4:C4"/>
    <mergeCell ref="D4:E4"/>
    <mergeCell ref="D6:D7"/>
    <mergeCell ref="E6:E7"/>
    <mergeCell ref="F6:F7"/>
    <mergeCell ref="G6:J6"/>
    <mergeCell ref="K6:K7"/>
    <mergeCell ref="A1:L1"/>
    <mergeCell ref="A2:L2"/>
    <mergeCell ref="A3:C3"/>
    <mergeCell ref="D3:E3"/>
    <mergeCell ref="K3:L3"/>
    <mergeCell ref="G3:I3"/>
    <mergeCell ref="L6:L7"/>
    <mergeCell ref="A41:D41"/>
    <mergeCell ref="G41:J41"/>
    <mergeCell ref="K41:L41"/>
    <mergeCell ref="A6:A7"/>
    <mergeCell ref="B6:B7"/>
    <mergeCell ref="C6:C7"/>
  </mergeCells>
  <conditionalFormatting sqref="K8:K39">
    <cfRule type="cellIs" dxfId="48" priority="2" operator="equal">
      <formula>0</formula>
    </cfRule>
  </conditionalFormatting>
  <conditionalFormatting sqref="K8:K33">
    <cfRule type="duplicateValues" dxfId="47" priority="1"/>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1"/>
  <sheetViews>
    <sheetView view="pageBreakPreview" zoomScale="90" zoomScaleNormal="100" zoomScaleSheetLayoutView="90" workbookViewId="0">
      <selection sqref="A1:L1"/>
    </sheetView>
  </sheetViews>
  <sheetFormatPr defaultRowHeight="12.75" x14ac:dyDescent="0.2"/>
  <cols>
    <col min="1" max="1" width="6" style="114" customWidth="1"/>
    <col min="2" max="2" width="16.7109375" style="114" hidden="1" customWidth="1"/>
    <col min="3" max="3" width="7" style="114" customWidth="1"/>
    <col min="4" max="4" width="13.5703125" style="115" customWidth="1"/>
    <col min="5" max="5" width="28.7109375" style="114" bestFit="1" customWidth="1"/>
    <col min="6" max="6" width="18.42578125" style="3" customWidth="1"/>
    <col min="7" max="10" width="13" style="3" customWidth="1"/>
    <col min="11" max="11" width="13.28515625" style="116" customWidth="1"/>
    <col min="12" max="12" width="7.7109375" style="114" customWidth="1"/>
    <col min="13" max="13" width="9.140625" style="3" customWidth="1"/>
    <col min="14" max="16384" width="9.140625" style="3"/>
  </cols>
  <sheetData>
    <row r="1" spans="1:13" ht="48.75" customHeight="1" x14ac:dyDescent="0.2">
      <c r="A1" s="501" t="s">
        <v>247</v>
      </c>
      <c r="B1" s="501"/>
      <c r="C1" s="501"/>
      <c r="D1" s="501"/>
      <c r="E1" s="501"/>
      <c r="F1" s="501"/>
      <c r="G1" s="501"/>
      <c r="H1" s="501"/>
      <c r="I1" s="501"/>
      <c r="J1" s="501"/>
      <c r="K1" s="501"/>
      <c r="L1" s="501"/>
    </row>
    <row r="2" spans="1:13" ht="25.5" customHeight="1" x14ac:dyDescent="0.2">
      <c r="A2" s="502" t="s">
        <v>626</v>
      </c>
      <c r="B2" s="502"/>
      <c r="C2" s="502"/>
      <c r="D2" s="502"/>
      <c r="E2" s="502"/>
      <c r="F2" s="502"/>
      <c r="G2" s="502"/>
      <c r="H2" s="502"/>
      <c r="I2" s="502"/>
      <c r="J2" s="502"/>
      <c r="K2" s="502"/>
      <c r="L2" s="502"/>
    </row>
    <row r="3" spans="1:13" s="4" customFormat="1" ht="27" customHeight="1" x14ac:dyDescent="0.2">
      <c r="A3" s="503" t="s">
        <v>328</v>
      </c>
      <c r="B3" s="503"/>
      <c r="C3" s="503"/>
      <c r="D3" s="505" t="s">
        <v>460</v>
      </c>
      <c r="E3" s="505"/>
      <c r="F3" s="237" t="s">
        <v>324</v>
      </c>
      <c r="G3" s="506" t="s">
        <v>631</v>
      </c>
      <c r="H3" s="506"/>
      <c r="I3" s="506"/>
      <c r="J3" s="259"/>
      <c r="K3" s="506"/>
      <c r="L3" s="506"/>
    </row>
    <row r="4" spans="1:13" s="4" customFormat="1" ht="17.25" customHeight="1" x14ac:dyDescent="0.2">
      <c r="A4" s="509" t="s">
        <v>329</v>
      </c>
      <c r="B4" s="509"/>
      <c r="C4" s="509"/>
      <c r="D4" s="510" t="s">
        <v>617</v>
      </c>
      <c r="E4" s="510"/>
      <c r="F4" s="120"/>
      <c r="G4" s="119"/>
      <c r="H4" s="507" t="s">
        <v>327</v>
      </c>
      <c r="I4" s="507"/>
      <c r="J4" s="508">
        <v>42031</v>
      </c>
      <c r="K4" s="508"/>
      <c r="L4" s="260">
        <v>0.46527777777777773</v>
      </c>
    </row>
    <row r="5" spans="1:13" ht="15" customHeight="1" x14ac:dyDescent="0.2">
      <c r="A5" s="5"/>
      <c r="B5" s="5"/>
      <c r="C5" s="5"/>
      <c r="D5" s="9"/>
      <c r="E5" s="6"/>
      <c r="F5" s="7"/>
      <c r="G5" s="8"/>
      <c r="H5" s="8"/>
      <c r="I5" s="8"/>
      <c r="J5" s="8"/>
      <c r="K5" s="512">
        <v>42032.760571527775</v>
      </c>
      <c r="L5" s="512"/>
    </row>
    <row r="6" spans="1:13" ht="15.75" x14ac:dyDescent="0.2">
      <c r="A6" s="499" t="s">
        <v>6</v>
      </c>
      <c r="B6" s="499"/>
      <c r="C6" s="500" t="s">
        <v>250</v>
      </c>
      <c r="D6" s="500" t="s">
        <v>331</v>
      </c>
      <c r="E6" s="499" t="s">
        <v>7</v>
      </c>
      <c r="F6" s="499" t="s">
        <v>59</v>
      </c>
      <c r="G6" s="511" t="s">
        <v>46</v>
      </c>
      <c r="H6" s="511"/>
      <c r="I6" s="511"/>
      <c r="J6" s="511"/>
      <c r="K6" s="495" t="s">
        <v>8</v>
      </c>
      <c r="L6" s="495" t="s">
        <v>625</v>
      </c>
    </row>
    <row r="7" spans="1:13" ht="21.75" customHeight="1" x14ac:dyDescent="0.2">
      <c r="A7" s="499"/>
      <c r="B7" s="499"/>
      <c r="C7" s="500"/>
      <c r="D7" s="500"/>
      <c r="E7" s="499"/>
      <c r="F7" s="499"/>
      <c r="G7" s="238">
        <v>1</v>
      </c>
      <c r="H7" s="238">
        <v>2</v>
      </c>
      <c r="I7" s="238">
        <v>3</v>
      </c>
      <c r="J7" s="238">
        <v>4</v>
      </c>
      <c r="K7" s="496"/>
      <c r="L7" s="496"/>
    </row>
    <row r="8" spans="1:13" s="107" customFormat="1" ht="30.75" customHeight="1" x14ac:dyDescent="0.2">
      <c r="A8" s="122">
        <v>1</v>
      </c>
      <c r="B8" s="123" t="s">
        <v>503</v>
      </c>
      <c r="C8" s="124">
        <v>495</v>
      </c>
      <c r="D8" s="125">
        <v>36540</v>
      </c>
      <c r="E8" s="236" t="s">
        <v>1083</v>
      </c>
      <c r="F8" s="236" t="s">
        <v>855</v>
      </c>
      <c r="G8" s="216">
        <v>581</v>
      </c>
      <c r="H8" s="216">
        <v>585</v>
      </c>
      <c r="I8" s="216">
        <v>573</v>
      </c>
      <c r="J8" s="299">
        <v>576</v>
      </c>
      <c r="K8" s="278">
        <v>585</v>
      </c>
      <c r="L8" s="126"/>
    </row>
    <row r="9" spans="1:13" s="107" customFormat="1" ht="30.75" customHeight="1" thickBot="1" x14ac:dyDescent="0.25">
      <c r="A9" s="358">
        <v>2</v>
      </c>
      <c r="B9" s="359"/>
      <c r="C9" s="360">
        <v>588</v>
      </c>
      <c r="D9" s="361">
        <v>36526</v>
      </c>
      <c r="E9" s="362" t="s">
        <v>1582</v>
      </c>
      <c r="F9" s="362" t="s">
        <v>770</v>
      </c>
      <c r="G9" s="363">
        <v>576</v>
      </c>
      <c r="H9" s="363">
        <v>556</v>
      </c>
      <c r="I9" s="363">
        <v>576</v>
      </c>
      <c r="J9" s="364">
        <v>568</v>
      </c>
      <c r="K9" s="365">
        <v>576</v>
      </c>
      <c r="L9" s="366"/>
    </row>
    <row r="10" spans="1:13" s="107" customFormat="1" ht="30.75" customHeight="1" thickTop="1" x14ac:dyDescent="0.2">
      <c r="A10" s="349">
        <v>3</v>
      </c>
      <c r="B10" s="350" t="s">
        <v>504</v>
      </c>
      <c r="C10" s="351">
        <v>489</v>
      </c>
      <c r="D10" s="352">
        <v>36646</v>
      </c>
      <c r="E10" s="353" t="s">
        <v>1082</v>
      </c>
      <c r="F10" s="353" t="s">
        <v>912</v>
      </c>
      <c r="G10" s="354">
        <v>524</v>
      </c>
      <c r="H10" s="354">
        <v>516</v>
      </c>
      <c r="I10" s="354">
        <v>505</v>
      </c>
      <c r="J10" s="355">
        <v>494</v>
      </c>
      <c r="K10" s="356">
        <v>524</v>
      </c>
      <c r="L10" s="357"/>
    </row>
    <row r="11" spans="1:13" s="107" customFormat="1" ht="30.75" customHeight="1" x14ac:dyDescent="0.2">
      <c r="A11" s="122">
        <v>4</v>
      </c>
      <c r="B11" s="123" t="s">
        <v>505</v>
      </c>
      <c r="C11" s="124">
        <v>335</v>
      </c>
      <c r="D11" s="125">
        <v>36539</v>
      </c>
      <c r="E11" s="236" t="s">
        <v>1081</v>
      </c>
      <c r="F11" s="236" t="s">
        <v>262</v>
      </c>
      <c r="G11" s="216">
        <v>504</v>
      </c>
      <c r="H11" s="216">
        <v>491</v>
      </c>
      <c r="I11" s="216" t="s">
        <v>1583</v>
      </c>
      <c r="J11" s="299" t="s">
        <v>1583</v>
      </c>
      <c r="K11" s="278">
        <v>504</v>
      </c>
      <c r="L11" s="126"/>
    </row>
    <row r="12" spans="1:13" s="107" customFormat="1" ht="30.75" customHeight="1" x14ac:dyDescent="0.2">
      <c r="A12" s="122">
        <v>5</v>
      </c>
      <c r="B12" s="123" t="s">
        <v>502</v>
      </c>
      <c r="C12" s="124">
        <v>1205</v>
      </c>
      <c r="D12" s="125">
        <v>36559</v>
      </c>
      <c r="E12" s="236" t="s">
        <v>1496</v>
      </c>
      <c r="F12" s="236" t="s">
        <v>756</v>
      </c>
      <c r="G12" s="216">
        <v>491</v>
      </c>
      <c r="H12" s="216">
        <v>443</v>
      </c>
      <c r="I12" s="216">
        <v>467</v>
      </c>
      <c r="J12" s="299">
        <v>474</v>
      </c>
      <c r="K12" s="278">
        <v>491</v>
      </c>
      <c r="L12" s="126"/>
      <c r="M12" s="108"/>
    </row>
    <row r="13" spans="1:13" s="107" customFormat="1" ht="30.75" customHeight="1" x14ac:dyDescent="0.2">
      <c r="A13" s="122">
        <v>6</v>
      </c>
      <c r="B13" s="123" t="s">
        <v>520</v>
      </c>
      <c r="C13" s="124">
        <v>103</v>
      </c>
      <c r="D13" s="125">
        <v>36899</v>
      </c>
      <c r="E13" s="236" t="s">
        <v>1073</v>
      </c>
      <c r="F13" s="236" t="s">
        <v>643</v>
      </c>
      <c r="G13" s="216" t="s">
        <v>1583</v>
      </c>
      <c r="H13" s="216" t="s">
        <v>1583</v>
      </c>
      <c r="I13" s="216">
        <v>484</v>
      </c>
      <c r="J13" s="299" t="s">
        <v>1583</v>
      </c>
      <c r="K13" s="278">
        <v>484</v>
      </c>
      <c r="L13" s="126"/>
    </row>
    <row r="14" spans="1:13" s="107" customFormat="1" ht="30.75" customHeight="1" x14ac:dyDescent="0.2">
      <c r="A14" s="122">
        <v>7</v>
      </c>
      <c r="B14" s="123" t="s">
        <v>506</v>
      </c>
      <c r="C14" s="124">
        <v>242</v>
      </c>
      <c r="D14" s="125">
        <v>37146</v>
      </c>
      <c r="E14" s="236" t="s">
        <v>1079</v>
      </c>
      <c r="F14" s="236" t="s">
        <v>667</v>
      </c>
      <c r="G14" s="216">
        <v>439</v>
      </c>
      <c r="H14" s="216">
        <v>470</v>
      </c>
      <c r="I14" s="216">
        <v>453</v>
      </c>
      <c r="J14" s="299">
        <v>465</v>
      </c>
      <c r="K14" s="278">
        <v>470</v>
      </c>
      <c r="L14" s="126"/>
    </row>
    <row r="15" spans="1:13" s="107" customFormat="1" ht="30.75" customHeight="1" x14ac:dyDescent="0.2">
      <c r="A15" s="122">
        <v>8</v>
      </c>
      <c r="B15" s="123" t="s">
        <v>514</v>
      </c>
      <c r="C15" s="124">
        <v>709</v>
      </c>
      <c r="D15" s="125">
        <v>37006</v>
      </c>
      <c r="E15" s="236" t="s">
        <v>1092</v>
      </c>
      <c r="F15" s="236" t="s">
        <v>890</v>
      </c>
      <c r="G15" s="216" t="s">
        <v>1583</v>
      </c>
      <c r="H15" s="216">
        <v>466</v>
      </c>
      <c r="I15" s="216">
        <v>468</v>
      </c>
      <c r="J15" s="299">
        <v>447</v>
      </c>
      <c r="K15" s="278">
        <v>468</v>
      </c>
      <c r="L15" s="126"/>
    </row>
    <row r="16" spans="1:13" s="107" customFormat="1" ht="30.75" customHeight="1" x14ac:dyDescent="0.2">
      <c r="A16" s="122">
        <v>9</v>
      </c>
      <c r="B16" s="123" t="s">
        <v>512</v>
      </c>
      <c r="C16" s="124">
        <v>615</v>
      </c>
      <c r="D16" s="125">
        <v>37514</v>
      </c>
      <c r="E16" s="236" t="s">
        <v>1085</v>
      </c>
      <c r="F16" s="236" t="s">
        <v>701</v>
      </c>
      <c r="G16" s="216">
        <v>453</v>
      </c>
      <c r="H16" s="216">
        <v>416</v>
      </c>
      <c r="I16" s="216">
        <v>443</v>
      </c>
      <c r="J16" s="299">
        <v>436</v>
      </c>
      <c r="K16" s="278">
        <v>453</v>
      </c>
      <c r="L16" s="126"/>
    </row>
    <row r="17" spans="1:13" s="107" customFormat="1" ht="30.75" customHeight="1" x14ac:dyDescent="0.2">
      <c r="A17" s="122">
        <v>10</v>
      </c>
      <c r="B17" s="123" t="s">
        <v>517</v>
      </c>
      <c r="C17" s="124">
        <v>692</v>
      </c>
      <c r="D17" s="125">
        <v>37110</v>
      </c>
      <c r="E17" s="236" t="s">
        <v>889</v>
      </c>
      <c r="F17" s="236" t="s">
        <v>890</v>
      </c>
      <c r="G17" s="216" t="s">
        <v>455</v>
      </c>
      <c r="H17" s="216">
        <v>401</v>
      </c>
      <c r="I17" s="216">
        <v>447</v>
      </c>
      <c r="J17" s="299" t="s">
        <v>1583</v>
      </c>
      <c r="K17" s="278">
        <v>447</v>
      </c>
      <c r="L17" s="126"/>
    </row>
    <row r="18" spans="1:13" s="107" customFormat="1" ht="30.75" customHeight="1" x14ac:dyDescent="0.2">
      <c r="A18" s="122">
        <v>11</v>
      </c>
      <c r="B18" s="123" t="s">
        <v>496</v>
      </c>
      <c r="C18" s="124">
        <v>74</v>
      </c>
      <c r="D18" s="125">
        <v>36770</v>
      </c>
      <c r="E18" s="236" t="s">
        <v>798</v>
      </c>
      <c r="F18" s="236" t="s">
        <v>641</v>
      </c>
      <c r="G18" s="216">
        <v>413</v>
      </c>
      <c r="H18" s="216">
        <v>438</v>
      </c>
      <c r="I18" s="216">
        <v>420</v>
      </c>
      <c r="J18" s="299" t="s">
        <v>1583</v>
      </c>
      <c r="K18" s="278">
        <v>438</v>
      </c>
      <c r="L18" s="126"/>
    </row>
    <row r="19" spans="1:13" s="107" customFormat="1" ht="30.75" customHeight="1" x14ac:dyDescent="0.2">
      <c r="A19" s="122">
        <v>12</v>
      </c>
      <c r="B19" s="123" t="s">
        <v>500</v>
      </c>
      <c r="C19" s="124">
        <v>701</v>
      </c>
      <c r="D19" s="125">
        <v>37572</v>
      </c>
      <c r="E19" s="236" t="s">
        <v>1091</v>
      </c>
      <c r="F19" s="236" t="s">
        <v>890</v>
      </c>
      <c r="G19" s="216" t="s">
        <v>1583</v>
      </c>
      <c r="H19" s="216" t="s">
        <v>1583</v>
      </c>
      <c r="I19" s="348">
        <v>425</v>
      </c>
      <c r="J19" s="299">
        <v>436</v>
      </c>
      <c r="K19" s="278">
        <v>436</v>
      </c>
      <c r="L19" s="126"/>
      <c r="M19" s="108"/>
    </row>
    <row r="20" spans="1:13" s="107" customFormat="1" ht="30.75" customHeight="1" x14ac:dyDescent="0.2">
      <c r="A20" s="122">
        <v>13</v>
      </c>
      <c r="B20" s="123" t="s">
        <v>513</v>
      </c>
      <c r="C20" s="124">
        <v>683</v>
      </c>
      <c r="D20" s="125">
        <v>36633</v>
      </c>
      <c r="E20" s="236" t="s">
        <v>1087</v>
      </c>
      <c r="F20" s="236" t="s">
        <v>888</v>
      </c>
      <c r="G20" s="216">
        <v>436</v>
      </c>
      <c r="H20" s="216">
        <v>372</v>
      </c>
      <c r="I20" s="348">
        <v>417</v>
      </c>
      <c r="J20" s="299">
        <v>413</v>
      </c>
      <c r="K20" s="278">
        <v>436</v>
      </c>
      <c r="L20" s="126"/>
    </row>
    <row r="21" spans="1:13" s="107" customFormat="1" ht="30.75" customHeight="1" x14ac:dyDescent="0.2">
      <c r="A21" s="122">
        <v>14</v>
      </c>
      <c r="B21" s="123" t="s">
        <v>499</v>
      </c>
      <c r="C21" s="124">
        <v>43</v>
      </c>
      <c r="D21" s="125">
        <v>37001</v>
      </c>
      <c r="E21" s="236" t="s">
        <v>794</v>
      </c>
      <c r="F21" s="236" t="s">
        <v>637</v>
      </c>
      <c r="G21" s="216">
        <v>428</v>
      </c>
      <c r="H21" s="216">
        <v>416</v>
      </c>
      <c r="I21" s="216">
        <v>426</v>
      </c>
      <c r="J21" s="299">
        <v>426</v>
      </c>
      <c r="K21" s="278">
        <v>428</v>
      </c>
      <c r="L21" s="126"/>
    </row>
    <row r="22" spans="1:13" s="107" customFormat="1" ht="30.75" customHeight="1" x14ac:dyDescent="0.2">
      <c r="A22" s="122">
        <v>15</v>
      </c>
      <c r="B22" s="123" t="s">
        <v>497</v>
      </c>
      <c r="C22" s="124">
        <v>45</v>
      </c>
      <c r="D22" s="125">
        <v>37420</v>
      </c>
      <c r="E22" s="236" t="s">
        <v>796</v>
      </c>
      <c r="F22" s="236" t="s">
        <v>637</v>
      </c>
      <c r="G22" s="216">
        <v>380</v>
      </c>
      <c r="H22" s="216">
        <v>415</v>
      </c>
      <c r="I22" s="216">
        <v>390</v>
      </c>
      <c r="J22" s="299">
        <v>383</v>
      </c>
      <c r="K22" s="278">
        <v>415</v>
      </c>
      <c r="L22" s="126"/>
    </row>
    <row r="23" spans="1:13" s="107" customFormat="1" ht="30.75" customHeight="1" x14ac:dyDescent="0.2">
      <c r="A23" s="122">
        <v>16</v>
      </c>
      <c r="B23" s="123" t="s">
        <v>519</v>
      </c>
      <c r="C23" s="124">
        <v>579</v>
      </c>
      <c r="D23" s="125">
        <v>37097</v>
      </c>
      <c r="E23" s="236" t="s">
        <v>868</v>
      </c>
      <c r="F23" s="236" t="s">
        <v>770</v>
      </c>
      <c r="G23" s="216" t="s">
        <v>1583</v>
      </c>
      <c r="H23" s="216">
        <v>402</v>
      </c>
      <c r="I23" s="216">
        <v>363</v>
      </c>
      <c r="J23" s="299" t="s">
        <v>1583</v>
      </c>
      <c r="K23" s="278">
        <v>402</v>
      </c>
      <c r="L23" s="126"/>
    </row>
    <row r="24" spans="1:13" s="107" customFormat="1" ht="30.75" customHeight="1" x14ac:dyDescent="0.2">
      <c r="A24" s="122">
        <v>17</v>
      </c>
      <c r="B24" s="123" t="s">
        <v>516</v>
      </c>
      <c r="C24" s="124">
        <v>210</v>
      </c>
      <c r="D24" s="125">
        <v>37102</v>
      </c>
      <c r="E24" s="236" t="s">
        <v>1078</v>
      </c>
      <c r="F24" s="236" t="s">
        <v>738</v>
      </c>
      <c r="G24" s="216">
        <v>391</v>
      </c>
      <c r="H24" s="216" t="s">
        <v>1583</v>
      </c>
      <c r="I24" s="216">
        <v>360</v>
      </c>
      <c r="J24" s="299">
        <v>374</v>
      </c>
      <c r="K24" s="278">
        <v>391</v>
      </c>
      <c r="L24" s="126"/>
    </row>
    <row r="25" spans="1:13" s="107" customFormat="1" ht="30.75" customHeight="1" x14ac:dyDescent="0.2">
      <c r="A25" s="122">
        <v>18</v>
      </c>
      <c r="B25" s="123" t="s">
        <v>510</v>
      </c>
      <c r="C25" s="124">
        <v>622</v>
      </c>
      <c r="D25" s="125">
        <v>37379</v>
      </c>
      <c r="E25" s="236" t="s">
        <v>876</v>
      </c>
      <c r="F25" s="236" t="s">
        <v>773</v>
      </c>
      <c r="G25" s="216">
        <v>375</v>
      </c>
      <c r="H25" s="216">
        <v>362</v>
      </c>
      <c r="I25" s="216">
        <v>357</v>
      </c>
      <c r="J25" s="299">
        <v>297</v>
      </c>
      <c r="K25" s="278">
        <v>375</v>
      </c>
      <c r="L25" s="126"/>
    </row>
    <row r="26" spans="1:13" s="107" customFormat="1" ht="30.75" customHeight="1" x14ac:dyDescent="0.2">
      <c r="A26" s="122">
        <v>19</v>
      </c>
      <c r="B26" s="123" t="s">
        <v>498</v>
      </c>
      <c r="C26" s="124">
        <v>44</v>
      </c>
      <c r="D26" s="125">
        <v>37444</v>
      </c>
      <c r="E26" s="236" t="s">
        <v>795</v>
      </c>
      <c r="F26" s="236" t="s">
        <v>637</v>
      </c>
      <c r="G26" s="216">
        <v>350</v>
      </c>
      <c r="H26" s="216" t="s">
        <v>1583</v>
      </c>
      <c r="I26" s="216">
        <v>342</v>
      </c>
      <c r="J26" s="299">
        <v>374</v>
      </c>
      <c r="K26" s="278">
        <v>374</v>
      </c>
      <c r="L26" s="126"/>
      <c r="M26" s="108"/>
    </row>
    <row r="27" spans="1:13" s="107" customFormat="1" ht="30.75" customHeight="1" x14ac:dyDescent="0.2">
      <c r="A27" s="122">
        <v>20</v>
      </c>
      <c r="B27" s="123" t="s">
        <v>515</v>
      </c>
      <c r="C27" s="124">
        <v>202</v>
      </c>
      <c r="D27" s="125">
        <v>37091</v>
      </c>
      <c r="E27" s="236" t="s">
        <v>737</v>
      </c>
      <c r="F27" s="236" t="s">
        <v>738</v>
      </c>
      <c r="G27" s="216">
        <v>372</v>
      </c>
      <c r="H27" s="216">
        <v>360</v>
      </c>
      <c r="I27" s="216">
        <v>363</v>
      </c>
      <c r="J27" s="299">
        <v>287</v>
      </c>
      <c r="K27" s="278">
        <v>372</v>
      </c>
      <c r="L27" s="126"/>
    </row>
    <row r="28" spans="1:13" s="107" customFormat="1" ht="30.75" customHeight="1" x14ac:dyDescent="0.2">
      <c r="A28" s="122">
        <v>21</v>
      </c>
      <c r="B28" s="123" t="s">
        <v>511</v>
      </c>
      <c r="C28" s="124">
        <v>207</v>
      </c>
      <c r="D28" s="125">
        <v>37426</v>
      </c>
      <c r="E28" s="236" t="s">
        <v>1041</v>
      </c>
      <c r="F28" s="236" t="s">
        <v>738</v>
      </c>
      <c r="G28" s="216" t="s">
        <v>1583</v>
      </c>
      <c r="H28" s="216">
        <v>353</v>
      </c>
      <c r="I28" s="216">
        <v>366</v>
      </c>
      <c r="J28" s="299">
        <v>370</v>
      </c>
      <c r="K28" s="278">
        <v>370</v>
      </c>
      <c r="L28" s="126"/>
    </row>
    <row r="29" spans="1:13" s="107" customFormat="1" ht="30.75" customHeight="1" x14ac:dyDescent="0.2">
      <c r="A29" s="122">
        <v>22</v>
      </c>
      <c r="B29" s="123" t="s">
        <v>501</v>
      </c>
      <c r="C29" s="124">
        <v>699</v>
      </c>
      <c r="D29" s="125">
        <v>37301</v>
      </c>
      <c r="E29" s="236" t="s">
        <v>1090</v>
      </c>
      <c r="F29" s="236" t="s">
        <v>890</v>
      </c>
      <c r="G29" s="216">
        <v>363</v>
      </c>
      <c r="H29" s="216">
        <v>357</v>
      </c>
      <c r="I29" s="216">
        <v>339</v>
      </c>
      <c r="J29" s="299">
        <v>347</v>
      </c>
      <c r="K29" s="278">
        <v>363</v>
      </c>
      <c r="L29" s="126"/>
    </row>
    <row r="30" spans="1:13" s="107" customFormat="1" ht="30.75" customHeight="1" x14ac:dyDescent="0.2">
      <c r="A30" s="122">
        <v>23</v>
      </c>
      <c r="B30" s="123" t="s">
        <v>509</v>
      </c>
      <c r="C30" s="124">
        <v>619</v>
      </c>
      <c r="D30" s="125">
        <v>37542</v>
      </c>
      <c r="E30" s="236" t="s">
        <v>1111</v>
      </c>
      <c r="F30" s="236" t="s">
        <v>773</v>
      </c>
      <c r="G30" s="216">
        <v>356</v>
      </c>
      <c r="H30" s="216">
        <v>345</v>
      </c>
      <c r="I30" s="216">
        <v>360</v>
      </c>
      <c r="J30" s="299">
        <v>353</v>
      </c>
      <c r="K30" s="278">
        <v>360</v>
      </c>
      <c r="L30" s="126"/>
    </row>
    <row r="31" spans="1:13" s="107" customFormat="1" ht="30.75" customHeight="1" x14ac:dyDescent="0.2">
      <c r="A31" s="122">
        <v>24</v>
      </c>
      <c r="B31" s="123" t="s">
        <v>507</v>
      </c>
      <c r="C31" s="124">
        <v>123</v>
      </c>
      <c r="D31" s="125">
        <v>37746</v>
      </c>
      <c r="E31" s="236" t="s">
        <v>1075</v>
      </c>
      <c r="F31" s="236" t="s">
        <v>654</v>
      </c>
      <c r="G31" s="216">
        <v>335</v>
      </c>
      <c r="H31" s="216" t="s">
        <v>1583</v>
      </c>
      <c r="I31" s="216">
        <v>339</v>
      </c>
      <c r="J31" s="299">
        <v>321</v>
      </c>
      <c r="K31" s="278">
        <v>339</v>
      </c>
      <c r="L31" s="126"/>
    </row>
    <row r="32" spans="1:13" s="107" customFormat="1" ht="30.75" customHeight="1" x14ac:dyDescent="0.2">
      <c r="A32" s="122">
        <v>25</v>
      </c>
      <c r="B32" s="123" t="s">
        <v>508</v>
      </c>
      <c r="C32" s="124">
        <v>119</v>
      </c>
      <c r="D32" s="125">
        <v>37532</v>
      </c>
      <c r="E32" s="236" t="s">
        <v>1074</v>
      </c>
      <c r="F32" s="236" t="s">
        <v>654</v>
      </c>
      <c r="G32" s="216">
        <v>330</v>
      </c>
      <c r="H32" s="216">
        <v>317</v>
      </c>
      <c r="I32" s="216">
        <v>322</v>
      </c>
      <c r="J32" s="299">
        <v>321</v>
      </c>
      <c r="K32" s="278">
        <v>330</v>
      </c>
      <c r="L32" s="126"/>
    </row>
    <row r="33" spans="1:13" s="107" customFormat="1" ht="30.75" customHeight="1" x14ac:dyDescent="0.2">
      <c r="A33" s="122" t="s">
        <v>455</v>
      </c>
      <c r="B33" s="123" t="s">
        <v>495</v>
      </c>
      <c r="C33" s="124">
        <v>80</v>
      </c>
      <c r="D33" s="125">
        <v>36612</v>
      </c>
      <c r="E33" s="236" t="s">
        <v>800</v>
      </c>
      <c r="F33" s="236" t="s">
        <v>801</v>
      </c>
      <c r="G33" s="216" t="s">
        <v>1583</v>
      </c>
      <c r="H33" s="216" t="s">
        <v>1583</v>
      </c>
      <c r="I33" s="216" t="s">
        <v>1583</v>
      </c>
      <c r="J33" s="299" t="s">
        <v>1583</v>
      </c>
      <c r="K33" s="278" t="s">
        <v>1590</v>
      </c>
      <c r="L33" s="126"/>
      <c r="M33" s="108"/>
    </row>
    <row r="34" spans="1:13" s="107" customFormat="1" ht="30.75" customHeight="1" x14ac:dyDescent="0.2">
      <c r="A34" s="122" t="s">
        <v>455</v>
      </c>
      <c r="B34" s="123" t="s">
        <v>518</v>
      </c>
      <c r="C34" s="124">
        <v>402</v>
      </c>
      <c r="D34" s="125">
        <v>36845</v>
      </c>
      <c r="E34" s="236" t="s">
        <v>845</v>
      </c>
      <c r="F34" s="236" t="s">
        <v>262</v>
      </c>
      <c r="G34" s="216" t="s">
        <v>455</v>
      </c>
      <c r="H34" s="216" t="s">
        <v>455</v>
      </c>
      <c r="I34" s="216" t="s">
        <v>455</v>
      </c>
      <c r="J34" s="299" t="s">
        <v>455</v>
      </c>
      <c r="K34" s="278" t="s">
        <v>1584</v>
      </c>
      <c r="L34" s="126"/>
    </row>
    <row r="35" spans="1:13" s="107" customFormat="1" ht="30.75" customHeight="1" x14ac:dyDescent="0.2">
      <c r="A35" s="122"/>
      <c r="B35" s="123" t="s">
        <v>521</v>
      </c>
      <c r="C35" s="124" t="s">
        <v>1592</v>
      </c>
      <c r="D35" s="125" t="s">
        <v>1592</v>
      </c>
      <c r="E35" s="236" t="s">
        <v>1592</v>
      </c>
      <c r="F35" s="236" t="s">
        <v>1592</v>
      </c>
      <c r="G35" s="216"/>
      <c r="H35" s="216"/>
      <c r="I35" s="216"/>
      <c r="J35" s="235"/>
      <c r="K35" s="278">
        <v>0</v>
      </c>
      <c r="L35" s="126"/>
    </row>
    <row r="36" spans="1:13" s="107" customFormat="1" ht="30.75" customHeight="1" x14ac:dyDescent="0.2">
      <c r="A36" s="122"/>
      <c r="B36" s="123" t="s">
        <v>522</v>
      </c>
      <c r="C36" s="124" t="s">
        <v>1592</v>
      </c>
      <c r="D36" s="125" t="s">
        <v>1592</v>
      </c>
      <c r="E36" s="236" t="s">
        <v>1592</v>
      </c>
      <c r="F36" s="236" t="s">
        <v>1592</v>
      </c>
      <c r="G36" s="216"/>
      <c r="H36" s="216"/>
      <c r="I36" s="216"/>
      <c r="J36" s="235"/>
      <c r="K36" s="278">
        <v>0</v>
      </c>
      <c r="L36" s="126"/>
    </row>
    <row r="37" spans="1:13" s="107" customFormat="1" ht="30.75" customHeight="1" x14ac:dyDescent="0.2">
      <c r="A37" s="122"/>
      <c r="B37" s="123" t="s">
        <v>523</v>
      </c>
      <c r="C37" s="124" t="s">
        <v>1592</v>
      </c>
      <c r="D37" s="125" t="s">
        <v>1592</v>
      </c>
      <c r="E37" s="236" t="s">
        <v>1592</v>
      </c>
      <c r="F37" s="236" t="s">
        <v>1592</v>
      </c>
      <c r="G37" s="216"/>
      <c r="H37" s="216"/>
      <c r="I37" s="216"/>
      <c r="J37" s="235"/>
      <c r="K37" s="278">
        <v>0</v>
      </c>
      <c r="L37" s="126"/>
    </row>
    <row r="38" spans="1:13" s="107" customFormat="1" ht="30.75" customHeight="1" x14ac:dyDescent="0.2">
      <c r="A38" s="122"/>
      <c r="B38" s="123" t="s">
        <v>524</v>
      </c>
      <c r="C38" s="124" t="s">
        <v>1592</v>
      </c>
      <c r="D38" s="125" t="s">
        <v>1592</v>
      </c>
      <c r="E38" s="236" t="s">
        <v>1592</v>
      </c>
      <c r="F38" s="236" t="s">
        <v>1592</v>
      </c>
      <c r="G38" s="216"/>
      <c r="H38" s="216"/>
      <c r="I38" s="216"/>
      <c r="J38" s="235"/>
      <c r="K38" s="278">
        <v>0</v>
      </c>
      <c r="L38" s="126"/>
    </row>
    <row r="39" spans="1:13" s="107" customFormat="1" ht="30.75" customHeight="1" x14ac:dyDescent="0.2">
      <c r="A39" s="122"/>
      <c r="B39" s="123" t="s">
        <v>525</v>
      </c>
      <c r="C39" s="124" t="s">
        <v>1592</v>
      </c>
      <c r="D39" s="125" t="s">
        <v>1592</v>
      </c>
      <c r="E39" s="236" t="s">
        <v>1592</v>
      </c>
      <c r="F39" s="236" t="s">
        <v>1592</v>
      </c>
      <c r="G39" s="216"/>
      <c r="H39" s="216"/>
      <c r="I39" s="216"/>
      <c r="J39" s="235"/>
      <c r="K39" s="278">
        <v>0</v>
      </c>
      <c r="L39" s="126"/>
    </row>
    <row r="40" spans="1:13" s="111" customFormat="1" ht="9" customHeight="1" x14ac:dyDescent="0.2">
      <c r="A40" s="109"/>
      <c r="B40" s="109"/>
      <c r="C40" s="109"/>
      <c r="D40" s="110"/>
      <c r="E40" s="109"/>
      <c r="K40" s="112"/>
      <c r="L40" s="109"/>
    </row>
    <row r="41" spans="1:13" s="111" customFormat="1" ht="25.5" customHeight="1" x14ac:dyDescent="0.2">
      <c r="A41" s="497" t="s">
        <v>4</v>
      </c>
      <c r="B41" s="497"/>
      <c r="C41" s="497"/>
      <c r="D41" s="497"/>
      <c r="E41" s="113" t="s">
        <v>0</v>
      </c>
      <c r="F41" s="113" t="s">
        <v>1</v>
      </c>
      <c r="G41" s="498" t="s">
        <v>2</v>
      </c>
      <c r="H41" s="498"/>
      <c r="I41" s="498"/>
      <c r="J41" s="498"/>
      <c r="K41" s="498" t="s">
        <v>3</v>
      </c>
      <c r="L41" s="498"/>
    </row>
  </sheetData>
  <autoFilter ref="B6:L7">
    <filterColumn colId="5" showButton="0"/>
    <filterColumn colId="6" showButton="0"/>
    <filterColumn colId="7" showButton="0"/>
  </autoFilter>
  <sortState ref="A33:K34">
    <sortCondition descending="1" ref="K33:K34"/>
  </sortState>
  <mergeCells count="23">
    <mergeCell ref="A41:D41"/>
    <mergeCell ref="G41:J41"/>
    <mergeCell ref="K41:L41"/>
    <mergeCell ref="A4:C4"/>
    <mergeCell ref="D4:E4"/>
    <mergeCell ref="K5:L5"/>
    <mergeCell ref="A6:A7"/>
    <mergeCell ref="B6:B7"/>
    <mergeCell ref="C6:C7"/>
    <mergeCell ref="D6:D7"/>
    <mergeCell ref="E6:E7"/>
    <mergeCell ref="F6:F7"/>
    <mergeCell ref="G6:J6"/>
    <mergeCell ref="J4:K4"/>
    <mergeCell ref="H4:I4"/>
    <mergeCell ref="K6:K7"/>
    <mergeCell ref="L6:L7"/>
    <mergeCell ref="A1:L1"/>
    <mergeCell ref="A2:L2"/>
    <mergeCell ref="A3:C3"/>
    <mergeCell ref="D3:E3"/>
    <mergeCell ref="K3:L3"/>
    <mergeCell ref="G3:I3"/>
  </mergeCells>
  <conditionalFormatting sqref="K8:K39">
    <cfRule type="cellIs" dxfId="46" priority="2" operator="equal">
      <formula>0</formula>
    </cfRule>
  </conditionalFormatting>
  <conditionalFormatting sqref="K8:K32">
    <cfRule type="duplicateValues" dxfId="45" priority="1"/>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0"/>
  <sheetViews>
    <sheetView view="pageBreakPreview" zoomScale="90" zoomScaleNormal="100" zoomScaleSheetLayoutView="90" workbookViewId="0">
      <selection sqref="A1:L1"/>
    </sheetView>
  </sheetViews>
  <sheetFormatPr defaultRowHeight="12.75" x14ac:dyDescent="0.2"/>
  <cols>
    <col min="1" max="1" width="6" style="114" customWidth="1"/>
    <col min="2" max="2" width="16.7109375" style="114" hidden="1" customWidth="1"/>
    <col min="3" max="3" width="7" style="114" customWidth="1"/>
    <col min="4" max="4" width="13.5703125" style="115" customWidth="1"/>
    <col min="5" max="5" width="25.85546875" style="114" customWidth="1"/>
    <col min="6" max="6" width="18.42578125" style="3" customWidth="1"/>
    <col min="7" max="10" width="13" style="3" customWidth="1"/>
    <col min="11" max="11" width="13.28515625" style="116" customWidth="1"/>
    <col min="12" max="12" width="7.7109375" style="114" customWidth="1"/>
    <col min="13" max="13" width="9.140625" style="3" customWidth="1"/>
    <col min="14" max="16384" width="9.140625" style="3"/>
  </cols>
  <sheetData>
    <row r="1" spans="1:13" ht="48.75" customHeight="1" x14ac:dyDescent="0.2">
      <c r="A1" s="501" t="s">
        <v>247</v>
      </c>
      <c r="B1" s="501"/>
      <c r="C1" s="501"/>
      <c r="D1" s="501"/>
      <c r="E1" s="501"/>
      <c r="F1" s="501"/>
      <c r="G1" s="501"/>
      <c r="H1" s="501"/>
      <c r="I1" s="501"/>
      <c r="J1" s="501"/>
      <c r="K1" s="501"/>
      <c r="L1" s="501"/>
    </row>
    <row r="2" spans="1:13" ht="25.5" customHeight="1" x14ac:dyDescent="0.2">
      <c r="A2" s="502" t="s">
        <v>626</v>
      </c>
      <c r="B2" s="502"/>
      <c r="C2" s="502"/>
      <c r="D2" s="502"/>
      <c r="E2" s="502"/>
      <c r="F2" s="502"/>
      <c r="G2" s="502"/>
      <c r="H2" s="502"/>
      <c r="I2" s="502"/>
      <c r="J2" s="502"/>
      <c r="K2" s="502"/>
      <c r="L2" s="502"/>
    </row>
    <row r="3" spans="1:13" s="4" customFormat="1" ht="27" customHeight="1" x14ac:dyDescent="0.2">
      <c r="A3" s="503" t="s">
        <v>328</v>
      </c>
      <c r="B3" s="503"/>
      <c r="C3" s="503"/>
      <c r="D3" s="505" t="s">
        <v>1450</v>
      </c>
      <c r="E3" s="505"/>
      <c r="F3" s="237" t="s">
        <v>324</v>
      </c>
      <c r="G3" s="506" t="s">
        <v>631</v>
      </c>
      <c r="H3" s="506"/>
      <c r="I3" s="506"/>
      <c r="J3" s="259"/>
      <c r="K3" s="506"/>
      <c r="L3" s="506"/>
    </row>
    <row r="4" spans="1:13" s="4" customFormat="1" ht="17.25" customHeight="1" x14ac:dyDescent="0.2">
      <c r="A4" s="509" t="s">
        <v>329</v>
      </c>
      <c r="B4" s="509"/>
      <c r="C4" s="509"/>
      <c r="D4" s="510" t="s">
        <v>617</v>
      </c>
      <c r="E4" s="510"/>
      <c r="F4" s="120"/>
      <c r="G4" s="119"/>
      <c r="H4" s="507" t="s">
        <v>327</v>
      </c>
      <c r="I4" s="507"/>
      <c r="J4" s="508">
        <v>42031</v>
      </c>
      <c r="K4" s="508"/>
      <c r="L4" s="260">
        <v>0.39583333333333331</v>
      </c>
    </row>
    <row r="5" spans="1:13" ht="15" customHeight="1" x14ac:dyDescent="0.2">
      <c r="A5" s="5"/>
      <c r="B5" s="5"/>
      <c r="C5" s="5"/>
      <c r="D5" s="9"/>
      <c r="E5" s="6"/>
      <c r="F5" s="7"/>
      <c r="G5" s="8"/>
      <c r="H5" s="8"/>
      <c r="I5" s="8"/>
      <c r="J5" s="8"/>
      <c r="K5" s="512">
        <v>42032.760571527775</v>
      </c>
      <c r="L5" s="512"/>
    </row>
    <row r="6" spans="1:13" ht="15.75" x14ac:dyDescent="0.2">
      <c r="A6" s="499" t="s">
        <v>6</v>
      </c>
      <c r="B6" s="499"/>
      <c r="C6" s="500" t="s">
        <v>250</v>
      </c>
      <c r="D6" s="500" t="s">
        <v>331</v>
      </c>
      <c r="E6" s="499" t="s">
        <v>7</v>
      </c>
      <c r="F6" s="499" t="s">
        <v>59</v>
      </c>
      <c r="G6" s="511" t="s">
        <v>46</v>
      </c>
      <c r="H6" s="511"/>
      <c r="I6" s="511"/>
      <c r="J6" s="511"/>
      <c r="K6" s="495" t="s">
        <v>8</v>
      </c>
      <c r="L6" s="495" t="s">
        <v>625</v>
      </c>
    </row>
    <row r="7" spans="1:13" ht="21.75" customHeight="1" x14ac:dyDescent="0.2">
      <c r="A7" s="499"/>
      <c r="B7" s="499"/>
      <c r="C7" s="500"/>
      <c r="D7" s="500"/>
      <c r="E7" s="499"/>
      <c r="F7" s="499"/>
      <c r="G7" s="280">
        <v>1</v>
      </c>
      <c r="H7" s="280">
        <v>2</v>
      </c>
      <c r="I7" s="280">
        <v>3</v>
      </c>
      <c r="J7" s="280">
        <v>4</v>
      </c>
      <c r="K7" s="496"/>
      <c r="L7" s="496"/>
    </row>
    <row r="8" spans="1:13" s="107" customFormat="1" ht="31.5" customHeight="1" x14ac:dyDescent="0.2">
      <c r="A8" s="122">
        <v>1</v>
      </c>
      <c r="B8" s="123" t="s">
        <v>1431</v>
      </c>
      <c r="C8" s="124">
        <v>488</v>
      </c>
      <c r="D8" s="125">
        <v>36570</v>
      </c>
      <c r="E8" s="236" t="s">
        <v>911</v>
      </c>
      <c r="F8" s="236" t="s">
        <v>912</v>
      </c>
      <c r="G8" s="216">
        <v>550</v>
      </c>
      <c r="H8" s="216" t="s">
        <v>1583</v>
      </c>
      <c r="I8" s="216">
        <v>545</v>
      </c>
      <c r="J8" s="299">
        <v>532</v>
      </c>
      <c r="K8" s="278">
        <v>550</v>
      </c>
      <c r="L8" s="126"/>
    </row>
    <row r="9" spans="1:13" s="107" customFormat="1" ht="31.5" customHeight="1" x14ac:dyDescent="0.2">
      <c r="A9" s="122">
        <v>2</v>
      </c>
      <c r="B9" s="123" t="s">
        <v>1424</v>
      </c>
      <c r="C9" s="124">
        <v>659</v>
      </c>
      <c r="D9" s="125">
        <v>36935</v>
      </c>
      <c r="E9" s="236" t="s">
        <v>884</v>
      </c>
      <c r="F9" s="236" t="s">
        <v>777</v>
      </c>
      <c r="G9" s="216" t="s">
        <v>1583</v>
      </c>
      <c r="H9" s="216">
        <v>525</v>
      </c>
      <c r="I9" s="216">
        <v>543</v>
      </c>
      <c r="J9" s="299" t="s">
        <v>455</v>
      </c>
      <c r="K9" s="278">
        <v>543</v>
      </c>
      <c r="L9" s="126"/>
    </row>
    <row r="10" spans="1:13" s="107" customFormat="1" ht="31.5" customHeight="1" x14ac:dyDescent="0.2">
      <c r="A10" s="122">
        <v>3</v>
      </c>
      <c r="B10" s="123" t="s">
        <v>1427</v>
      </c>
      <c r="C10" s="124">
        <v>626</v>
      </c>
      <c r="D10" s="125">
        <v>36557</v>
      </c>
      <c r="E10" s="236" t="s">
        <v>877</v>
      </c>
      <c r="F10" s="236" t="s">
        <v>773</v>
      </c>
      <c r="G10" s="216">
        <v>476</v>
      </c>
      <c r="H10" s="216">
        <v>489</v>
      </c>
      <c r="I10" s="216">
        <v>518</v>
      </c>
      <c r="J10" s="299">
        <v>485</v>
      </c>
      <c r="K10" s="278">
        <v>518</v>
      </c>
      <c r="L10" s="126"/>
    </row>
    <row r="11" spans="1:13" s="107" customFormat="1" ht="31.5" customHeight="1" x14ac:dyDescent="0.2">
      <c r="A11" s="122">
        <v>4</v>
      </c>
      <c r="B11" s="123" t="s">
        <v>1436</v>
      </c>
      <c r="C11" s="124">
        <v>317</v>
      </c>
      <c r="D11" s="125">
        <v>36800</v>
      </c>
      <c r="E11" s="236" t="s">
        <v>1097</v>
      </c>
      <c r="F11" s="236" t="s">
        <v>262</v>
      </c>
      <c r="G11" s="216" t="s">
        <v>1583</v>
      </c>
      <c r="H11" s="216">
        <v>451</v>
      </c>
      <c r="I11" s="216">
        <v>442</v>
      </c>
      <c r="J11" s="299">
        <v>517</v>
      </c>
      <c r="K11" s="278">
        <v>517</v>
      </c>
      <c r="L11" s="126"/>
    </row>
    <row r="12" spans="1:13" s="107" customFormat="1" ht="31.5" customHeight="1" x14ac:dyDescent="0.2">
      <c r="A12" s="122">
        <v>5</v>
      </c>
      <c r="B12" s="123" t="s">
        <v>1434</v>
      </c>
      <c r="C12" s="124">
        <v>357</v>
      </c>
      <c r="D12" s="125">
        <v>36979</v>
      </c>
      <c r="E12" s="236" t="s">
        <v>831</v>
      </c>
      <c r="F12" s="236" t="s">
        <v>262</v>
      </c>
      <c r="G12" s="216">
        <v>506</v>
      </c>
      <c r="H12" s="216">
        <v>515</v>
      </c>
      <c r="I12" s="216">
        <v>505</v>
      </c>
      <c r="J12" s="299" t="s">
        <v>1583</v>
      </c>
      <c r="K12" s="278">
        <v>515</v>
      </c>
      <c r="L12" s="126"/>
      <c r="M12" s="108"/>
    </row>
    <row r="13" spans="1:13" s="107" customFormat="1" ht="31.5" customHeight="1" x14ac:dyDescent="0.2">
      <c r="A13" s="122">
        <v>6</v>
      </c>
      <c r="B13" s="123" t="s">
        <v>1435</v>
      </c>
      <c r="C13" s="124">
        <v>320</v>
      </c>
      <c r="D13" s="125">
        <v>36526</v>
      </c>
      <c r="E13" s="236" t="s">
        <v>1098</v>
      </c>
      <c r="F13" s="236" t="s">
        <v>262</v>
      </c>
      <c r="G13" s="216">
        <v>507</v>
      </c>
      <c r="H13" s="216">
        <v>514</v>
      </c>
      <c r="I13" s="216">
        <v>499</v>
      </c>
      <c r="J13" s="299">
        <v>514</v>
      </c>
      <c r="K13" s="278">
        <v>514</v>
      </c>
      <c r="L13" s="126"/>
    </row>
    <row r="14" spans="1:13" s="107" customFormat="1" ht="31.5" customHeight="1" x14ac:dyDescent="0.2">
      <c r="A14" s="122">
        <v>7</v>
      </c>
      <c r="B14" s="123" t="s">
        <v>1441</v>
      </c>
      <c r="C14" s="124">
        <v>169</v>
      </c>
      <c r="D14" s="125">
        <v>36943</v>
      </c>
      <c r="E14" s="236" t="s">
        <v>808</v>
      </c>
      <c r="F14" s="236" t="s">
        <v>656</v>
      </c>
      <c r="G14" s="216">
        <v>510</v>
      </c>
      <c r="H14" s="216">
        <v>405</v>
      </c>
      <c r="I14" s="216">
        <v>463</v>
      </c>
      <c r="J14" s="299">
        <v>483</v>
      </c>
      <c r="K14" s="278">
        <v>510</v>
      </c>
      <c r="L14" s="126"/>
    </row>
    <row r="15" spans="1:13" s="107" customFormat="1" ht="31.5" customHeight="1" x14ac:dyDescent="0.2">
      <c r="A15" s="122">
        <v>8</v>
      </c>
      <c r="B15" s="123" t="s">
        <v>1430</v>
      </c>
      <c r="C15" s="124">
        <v>511</v>
      </c>
      <c r="D15" s="125">
        <v>37379</v>
      </c>
      <c r="E15" s="236" t="s">
        <v>858</v>
      </c>
      <c r="F15" s="236" t="s">
        <v>692</v>
      </c>
      <c r="G15" s="216" t="s">
        <v>455</v>
      </c>
      <c r="H15" s="216" t="s">
        <v>1583</v>
      </c>
      <c r="I15" s="216">
        <v>499</v>
      </c>
      <c r="J15" s="299">
        <v>509</v>
      </c>
      <c r="K15" s="278">
        <v>509</v>
      </c>
      <c r="L15" s="126"/>
    </row>
    <row r="16" spans="1:13" s="107" customFormat="1" ht="31.5" customHeight="1" x14ac:dyDescent="0.2">
      <c r="A16" s="122">
        <v>9</v>
      </c>
      <c r="B16" s="123" t="s">
        <v>1420</v>
      </c>
      <c r="C16" s="124">
        <v>1204</v>
      </c>
      <c r="D16" s="125">
        <v>36939</v>
      </c>
      <c r="E16" s="236" t="s">
        <v>1497</v>
      </c>
      <c r="F16" s="236" t="s">
        <v>756</v>
      </c>
      <c r="G16" s="216">
        <v>504</v>
      </c>
      <c r="H16" s="216">
        <v>481</v>
      </c>
      <c r="I16" s="216" t="s">
        <v>1583</v>
      </c>
      <c r="J16" s="299" t="s">
        <v>1583</v>
      </c>
      <c r="K16" s="278">
        <v>504</v>
      </c>
      <c r="L16" s="126"/>
    </row>
    <row r="17" spans="1:13" s="107" customFormat="1" ht="31.5" customHeight="1" x14ac:dyDescent="0.2">
      <c r="A17" s="122">
        <v>10</v>
      </c>
      <c r="B17" s="123" t="s">
        <v>1432</v>
      </c>
      <c r="C17" s="124">
        <v>418</v>
      </c>
      <c r="D17" s="125">
        <v>36780</v>
      </c>
      <c r="E17" s="236" t="s">
        <v>851</v>
      </c>
      <c r="F17" s="236" t="s">
        <v>262</v>
      </c>
      <c r="G17" s="216" t="s">
        <v>1583</v>
      </c>
      <c r="H17" s="216">
        <v>477</v>
      </c>
      <c r="I17" s="216">
        <v>472</v>
      </c>
      <c r="J17" s="299">
        <v>486</v>
      </c>
      <c r="K17" s="278">
        <v>486</v>
      </c>
      <c r="L17" s="126"/>
    </row>
    <row r="18" spans="1:13" s="107" customFormat="1" ht="31.5" customHeight="1" x14ac:dyDescent="0.2">
      <c r="A18" s="122">
        <v>11</v>
      </c>
      <c r="B18" s="123" t="s">
        <v>1443</v>
      </c>
      <c r="C18" s="124">
        <v>84</v>
      </c>
      <c r="D18" s="125">
        <v>36664</v>
      </c>
      <c r="E18" s="236" t="s">
        <v>803</v>
      </c>
      <c r="F18" s="236" t="s">
        <v>801</v>
      </c>
      <c r="G18" s="216">
        <v>477</v>
      </c>
      <c r="H18" s="216">
        <v>448</v>
      </c>
      <c r="I18" s="216">
        <v>472</v>
      </c>
      <c r="J18" s="299">
        <v>442</v>
      </c>
      <c r="K18" s="278">
        <v>477</v>
      </c>
      <c r="L18" s="126"/>
    </row>
    <row r="19" spans="1:13" s="107" customFormat="1" ht="31.5" customHeight="1" x14ac:dyDescent="0.2">
      <c r="A19" s="122">
        <v>12</v>
      </c>
      <c r="B19" s="123" t="s">
        <v>1428</v>
      </c>
      <c r="C19" s="124">
        <v>617</v>
      </c>
      <c r="D19" s="125">
        <v>36661</v>
      </c>
      <c r="E19" s="236" t="s">
        <v>875</v>
      </c>
      <c r="F19" s="236" t="s">
        <v>701</v>
      </c>
      <c r="G19" s="216" t="s">
        <v>1583</v>
      </c>
      <c r="H19" s="216">
        <v>471</v>
      </c>
      <c r="I19" s="216">
        <v>457</v>
      </c>
      <c r="J19" s="299">
        <v>474</v>
      </c>
      <c r="K19" s="278">
        <v>474</v>
      </c>
      <c r="L19" s="126"/>
      <c r="M19" s="108"/>
    </row>
    <row r="20" spans="1:13" s="107" customFormat="1" ht="31.5" customHeight="1" x14ac:dyDescent="0.2">
      <c r="A20" s="122">
        <v>13</v>
      </c>
      <c r="B20" s="123" t="s">
        <v>1423</v>
      </c>
      <c r="C20" s="124">
        <v>662</v>
      </c>
      <c r="D20" s="125">
        <v>36590</v>
      </c>
      <c r="E20" s="236" t="s">
        <v>885</v>
      </c>
      <c r="F20" s="236" t="s">
        <v>779</v>
      </c>
      <c r="G20" s="216">
        <v>473</v>
      </c>
      <c r="H20" s="216" t="s">
        <v>1583</v>
      </c>
      <c r="I20" s="216">
        <v>367</v>
      </c>
      <c r="J20" s="299">
        <v>388</v>
      </c>
      <c r="K20" s="278">
        <v>473</v>
      </c>
      <c r="L20" s="126"/>
    </row>
    <row r="21" spans="1:13" s="107" customFormat="1" ht="31.5" customHeight="1" x14ac:dyDescent="0.2">
      <c r="A21" s="122">
        <v>14</v>
      </c>
      <c r="B21" s="123" t="s">
        <v>1425</v>
      </c>
      <c r="C21" s="124">
        <v>645</v>
      </c>
      <c r="D21" s="125">
        <v>36697</v>
      </c>
      <c r="E21" s="236" t="s">
        <v>882</v>
      </c>
      <c r="F21" s="236" t="s">
        <v>777</v>
      </c>
      <c r="G21" s="216" t="s">
        <v>1583</v>
      </c>
      <c r="H21" s="216">
        <v>469</v>
      </c>
      <c r="I21" s="216" t="s">
        <v>1583</v>
      </c>
      <c r="J21" s="299" t="s">
        <v>455</v>
      </c>
      <c r="K21" s="278">
        <v>469</v>
      </c>
      <c r="L21" s="126"/>
    </row>
    <row r="22" spans="1:13" s="107" customFormat="1" ht="31.5" customHeight="1" x14ac:dyDescent="0.2">
      <c r="A22" s="122">
        <v>15</v>
      </c>
      <c r="B22" s="123" t="s">
        <v>1444</v>
      </c>
      <c r="C22" s="124">
        <v>83</v>
      </c>
      <c r="D22" s="125">
        <v>37002</v>
      </c>
      <c r="E22" s="236" t="s">
        <v>802</v>
      </c>
      <c r="F22" s="236" t="s">
        <v>801</v>
      </c>
      <c r="G22" s="216">
        <v>455</v>
      </c>
      <c r="H22" s="216" t="s">
        <v>1583</v>
      </c>
      <c r="I22" s="216" t="s">
        <v>1583</v>
      </c>
      <c r="J22" s="299" t="s">
        <v>1583</v>
      </c>
      <c r="K22" s="278">
        <v>455</v>
      </c>
      <c r="L22" s="126"/>
    </row>
    <row r="23" spans="1:13" s="107" customFormat="1" ht="31.5" customHeight="1" x14ac:dyDescent="0.2">
      <c r="A23" s="122">
        <v>16</v>
      </c>
      <c r="B23" s="123" t="s">
        <v>1442</v>
      </c>
      <c r="C23" s="124">
        <v>165</v>
      </c>
      <c r="D23" s="125">
        <v>37378</v>
      </c>
      <c r="E23" s="236" t="s">
        <v>807</v>
      </c>
      <c r="F23" s="236" t="s">
        <v>656</v>
      </c>
      <c r="G23" s="216">
        <v>428</v>
      </c>
      <c r="H23" s="216">
        <v>399</v>
      </c>
      <c r="I23" s="216">
        <v>404</v>
      </c>
      <c r="J23" s="299">
        <v>429</v>
      </c>
      <c r="K23" s="278">
        <v>429</v>
      </c>
      <c r="L23" s="126"/>
    </row>
    <row r="24" spans="1:13" s="107" customFormat="1" ht="31.5" customHeight="1" x14ac:dyDescent="0.2">
      <c r="A24" s="122">
        <v>17</v>
      </c>
      <c r="B24" s="123" t="s">
        <v>1429</v>
      </c>
      <c r="C24" s="124">
        <v>612</v>
      </c>
      <c r="D24" s="125">
        <v>37541</v>
      </c>
      <c r="E24" s="236" t="s">
        <v>914</v>
      </c>
      <c r="F24" s="236" t="s">
        <v>701</v>
      </c>
      <c r="G24" s="216">
        <v>421</v>
      </c>
      <c r="H24" s="216" t="s">
        <v>1583</v>
      </c>
      <c r="I24" s="216">
        <v>403</v>
      </c>
      <c r="J24" s="299">
        <v>409</v>
      </c>
      <c r="K24" s="278">
        <v>421</v>
      </c>
      <c r="L24" s="126"/>
    </row>
    <row r="25" spans="1:13" s="107" customFormat="1" ht="31.5" customHeight="1" x14ac:dyDescent="0.2">
      <c r="A25" s="122">
        <v>18</v>
      </c>
      <c r="B25" s="123" t="s">
        <v>1421</v>
      </c>
      <c r="C25" s="124">
        <v>720</v>
      </c>
      <c r="D25" s="125">
        <v>36892</v>
      </c>
      <c r="E25" s="236" t="s">
        <v>1101</v>
      </c>
      <c r="F25" s="236" t="s">
        <v>710</v>
      </c>
      <c r="G25" s="216" t="s">
        <v>1583</v>
      </c>
      <c r="H25" s="216">
        <v>411</v>
      </c>
      <c r="I25" s="216">
        <v>377</v>
      </c>
      <c r="J25" s="299" t="s">
        <v>1583</v>
      </c>
      <c r="K25" s="278">
        <v>411</v>
      </c>
      <c r="L25" s="126"/>
    </row>
    <row r="26" spans="1:13" s="107" customFormat="1" ht="31.5" customHeight="1" x14ac:dyDescent="0.2">
      <c r="A26" s="122">
        <v>19</v>
      </c>
      <c r="B26" s="123" t="s">
        <v>1438</v>
      </c>
      <c r="C26" s="124">
        <v>199</v>
      </c>
      <c r="D26" s="125">
        <v>37284</v>
      </c>
      <c r="E26" s="236" t="s">
        <v>816</v>
      </c>
      <c r="F26" s="236" t="s">
        <v>738</v>
      </c>
      <c r="G26" s="216">
        <v>395</v>
      </c>
      <c r="H26" s="216">
        <v>375</v>
      </c>
      <c r="I26" s="216">
        <v>347</v>
      </c>
      <c r="J26" s="299" t="s">
        <v>455</v>
      </c>
      <c r="K26" s="278">
        <v>395</v>
      </c>
      <c r="L26" s="126"/>
      <c r="M26" s="108"/>
    </row>
    <row r="27" spans="1:13" s="107" customFormat="1" ht="31.5" customHeight="1" x14ac:dyDescent="0.2">
      <c r="A27" s="122">
        <v>20</v>
      </c>
      <c r="B27" s="123" t="s">
        <v>1426</v>
      </c>
      <c r="C27" s="124">
        <v>638</v>
      </c>
      <c r="D27" s="125">
        <v>37448</v>
      </c>
      <c r="E27" s="236" t="s">
        <v>880</v>
      </c>
      <c r="F27" s="236" t="s">
        <v>773</v>
      </c>
      <c r="G27" s="216" t="s">
        <v>455</v>
      </c>
      <c r="H27" s="216">
        <v>382</v>
      </c>
      <c r="I27" s="216">
        <v>291</v>
      </c>
      <c r="J27" s="299" t="s">
        <v>455</v>
      </c>
      <c r="K27" s="278">
        <v>382</v>
      </c>
      <c r="L27" s="126"/>
    </row>
    <row r="28" spans="1:13" s="107" customFormat="1" ht="31.5" customHeight="1" x14ac:dyDescent="0.2">
      <c r="A28" s="122">
        <v>21</v>
      </c>
      <c r="B28" s="123" t="s">
        <v>1422</v>
      </c>
      <c r="C28" s="124">
        <v>696</v>
      </c>
      <c r="D28" s="125">
        <v>37820</v>
      </c>
      <c r="E28" s="236" t="s">
        <v>1112</v>
      </c>
      <c r="F28" s="236" t="s">
        <v>890</v>
      </c>
      <c r="G28" s="216">
        <v>374</v>
      </c>
      <c r="H28" s="216">
        <v>380</v>
      </c>
      <c r="I28" s="216">
        <v>362</v>
      </c>
      <c r="J28" s="299" t="s">
        <v>1583</v>
      </c>
      <c r="K28" s="278">
        <v>380</v>
      </c>
      <c r="L28" s="126"/>
    </row>
    <row r="29" spans="1:13" s="107" customFormat="1" ht="31.5" customHeight="1" x14ac:dyDescent="0.2">
      <c r="A29" s="122">
        <v>22</v>
      </c>
      <c r="B29" s="123" t="s">
        <v>1437</v>
      </c>
      <c r="C29" s="124">
        <v>206</v>
      </c>
      <c r="D29" s="125">
        <v>37419</v>
      </c>
      <c r="E29" s="236" t="s">
        <v>818</v>
      </c>
      <c r="F29" s="236" t="s">
        <v>738</v>
      </c>
      <c r="G29" s="216">
        <v>376</v>
      </c>
      <c r="H29" s="216">
        <v>332</v>
      </c>
      <c r="I29" s="216">
        <v>332</v>
      </c>
      <c r="J29" s="299" t="s">
        <v>455</v>
      </c>
      <c r="K29" s="278">
        <v>376</v>
      </c>
      <c r="L29" s="126"/>
    </row>
    <row r="30" spans="1:13" s="107" customFormat="1" ht="31.5" customHeight="1" x14ac:dyDescent="0.2">
      <c r="A30" s="122">
        <v>23</v>
      </c>
      <c r="B30" s="123" t="s">
        <v>1433</v>
      </c>
      <c r="C30" s="124">
        <v>415</v>
      </c>
      <c r="D30" s="125">
        <v>37370</v>
      </c>
      <c r="E30" s="236" t="s">
        <v>849</v>
      </c>
      <c r="F30" s="236" t="s">
        <v>262</v>
      </c>
      <c r="G30" s="216">
        <v>352</v>
      </c>
      <c r="H30" s="216">
        <v>351</v>
      </c>
      <c r="I30" s="216">
        <v>348</v>
      </c>
      <c r="J30" s="299" t="s">
        <v>455</v>
      </c>
      <c r="K30" s="278">
        <v>352</v>
      </c>
      <c r="L30" s="126"/>
    </row>
    <row r="31" spans="1:13" s="107" customFormat="1" ht="31.5" customHeight="1" x14ac:dyDescent="0.2">
      <c r="A31" s="122">
        <v>24</v>
      </c>
      <c r="B31" s="123" t="s">
        <v>1419</v>
      </c>
      <c r="C31" s="124">
        <v>1197</v>
      </c>
      <c r="D31" s="125">
        <v>37797</v>
      </c>
      <c r="E31" s="236" t="s">
        <v>1498</v>
      </c>
      <c r="F31" s="236" t="s">
        <v>701</v>
      </c>
      <c r="G31" s="216">
        <v>340</v>
      </c>
      <c r="H31" s="216">
        <v>334</v>
      </c>
      <c r="I31" s="216">
        <v>346</v>
      </c>
      <c r="J31" s="299">
        <v>329</v>
      </c>
      <c r="K31" s="278">
        <v>346</v>
      </c>
      <c r="L31" s="126"/>
    </row>
    <row r="32" spans="1:13" s="107" customFormat="1" ht="31.5" customHeight="1" x14ac:dyDescent="0.2">
      <c r="A32" s="122" t="s">
        <v>455</v>
      </c>
      <c r="B32" s="123" t="s">
        <v>1439</v>
      </c>
      <c r="C32" s="124">
        <v>180</v>
      </c>
      <c r="D32" s="125">
        <v>37460</v>
      </c>
      <c r="E32" s="236" t="s">
        <v>810</v>
      </c>
      <c r="F32" s="236" t="s">
        <v>662</v>
      </c>
      <c r="G32" s="216" t="s">
        <v>455</v>
      </c>
      <c r="H32" s="216" t="s">
        <v>455</v>
      </c>
      <c r="I32" s="216" t="s">
        <v>455</v>
      </c>
      <c r="J32" s="299" t="s">
        <v>455</v>
      </c>
      <c r="K32" s="278" t="s">
        <v>1584</v>
      </c>
      <c r="L32" s="126"/>
    </row>
    <row r="33" spans="1:13" s="107" customFormat="1" ht="31.5" customHeight="1" x14ac:dyDescent="0.2">
      <c r="A33" s="122" t="s">
        <v>455</v>
      </c>
      <c r="B33" s="123" t="s">
        <v>1440</v>
      </c>
      <c r="C33" s="124">
        <v>178</v>
      </c>
      <c r="D33" s="125">
        <v>37410</v>
      </c>
      <c r="E33" s="236" t="s">
        <v>809</v>
      </c>
      <c r="F33" s="236" t="s">
        <v>662</v>
      </c>
      <c r="G33" s="216" t="s">
        <v>455</v>
      </c>
      <c r="H33" s="216" t="s">
        <v>455</v>
      </c>
      <c r="I33" s="216" t="s">
        <v>455</v>
      </c>
      <c r="J33" s="299" t="s">
        <v>455</v>
      </c>
      <c r="K33" s="278" t="s">
        <v>1584</v>
      </c>
      <c r="L33" s="126"/>
      <c r="M33" s="108"/>
    </row>
    <row r="34" spans="1:13" s="107" customFormat="1" ht="31.5" customHeight="1" x14ac:dyDescent="0.2">
      <c r="A34" s="122"/>
      <c r="B34" s="123" t="s">
        <v>1445</v>
      </c>
      <c r="C34" s="124" t="s">
        <v>1592</v>
      </c>
      <c r="D34" s="125" t="s">
        <v>1592</v>
      </c>
      <c r="E34" s="236" t="s">
        <v>1592</v>
      </c>
      <c r="F34" s="236" t="s">
        <v>1592</v>
      </c>
      <c r="G34" s="216"/>
      <c r="H34" s="216"/>
      <c r="I34" s="216"/>
      <c r="J34" s="299"/>
      <c r="K34" s="278">
        <v>0</v>
      </c>
      <c r="L34" s="126"/>
    </row>
    <row r="35" spans="1:13" s="107" customFormat="1" ht="31.5" customHeight="1" x14ac:dyDescent="0.2">
      <c r="A35" s="122"/>
      <c r="B35" s="123" t="s">
        <v>1446</v>
      </c>
      <c r="C35" s="124" t="s">
        <v>1592</v>
      </c>
      <c r="D35" s="125" t="s">
        <v>1592</v>
      </c>
      <c r="E35" s="236" t="s">
        <v>1592</v>
      </c>
      <c r="F35" s="236" t="s">
        <v>1592</v>
      </c>
      <c r="G35" s="216"/>
      <c r="H35" s="216"/>
      <c r="I35" s="216"/>
      <c r="J35" s="299"/>
      <c r="K35" s="278">
        <v>0</v>
      </c>
      <c r="L35" s="126"/>
    </row>
    <row r="36" spans="1:13" s="107" customFormat="1" ht="31.5" customHeight="1" x14ac:dyDescent="0.2">
      <c r="A36" s="122"/>
      <c r="B36" s="123" t="s">
        <v>1447</v>
      </c>
      <c r="C36" s="124" t="s">
        <v>1592</v>
      </c>
      <c r="D36" s="125" t="s">
        <v>1592</v>
      </c>
      <c r="E36" s="236" t="s">
        <v>1592</v>
      </c>
      <c r="F36" s="236" t="s">
        <v>1592</v>
      </c>
      <c r="G36" s="216"/>
      <c r="H36" s="216"/>
      <c r="I36" s="216"/>
      <c r="J36" s="299"/>
      <c r="K36" s="278">
        <v>0</v>
      </c>
      <c r="L36" s="126"/>
    </row>
    <row r="37" spans="1:13" s="107" customFormat="1" ht="31.5" customHeight="1" x14ac:dyDescent="0.2">
      <c r="A37" s="122"/>
      <c r="B37" s="123" t="s">
        <v>1448</v>
      </c>
      <c r="C37" s="124" t="s">
        <v>1592</v>
      </c>
      <c r="D37" s="125" t="s">
        <v>1592</v>
      </c>
      <c r="E37" s="236" t="s">
        <v>1592</v>
      </c>
      <c r="F37" s="236" t="s">
        <v>1592</v>
      </c>
      <c r="G37" s="216"/>
      <c r="H37" s="216"/>
      <c r="I37" s="216"/>
      <c r="J37" s="299"/>
      <c r="K37" s="278">
        <v>0</v>
      </c>
      <c r="L37" s="126"/>
    </row>
    <row r="38" spans="1:13" s="107" customFormat="1" ht="31.5" customHeight="1" x14ac:dyDescent="0.2">
      <c r="A38" s="122"/>
      <c r="B38" s="123" t="s">
        <v>1449</v>
      </c>
      <c r="C38" s="124" t="s">
        <v>1592</v>
      </c>
      <c r="D38" s="125" t="s">
        <v>1592</v>
      </c>
      <c r="E38" s="236" t="s">
        <v>1592</v>
      </c>
      <c r="F38" s="236" t="s">
        <v>1592</v>
      </c>
      <c r="G38" s="216"/>
      <c r="H38" s="216"/>
      <c r="I38" s="216"/>
      <c r="J38" s="299"/>
      <c r="K38" s="278">
        <v>0</v>
      </c>
      <c r="L38" s="126"/>
    </row>
    <row r="39" spans="1:13" s="111" customFormat="1" ht="9" customHeight="1" x14ac:dyDescent="0.2">
      <c r="A39" s="109"/>
      <c r="B39" s="109"/>
      <c r="C39" s="109"/>
      <c r="D39" s="110"/>
      <c r="E39" s="109"/>
      <c r="K39" s="112"/>
      <c r="L39" s="109"/>
    </row>
    <row r="40" spans="1:13" s="111" customFormat="1" ht="25.5" customHeight="1" x14ac:dyDescent="0.2">
      <c r="A40" s="497" t="s">
        <v>4</v>
      </c>
      <c r="B40" s="497"/>
      <c r="C40" s="497"/>
      <c r="D40" s="497"/>
      <c r="E40" s="113" t="s">
        <v>0</v>
      </c>
      <c r="F40" s="113" t="s">
        <v>1</v>
      </c>
      <c r="G40" s="498" t="s">
        <v>2</v>
      </c>
      <c r="H40" s="498"/>
      <c r="I40" s="498"/>
      <c r="J40" s="498"/>
      <c r="K40" s="498" t="s">
        <v>3</v>
      </c>
      <c r="L40" s="498"/>
    </row>
  </sheetData>
  <autoFilter ref="B6:L7">
    <filterColumn colId="5" showButton="0"/>
    <filterColumn colId="6" showButton="0"/>
    <filterColumn colId="7" showButton="0"/>
  </autoFilter>
  <sortState ref="A8:K31">
    <sortCondition descending="1" ref="K8:K31"/>
  </sortState>
  <mergeCells count="23">
    <mergeCell ref="F6:F7"/>
    <mergeCell ref="G6:J6"/>
    <mergeCell ref="K6:K7"/>
    <mergeCell ref="L6:L7"/>
    <mergeCell ref="A40:D40"/>
    <mergeCell ref="G40:J40"/>
    <mergeCell ref="K40:L40"/>
    <mergeCell ref="A6:A7"/>
    <mergeCell ref="B6:B7"/>
    <mergeCell ref="C6:C7"/>
    <mergeCell ref="D6:D7"/>
    <mergeCell ref="E6:E7"/>
    <mergeCell ref="A4:C4"/>
    <mergeCell ref="D4:E4"/>
    <mergeCell ref="H4:I4"/>
    <mergeCell ref="J4:K4"/>
    <mergeCell ref="K5:L5"/>
    <mergeCell ref="A1:L1"/>
    <mergeCell ref="A2:L2"/>
    <mergeCell ref="A3:C3"/>
    <mergeCell ref="D3:E3"/>
    <mergeCell ref="G3:I3"/>
    <mergeCell ref="K3:L3"/>
  </mergeCells>
  <conditionalFormatting sqref="K8:K38">
    <cfRule type="cellIs" dxfId="44"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89"/>
  <sheetViews>
    <sheetView view="pageBreakPreview" zoomScale="90" zoomScaleNormal="100" zoomScaleSheetLayoutView="90" workbookViewId="0">
      <selection sqref="A1:L1"/>
    </sheetView>
  </sheetViews>
  <sheetFormatPr defaultRowHeight="12.75" x14ac:dyDescent="0.2"/>
  <cols>
    <col min="1" max="1" width="6" style="114" customWidth="1"/>
    <col min="2" max="2" width="16.7109375" style="114" hidden="1" customWidth="1"/>
    <col min="3" max="3" width="7" style="114" customWidth="1"/>
    <col min="4" max="4" width="13.5703125" style="115" customWidth="1"/>
    <col min="5" max="5" width="25.85546875" style="114" customWidth="1"/>
    <col min="6" max="6" width="18.42578125" style="3" customWidth="1"/>
    <col min="7" max="10" width="13" style="3" customWidth="1"/>
    <col min="11" max="11" width="13.28515625" style="116" customWidth="1"/>
    <col min="12" max="12" width="7.7109375" style="114" customWidth="1"/>
    <col min="13" max="13" width="9.140625" style="3" customWidth="1"/>
    <col min="14" max="16384" width="9.140625" style="3"/>
  </cols>
  <sheetData>
    <row r="1" spans="1:13" ht="48.75" customHeight="1" x14ac:dyDescent="0.2">
      <c r="A1" s="501" t="s">
        <v>247</v>
      </c>
      <c r="B1" s="501"/>
      <c r="C1" s="501"/>
      <c r="D1" s="501"/>
      <c r="E1" s="501"/>
      <c r="F1" s="501"/>
      <c r="G1" s="501"/>
      <c r="H1" s="501"/>
      <c r="I1" s="501"/>
      <c r="J1" s="501"/>
      <c r="K1" s="501"/>
      <c r="L1" s="501"/>
    </row>
    <row r="2" spans="1:13" ht="25.5" customHeight="1" x14ac:dyDescent="0.2">
      <c r="A2" s="502" t="s">
        <v>626</v>
      </c>
      <c r="B2" s="502"/>
      <c r="C2" s="502"/>
      <c r="D2" s="502"/>
      <c r="E2" s="502"/>
      <c r="F2" s="502"/>
      <c r="G2" s="502"/>
      <c r="H2" s="502"/>
      <c r="I2" s="502"/>
      <c r="J2" s="502"/>
      <c r="K2" s="502"/>
      <c r="L2" s="502"/>
    </row>
    <row r="3" spans="1:13" s="4" customFormat="1" ht="27" customHeight="1" x14ac:dyDescent="0.2">
      <c r="A3" s="503" t="s">
        <v>328</v>
      </c>
      <c r="B3" s="503"/>
      <c r="C3" s="503"/>
      <c r="D3" s="505" t="s">
        <v>1585</v>
      </c>
      <c r="E3" s="505"/>
      <c r="F3" s="237" t="s">
        <v>324</v>
      </c>
      <c r="G3" s="506" t="s">
        <v>631</v>
      </c>
      <c r="H3" s="506"/>
      <c r="I3" s="506"/>
      <c r="J3" s="259"/>
      <c r="K3" s="506"/>
      <c r="L3" s="506"/>
    </row>
    <row r="4" spans="1:13" s="4" customFormat="1" ht="17.25" customHeight="1" x14ac:dyDescent="0.2">
      <c r="A4" s="509" t="s">
        <v>329</v>
      </c>
      <c r="B4" s="509"/>
      <c r="C4" s="509"/>
      <c r="D4" s="510" t="s">
        <v>617</v>
      </c>
      <c r="E4" s="510"/>
      <c r="F4" s="120"/>
      <c r="G4" s="119"/>
      <c r="H4" s="507" t="s">
        <v>327</v>
      </c>
      <c r="I4" s="507"/>
      <c r="J4" s="508">
        <v>42031</v>
      </c>
      <c r="K4" s="508"/>
      <c r="L4" s="260" t="s">
        <v>455</v>
      </c>
    </row>
    <row r="5" spans="1:13" ht="15" customHeight="1" x14ac:dyDescent="0.2">
      <c r="A5" s="5"/>
      <c r="B5" s="5"/>
      <c r="C5" s="5"/>
      <c r="D5" s="9"/>
      <c r="E5" s="6"/>
      <c r="F5" s="7"/>
      <c r="G5" s="8"/>
      <c r="H5" s="8"/>
      <c r="I5" s="8"/>
      <c r="J5" s="8"/>
      <c r="K5" s="512">
        <v>42032.760571527775</v>
      </c>
      <c r="L5" s="512"/>
    </row>
    <row r="6" spans="1:13" ht="15.75" x14ac:dyDescent="0.2">
      <c r="A6" s="499" t="s">
        <v>6</v>
      </c>
      <c r="B6" s="499"/>
      <c r="C6" s="500" t="s">
        <v>250</v>
      </c>
      <c r="D6" s="500" t="s">
        <v>331</v>
      </c>
      <c r="E6" s="499" t="s">
        <v>7</v>
      </c>
      <c r="F6" s="499" t="s">
        <v>59</v>
      </c>
      <c r="G6" s="511" t="s">
        <v>46</v>
      </c>
      <c r="H6" s="511"/>
      <c r="I6" s="511"/>
      <c r="J6" s="511"/>
      <c r="K6" s="495" t="s">
        <v>8</v>
      </c>
      <c r="L6" s="495" t="s">
        <v>625</v>
      </c>
    </row>
    <row r="7" spans="1:13" ht="21.75" customHeight="1" x14ac:dyDescent="0.2">
      <c r="A7" s="499"/>
      <c r="B7" s="499"/>
      <c r="C7" s="500"/>
      <c r="D7" s="500"/>
      <c r="E7" s="499"/>
      <c r="F7" s="499"/>
      <c r="G7" s="295">
        <v>1</v>
      </c>
      <c r="H7" s="295">
        <v>2</v>
      </c>
      <c r="I7" s="295">
        <v>3</v>
      </c>
      <c r="J7" s="295">
        <v>4</v>
      </c>
      <c r="K7" s="496"/>
      <c r="L7" s="496"/>
    </row>
    <row r="8" spans="1:13" s="107" customFormat="1" ht="24.75" customHeight="1" x14ac:dyDescent="0.2">
      <c r="A8" s="122">
        <v>1</v>
      </c>
      <c r="B8" s="123" t="s">
        <v>489</v>
      </c>
      <c r="C8" s="124">
        <v>15</v>
      </c>
      <c r="D8" s="125">
        <v>36621</v>
      </c>
      <c r="E8" s="236" t="s">
        <v>1072</v>
      </c>
      <c r="F8" s="236" t="s">
        <v>719</v>
      </c>
      <c r="G8" s="216">
        <v>601</v>
      </c>
      <c r="H8" s="216">
        <v>591</v>
      </c>
      <c r="I8" s="216">
        <v>607</v>
      </c>
      <c r="J8" s="299">
        <v>608</v>
      </c>
      <c r="K8" s="372">
        <v>608</v>
      </c>
      <c r="L8" s="126"/>
    </row>
    <row r="9" spans="1:13" s="107" customFormat="1" ht="24.75" customHeight="1" x14ac:dyDescent="0.2">
      <c r="A9" s="122">
        <v>2</v>
      </c>
      <c r="B9" s="123" t="s">
        <v>486</v>
      </c>
      <c r="C9" s="124">
        <v>133</v>
      </c>
      <c r="D9" s="125">
        <v>36606</v>
      </c>
      <c r="E9" s="236" t="s">
        <v>1103</v>
      </c>
      <c r="F9" s="236" t="s">
        <v>944</v>
      </c>
      <c r="G9" s="216">
        <v>595</v>
      </c>
      <c r="H9" s="216">
        <v>594</v>
      </c>
      <c r="I9" s="216">
        <v>588</v>
      </c>
      <c r="J9" s="299">
        <v>585</v>
      </c>
      <c r="K9" s="372">
        <v>595</v>
      </c>
      <c r="L9" s="126"/>
    </row>
    <row r="10" spans="1:13" s="107" customFormat="1" ht="24.75" customHeight="1" x14ac:dyDescent="0.2">
      <c r="A10" s="122">
        <v>3</v>
      </c>
      <c r="B10" s="123" t="s">
        <v>488</v>
      </c>
      <c r="C10" s="124">
        <v>528</v>
      </c>
      <c r="D10" s="125">
        <v>36581</v>
      </c>
      <c r="E10" s="236" t="s">
        <v>1084</v>
      </c>
      <c r="F10" s="236" t="s">
        <v>861</v>
      </c>
      <c r="G10" s="216">
        <v>588</v>
      </c>
      <c r="H10" s="216">
        <v>579</v>
      </c>
      <c r="I10" s="216">
        <v>562</v>
      </c>
      <c r="J10" s="299" t="s">
        <v>1583</v>
      </c>
      <c r="K10" s="372">
        <v>588</v>
      </c>
      <c r="L10" s="126"/>
    </row>
    <row r="11" spans="1:13" s="107" customFormat="1" ht="24.75" customHeight="1" x14ac:dyDescent="0.2">
      <c r="A11" s="122">
        <v>4</v>
      </c>
      <c r="B11" s="367" t="s">
        <v>503</v>
      </c>
      <c r="C11" s="368">
        <v>495</v>
      </c>
      <c r="D11" s="369">
        <v>36540</v>
      </c>
      <c r="E11" s="370" t="s">
        <v>1083</v>
      </c>
      <c r="F11" s="370" t="s">
        <v>855</v>
      </c>
      <c r="G11" s="371">
        <v>581</v>
      </c>
      <c r="H11" s="371">
        <v>585</v>
      </c>
      <c r="I11" s="371">
        <v>573</v>
      </c>
      <c r="J11" s="299">
        <v>576</v>
      </c>
      <c r="K11" s="372">
        <v>585</v>
      </c>
      <c r="L11" s="126"/>
    </row>
    <row r="12" spans="1:13" s="107" customFormat="1" ht="24.75" customHeight="1" x14ac:dyDescent="0.2">
      <c r="A12" s="122">
        <v>5</v>
      </c>
      <c r="B12" s="123" t="s">
        <v>487</v>
      </c>
      <c r="C12" s="124">
        <v>126</v>
      </c>
      <c r="D12" s="125">
        <v>37008</v>
      </c>
      <c r="E12" s="236" t="s">
        <v>1076</v>
      </c>
      <c r="F12" s="236" t="s">
        <v>654</v>
      </c>
      <c r="G12" s="216">
        <v>579</v>
      </c>
      <c r="H12" s="216">
        <v>564</v>
      </c>
      <c r="I12" s="216">
        <v>577</v>
      </c>
      <c r="J12" s="299">
        <v>574</v>
      </c>
      <c r="K12" s="372">
        <v>579</v>
      </c>
      <c r="L12" s="126"/>
      <c r="M12" s="108"/>
    </row>
    <row r="13" spans="1:13" s="107" customFormat="1" ht="24.75" customHeight="1" thickBot="1" x14ac:dyDescent="0.25">
      <c r="A13" s="358">
        <v>6</v>
      </c>
      <c r="B13" s="392"/>
      <c r="C13" s="393">
        <v>588</v>
      </c>
      <c r="D13" s="394">
        <v>36526</v>
      </c>
      <c r="E13" s="395" t="s">
        <v>1582</v>
      </c>
      <c r="F13" s="395" t="s">
        <v>770</v>
      </c>
      <c r="G13" s="396">
        <v>576</v>
      </c>
      <c r="H13" s="396">
        <v>556</v>
      </c>
      <c r="I13" s="396">
        <v>576</v>
      </c>
      <c r="J13" s="364">
        <v>568</v>
      </c>
      <c r="K13" s="386">
        <v>576</v>
      </c>
      <c r="L13" s="366"/>
    </row>
    <row r="14" spans="1:13" s="107" customFormat="1" ht="24.75" customHeight="1" thickTop="1" x14ac:dyDescent="0.2">
      <c r="A14" s="349">
        <v>7</v>
      </c>
      <c r="B14" s="350" t="s">
        <v>482</v>
      </c>
      <c r="C14" s="351">
        <v>712</v>
      </c>
      <c r="D14" s="352">
        <v>36669</v>
      </c>
      <c r="E14" s="353" t="s">
        <v>1093</v>
      </c>
      <c r="F14" s="353" t="s">
        <v>890</v>
      </c>
      <c r="G14" s="384">
        <v>558</v>
      </c>
      <c r="H14" s="354">
        <v>563</v>
      </c>
      <c r="I14" s="354" t="s">
        <v>1583</v>
      </c>
      <c r="J14" s="355">
        <v>558</v>
      </c>
      <c r="K14" s="385">
        <v>563</v>
      </c>
      <c r="L14" s="357"/>
    </row>
    <row r="15" spans="1:13" s="107" customFormat="1" ht="24.75" customHeight="1" x14ac:dyDescent="0.2">
      <c r="A15" s="122">
        <v>8</v>
      </c>
      <c r="B15" s="123" t="s">
        <v>470</v>
      </c>
      <c r="C15" s="124">
        <v>316</v>
      </c>
      <c r="D15" s="125">
        <v>36697</v>
      </c>
      <c r="E15" s="236" t="s">
        <v>1080</v>
      </c>
      <c r="F15" s="236" t="s">
        <v>262</v>
      </c>
      <c r="G15" s="216">
        <v>563</v>
      </c>
      <c r="H15" s="348">
        <v>553</v>
      </c>
      <c r="I15" s="216">
        <v>538</v>
      </c>
      <c r="J15" s="299">
        <v>534</v>
      </c>
      <c r="K15" s="372">
        <v>563</v>
      </c>
      <c r="L15" s="126"/>
    </row>
    <row r="16" spans="1:13" s="107" customFormat="1" ht="24.75" customHeight="1" x14ac:dyDescent="0.2">
      <c r="A16" s="122">
        <v>9</v>
      </c>
      <c r="B16" s="123" t="s">
        <v>481</v>
      </c>
      <c r="C16" s="124">
        <v>628</v>
      </c>
      <c r="D16" s="125">
        <v>36672</v>
      </c>
      <c r="E16" s="236" t="s">
        <v>1086</v>
      </c>
      <c r="F16" s="236" t="s">
        <v>773</v>
      </c>
      <c r="G16" s="216">
        <v>562</v>
      </c>
      <c r="H16" s="216">
        <v>547</v>
      </c>
      <c r="I16" s="216" t="s">
        <v>1583</v>
      </c>
      <c r="J16" s="299">
        <v>555</v>
      </c>
      <c r="K16" s="372">
        <v>562</v>
      </c>
      <c r="L16" s="126"/>
    </row>
    <row r="17" spans="1:13" s="107" customFormat="1" ht="24.75" customHeight="1" x14ac:dyDescent="0.2">
      <c r="A17" s="122">
        <v>10</v>
      </c>
      <c r="B17" s="123" t="s">
        <v>480</v>
      </c>
      <c r="C17" s="124">
        <v>688</v>
      </c>
      <c r="D17" s="125">
        <v>36892</v>
      </c>
      <c r="E17" s="236" t="s">
        <v>1088</v>
      </c>
      <c r="F17" s="236" t="s">
        <v>890</v>
      </c>
      <c r="G17" s="216" t="s">
        <v>1583</v>
      </c>
      <c r="H17" s="216">
        <v>559</v>
      </c>
      <c r="I17" s="216">
        <v>544</v>
      </c>
      <c r="J17" s="299">
        <v>561</v>
      </c>
      <c r="K17" s="372">
        <v>561</v>
      </c>
      <c r="L17" s="126"/>
    </row>
    <row r="18" spans="1:13" s="107" customFormat="1" ht="24.75" customHeight="1" x14ac:dyDescent="0.2">
      <c r="A18" s="122">
        <v>11</v>
      </c>
      <c r="B18" s="123" t="s">
        <v>476</v>
      </c>
      <c r="C18" s="124">
        <v>437</v>
      </c>
      <c r="D18" s="125">
        <v>36529</v>
      </c>
      <c r="E18" s="236" t="s">
        <v>910</v>
      </c>
      <c r="F18" s="236" t="s">
        <v>756</v>
      </c>
      <c r="G18" s="216">
        <v>529</v>
      </c>
      <c r="H18" s="216">
        <v>540</v>
      </c>
      <c r="I18" s="216">
        <v>558</v>
      </c>
      <c r="J18" s="299">
        <v>534</v>
      </c>
      <c r="K18" s="372">
        <v>558</v>
      </c>
      <c r="L18" s="126"/>
    </row>
    <row r="19" spans="1:13" s="107" customFormat="1" ht="24.75" customHeight="1" x14ac:dyDescent="0.2">
      <c r="A19" s="122">
        <v>12</v>
      </c>
      <c r="B19" s="123" t="s">
        <v>484</v>
      </c>
      <c r="C19" s="124">
        <v>1194</v>
      </c>
      <c r="D19" s="125">
        <v>36892</v>
      </c>
      <c r="E19" s="236" t="s">
        <v>1451</v>
      </c>
      <c r="F19" s="236" t="s">
        <v>656</v>
      </c>
      <c r="G19" s="216">
        <v>550</v>
      </c>
      <c r="H19" s="216">
        <v>556</v>
      </c>
      <c r="I19" s="216">
        <v>523</v>
      </c>
      <c r="J19" s="299">
        <v>530</v>
      </c>
      <c r="K19" s="372">
        <v>556</v>
      </c>
      <c r="L19" s="126"/>
      <c r="M19" s="108"/>
    </row>
    <row r="20" spans="1:13" s="107" customFormat="1" ht="24.75" customHeight="1" x14ac:dyDescent="0.2">
      <c r="A20" s="122">
        <v>13</v>
      </c>
      <c r="B20" s="123" t="s">
        <v>478</v>
      </c>
      <c r="C20" s="124">
        <v>1195</v>
      </c>
      <c r="D20" s="125">
        <v>36528</v>
      </c>
      <c r="E20" s="236" t="s">
        <v>1452</v>
      </c>
      <c r="F20" s="236" t="s">
        <v>656</v>
      </c>
      <c r="G20" s="216">
        <v>552</v>
      </c>
      <c r="H20" s="216">
        <v>539</v>
      </c>
      <c r="I20" s="216" t="s">
        <v>1583</v>
      </c>
      <c r="J20" s="299">
        <v>554</v>
      </c>
      <c r="K20" s="372">
        <v>554</v>
      </c>
      <c r="L20" s="126"/>
    </row>
    <row r="21" spans="1:13" s="107" customFormat="1" ht="24.75" customHeight="1" x14ac:dyDescent="0.2">
      <c r="A21" s="122">
        <v>14</v>
      </c>
      <c r="B21" s="123" t="s">
        <v>1431</v>
      </c>
      <c r="C21" s="124">
        <v>488</v>
      </c>
      <c r="D21" s="125">
        <v>36570</v>
      </c>
      <c r="E21" s="236" t="s">
        <v>911</v>
      </c>
      <c r="F21" s="236" t="s">
        <v>912</v>
      </c>
      <c r="G21" s="216">
        <v>550</v>
      </c>
      <c r="H21" s="216" t="s">
        <v>1583</v>
      </c>
      <c r="I21" s="216">
        <v>545</v>
      </c>
      <c r="J21" s="299">
        <v>532</v>
      </c>
      <c r="K21" s="278">
        <v>550</v>
      </c>
      <c r="L21" s="126"/>
    </row>
    <row r="22" spans="1:13" s="107" customFormat="1" ht="24.75" customHeight="1" x14ac:dyDescent="0.2">
      <c r="A22" s="122">
        <v>15</v>
      </c>
      <c r="B22" s="123" t="s">
        <v>1424</v>
      </c>
      <c r="C22" s="124">
        <v>659</v>
      </c>
      <c r="D22" s="125">
        <v>36935</v>
      </c>
      <c r="E22" s="236" t="s">
        <v>884</v>
      </c>
      <c r="F22" s="236" t="s">
        <v>777</v>
      </c>
      <c r="G22" s="216" t="s">
        <v>1583</v>
      </c>
      <c r="H22" s="216">
        <v>525</v>
      </c>
      <c r="I22" s="216">
        <v>543</v>
      </c>
      <c r="J22" s="299" t="s">
        <v>455</v>
      </c>
      <c r="K22" s="278">
        <v>543</v>
      </c>
      <c r="L22" s="126"/>
    </row>
    <row r="23" spans="1:13" s="107" customFormat="1" ht="24.75" customHeight="1" x14ac:dyDescent="0.2">
      <c r="A23" s="122">
        <v>16</v>
      </c>
      <c r="B23" s="123" t="s">
        <v>472</v>
      </c>
      <c r="C23" s="124">
        <v>424</v>
      </c>
      <c r="D23" s="125">
        <v>36537</v>
      </c>
      <c r="E23" s="236" t="s">
        <v>909</v>
      </c>
      <c r="F23" s="236" t="s">
        <v>756</v>
      </c>
      <c r="G23" s="216">
        <v>539</v>
      </c>
      <c r="H23" s="216">
        <v>529</v>
      </c>
      <c r="I23" s="216">
        <v>409</v>
      </c>
      <c r="J23" s="299">
        <v>491</v>
      </c>
      <c r="K23" s="372">
        <v>539</v>
      </c>
      <c r="L23" s="126"/>
    </row>
    <row r="24" spans="1:13" s="107" customFormat="1" ht="24.75" customHeight="1" x14ac:dyDescent="0.2">
      <c r="A24" s="122">
        <v>17</v>
      </c>
      <c r="B24" s="123" t="s">
        <v>477</v>
      </c>
      <c r="C24" s="124">
        <v>440</v>
      </c>
      <c r="D24" s="125">
        <v>36951</v>
      </c>
      <c r="E24" s="236" t="s">
        <v>853</v>
      </c>
      <c r="F24" s="236" t="s">
        <v>756</v>
      </c>
      <c r="G24" s="216" t="s">
        <v>1583</v>
      </c>
      <c r="H24" s="216">
        <v>505</v>
      </c>
      <c r="I24" s="216">
        <v>534</v>
      </c>
      <c r="J24" s="299">
        <v>522</v>
      </c>
      <c r="K24" s="372">
        <v>534</v>
      </c>
      <c r="L24" s="126"/>
    </row>
    <row r="25" spans="1:13" s="107" customFormat="1" ht="24.75" customHeight="1" x14ac:dyDescent="0.2">
      <c r="A25" s="122">
        <v>18</v>
      </c>
      <c r="B25" s="123" t="s">
        <v>479</v>
      </c>
      <c r="C25" s="124">
        <v>258</v>
      </c>
      <c r="D25" s="125">
        <v>36699</v>
      </c>
      <c r="E25" s="236" t="s">
        <v>821</v>
      </c>
      <c r="F25" s="236" t="s">
        <v>745</v>
      </c>
      <c r="G25" s="216">
        <v>498</v>
      </c>
      <c r="H25" s="216" t="s">
        <v>1583</v>
      </c>
      <c r="I25" s="216">
        <v>533</v>
      </c>
      <c r="J25" s="299">
        <v>530</v>
      </c>
      <c r="K25" s="372">
        <v>533</v>
      </c>
      <c r="L25" s="126"/>
    </row>
    <row r="26" spans="1:13" s="107" customFormat="1" ht="24.75" customHeight="1" x14ac:dyDescent="0.2">
      <c r="A26" s="122">
        <v>19</v>
      </c>
      <c r="B26" s="123" t="s">
        <v>475</v>
      </c>
      <c r="C26" s="124">
        <v>718</v>
      </c>
      <c r="D26" s="125">
        <v>37394</v>
      </c>
      <c r="E26" s="236" t="s">
        <v>1094</v>
      </c>
      <c r="F26" s="236" t="s">
        <v>710</v>
      </c>
      <c r="G26" s="216">
        <v>523</v>
      </c>
      <c r="H26" s="216">
        <v>531</v>
      </c>
      <c r="I26" s="216">
        <v>529</v>
      </c>
      <c r="J26" s="299">
        <v>530</v>
      </c>
      <c r="K26" s="372">
        <v>531</v>
      </c>
      <c r="L26" s="126"/>
      <c r="M26" s="108"/>
    </row>
    <row r="27" spans="1:13" s="107" customFormat="1" ht="24.75" customHeight="1" x14ac:dyDescent="0.2">
      <c r="A27" s="122">
        <v>20</v>
      </c>
      <c r="B27" s="123" t="s">
        <v>467</v>
      </c>
      <c r="C27" s="124">
        <v>92</v>
      </c>
      <c r="D27" s="125">
        <v>37261</v>
      </c>
      <c r="E27" s="236" t="s">
        <v>804</v>
      </c>
      <c r="F27" s="236" t="s">
        <v>801</v>
      </c>
      <c r="G27" s="216">
        <v>514</v>
      </c>
      <c r="H27" s="216">
        <v>507</v>
      </c>
      <c r="I27" s="216">
        <v>525</v>
      </c>
      <c r="J27" s="299">
        <v>483</v>
      </c>
      <c r="K27" s="372">
        <v>525</v>
      </c>
      <c r="L27" s="126"/>
    </row>
    <row r="28" spans="1:13" s="107" customFormat="1" ht="24.75" customHeight="1" x14ac:dyDescent="0.2">
      <c r="A28" s="122">
        <v>21</v>
      </c>
      <c r="B28" s="367" t="s">
        <v>504</v>
      </c>
      <c r="C28" s="368">
        <v>489</v>
      </c>
      <c r="D28" s="369">
        <v>36646</v>
      </c>
      <c r="E28" s="370" t="s">
        <v>1082</v>
      </c>
      <c r="F28" s="370" t="s">
        <v>912</v>
      </c>
      <c r="G28" s="371">
        <v>524</v>
      </c>
      <c r="H28" s="371">
        <v>516</v>
      </c>
      <c r="I28" s="371">
        <v>505</v>
      </c>
      <c r="J28" s="299">
        <v>494</v>
      </c>
      <c r="K28" s="372">
        <v>524</v>
      </c>
      <c r="L28" s="126"/>
    </row>
    <row r="29" spans="1:13" s="107" customFormat="1" ht="24.75" customHeight="1" x14ac:dyDescent="0.2">
      <c r="A29" s="122">
        <v>22</v>
      </c>
      <c r="B29" s="123" t="s">
        <v>1427</v>
      </c>
      <c r="C29" s="124">
        <v>626</v>
      </c>
      <c r="D29" s="125">
        <v>36557</v>
      </c>
      <c r="E29" s="236" t="s">
        <v>877</v>
      </c>
      <c r="F29" s="236" t="s">
        <v>773</v>
      </c>
      <c r="G29" s="216">
        <v>476</v>
      </c>
      <c r="H29" s="216">
        <v>489</v>
      </c>
      <c r="I29" s="216">
        <v>518</v>
      </c>
      <c r="J29" s="299">
        <v>485</v>
      </c>
      <c r="K29" s="278">
        <v>518</v>
      </c>
      <c r="L29" s="126"/>
    </row>
    <row r="30" spans="1:13" s="107" customFormat="1" ht="24.75" customHeight="1" x14ac:dyDescent="0.2">
      <c r="A30" s="122">
        <v>23</v>
      </c>
      <c r="B30" s="123" t="s">
        <v>1436</v>
      </c>
      <c r="C30" s="124">
        <v>317</v>
      </c>
      <c r="D30" s="125">
        <v>36800</v>
      </c>
      <c r="E30" s="236" t="s">
        <v>1097</v>
      </c>
      <c r="F30" s="236" t="s">
        <v>262</v>
      </c>
      <c r="G30" s="216" t="s">
        <v>1583</v>
      </c>
      <c r="H30" s="216">
        <v>451</v>
      </c>
      <c r="I30" s="216">
        <v>442</v>
      </c>
      <c r="J30" s="299">
        <v>517</v>
      </c>
      <c r="K30" s="278">
        <v>517</v>
      </c>
      <c r="L30" s="126"/>
    </row>
    <row r="31" spans="1:13" s="107" customFormat="1" ht="24.75" customHeight="1" x14ac:dyDescent="0.2">
      <c r="A31" s="122">
        <v>24</v>
      </c>
      <c r="B31" s="123" t="s">
        <v>468</v>
      </c>
      <c r="C31" s="124">
        <v>697</v>
      </c>
      <c r="D31" s="125">
        <v>36753</v>
      </c>
      <c r="E31" s="236" t="s">
        <v>1089</v>
      </c>
      <c r="F31" s="236" t="s">
        <v>890</v>
      </c>
      <c r="G31" s="216">
        <v>494</v>
      </c>
      <c r="H31" s="216">
        <v>516</v>
      </c>
      <c r="I31" s="216">
        <v>504</v>
      </c>
      <c r="J31" s="383">
        <v>515</v>
      </c>
      <c r="K31" s="372">
        <v>516</v>
      </c>
      <c r="L31" s="126"/>
    </row>
    <row r="32" spans="1:13" s="107" customFormat="1" ht="24.75" customHeight="1" x14ac:dyDescent="0.2">
      <c r="A32" s="122">
        <v>25</v>
      </c>
      <c r="B32" s="123" t="s">
        <v>485</v>
      </c>
      <c r="C32" s="124">
        <v>140</v>
      </c>
      <c r="D32" s="125">
        <v>36563</v>
      </c>
      <c r="E32" s="236" t="s">
        <v>1077</v>
      </c>
      <c r="F32" s="236" t="s">
        <v>656</v>
      </c>
      <c r="G32" s="216" t="s">
        <v>1583</v>
      </c>
      <c r="H32" s="216" t="s">
        <v>1583</v>
      </c>
      <c r="I32" s="216">
        <v>516</v>
      </c>
      <c r="J32" s="383">
        <v>513</v>
      </c>
      <c r="K32" s="372">
        <v>516</v>
      </c>
      <c r="L32" s="126"/>
    </row>
    <row r="33" spans="1:13" s="107" customFormat="1" ht="24.75" customHeight="1" x14ac:dyDescent="0.2">
      <c r="A33" s="122">
        <v>26</v>
      </c>
      <c r="B33" s="123" t="s">
        <v>1434</v>
      </c>
      <c r="C33" s="124">
        <v>357</v>
      </c>
      <c r="D33" s="125">
        <v>36979</v>
      </c>
      <c r="E33" s="236" t="s">
        <v>831</v>
      </c>
      <c r="F33" s="236" t="s">
        <v>262</v>
      </c>
      <c r="G33" s="216">
        <v>506</v>
      </c>
      <c r="H33" s="216">
        <v>515</v>
      </c>
      <c r="I33" s="216">
        <v>505</v>
      </c>
      <c r="J33" s="299" t="s">
        <v>1583</v>
      </c>
      <c r="K33" s="278">
        <v>515</v>
      </c>
      <c r="L33" s="126"/>
      <c r="M33" s="108"/>
    </row>
    <row r="34" spans="1:13" s="107" customFormat="1" ht="24.75" customHeight="1" x14ac:dyDescent="0.2">
      <c r="A34" s="122">
        <v>27</v>
      </c>
      <c r="B34" s="123" t="s">
        <v>1435</v>
      </c>
      <c r="C34" s="124">
        <v>320</v>
      </c>
      <c r="D34" s="125">
        <v>36526</v>
      </c>
      <c r="E34" s="236" t="s">
        <v>1098</v>
      </c>
      <c r="F34" s="236" t="s">
        <v>262</v>
      </c>
      <c r="G34" s="216">
        <v>507</v>
      </c>
      <c r="H34" s="216">
        <v>514</v>
      </c>
      <c r="I34" s="216">
        <v>499</v>
      </c>
      <c r="J34" s="299">
        <v>514</v>
      </c>
      <c r="K34" s="278">
        <v>514</v>
      </c>
      <c r="L34" s="126"/>
      <c r="M34" s="108"/>
    </row>
    <row r="35" spans="1:13" s="107" customFormat="1" ht="24.75" customHeight="1" x14ac:dyDescent="0.2">
      <c r="A35" s="122">
        <v>28</v>
      </c>
      <c r="B35" s="123" t="s">
        <v>465</v>
      </c>
      <c r="C35" s="124">
        <v>725</v>
      </c>
      <c r="D35" s="125">
        <v>36536</v>
      </c>
      <c r="E35" s="236" t="s">
        <v>1095</v>
      </c>
      <c r="F35" s="236" t="s">
        <v>782</v>
      </c>
      <c r="G35" s="348">
        <v>505</v>
      </c>
      <c r="H35" s="216">
        <v>510</v>
      </c>
      <c r="I35" s="216" t="s">
        <v>455</v>
      </c>
      <c r="J35" s="299" t="s">
        <v>455</v>
      </c>
      <c r="K35" s="372">
        <v>510</v>
      </c>
      <c r="L35" s="126"/>
      <c r="M35" s="108"/>
    </row>
    <row r="36" spans="1:13" s="107" customFormat="1" ht="24.75" customHeight="1" x14ac:dyDescent="0.2">
      <c r="A36" s="122">
        <v>29</v>
      </c>
      <c r="B36" s="123" t="s">
        <v>1441</v>
      </c>
      <c r="C36" s="124">
        <v>169</v>
      </c>
      <c r="D36" s="125">
        <v>36943</v>
      </c>
      <c r="E36" s="236" t="s">
        <v>808</v>
      </c>
      <c r="F36" s="236" t="s">
        <v>656</v>
      </c>
      <c r="G36" s="216">
        <v>510</v>
      </c>
      <c r="H36" s="216">
        <v>405</v>
      </c>
      <c r="I36" s="216">
        <v>463</v>
      </c>
      <c r="J36" s="383">
        <v>483</v>
      </c>
      <c r="K36" s="278">
        <v>510</v>
      </c>
      <c r="L36" s="126"/>
      <c r="M36" s="108"/>
    </row>
    <row r="37" spans="1:13" s="107" customFormat="1" ht="24.75" customHeight="1" x14ac:dyDescent="0.2">
      <c r="A37" s="122">
        <v>30</v>
      </c>
      <c r="B37" s="123" t="s">
        <v>1430</v>
      </c>
      <c r="C37" s="124">
        <v>511</v>
      </c>
      <c r="D37" s="125">
        <v>37379</v>
      </c>
      <c r="E37" s="236" t="s">
        <v>858</v>
      </c>
      <c r="F37" s="236" t="s">
        <v>692</v>
      </c>
      <c r="G37" s="216" t="s">
        <v>455</v>
      </c>
      <c r="H37" s="216" t="s">
        <v>1583</v>
      </c>
      <c r="I37" s="216">
        <v>499</v>
      </c>
      <c r="J37" s="299">
        <v>509</v>
      </c>
      <c r="K37" s="278">
        <v>509</v>
      </c>
      <c r="L37" s="126"/>
      <c r="M37" s="108"/>
    </row>
    <row r="38" spans="1:13" s="107" customFormat="1" ht="24.75" customHeight="1" x14ac:dyDescent="0.2">
      <c r="A38" s="122">
        <v>31</v>
      </c>
      <c r="B38" s="123" t="s">
        <v>469</v>
      </c>
      <c r="C38" s="124">
        <v>95</v>
      </c>
      <c r="D38" s="125">
        <v>36526</v>
      </c>
      <c r="E38" s="236" t="s">
        <v>727</v>
      </c>
      <c r="F38" s="236" t="s">
        <v>643</v>
      </c>
      <c r="G38" s="348">
        <v>496</v>
      </c>
      <c r="H38" s="216">
        <v>506</v>
      </c>
      <c r="I38" s="216">
        <v>469</v>
      </c>
      <c r="J38" s="299">
        <v>482</v>
      </c>
      <c r="K38" s="372">
        <v>506</v>
      </c>
      <c r="L38" s="126"/>
      <c r="M38" s="108"/>
    </row>
    <row r="39" spans="1:13" s="107" customFormat="1" ht="24.75" customHeight="1" x14ac:dyDescent="0.2">
      <c r="A39" s="122">
        <v>32</v>
      </c>
      <c r="B39" s="123" t="s">
        <v>471</v>
      </c>
      <c r="C39" s="124">
        <v>711</v>
      </c>
      <c r="D39" s="125">
        <v>37033</v>
      </c>
      <c r="E39" s="236" t="s">
        <v>893</v>
      </c>
      <c r="F39" s="236" t="s">
        <v>890</v>
      </c>
      <c r="G39" s="216">
        <v>506</v>
      </c>
      <c r="H39" s="216" t="s">
        <v>1583</v>
      </c>
      <c r="I39" s="216" t="s">
        <v>1583</v>
      </c>
      <c r="J39" s="299" t="s">
        <v>1583</v>
      </c>
      <c r="K39" s="372">
        <v>506</v>
      </c>
      <c r="L39" s="126"/>
      <c r="M39" s="108"/>
    </row>
    <row r="40" spans="1:13" s="107" customFormat="1" ht="24.75" customHeight="1" x14ac:dyDescent="0.2">
      <c r="A40" s="122">
        <v>33</v>
      </c>
      <c r="B40" s="367" t="s">
        <v>505</v>
      </c>
      <c r="C40" s="368">
        <v>335</v>
      </c>
      <c r="D40" s="369">
        <v>36539</v>
      </c>
      <c r="E40" s="370" t="s">
        <v>1081</v>
      </c>
      <c r="F40" s="370" t="s">
        <v>262</v>
      </c>
      <c r="G40" s="371">
        <v>504</v>
      </c>
      <c r="H40" s="373">
        <v>491</v>
      </c>
      <c r="I40" s="371" t="s">
        <v>1583</v>
      </c>
      <c r="J40" s="299" t="s">
        <v>1583</v>
      </c>
      <c r="K40" s="372">
        <v>504</v>
      </c>
      <c r="L40" s="126"/>
      <c r="M40" s="108"/>
    </row>
    <row r="41" spans="1:13" s="107" customFormat="1" ht="24.75" customHeight="1" x14ac:dyDescent="0.2">
      <c r="A41" s="122">
        <v>34</v>
      </c>
      <c r="B41" s="123" t="s">
        <v>1420</v>
      </c>
      <c r="C41" s="124">
        <v>1204</v>
      </c>
      <c r="D41" s="125">
        <v>36939</v>
      </c>
      <c r="E41" s="236" t="s">
        <v>1497</v>
      </c>
      <c r="F41" s="236" t="s">
        <v>756</v>
      </c>
      <c r="G41" s="216">
        <v>504</v>
      </c>
      <c r="H41" s="348">
        <v>481</v>
      </c>
      <c r="I41" s="216" t="s">
        <v>1583</v>
      </c>
      <c r="J41" s="299" t="s">
        <v>1583</v>
      </c>
      <c r="K41" s="278">
        <v>504</v>
      </c>
      <c r="L41" s="126"/>
      <c r="M41" s="108"/>
    </row>
    <row r="42" spans="1:13" s="107" customFormat="1" ht="24.75" customHeight="1" x14ac:dyDescent="0.2">
      <c r="A42" s="122">
        <v>35</v>
      </c>
      <c r="B42" s="123" t="s">
        <v>474</v>
      </c>
      <c r="C42" s="124">
        <v>1209</v>
      </c>
      <c r="D42" s="125">
        <v>36526</v>
      </c>
      <c r="E42" s="236" t="s">
        <v>1493</v>
      </c>
      <c r="F42" s="236" t="s">
        <v>756</v>
      </c>
      <c r="G42" s="216">
        <v>503</v>
      </c>
      <c r="H42" s="216">
        <v>495</v>
      </c>
      <c r="I42" s="216">
        <v>490</v>
      </c>
      <c r="J42" s="383">
        <v>499</v>
      </c>
      <c r="K42" s="372">
        <v>503</v>
      </c>
      <c r="L42" s="126"/>
      <c r="M42" s="108"/>
    </row>
    <row r="43" spans="1:13" s="107" customFormat="1" ht="24.75" customHeight="1" x14ac:dyDescent="0.2">
      <c r="A43" s="122">
        <v>36</v>
      </c>
      <c r="B43" s="123" t="s">
        <v>466</v>
      </c>
      <c r="C43" s="124">
        <v>694</v>
      </c>
      <c r="D43" s="125">
        <v>36534</v>
      </c>
      <c r="E43" s="236" t="s">
        <v>891</v>
      </c>
      <c r="F43" s="236" t="s">
        <v>890</v>
      </c>
      <c r="G43" s="216">
        <v>499</v>
      </c>
      <c r="H43" s="216">
        <v>503</v>
      </c>
      <c r="I43" s="348">
        <v>495</v>
      </c>
      <c r="J43" s="299">
        <v>474</v>
      </c>
      <c r="K43" s="372">
        <v>503</v>
      </c>
      <c r="L43" s="126"/>
      <c r="M43" s="108"/>
    </row>
    <row r="44" spans="1:13" s="107" customFormat="1" ht="24.75" customHeight="1" x14ac:dyDescent="0.2">
      <c r="A44" s="122">
        <v>37</v>
      </c>
      <c r="B44" s="123" t="s">
        <v>483</v>
      </c>
      <c r="C44" s="124">
        <v>143</v>
      </c>
      <c r="D44" s="125">
        <v>37015</v>
      </c>
      <c r="E44" s="236" t="s">
        <v>805</v>
      </c>
      <c r="F44" s="236" t="s">
        <v>656</v>
      </c>
      <c r="G44" s="216">
        <v>503</v>
      </c>
      <c r="H44" s="216">
        <v>441</v>
      </c>
      <c r="I44" s="216" t="s">
        <v>1583</v>
      </c>
      <c r="J44" s="299" t="s">
        <v>1583</v>
      </c>
      <c r="K44" s="372">
        <v>503</v>
      </c>
      <c r="L44" s="126"/>
      <c r="M44" s="108"/>
    </row>
    <row r="45" spans="1:13" s="107" customFormat="1" ht="24.75" customHeight="1" x14ac:dyDescent="0.2">
      <c r="A45" s="122">
        <v>38</v>
      </c>
      <c r="B45" s="123" t="s">
        <v>473</v>
      </c>
      <c r="C45" s="124">
        <v>434</v>
      </c>
      <c r="D45" s="125">
        <v>36638</v>
      </c>
      <c r="E45" s="236" t="s">
        <v>852</v>
      </c>
      <c r="F45" s="236" t="s">
        <v>756</v>
      </c>
      <c r="G45" s="216">
        <v>494</v>
      </c>
      <c r="H45" s="216">
        <v>487</v>
      </c>
      <c r="I45" s="216">
        <v>494</v>
      </c>
      <c r="J45" s="299">
        <v>484</v>
      </c>
      <c r="K45" s="372">
        <v>494</v>
      </c>
      <c r="L45" s="126"/>
      <c r="M45" s="108"/>
    </row>
    <row r="46" spans="1:13" s="107" customFormat="1" ht="24.75" customHeight="1" x14ac:dyDescent="0.2">
      <c r="A46" s="122">
        <v>39</v>
      </c>
      <c r="B46" s="367" t="s">
        <v>502</v>
      </c>
      <c r="C46" s="368">
        <v>1205</v>
      </c>
      <c r="D46" s="369">
        <v>36559</v>
      </c>
      <c r="E46" s="370" t="s">
        <v>1496</v>
      </c>
      <c r="F46" s="370" t="s">
        <v>756</v>
      </c>
      <c r="G46" s="371">
        <v>491</v>
      </c>
      <c r="H46" s="371">
        <v>443</v>
      </c>
      <c r="I46" s="371">
        <v>467</v>
      </c>
      <c r="J46" s="299">
        <v>474</v>
      </c>
      <c r="K46" s="372">
        <v>491</v>
      </c>
      <c r="L46" s="126"/>
      <c r="M46" s="108"/>
    </row>
    <row r="47" spans="1:13" s="107" customFormat="1" ht="24.75" customHeight="1" x14ac:dyDescent="0.2">
      <c r="A47" s="122">
        <v>40</v>
      </c>
      <c r="B47" s="123" t="s">
        <v>463</v>
      </c>
      <c r="C47" s="124">
        <v>94</v>
      </c>
      <c r="D47" s="125">
        <v>36954</v>
      </c>
      <c r="E47" s="236" t="s">
        <v>906</v>
      </c>
      <c r="F47" s="236" t="s">
        <v>801</v>
      </c>
      <c r="G47" s="216" t="s">
        <v>1583</v>
      </c>
      <c r="H47" s="216" t="s">
        <v>1583</v>
      </c>
      <c r="I47" s="216" t="s">
        <v>1583</v>
      </c>
      <c r="J47" s="299">
        <v>487</v>
      </c>
      <c r="K47" s="372">
        <v>487</v>
      </c>
      <c r="L47" s="126"/>
      <c r="M47" s="108"/>
    </row>
    <row r="48" spans="1:13" s="107" customFormat="1" ht="24.75" customHeight="1" x14ac:dyDescent="0.2">
      <c r="A48" s="122">
        <v>41</v>
      </c>
      <c r="B48" s="123" t="s">
        <v>1432</v>
      </c>
      <c r="C48" s="124">
        <v>418</v>
      </c>
      <c r="D48" s="125">
        <v>36780</v>
      </c>
      <c r="E48" s="236" t="s">
        <v>851</v>
      </c>
      <c r="F48" s="236" t="s">
        <v>262</v>
      </c>
      <c r="G48" s="216" t="s">
        <v>1583</v>
      </c>
      <c r="H48" s="216">
        <v>477</v>
      </c>
      <c r="I48" s="216">
        <v>472</v>
      </c>
      <c r="J48" s="299">
        <v>486</v>
      </c>
      <c r="K48" s="278">
        <v>486</v>
      </c>
      <c r="L48" s="126"/>
      <c r="M48" s="108"/>
    </row>
    <row r="49" spans="1:13" s="107" customFormat="1" ht="24.75" customHeight="1" x14ac:dyDescent="0.2">
      <c r="A49" s="122">
        <v>42</v>
      </c>
      <c r="B49" s="367" t="s">
        <v>520</v>
      </c>
      <c r="C49" s="368">
        <v>103</v>
      </c>
      <c r="D49" s="369">
        <v>36899</v>
      </c>
      <c r="E49" s="370" t="s">
        <v>1073</v>
      </c>
      <c r="F49" s="370" t="s">
        <v>643</v>
      </c>
      <c r="G49" s="371" t="s">
        <v>1583</v>
      </c>
      <c r="H49" s="371" t="s">
        <v>1583</v>
      </c>
      <c r="I49" s="371">
        <v>484</v>
      </c>
      <c r="J49" s="299" t="s">
        <v>1583</v>
      </c>
      <c r="K49" s="372">
        <v>484</v>
      </c>
      <c r="L49" s="126"/>
      <c r="M49" s="108"/>
    </row>
    <row r="50" spans="1:13" s="107" customFormat="1" ht="24.75" customHeight="1" x14ac:dyDescent="0.2">
      <c r="A50" s="122">
        <v>43</v>
      </c>
      <c r="B50" s="123" t="s">
        <v>1443</v>
      </c>
      <c r="C50" s="124">
        <v>84</v>
      </c>
      <c r="D50" s="125">
        <v>36664</v>
      </c>
      <c r="E50" s="236" t="s">
        <v>803</v>
      </c>
      <c r="F50" s="236" t="s">
        <v>801</v>
      </c>
      <c r="G50" s="216">
        <v>477</v>
      </c>
      <c r="H50" s="216">
        <v>448</v>
      </c>
      <c r="I50" s="216">
        <v>472</v>
      </c>
      <c r="J50" s="299">
        <v>442</v>
      </c>
      <c r="K50" s="278">
        <v>477</v>
      </c>
      <c r="L50" s="126"/>
      <c r="M50" s="108"/>
    </row>
    <row r="51" spans="1:13" s="107" customFormat="1" ht="24.75" customHeight="1" x14ac:dyDescent="0.2">
      <c r="A51" s="122">
        <v>44</v>
      </c>
      <c r="B51" s="123" t="s">
        <v>1428</v>
      </c>
      <c r="C51" s="124">
        <v>617</v>
      </c>
      <c r="D51" s="125">
        <v>36661</v>
      </c>
      <c r="E51" s="236" t="s">
        <v>875</v>
      </c>
      <c r="F51" s="236" t="s">
        <v>701</v>
      </c>
      <c r="G51" s="216" t="s">
        <v>1583</v>
      </c>
      <c r="H51" s="216">
        <v>471</v>
      </c>
      <c r="I51" s="216">
        <v>457</v>
      </c>
      <c r="J51" s="299">
        <v>474</v>
      </c>
      <c r="K51" s="278">
        <v>474</v>
      </c>
      <c r="L51" s="126"/>
      <c r="M51" s="108"/>
    </row>
    <row r="52" spans="1:13" s="107" customFormat="1" ht="24.75" customHeight="1" x14ac:dyDescent="0.2">
      <c r="A52" s="122">
        <v>45</v>
      </c>
      <c r="B52" s="123" t="s">
        <v>1423</v>
      </c>
      <c r="C52" s="124">
        <v>662</v>
      </c>
      <c r="D52" s="125">
        <v>36590</v>
      </c>
      <c r="E52" s="236" t="s">
        <v>885</v>
      </c>
      <c r="F52" s="236" t="s">
        <v>779</v>
      </c>
      <c r="G52" s="216">
        <v>473</v>
      </c>
      <c r="H52" s="216" t="s">
        <v>1583</v>
      </c>
      <c r="I52" s="216">
        <v>367</v>
      </c>
      <c r="J52" s="299">
        <v>388</v>
      </c>
      <c r="K52" s="278">
        <v>473</v>
      </c>
      <c r="L52" s="126"/>
      <c r="M52" s="108"/>
    </row>
    <row r="53" spans="1:13" s="107" customFormat="1" ht="24.75" customHeight="1" x14ac:dyDescent="0.2">
      <c r="A53" s="122">
        <v>46</v>
      </c>
      <c r="B53" s="367" t="s">
        <v>506</v>
      </c>
      <c r="C53" s="368">
        <v>242</v>
      </c>
      <c r="D53" s="369">
        <v>37146</v>
      </c>
      <c r="E53" s="370" t="s">
        <v>1079</v>
      </c>
      <c r="F53" s="370" t="s">
        <v>667</v>
      </c>
      <c r="G53" s="371">
        <v>439</v>
      </c>
      <c r="H53" s="371">
        <v>470</v>
      </c>
      <c r="I53" s="371">
        <v>453</v>
      </c>
      <c r="J53" s="299">
        <v>465</v>
      </c>
      <c r="K53" s="372">
        <v>470</v>
      </c>
      <c r="L53" s="126"/>
      <c r="M53" s="108"/>
    </row>
    <row r="54" spans="1:13" s="107" customFormat="1" ht="24.75" customHeight="1" x14ac:dyDescent="0.2">
      <c r="A54" s="122">
        <v>47</v>
      </c>
      <c r="B54" s="123" t="s">
        <v>1425</v>
      </c>
      <c r="C54" s="124">
        <v>645</v>
      </c>
      <c r="D54" s="125">
        <v>36697</v>
      </c>
      <c r="E54" s="236" t="s">
        <v>882</v>
      </c>
      <c r="F54" s="236" t="s">
        <v>777</v>
      </c>
      <c r="G54" s="216" t="s">
        <v>1583</v>
      </c>
      <c r="H54" s="216">
        <v>469</v>
      </c>
      <c r="I54" s="216" t="s">
        <v>1583</v>
      </c>
      <c r="J54" s="299" t="s">
        <v>455</v>
      </c>
      <c r="K54" s="278">
        <v>469</v>
      </c>
      <c r="L54" s="126"/>
      <c r="M54" s="108"/>
    </row>
    <row r="55" spans="1:13" s="107" customFormat="1" ht="24.75" customHeight="1" x14ac:dyDescent="0.2">
      <c r="A55" s="122">
        <v>48</v>
      </c>
      <c r="B55" s="367" t="s">
        <v>514</v>
      </c>
      <c r="C55" s="368">
        <v>709</v>
      </c>
      <c r="D55" s="369">
        <v>37006</v>
      </c>
      <c r="E55" s="370" t="s">
        <v>1092</v>
      </c>
      <c r="F55" s="370" t="s">
        <v>890</v>
      </c>
      <c r="G55" s="371" t="s">
        <v>1583</v>
      </c>
      <c r="H55" s="371">
        <v>466</v>
      </c>
      <c r="I55" s="371">
        <v>468</v>
      </c>
      <c r="J55" s="299">
        <v>447</v>
      </c>
      <c r="K55" s="372">
        <v>468</v>
      </c>
      <c r="L55" s="126"/>
      <c r="M55" s="108"/>
    </row>
    <row r="56" spans="1:13" s="107" customFormat="1" ht="24.75" customHeight="1" x14ac:dyDescent="0.2">
      <c r="A56" s="122">
        <v>49</v>
      </c>
      <c r="B56" s="123" t="s">
        <v>1444</v>
      </c>
      <c r="C56" s="124">
        <v>83</v>
      </c>
      <c r="D56" s="125">
        <v>37002</v>
      </c>
      <c r="E56" s="236" t="s">
        <v>802</v>
      </c>
      <c r="F56" s="236" t="s">
        <v>801</v>
      </c>
      <c r="G56" s="216">
        <v>455</v>
      </c>
      <c r="H56" s="216" t="s">
        <v>1583</v>
      </c>
      <c r="I56" s="216" t="s">
        <v>1583</v>
      </c>
      <c r="J56" s="299" t="s">
        <v>1583</v>
      </c>
      <c r="K56" s="278">
        <v>455</v>
      </c>
      <c r="L56" s="126"/>
      <c r="M56" s="108"/>
    </row>
    <row r="57" spans="1:13" s="107" customFormat="1" ht="24.75" customHeight="1" x14ac:dyDescent="0.2">
      <c r="A57" s="122">
        <v>50</v>
      </c>
      <c r="B57" s="367" t="s">
        <v>512</v>
      </c>
      <c r="C57" s="368">
        <v>615</v>
      </c>
      <c r="D57" s="369">
        <v>37514</v>
      </c>
      <c r="E57" s="370" t="s">
        <v>1085</v>
      </c>
      <c r="F57" s="370" t="s">
        <v>701</v>
      </c>
      <c r="G57" s="371">
        <v>453</v>
      </c>
      <c r="H57" s="371">
        <v>416</v>
      </c>
      <c r="I57" s="371">
        <v>443</v>
      </c>
      <c r="J57" s="299">
        <v>436</v>
      </c>
      <c r="K57" s="372">
        <v>453</v>
      </c>
      <c r="L57" s="126"/>
      <c r="M57" s="108"/>
    </row>
    <row r="58" spans="1:13" s="107" customFormat="1" ht="24.75" customHeight="1" x14ac:dyDescent="0.2">
      <c r="A58" s="122">
        <v>51</v>
      </c>
      <c r="B58" s="367" t="s">
        <v>517</v>
      </c>
      <c r="C58" s="368">
        <v>692</v>
      </c>
      <c r="D58" s="369">
        <v>37110</v>
      </c>
      <c r="E58" s="370" t="s">
        <v>889</v>
      </c>
      <c r="F58" s="370" t="s">
        <v>890</v>
      </c>
      <c r="G58" s="371" t="s">
        <v>455</v>
      </c>
      <c r="H58" s="371">
        <v>401</v>
      </c>
      <c r="I58" s="371">
        <v>447</v>
      </c>
      <c r="J58" s="299" t="s">
        <v>1583</v>
      </c>
      <c r="K58" s="372">
        <v>447</v>
      </c>
      <c r="L58" s="126"/>
      <c r="M58" s="108"/>
    </row>
    <row r="59" spans="1:13" s="107" customFormat="1" ht="24.75" customHeight="1" x14ac:dyDescent="0.2">
      <c r="A59" s="122">
        <v>52</v>
      </c>
      <c r="B59" s="367" t="s">
        <v>496</v>
      </c>
      <c r="C59" s="368">
        <v>74</v>
      </c>
      <c r="D59" s="369">
        <v>36770</v>
      </c>
      <c r="E59" s="370" t="s">
        <v>798</v>
      </c>
      <c r="F59" s="370" t="s">
        <v>641</v>
      </c>
      <c r="G59" s="371">
        <v>413</v>
      </c>
      <c r="H59" s="371">
        <v>438</v>
      </c>
      <c r="I59" s="371">
        <v>420</v>
      </c>
      <c r="J59" s="299" t="s">
        <v>1583</v>
      </c>
      <c r="K59" s="372">
        <v>438</v>
      </c>
      <c r="L59" s="126"/>
      <c r="M59" s="108"/>
    </row>
    <row r="60" spans="1:13" s="107" customFormat="1" ht="24.75" customHeight="1" x14ac:dyDescent="0.2">
      <c r="A60" s="122">
        <v>53</v>
      </c>
      <c r="B60" s="367" t="s">
        <v>500</v>
      </c>
      <c r="C60" s="368">
        <v>701</v>
      </c>
      <c r="D60" s="369">
        <v>37572</v>
      </c>
      <c r="E60" s="370" t="s">
        <v>1091</v>
      </c>
      <c r="F60" s="370" t="s">
        <v>890</v>
      </c>
      <c r="G60" s="371" t="s">
        <v>1583</v>
      </c>
      <c r="H60" s="371" t="s">
        <v>1583</v>
      </c>
      <c r="I60" s="373">
        <v>425</v>
      </c>
      <c r="J60" s="299">
        <v>436</v>
      </c>
      <c r="K60" s="372">
        <v>436</v>
      </c>
      <c r="L60" s="126"/>
      <c r="M60" s="108"/>
    </row>
    <row r="61" spans="1:13" s="107" customFormat="1" ht="24.75" customHeight="1" x14ac:dyDescent="0.2">
      <c r="A61" s="122">
        <v>54</v>
      </c>
      <c r="B61" s="367" t="s">
        <v>513</v>
      </c>
      <c r="C61" s="368">
        <v>683</v>
      </c>
      <c r="D61" s="369">
        <v>36633</v>
      </c>
      <c r="E61" s="370" t="s">
        <v>1087</v>
      </c>
      <c r="F61" s="370" t="s">
        <v>888</v>
      </c>
      <c r="G61" s="371">
        <v>436</v>
      </c>
      <c r="H61" s="371">
        <v>372</v>
      </c>
      <c r="I61" s="373">
        <v>417</v>
      </c>
      <c r="J61" s="299">
        <v>413</v>
      </c>
      <c r="K61" s="372">
        <v>436</v>
      </c>
      <c r="L61" s="126"/>
      <c r="M61" s="108"/>
    </row>
    <row r="62" spans="1:13" s="107" customFormat="1" ht="24.75" customHeight="1" x14ac:dyDescent="0.2">
      <c r="A62" s="122">
        <v>55</v>
      </c>
      <c r="B62" s="123" t="s">
        <v>1442</v>
      </c>
      <c r="C62" s="124">
        <v>165</v>
      </c>
      <c r="D62" s="125">
        <v>37378</v>
      </c>
      <c r="E62" s="236" t="s">
        <v>807</v>
      </c>
      <c r="F62" s="236" t="s">
        <v>656</v>
      </c>
      <c r="G62" s="216">
        <v>428</v>
      </c>
      <c r="H62" s="216">
        <v>399</v>
      </c>
      <c r="I62" s="216">
        <v>404</v>
      </c>
      <c r="J62" s="299">
        <v>429</v>
      </c>
      <c r="K62" s="278">
        <v>429</v>
      </c>
      <c r="L62" s="126"/>
      <c r="M62" s="108"/>
    </row>
    <row r="63" spans="1:13" s="107" customFormat="1" ht="24.75" customHeight="1" x14ac:dyDescent="0.2">
      <c r="A63" s="122">
        <v>56</v>
      </c>
      <c r="B63" s="367" t="s">
        <v>499</v>
      </c>
      <c r="C63" s="368">
        <v>43</v>
      </c>
      <c r="D63" s="369">
        <v>37001</v>
      </c>
      <c r="E63" s="370" t="s">
        <v>794</v>
      </c>
      <c r="F63" s="370" t="s">
        <v>637</v>
      </c>
      <c r="G63" s="371">
        <v>428</v>
      </c>
      <c r="H63" s="371">
        <v>416</v>
      </c>
      <c r="I63" s="371">
        <v>426</v>
      </c>
      <c r="J63" s="299">
        <v>426</v>
      </c>
      <c r="K63" s="372">
        <v>428</v>
      </c>
      <c r="L63" s="126"/>
      <c r="M63" s="108"/>
    </row>
    <row r="64" spans="1:13" s="107" customFormat="1" ht="24.75" customHeight="1" x14ac:dyDescent="0.2">
      <c r="A64" s="122">
        <v>57</v>
      </c>
      <c r="B64" s="123" t="s">
        <v>1429</v>
      </c>
      <c r="C64" s="124">
        <v>612</v>
      </c>
      <c r="D64" s="125">
        <v>37541</v>
      </c>
      <c r="E64" s="236" t="s">
        <v>914</v>
      </c>
      <c r="F64" s="236" t="s">
        <v>701</v>
      </c>
      <c r="G64" s="216">
        <v>421</v>
      </c>
      <c r="H64" s="216" t="s">
        <v>1583</v>
      </c>
      <c r="I64" s="216">
        <v>403</v>
      </c>
      <c r="J64" s="299">
        <v>409</v>
      </c>
      <c r="K64" s="278">
        <v>421</v>
      </c>
      <c r="L64" s="126"/>
      <c r="M64" s="108"/>
    </row>
    <row r="65" spans="1:13" s="107" customFormat="1" ht="24.75" customHeight="1" x14ac:dyDescent="0.2">
      <c r="A65" s="349">
        <v>58</v>
      </c>
      <c r="B65" s="387" t="s">
        <v>497</v>
      </c>
      <c r="C65" s="388">
        <v>45</v>
      </c>
      <c r="D65" s="389">
        <v>37420</v>
      </c>
      <c r="E65" s="390" t="s">
        <v>796</v>
      </c>
      <c r="F65" s="390" t="s">
        <v>637</v>
      </c>
      <c r="G65" s="391">
        <v>380</v>
      </c>
      <c r="H65" s="391">
        <v>415</v>
      </c>
      <c r="I65" s="391">
        <v>390</v>
      </c>
      <c r="J65" s="355">
        <v>383</v>
      </c>
      <c r="K65" s="385">
        <v>415</v>
      </c>
      <c r="L65" s="357"/>
      <c r="M65" s="108"/>
    </row>
    <row r="66" spans="1:13" s="107" customFormat="1" ht="24.75" customHeight="1" x14ac:dyDescent="0.2">
      <c r="A66" s="122">
        <v>59</v>
      </c>
      <c r="B66" s="123" t="s">
        <v>1421</v>
      </c>
      <c r="C66" s="124">
        <v>720</v>
      </c>
      <c r="D66" s="125">
        <v>36892</v>
      </c>
      <c r="E66" s="236" t="s">
        <v>1101</v>
      </c>
      <c r="F66" s="236" t="s">
        <v>710</v>
      </c>
      <c r="G66" s="216" t="s">
        <v>1583</v>
      </c>
      <c r="H66" s="216">
        <v>411</v>
      </c>
      <c r="I66" s="216">
        <v>377</v>
      </c>
      <c r="J66" s="299" t="s">
        <v>1583</v>
      </c>
      <c r="K66" s="278">
        <v>411</v>
      </c>
      <c r="L66" s="126"/>
      <c r="M66" s="108"/>
    </row>
    <row r="67" spans="1:13" s="107" customFormat="1" ht="24.75" customHeight="1" x14ac:dyDescent="0.2">
      <c r="A67" s="122">
        <v>60</v>
      </c>
      <c r="B67" s="367" t="s">
        <v>519</v>
      </c>
      <c r="C67" s="368">
        <v>579</v>
      </c>
      <c r="D67" s="369">
        <v>37097</v>
      </c>
      <c r="E67" s="370" t="s">
        <v>868</v>
      </c>
      <c r="F67" s="370" t="s">
        <v>770</v>
      </c>
      <c r="G67" s="371" t="s">
        <v>1583</v>
      </c>
      <c r="H67" s="371">
        <v>402</v>
      </c>
      <c r="I67" s="371">
        <v>363</v>
      </c>
      <c r="J67" s="299" t="s">
        <v>1583</v>
      </c>
      <c r="K67" s="372">
        <v>402</v>
      </c>
      <c r="L67" s="126"/>
      <c r="M67" s="108"/>
    </row>
    <row r="68" spans="1:13" s="107" customFormat="1" ht="24.75" customHeight="1" x14ac:dyDescent="0.2">
      <c r="A68" s="122">
        <v>61</v>
      </c>
      <c r="B68" s="123" t="s">
        <v>1438</v>
      </c>
      <c r="C68" s="124">
        <v>199</v>
      </c>
      <c r="D68" s="125">
        <v>37284</v>
      </c>
      <c r="E68" s="236" t="s">
        <v>816</v>
      </c>
      <c r="F68" s="236" t="s">
        <v>738</v>
      </c>
      <c r="G68" s="216">
        <v>395</v>
      </c>
      <c r="H68" s="216">
        <v>375</v>
      </c>
      <c r="I68" s="216">
        <v>347</v>
      </c>
      <c r="J68" s="299" t="s">
        <v>455</v>
      </c>
      <c r="K68" s="278">
        <v>395</v>
      </c>
      <c r="L68" s="126"/>
      <c r="M68" s="108"/>
    </row>
    <row r="69" spans="1:13" s="107" customFormat="1" ht="24.75" customHeight="1" x14ac:dyDescent="0.2">
      <c r="A69" s="122">
        <v>62</v>
      </c>
      <c r="B69" s="367" t="s">
        <v>516</v>
      </c>
      <c r="C69" s="368">
        <v>210</v>
      </c>
      <c r="D69" s="369">
        <v>37102</v>
      </c>
      <c r="E69" s="370" t="s">
        <v>1078</v>
      </c>
      <c r="F69" s="370" t="s">
        <v>738</v>
      </c>
      <c r="G69" s="371">
        <v>391</v>
      </c>
      <c r="H69" s="371" t="s">
        <v>1583</v>
      </c>
      <c r="I69" s="371">
        <v>360</v>
      </c>
      <c r="J69" s="299">
        <v>374</v>
      </c>
      <c r="K69" s="372">
        <v>391</v>
      </c>
      <c r="L69" s="126"/>
      <c r="M69" s="108"/>
    </row>
    <row r="70" spans="1:13" s="107" customFormat="1" ht="24.75" customHeight="1" x14ac:dyDescent="0.2">
      <c r="A70" s="122">
        <v>63</v>
      </c>
      <c r="B70" s="123" t="s">
        <v>1426</v>
      </c>
      <c r="C70" s="124">
        <v>638</v>
      </c>
      <c r="D70" s="125">
        <v>37448</v>
      </c>
      <c r="E70" s="236" t="s">
        <v>880</v>
      </c>
      <c r="F70" s="236" t="s">
        <v>773</v>
      </c>
      <c r="G70" s="216" t="s">
        <v>455</v>
      </c>
      <c r="H70" s="216">
        <v>382</v>
      </c>
      <c r="I70" s="216">
        <v>291</v>
      </c>
      <c r="J70" s="299" t="s">
        <v>455</v>
      </c>
      <c r="K70" s="278">
        <v>382</v>
      </c>
      <c r="L70" s="126"/>
      <c r="M70" s="108"/>
    </row>
    <row r="71" spans="1:13" s="107" customFormat="1" ht="24.75" customHeight="1" x14ac:dyDescent="0.2">
      <c r="A71" s="122">
        <v>64</v>
      </c>
      <c r="B71" s="123" t="s">
        <v>1422</v>
      </c>
      <c r="C71" s="124">
        <v>696</v>
      </c>
      <c r="D71" s="125">
        <v>37820</v>
      </c>
      <c r="E71" s="236" t="s">
        <v>1112</v>
      </c>
      <c r="F71" s="236" t="s">
        <v>890</v>
      </c>
      <c r="G71" s="216">
        <v>374</v>
      </c>
      <c r="H71" s="216">
        <v>380</v>
      </c>
      <c r="I71" s="216">
        <v>362</v>
      </c>
      <c r="J71" s="299" t="s">
        <v>1583</v>
      </c>
      <c r="K71" s="278">
        <v>380</v>
      </c>
      <c r="L71" s="126"/>
      <c r="M71" s="108"/>
    </row>
    <row r="72" spans="1:13" s="107" customFormat="1" ht="24.75" customHeight="1" x14ac:dyDescent="0.2">
      <c r="A72" s="122">
        <v>65</v>
      </c>
      <c r="B72" s="123" t="s">
        <v>1437</v>
      </c>
      <c r="C72" s="124">
        <v>206</v>
      </c>
      <c r="D72" s="125">
        <v>37419</v>
      </c>
      <c r="E72" s="236" t="s">
        <v>818</v>
      </c>
      <c r="F72" s="236" t="s">
        <v>738</v>
      </c>
      <c r="G72" s="216">
        <v>376</v>
      </c>
      <c r="H72" s="216">
        <v>332</v>
      </c>
      <c r="I72" s="216">
        <v>332</v>
      </c>
      <c r="J72" s="299" t="s">
        <v>455</v>
      </c>
      <c r="K72" s="278">
        <v>376</v>
      </c>
      <c r="L72" s="126"/>
      <c r="M72" s="108"/>
    </row>
    <row r="73" spans="1:13" s="107" customFormat="1" ht="24.75" customHeight="1" x14ac:dyDescent="0.2">
      <c r="A73" s="122">
        <v>66</v>
      </c>
      <c r="B73" s="367" t="s">
        <v>510</v>
      </c>
      <c r="C73" s="368">
        <v>622</v>
      </c>
      <c r="D73" s="369">
        <v>37379</v>
      </c>
      <c r="E73" s="370" t="s">
        <v>876</v>
      </c>
      <c r="F73" s="370" t="s">
        <v>773</v>
      </c>
      <c r="G73" s="371">
        <v>375</v>
      </c>
      <c r="H73" s="371">
        <v>362</v>
      </c>
      <c r="I73" s="371">
        <v>357</v>
      </c>
      <c r="J73" s="299">
        <v>297</v>
      </c>
      <c r="K73" s="372">
        <v>375</v>
      </c>
      <c r="L73" s="126"/>
      <c r="M73" s="108"/>
    </row>
    <row r="74" spans="1:13" s="107" customFormat="1" ht="24.75" customHeight="1" x14ac:dyDescent="0.2">
      <c r="A74" s="122">
        <v>67</v>
      </c>
      <c r="B74" s="367" t="s">
        <v>498</v>
      </c>
      <c r="C74" s="368">
        <v>44</v>
      </c>
      <c r="D74" s="369">
        <v>37444</v>
      </c>
      <c r="E74" s="370" t="s">
        <v>795</v>
      </c>
      <c r="F74" s="370" t="s">
        <v>637</v>
      </c>
      <c r="G74" s="371">
        <v>350</v>
      </c>
      <c r="H74" s="371" t="s">
        <v>1583</v>
      </c>
      <c r="I74" s="371">
        <v>342</v>
      </c>
      <c r="J74" s="299">
        <v>374</v>
      </c>
      <c r="K74" s="372">
        <v>374</v>
      </c>
      <c r="L74" s="126"/>
      <c r="M74" s="108"/>
    </row>
    <row r="75" spans="1:13" s="107" customFormat="1" ht="24.75" customHeight="1" x14ac:dyDescent="0.2">
      <c r="A75" s="122">
        <v>68</v>
      </c>
      <c r="B75" s="367" t="s">
        <v>515</v>
      </c>
      <c r="C75" s="368">
        <v>202</v>
      </c>
      <c r="D75" s="369">
        <v>37091</v>
      </c>
      <c r="E75" s="370" t="s">
        <v>737</v>
      </c>
      <c r="F75" s="370" t="s">
        <v>738</v>
      </c>
      <c r="G75" s="371">
        <v>372</v>
      </c>
      <c r="H75" s="371">
        <v>360</v>
      </c>
      <c r="I75" s="371">
        <v>363</v>
      </c>
      <c r="J75" s="299">
        <v>287</v>
      </c>
      <c r="K75" s="372">
        <v>372</v>
      </c>
      <c r="L75" s="126"/>
      <c r="M75" s="108"/>
    </row>
    <row r="76" spans="1:13" s="107" customFormat="1" ht="24.75" customHeight="1" x14ac:dyDescent="0.2">
      <c r="A76" s="122">
        <v>69</v>
      </c>
      <c r="B76" s="367" t="s">
        <v>511</v>
      </c>
      <c r="C76" s="368">
        <v>207</v>
      </c>
      <c r="D76" s="369">
        <v>37426</v>
      </c>
      <c r="E76" s="370" t="s">
        <v>1041</v>
      </c>
      <c r="F76" s="370" t="s">
        <v>738</v>
      </c>
      <c r="G76" s="371" t="s">
        <v>1583</v>
      </c>
      <c r="H76" s="371">
        <v>353</v>
      </c>
      <c r="I76" s="371">
        <v>366</v>
      </c>
      <c r="J76" s="299">
        <v>370</v>
      </c>
      <c r="K76" s="372">
        <v>370</v>
      </c>
      <c r="L76" s="126"/>
      <c r="M76" s="108"/>
    </row>
    <row r="77" spans="1:13" s="107" customFormat="1" ht="24.75" customHeight="1" x14ac:dyDescent="0.2">
      <c r="A77" s="122">
        <v>70</v>
      </c>
      <c r="B77" s="367" t="s">
        <v>501</v>
      </c>
      <c r="C77" s="368">
        <v>699</v>
      </c>
      <c r="D77" s="369">
        <v>37301</v>
      </c>
      <c r="E77" s="370" t="s">
        <v>1090</v>
      </c>
      <c r="F77" s="370" t="s">
        <v>890</v>
      </c>
      <c r="G77" s="371">
        <v>363</v>
      </c>
      <c r="H77" s="371">
        <v>357</v>
      </c>
      <c r="I77" s="371">
        <v>339</v>
      </c>
      <c r="J77" s="299">
        <v>347</v>
      </c>
      <c r="K77" s="372">
        <v>363</v>
      </c>
      <c r="L77" s="126"/>
      <c r="M77" s="108"/>
    </row>
    <row r="78" spans="1:13" s="107" customFormat="1" ht="24.75" customHeight="1" x14ac:dyDescent="0.2">
      <c r="A78" s="122">
        <v>71</v>
      </c>
      <c r="B78" s="367" t="s">
        <v>509</v>
      </c>
      <c r="C78" s="368">
        <v>619</v>
      </c>
      <c r="D78" s="369">
        <v>37542</v>
      </c>
      <c r="E78" s="370" t="s">
        <v>1111</v>
      </c>
      <c r="F78" s="370" t="s">
        <v>773</v>
      </c>
      <c r="G78" s="371">
        <v>356</v>
      </c>
      <c r="H78" s="371">
        <v>345</v>
      </c>
      <c r="I78" s="371">
        <v>360</v>
      </c>
      <c r="J78" s="299">
        <v>353</v>
      </c>
      <c r="K78" s="372">
        <v>360</v>
      </c>
      <c r="L78" s="126"/>
      <c r="M78" s="108"/>
    </row>
    <row r="79" spans="1:13" s="107" customFormat="1" ht="24.75" customHeight="1" x14ac:dyDescent="0.2">
      <c r="A79" s="122">
        <v>72</v>
      </c>
      <c r="B79" s="123" t="s">
        <v>1433</v>
      </c>
      <c r="C79" s="124">
        <v>415</v>
      </c>
      <c r="D79" s="125">
        <v>37370</v>
      </c>
      <c r="E79" s="236" t="s">
        <v>849</v>
      </c>
      <c r="F79" s="236" t="s">
        <v>262</v>
      </c>
      <c r="G79" s="216">
        <v>352</v>
      </c>
      <c r="H79" s="216">
        <v>351</v>
      </c>
      <c r="I79" s="216">
        <v>348</v>
      </c>
      <c r="J79" s="299" t="s">
        <v>455</v>
      </c>
      <c r="K79" s="278">
        <v>352</v>
      </c>
      <c r="L79" s="126"/>
      <c r="M79" s="108"/>
    </row>
    <row r="80" spans="1:13" s="107" customFormat="1" ht="24.75" customHeight="1" x14ac:dyDescent="0.2">
      <c r="A80" s="122">
        <v>73</v>
      </c>
      <c r="B80" s="123" t="s">
        <v>1419</v>
      </c>
      <c r="C80" s="124">
        <v>1197</v>
      </c>
      <c r="D80" s="125">
        <v>37797</v>
      </c>
      <c r="E80" s="236" t="s">
        <v>1498</v>
      </c>
      <c r="F80" s="236" t="s">
        <v>701</v>
      </c>
      <c r="G80" s="216">
        <v>340</v>
      </c>
      <c r="H80" s="216">
        <v>334</v>
      </c>
      <c r="I80" s="216">
        <v>346</v>
      </c>
      <c r="J80" s="299">
        <v>329</v>
      </c>
      <c r="K80" s="278">
        <v>346</v>
      </c>
      <c r="L80" s="126"/>
      <c r="M80" s="108"/>
    </row>
    <row r="81" spans="1:13" s="107" customFormat="1" ht="24.75" customHeight="1" x14ac:dyDescent="0.2">
      <c r="A81" s="122">
        <v>74</v>
      </c>
      <c r="B81" s="367" t="s">
        <v>507</v>
      </c>
      <c r="C81" s="368">
        <v>123</v>
      </c>
      <c r="D81" s="369">
        <v>37746</v>
      </c>
      <c r="E81" s="370" t="s">
        <v>1075</v>
      </c>
      <c r="F81" s="370" t="s">
        <v>654</v>
      </c>
      <c r="G81" s="371">
        <v>335</v>
      </c>
      <c r="H81" s="371" t="s">
        <v>1583</v>
      </c>
      <c r="I81" s="371">
        <v>339</v>
      </c>
      <c r="J81" s="299">
        <v>321</v>
      </c>
      <c r="K81" s="372">
        <v>339</v>
      </c>
      <c r="L81" s="126"/>
      <c r="M81" s="108"/>
    </row>
    <row r="82" spans="1:13" s="107" customFormat="1" ht="24.75" customHeight="1" x14ac:dyDescent="0.2">
      <c r="A82" s="122">
        <v>75</v>
      </c>
      <c r="B82" s="367" t="s">
        <v>508</v>
      </c>
      <c r="C82" s="368">
        <v>119</v>
      </c>
      <c r="D82" s="369">
        <v>37532</v>
      </c>
      <c r="E82" s="370" t="s">
        <v>1074</v>
      </c>
      <c r="F82" s="370" t="s">
        <v>654</v>
      </c>
      <c r="G82" s="371">
        <v>330</v>
      </c>
      <c r="H82" s="371">
        <v>317</v>
      </c>
      <c r="I82" s="371">
        <v>322</v>
      </c>
      <c r="J82" s="299">
        <v>321</v>
      </c>
      <c r="K82" s="372">
        <v>330</v>
      </c>
      <c r="L82" s="126"/>
      <c r="M82" s="108"/>
    </row>
    <row r="83" spans="1:13" s="107" customFormat="1" ht="24.75" customHeight="1" x14ac:dyDescent="0.2">
      <c r="A83" s="367" t="s">
        <v>455</v>
      </c>
      <c r="B83" s="367" t="s">
        <v>495</v>
      </c>
      <c r="C83" s="368">
        <v>80</v>
      </c>
      <c r="D83" s="369">
        <v>36612</v>
      </c>
      <c r="E83" s="370" t="s">
        <v>800</v>
      </c>
      <c r="F83" s="370" t="s">
        <v>801</v>
      </c>
      <c r="G83" s="371" t="s">
        <v>1583</v>
      </c>
      <c r="H83" s="371" t="s">
        <v>1583</v>
      </c>
      <c r="I83" s="371" t="s">
        <v>1583</v>
      </c>
      <c r="J83" s="299" t="s">
        <v>1583</v>
      </c>
      <c r="K83" s="372" t="s">
        <v>1590</v>
      </c>
      <c r="L83" s="126"/>
      <c r="M83" s="108"/>
    </row>
    <row r="84" spans="1:13" s="107" customFormat="1" ht="24.75" customHeight="1" x14ac:dyDescent="0.2">
      <c r="A84" s="122" t="s">
        <v>455</v>
      </c>
      <c r="B84" s="123" t="s">
        <v>1439</v>
      </c>
      <c r="C84" s="124">
        <v>180</v>
      </c>
      <c r="D84" s="125">
        <v>37460</v>
      </c>
      <c r="E84" s="236" t="s">
        <v>810</v>
      </c>
      <c r="F84" s="236" t="s">
        <v>662</v>
      </c>
      <c r="G84" s="216" t="s">
        <v>455</v>
      </c>
      <c r="H84" s="216" t="s">
        <v>455</v>
      </c>
      <c r="I84" s="216" t="s">
        <v>455</v>
      </c>
      <c r="J84" s="299" t="s">
        <v>455</v>
      </c>
      <c r="K84" s="278" t="s">
        <v>1584</v>
      </c>
      <c r="L84" s="126"/>
      <c r="M84" s="108"/>
    </row>
    <row r="85" spans="1:13" s="107" customFormat="1" ht="24.75" customHeight="1" x14ac:dyDescent="0.2">
      <c r="A85" s="122" t="s">
        <v>455</v>
      </c>
      <c r="B85" s="123" t="s">
        <v>1440</v>
      </c>
      <c r="C85" s="124">
        <v>178</v>
      </c>
      <c r="D85" s="125">
        <v>37410</v>
      </c>
      <c r="E85" s="236" t="s">
        <v>809</v>
      </c>
      <c r="F85" s="236" t="s">
        <v>662</v>
      </c>
      <c r="G85" s="216" t="s">
        <v>455</v>
      </c>
      <c r="H85" s="216" t="s">
        <v>455</v>
      </c>
      <c r="I85" s="216" t="s">
        <v>455</v>
      </c>
      <c r="J85" s="299" t="s">
        <v>455</v>
      </c>
      <c r="K85" s="278" t="s">
        <v>1584</v>
      </c>
      <c r="L85" s="126"/>
      <c r="M85" s="108"/>
    </row>
    <row r="86" spans="1:13" s="107" customFormat="1" ht="24.75" customHeight="1" x14ac:dyDescent="0.2">
      <c r="A86" s="367" t="s">
        <v>455</v>
      </c>
      <c r="B86" s="367" t="s">
        <v>518</v>
      </c>
      <c r="C86" s="368">
        <v>402</v>
      </c>
      <c r="D86" s="369">
        <v>36845</v>
      </c>
      <c r="E86" s="370" t="s">
        <v>845</v>
      </c>
      <c r="F86" s="370" t="s">
        <v>262</v>
      </c>
      <c r="G86" s="371" t="s">
        <v>455</v>
      </c>
      <c r="H86" s="371" t="s">
        <v>455</v>
      </c>
      <c r="I86" s="371" t="s">
        <v>455</v>
      </c>
      <c r="J86" s="299" t="s">
        <v>455</v>
      </c>
      <c r="K86" s="372" t="s">
        <v>1584</v>
      </c>
      <c r="L86" s="126"/>
      <c r="M86" s="108"/>
    </row>
    <row r="87" spans="1:13" s="107" customFormat="1" ht="24.75" customHeight="1" x14ac:dyDescent="0.2">
      <c r="A87" s="122" t="s">
        <v>455</v>
      </c>
      <c r="B87" s="123" t="s">
        <v>464</v>
      </c>
      <c r="C87" s="124">
        <v>735</v>
      </c>
      <c r="D87" s="125">
        <v>36874</v>
      </c>
      <c r="E87" s="236" t="s">
        <v>895</v>
      </c>
      <c r="F87" s="236" t="s">
        <v>782</v>
      </c>
      <c r="G87" s="216" t="s">
        <v>455</v>
      </c>
      <c r="H87" s="216" t="s">
        <v>455</v>
      </c>
      <c r="I87" s="216" t="s">
        <v>455</v>
      </c>
      <c r="J87" s="299" t="s">
        <v>455</v>
      </c>
      <c r="K87" s="372" t="s">
        <v>1584</v>
      </c>
      <c r="L87" s="126"/>
      <c r="M87" s="108"/>
    </row>
    <row r="88" spans="1:13" s="111" customFormat="1" ht="9" customHeight="1" x14ac:dyDescent="0.2">
      <c r="A88" s="296"/>
      <c r="B88" s="296"/>
      <c r="C88" s="296"/>
      <c r="D88" s="110"/>
      <c r="E88" s="296"/>
      <c r="K88" s="112"/>
      <c r="L88" s="296"/>
    </row>
    <row r="89" spans="1:13" s="111" customFormat="1" ht="25.5" customHeight="1" x14ac:dyDescent="0.2">
      <c r="A89" s="497" t="s">
        <v>4</v>
      </c>
      <c r="B89" s="497"/>
      <c r="C89" s="497"/>
      <c r="D89" s="497"/>
      <c r="E89" s="297" t="s">
        <v>0</v>
      </c>
      <c r="F89" s="297" t="s">
        <v>1</v>
      </c>
      <c r="G89" s="498" t="s">
        <v>2</v>
      </c>
      <c r="H89" s="498"/>
      <c r="I89" s="498"/>
      <c r="J89" s="498"/>
      <c r="K89" s="498" t="s">
        <v>3</v>
      </c>
      <c r="L89" s="498"/>
    </row>
  </sheetData>
  <autoFilter ref="B6:L7">
    <filterColumn colId="5" showButton="0"/>
    <filterColumn colId="6" showButton="0"/>
    <filterColumn colId="7" showButton="0"/>
  </autoFilter>
  <sortState ref="A35:K36">
    <sortCondition ref="A35:A36"/>
  </sortState>
  <mergeCells count="23">
    <mergeCell ref="F6:F7"/>
    <mergeCell ref="G6:J6"/>
    <mergeCell ref="K6:K7"/>
    <mergeCell ref="L6:L7"/>
    <mergeCell ref="A89:D89"/>
    <mergeCell ref="G89:J89"/>
    <mergeCell ref="K89:L89"/>
    <mergeCell ref="A6:A7"/>
    <mergeCell ref="B6:B7"/>
    <mergeCell ref="C6:C7"/>
    <mergeCell ref="D6:D7"/>
    <mergeCell ref="E6:E7"/>
    <mergeCell ref="A4:C4"/>
    <mergeCell ref="D4:E4"/>
    <mergeCell ref="H4:I4"/>
    <mergeCell ref="J4:K4"/>
    <mergeCell ref="K5:L5"/>
    <mergeCell ref="A1:L1"/>
    <mergeCell ref="A2:L2"/>
    <mergeCell ref="A3:C3"/>
    <mergeCell ref="D3:E3"/>
    <mergeCell ref="G3:I3"/>
    <mergeCell ref="K3:L3"/>
  </mergeCells>
  <conditionalFormatting sqref="K61:K87">
    <cfRule type="cellIs" dxfId="43" priority="3" operator="equal">
      <formula>0</formula>
    </cfRule>
  </conditionalFormatting>
  <conditionalFormatting sqref="K61:K87">
    <cfRule type="duplicateValues" dxfId="42" priority="2"/>
  </conditionalFormatting>
  <conditionalFormatting sqref="K8:K60">
    <cfRule type="duplicateValues" dxfId="41" priority="12"/>
    <cfRule type="duplicateValues" dxfId="40" priority="13"/>
    <cfRule type="cellIs" dxfId="39" priority="14" operator="equal">
      <formula>0</formula>
    </cfRule>
  </conditionalFormatting>
  <conditionalFormatting sqref="K8:K82">
    <cfRule type="duplicateValues" dxfId="38" priority="1"/>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76"/>
  <sheetViews>
    <sheetView view="pageBreakPreview" zoomScaleNormal="100" zoomScaleSheetLayoutView="100" workbookViewId="0">
      <selection sqref="A1:Q1"/>
    </sheetView>
  </sheetViews>
  <sheetFormatPr defaultRowHeight="12.75" x14ac:dyDescent="0.2"/>
  <cols>
    <col min="1" max="1" width="4.85546875" style="33" customWidth="1"/>
    <col min="2" max="2" width="8.7109375" style="33" hidden="1" customWidth="1"/>
    <col min="3" max="3" width="6.85546875" style="22" customWidth="1"/>
    <col min="4" max="4" width="11.7109375" style="22" customWidth="1"/>
    <col min="5" max="5" width="29" style="62" bestFit="1" customWidth="1"/>
    <col min="6" max="6" width="15.5703125" style="62" customWidth="1"/>
    <col min="7" max="7" width="13.85546875" style="34" customWidth="1"/>
    <col min="8" max="8" width="7.140625" style="34" customWidth="1"/>
    <col min="9" max="9" width="2.140625" style="22" customWidth="1"/>
    <col min="10" max="10" width="4.42578125" style="33" customWidth="1"/>
    <col min="11" max="11" width="14" style="33" hidden="1" customWidth="1"/>
    <col min="12" max="12" width="6.5703125" style="33" customWidth="1"/>
    <col min="13" max="13" width="12.7109375" style="35" customWidth="1"/>
    <col min="14" max="14" width="25.28515625" style="66" bestFit="1" customWidth="1"/>
    <col min="15" max="15" width="15.85546875" style="66" customWidth="1"/>
    <col min="16" max="16" width="13.85546875" style="22" customWidth="1"/>
    <col min="17" max="17" width="7.28515625" style="22" customWidth="1"/>
    <col min="18" max="18" width="5.7109375" style="22" customWidth="1"/>
    <col min="19" max="16384" width="9.140625" style="22"/>
  </cols>
  <sheetData>
    <row r="1" spans="1:17" s="10" customFormat="1" ht="45" customHeight="1" x14ac:dyDescent="0.2">
      <c r="A1" s="519" t="s">
        <v>247</v>
      </c>
      <c r="B1" s="519"/>
      <c r="C1" s="519"/>
      <c r="D1" s="519"/>
      <c r="E1" s="519"/>
      <c r="F1" s="519"/>
      <c r="G1" s="519"/>
      <c r="H1" s="519"/>
      <c r="I1" s="519"/>
      <c r="J1" s="519"/>
      <c r="K1" s="519"/>
      <c r="L1" s="519"/>
      <c r="M1" s="519"/>
      <c r="N1" s="519"/>
      <c r="O1" s="519"/>
      <c r="P1" s="519"/>
      <c r="Q1" s="519"/>
    </row>
    <row r="2" spans="1:17" s="10" customFormat="1" ht="23.25" customHeight="1" x14ac:dyDescent="0.2">
      <c r="A2" s="520" t="s">
        <v>626</v>
      </c>
      <c r="B2" s="520"/>
      <c r="C2" s="520"/>
      <c r="D2" s="520"/>
      <c r="E2" s="520"/>
      <c r="F2" s="520"/>
      <c r="G2" s="520"/>
      <c r="H2" s="520"/>
      <c r="I2" s="520"/>
      <c r="J2" s="520"/>
      <c r="K2" s="520"/>
      <c r="L2" s="520"/>
      <c r="M2" s="520"/>
      <c r="N2" s="520"/>
      <c r="O2" s="520"/>
      <c r="P2" s="520"/>
      <c r="Q2" s="520"/>
    </row>
    <row r="3" spans="1:17" s="13" customFormat="1" ht="17.25" customHeight="1" x14ac:dyDescent="0.2">
      <c r="A3" s="521" t="s">
        <v>328</v>
      </c>
      <c r="B3" s="521"/>
      <c r="C3" s="521"/>
      <c r="D3" s="522" t="s">
        <v>238</v>
      </c>
      <c r="E3" s="522"/>
      <c r="F3" s="523" t="s">
        <v>61</v>
      </c>
      <c r="G3" s="523"/>
      <c r="H3" s="523"/>
      <c r="I3" s="11" t="s">
        <v>253</v>
      </c>
      <c r="J3" s="525" t="s">
        <v>619</v>
      </c>
      <c r="K3" s="525"/>
      <c r="L3" s="525"/>
      <c r="M3" s="525"/>
      <c r="N3" s="103" t="s">
        <v>254</v>
      </c>
      <c r="O3" s="524" t="s">
        <v>455</v>
      </c>
      <c r="P3" s="524"/>
      <c r="Q3" s="524"/>
    </row>
    <row r="4" spans="1:17" s="13" customFormat="1" ht="17.25" customHeight="1" x14ac:dyDescent="0.2">
      <c r="A4" s="526" t="s">
        <v>258</v>
      </c>
      <c r="B4" s="526"/>
      <c r="C4" s="526"/>
      <c r="D4" s="518" t="s">
        <v>617</v>
      </c>
      <c r="E4" s="518"/>
      <c r="F4" s="40"/>
      <c r="G4" s="40"/>
      <c r="H4" s="40"/>
      <c r="I4" s="40"/>
      <c r="J4" s="40"/>
      <c r="K4" s="40"/>
      <c r="L4" s="40"/>
      <c r="M4" s="41"/>
      <c r="N4" s="102" t="s">
        <v>5</v>
      </c>
      <c r="O4" s="257">
        <v>42031</v>
      </c>
      <c r="P4" s="258">
        <v>0.42708333333333331</v>
      </c>
      <c r="Q4" s="256"/>
    </row>
    <row r="5" spans="1:17" s="10" customFormat="1" ht="21.75" customHeight="1" x14ac:dyDescent="0.2">
      <c r="A5" s="14"/>
      <c r="B5" s="14"/>
      <c r="C5" s="15"/>
      <c r="D5" s="16"/>
      <c r="E5" s="17"/>
      <c r="F5" s="17"/>
      <c r="G5" s="17"/>
      <c r="H5" s="17"/>
      <c r="I5" s="17"/>
      <c r="J5" s="14"/>
      <c r="K5" s="14"/>
      <c r="L5" s="14"/>
      <c r="M5" s="18"/>
      <c r="N5" s="19"/>
      <c r="O5" s="243"/>
      <c r="P5" s="244">
        <v>42031.528192592596</v>
      </c>
      <c r="Q5" s="14"/>
    </row>
    <row r="6" spans="1:17" s="20" customFormat="1" ht="24.75" customHeight="1" x14ac:dyDescent="0.2">
      <c r="A6" s="513" t="s">
        <v>17</v>
      </c>
      <c r="B6" s="514"/>
      <c r="C6" s="514"/>
      <c r="D6" s="514"/>
      <c r="E6" s="514"/>
      <c r="F6" s="514"/>
      <c r="G6" s="514"/>
      <c r="H6" s="515"/>
      <c r="J6" s="513" t="s">
        <v>277</v>
      </c>
      <c r="K6" s="516"/>
      <c r="L6" s="516"/>
      <c r="M6" s="516"/>
      <c r="N6" s="516"/>
      <c r="O6" s="516"/>
      <c r="P6" s="516"/>
      <c r="Q6" s="517"/>
    </row>
    <row r="7" spans="1:17" ht="24.75" customHeight="1" x14ac:dyDescent="0.2">
      <c r="A7" s="59" t="s">
        <v>12</v>
      </c>
      <c r="B7" s="56" t="s">
        <v>252</v>
      </c>
      <c r="C7" s="56" t="s">
        <v>251</v>
      </c>
      <c r="D7" s="57" t="s">
        <v>13</v>
      </c>
      <c r="E7" s="58" t="s">
        <v>14</v>
      </c>
      <c r="F7" s="58" t="s">
        <v>21</v>
      </c>
      <c r="G7" s="56" t="s">
        <v>15</v>
      </c>
      <c r="H7" s="56" t="s">
        <v>30</v>
      </c>
      <c r="I7" s="21"/>
      <c r="J7" s="59" t="s">
        <v>12</v>
      </c>
      <c r="K7" s="56" t="s">
        <v>252</v>
      </c>
      <c r="L7" s="56" t="s">
        <v>251</v>
      </c>
      <c r="M7" s="57" t="s">
        <v>13</v>
      </c>
      <c r="N7" s="58" t="s">
        <v>14</v>
      </c>
      <c r="O7" s="58" t="s">
        <v>21</v>
      </c>
      <c r="P7" s="56" t="s">
        <v>15</v>
      </c>
      <c r="Q7" s="56" t="s">
        <v>30</v>
      </c>
    </row>
    <row r="8" spans="1:17" s="20" customFormat="1" ht="20.25" customHeight="1" x14ac:dyDescent="0.2">
      <c r="A8" s="28">
        <v>1</v>
      </c>
      <c r="B8" s="29" t="s">
        <v>116</v>
      </c>
      <c r="C8" s="30" t="s">
        <v>1592</v>
      </c>
      <c r="D8" s="31" t="s">
        <v>1592</v>
      </c>
      <c r="E8" s="60" t="s">
        <v>1592</v>
      </c>
      <c r="F8" s="60" t="s">
        <v>1592</v>
      </c>
      <c r="G8" s="279"/>
      <c r="H8" s="30"/>
      <c r="I8" s="27"/>
      <c r="J8" s="28">
        <v>1</v>
      </c>
      <c r="K8" s="29" t="s">
        <v>284</v>
      </c>
      <c r="L8" s="30">
        <v>1197</v>
      </c>
      <c r="M8" s="31">
        <v>37797</v>
      </c>
      <c r="N8" s="60" t="s">
        <v>1498</v>
      </c>
      <c r="O8" s="60" t="s">
        <v>701</v>
      </c>
      <c r="P8" s="279">
        <v>1035</v>
      </c>
      <c r="Q8" s="30">
        <v>8</v>
      </c>
    </row>
    <row r="9" spans="1:17" s="20" customFormat="1" ht="20.25" customHeight="1" x14ac:dyDescent="0.2">
      <c r="A9" s="28">
        <v>2</v>
      </c>
      <c r="B9" s="29" t="s">
        <v>117</v>
      </c>
      <c r="C9" s="30">
        <v>673</v>
      </c>
      <c r="D9" s="31">
        <v>36784</v>
      </c>
      <c r="E9" s="60" t="s">
        <v>886</v>
      </c>
      <c r="F9" s="60" t="s">
        <v>779</v>
      </c>
      <c r="G9" s="279">
        <v>802</v>
      </c>
      <c r="H9" s="30">
        <v>3</v>
      </c>
      <c r="I9" s="27"/>
      <c r="J9" s="28">
        <v>2</v>
      </c>
      <c r="K9" s="29" t="s">
        <v>285</v>
      </c>
      <c r="L9" s="30">
        <v>616</v>
      </c>
      <c r="M9" s="31">
        <v>37977</v>
      </c>
      <c r="N9" s="60" t="s">
        <v>874</v>
      </c>
      <c r="O9" s="60" t="s">
        <v>701</v>
      </c>
      <c r="P9" s="279">
        <v>1016</v>
      </c>
      <c r="Q9" s="30">
        <v>7</v>
      </c>
    </row>
    <row r="10" spans="1:17" s="20" customFormat="1" ht="20.25" customHeight="1" x14ac:dyDescent="0.2">
      <c r="A10" s="28">
        <v>3</v>
      </c>
      <c r="B10" s="29" t="s">
        <v>118</v>
      </c>
      <c r="C10" s="30">
        <v>237</v>
      </c>
      <c r="D10" s="31">
        <v>36535</v>
      </c>
      <c r="E10" s="60" t="s">
        <v>908</v>
      </c>
      <c r="F10" s="60" t="s">
        <v>667</v>
      </c>
      <c r="G10" s="279">
        <v>819</v>
      </c>
      <c r="H10" s="30">
        <v>5</v>
      </c>
      <c r="I10" s="27"/>
      <c r="J10" s="28">
        <v>3</v>
      </c>
      <c r="K10" s="29" t="s">
        <v>286</v>
      </c>
      <c r="L10" s="30">
        <v>543</v>
      </c>
      <c r="M10" s="31">
        <v>37349</v>
      </c>
      <c r="N10" s="60" t="s">
        <v>864</v>
      </c>
      <c r="O10" s="60" t="s">
        <v>865</v>
      </c>
      <c r="P10" s="279">
        <v>890</v>
      </c>
      <c r="Q10" s="30">
        <v>5</v>
      </c>
    </row>
    <row r="11" spans="1:17" s="20" customFormat="1" ht="20.25" customHeight="1" x14ac:dyDescent="0.2">
      <c r="A11" s="28">
        <v>4</v>
      </c>
      <c r="B11" s="29" t="s">
        <v>119</v>
      </c>
      <c r="C11" s="30">
        <v>574</v>
      </c>
      <c r="D11" s="31">
        <v>36526</v>
      </c>
      <c r="E11" s="60" t="s">
        <v>768</v>
      </c>
      <c r="F11" s="60" t="s">
        <v>767</v>
      </c>
      <c r="G11" s="279">
        <v>799</v>
      </c>
      <c r="H11" s="30">
        <v>2</v>
      </c>
      <c r="I11" s="27"/>
      <c r="J11" s="28">
        <v>4</v>
      </c>
      <c r="K11" s="29" t="s">
        <v>287</v>
      </c>
      <c r="L11" s="30">
        <v>10</v>
      </c>
      <c r="M11" s="31">
        <v>36892</v>
      </c>
      <c r="N11" s="60" t="s">
        <v>792</v>
      </c>
      <c r="O11" s="60" t="s">
        <v>719</v>
      </c>
      <c r="P11" s="279">
        <v>789</v>
      </c>
      <c r="Q11" s="30">
        <v>1</v>
      </c>
    </row>
    <row r="12" spans="1:17" s="20" customFormat="1" ht="20.25" customHeight="1" x14ac:dyDescent="0.2">
      <c r="A12" s="28">
        <v>5</v>
      </c>
      <c r="B12" s="29" t="s">
        <v>120</v>
      </c>
      <c r="C12" s="30">
        <v>328</v>
      </c>
      <c r="D12" s="31">
        <v>37117</v>
      </c>
      <c r="E12" s="60" t="s">
        <v>828</v>
      </c>
      <c r="F12" s="60" t="s">
        <v>262</v>
      </c>
      <c r="G12" s="279">
        <v>808</v>
      </c>
      <c r="H12" s="30">
        <v>4</v>
      </c>
      <c r="I12" s="27"/>
      <c r="J12" s="28">
        <v>5</v>
      </c>
      <c r="K12" s="29" t="s">
        <v>288</v>
      </c>
      <c r="L12" s="30">
        <v>637</v>
      </c>
      <c r="M12" s="31">
        <v>37009</v>
      </c>
      <c r="N12" s="60" t="s">
        <v>879</v>
      </c>
      <c r="O12" s="60" t="s">
        <v>773</v>
      </c>
      <c r="P12" s="279">
        <v>813</v>
      </c>
      <c r="Q12" s="30">
        <v>2</v>
      </c>
    </row>
    <row r="13" spans="1:17" s="20" customFormat="1" ht="20.25" customHeight="1" x14ac:dyDescent="0.2">
      <c r="A13" s="28">
        <v>6</v>
      </c>
      <c r="B13" s="29" t="s">
        <v>121</v>
      </c>
      <c r="C13" s="30">
        <v>84</v>
      </c>
      <c r="D13" s="31">
        <v>36664</v>
      </c>
      <c r="E13" s="60" t="s">
        <v>803</v>
      </c>
      <c r="F13" s="60" t="s">
        <v>801</v>
      </c>
      <c r="G13" s="279">
        <v>827</v>
      </c>
      <c r="H13" s="30">
        <v>6</v>
      </c>
      <c r="I13" s="27"/>
      <c r="J13" s="28">
        <v>6</v>
      </c>
      <c r="K13" s="29" t="s">
        <v>289</v>
      </c>
      <c r="L13" s="30">
        <v>638</v>
      </c>
      <c r="M13" s="31">
        <v>37448</v>
      </c>
      <c r="N13" s="60" t="s">
        <v>880</v>
      </c>
      <c r="O13" s="60" t="s">
        <v>773</v>
      </c>
      <c r="P13" s="279">
        <v>967</v>
      </c>
      <c r="Q13" s="30">
        <v>6</v>
      </c>
    </row>
    <row r="14" spans="1:17" s="20" customFormat="1" ht="20.25" customHeight="1" x14ac:dyDescent="0.2">
      <c r="A14" s="28">
        <v>7</v>
      </c>
      <c r="B14" s="29" t="s">
        <v>248</v>
      </c>
      <c r="C14" s="30">
        <v>327</v>
      </c>
      <c r="D14" s="31">
        <v>36739</v>
      </c>
      <c r="E14" s="60" t="s">
        <v>827</v>
      </c>
      <c r="F14" s="60" t="s">
        <v>262</v>
      </c>
      <c r="G14" s="279">
        <v>839</v>
      </c>
      <c r="H14" s="30">
        <v>7</v>
      </c>
      <c r="I14" s="27"/>
      <c r="J14" s="28">
        <v>7</v>
      </c>
      <c r="K14" s="29" t="s">
        <v>290</v>
      </c>
      <c r="L14" s="30">
        <v>182</v>
      </c>
      <c r="M14" s="31">
        <v>36696</v>
      </c>
      <c r="N14" s="60" t="s">
        <v>811</v>
      </c>
      <c r="O14" s="60" t="s">
        <v>662</v>
      </c>
      <c r="P14" s="279">
        <v>815</v>
      </c>
      <c r="Q14" s="30">
        <v>3</v>
      </c>
    </row>
    <row r="15" spans="1:17" s="20" customFormat="1" ht="20.25" customHeight="1" x14ac:dyDescent="0.2">
      <c r="A15" s="28">
        <v>8</v>
      </c>
      <c r="B15" s="29" t="s">
        <v>249</v>
      </c>
      <c r="C15" s="30">
        <v>510</v>
      </c>
      <c r="D15" s="31">
        <v>36531</v>
      </c>
      <c r="E15" s="60" t="s">
        <v>857</v>
      </c>
      <c r="F15" s="60" t="s">
        <v>692</v>
      </c>
      <c r="G15" s="279">
        <v>779</v>
      </c>
      <c r="H15" s="30">
        <v>1</v>
      </c>
      <c r="I15" s="27"/>
      <c r="J15" s="28">
        <v>8</v>
      </c>
      <c r="K15" s="29" t="s">
        <v>291</v>
      </c>
      <c r="L15" s="30">
        <v>381</v>
      </c>
      <c r="M15" s="31">
        <v>36986</v>
      </c>
      <c r="N15" s="60" t="s">
        <v>839</v>
      </c>
      <c r="O15" s="60" t="s">
        <v>262</v>
      </c>
      <c r="P15" s="279">
        <v>867</v>
      </c>
      <c r="Q15" s="30">
        <v>4</v>
      </c>
    </row>
    <row r="16" spans="1:17" s="20" customFormat="1" ht="20.25" customHeight="1" x14ac:dyDescent="0.2">
      <c r="A16" s="513" t="s">
        <v>18</v>
      </c>
      <c r="B16" s="514"/>
      <c r="C16" s="514"/>
      <c r="D16" s="514"/>
      <c r="E16" s="514"/>
      <c r="F16" s="514"/>
      <c r="G16" s="514"/>
      <c r="H16" s="515"/>
      <c r="I16" s="27"/>
      <c r="J16" s="513" t="s">
        <v>278</v>
      </c>
      <c r="K16" s="516"/>
      <c r="L16" s="516"/>
      <c r="M16" s="516"/>
      <c r="N16" s="516"/>
      <c r="O16" s="516"/>
      <c r="P16" s="516"/>
      <c r="Q16" s="517"/>
    </row>
    <row r="17" spans="1:17" s="20" customFormat="1" ht="20.25" customHeight="1" x14ac:dyDescent="0.2">
      <c r="A17" s="59" t="s">
        <v>12</v>
      </c>
      <c r="B17" s="56" t="s">
        <v>252</v>
      </c>
      <c r="C17" s="56" t="s">
        <v>251</v>
      </c>
      <c r="D17" s="57" t="s">
        <v>13</v>
      </c>
      <c r="E17" s="58" t="s">
        <v>14</v>
      </c>
      <c r="F17" s="58" t="s">
        <v>21</v>
      </c>
      <c r="G17" s="56" t="s">
        <v>15</v>
      </c>
      <c r="H17" s="56" t="s">
        <v>30</v>
      </c>
      <c r="I17" s="27"/>
      <c r="J17" s="59" t="s">
        <v>12</v>
      </c>
      <c r="K17" s="56" t="s">
        <v>252</v>
      </c>
      <c r="L17" s="56" t="s">
        <v>251</v>
      </c>
      <c r="M17" s="57" t="s">
        <v>13</v>
      </c>
      <c r="N17" s="58" t="s">
        <v>14</v>
      </c>
      <c r="O17" s="58" t="s">
        <v>21</v>
      </c>
      <c r="P17" s="56" t="s">
        <v>15</v>
      </c>
      <c r="Q17" s="56" t="s">
        <v>30</v>
      </c>
    </row>
    <row r="18" spans="1:17" s="20" customFormat="1" ht="20.25" customHeight="1" x14ac:dyDescent="0.2">
      <c r="A18" s="28">
        <v>1</v>
      </c>
      <c r="B18" s="29" t="s">
        <v>122</v>
      </c>
      <c r="C18" s="30" t="s">
        <v>1592</v>
      </c>
      <c r="D18" s="31" t="s">
        <v>1592</v>
      </c>
      <c r="E18" s="60" t="s">
        <v>1592</v>
      </c>
      <c r="F18" s="60" t="s">
        <v>1592</v>
      </c>
      <c r="G18" s="279"/>
      <c r="H18" s="30"/>
      <c r="I18" s="27"/>
      <c r="J18" s="28">
        <v>1</v>
      </c>
      <c r="K18" s="29" t="s">
        <v>292</v>
      </c>
      <c r="L18" s="30">
        <v>535</v>
      </c>
      <c r="M18" s="31">
        <v>36943</v>
      </c>
      <c r="N18" s="60" t="s">
        <v>1110</v>
      </c>
      <c r="O18" s="60" t="s">
        <v>865</v>
      </c>
      <c r="P18" s="279">
        <v>906</v>
      </c>
      <c r="Q18" s="30">
        <v>6</v>
      </c>
    </row>
    <row r="19" spans="1:17" s="20" customFormat="1" ht="20.25" customHeight="1" x14ac:dyDescent="0.2">
      <c r="A19" s="28">
        <v>2</v>
      </c>
      <c r="B19" s="29" t="s">
        <v>123</v>
      </c>
      <c r="C19" s="30">
        <v>662</v>
      </c>
      <c r="D19" s="31">
        <v>36590</v>
      </c>
      <c r="E19" s="60" t="s">
        <v>885</v>
      </c>
      <c r="F19" s="60" t="s">
        <v>779</v>
      </c>
      <c r="G19" s="279" t="s">
        <v>1584</v>
      </c>
      <c r="H19" s="30" t="s">
        <v>455</v>
      </c>
      <c r="I19" s="27"/>
      <c r="J19" s="28">
        <v>2</v>
      </c>
      <c r="K19" s="29" t="s">
        <v>293</v>
      </c>
      <c r="L19" s="30">
        <v>611</v>
      </c>
      <c r="M19" s="31">
        <v>37729</v>
      </c>
      <c r="N19" s="60" t="s">
        <v>873</v>
      </c>
      <c r="O19" s="60" t="s">
        <v>701</v>
      </c>
      <c r="P19" s="279">
        <v>987</v>
      </c>
      <c r="Q19" s="30">
        <v>8</v>
      </c>
    </row>
    <row r="20" spans="1:17" s="20" customFormat="1" ht="20.25" customHeight="1" x14ac:dyDescent="0.2">
      <c r="A20" s="28">
        <v>3</v>
      </c>
      <c r="B20" s="29" t="s">
        <v>124</v>
      </c>
      <c r="C20" s="30">
        <v>639</v>
      </c>
      <c r="D20" s="31">
        <v>36916</v>
      </c>
      <c r="E20" s="60" t="s">
        <v>881</v>
      </c>
      <c r="F20" s="60" t="s">
        <v>773</v>
      </c>
      <c r="G20" s="279">
        <v>848</v>
      </c>
      <c r="H20" s="30">
        <v>6</v>
      </c>
      <c r="I20" s="27"/>
      <c r="J20" s="28">
        <v>3</v>
      </c>
      <c r="K20" s="29" t="s">
        <v>294</v>
      </c>
      <c r="L20" s="30">
        <v>711</v>
      </c>
      <c r="M20" s="31">
        <v>37033</v>
      </c>
      <c r="N20" s="60" t="s">
        <v>893</v>
      </c>
      <c r="O20" s="60" t="s">
        <v>890</v>
      </c>
      <c r="P20" s="279">
        <v>826</v>
      </c>
      <c r="Q20" s="30">
        <v>4</v>
      </c>
    </row>
    <row r="21" spans="1:17" s="20" customFormat="1" ht="20.25" customHeight="1" x14ac:dyDescent="0.2">
      <c r="A21" s="28">
        <v>4</v>
      </c>
      <c r="B21" s="29" t="s">
        <v>125</v>
      </c>
      <c r="C21" s="30">
        <v>434</v>
      </c>
      <c r="D21" s="31">
        <v>36638</v>
      </c>
      <c r="E21" s="60" t="s">
        <v>852</v>
      </c>
      <c r="F21" s="60" t="s">
        <v>756</v>
      </c>
      <c r="G21" s="279">
        <v>777</v>
      </c>
      <c r="H21" s="30">
        <v>2</v>
      </c>
      <c r="I21" s="27"/>
      <c r="J21" s="28">
        <v>4</v>
      </c>
      <c r="K21" s="29" t="s">
        <v>295</v>
      </c>
      <c r="L21" s="30">
        <v>248</v>
      </c>
      <c r="M21" s="31">
        <v>36603</v>
      </c>
      <c r="N21" s="60" t="s">
        <v>820</v>
      </c>
      <c r="O21" s="60" t="s">
        <v>743</v>
      </c>
      <c r="P21" s="279">
        <v>795</v>
      </c>
      <c r="Q21" s="30">
        <v>1</v>
      </c>
    </row>
    <row r="22" spans="1:17" s="20" customFormat="1" ht="20.25" customHeight="1" x14ac:dyDescent="0.2">
      <c r="A22" s="28">
        <v>5</v>
      </c>
      <c r="B22" s="29" t="s">
        <v>126</v>
      </c>
      <c r="C22" s="30">
        <v>53</v>
      </c>
      <c r="D22" s="31">
        <v>36770</v>
      </c>
      <c r="E22" s="60" t="s">
        <v>797</v>
      </c>
      <c r="F22" s="60" t="s">
        <v>639</v>
      </c>
      <c r="G22" s="279">
        <v>784</v>
      </c>
      <c r="H22" s="30">
        <v>3</v>
      </c>
      <c r="I22" s="27"/>
      <c r="J22" s="28">
        <v>5</v>
      </c>
      <c r="K22" s="29" t="s">
        <v>296</v>
      </c>
      <c r="L22" s="30">
        <v>440</v>
      </c>
      <c r="M22" s="31">
        <v>36951</v>
      </c>
      <c r="N22" s="60" t="s">
        <v>853</v>
      </c>
      <c r="O22" s="60" t="s">
        <v>756</v>
      </c>
      <c r="P22" s="279">
        <v>805</v>
      </c>
      <c r="Q22" s="30">
        <v>3</v>
      </c>
    </row>
    <row r="23" spans="1:17" s="20" customFormat="1" ht="20.25" customHeight="1" x14ac:dyDescent="0.2">
      <c r="A23" s="28">
        <v>6</v>
      </c>
      <c r="B23" s="29" t="s">
        <v>127</v>
      </c>
      <c r="C23" s="30">
        <v>83</v>
      </c>
      <c r="D23" s="31">
        <v>37002</v>
      </c>
      <c r="E23" s="60" t="s">
        <v>802</v>
      </c>
      <c r="F23" s="60" t="s">
        <v>801</v>
      </c>
      <c r="G23" s="279">
        <v>844</v>
      </c>
      <c r="H23" s="30">
        <v>5</v>
      </c>
      <c r="I23" s="27"/>
      <c r="J23" s="28">
        <v>6</v>
      </c>
      <c r="K23" s="29" t="s">
        <v>297</v>
      </c>
      <c r="L23" s="30">
        <v>622</v>
      </c>
      <c r="M23" s="31">
        <v>37379</v>
      </c>
      <c r="N23" s="60" t="s">
        <v>876</v>
      </c>
      <c r="O23" s="60" t="s">
        <v>773</v>
      </c>
      <c r="P23" s="279">
        <v>971</v>
      </c>
      <c r="Q23" s="30">
        <v>7</v>
      </c>
    </row>
    <row r="24" spans="1:17" s="20" customFormat="1" ht="20.25" customHeight="1" x14ac:dyDescent="0.2">
      <c r="A24" s="28">
        <v>7</v>
      </c>
      <c r="B24" s="29" t="s">
        <v>264</v>
      </c>
      <c r="C24" s="30">
        <v>1207</v>
      </c>
      <c r="D24" s="31">
        <v>36580</v>
      </c>
      <c r="E24" s="60" t="s">
        <v>1494</v>
      </c>
      <c r="F24" s="60" t="s">
        <v>756</v>
      </c>
      <c r="G24" s="279">
        <v>772</v>
      </c>
      <c r="H24" s="30">
        <v>1</v>
      </c>
      <c r="I24" s="27"/>
      <c r="J24" s="28">
        <v>7</v>
      </c>
      <c r="K24" s="29" t="s">
        <v>298</v>
      </c>
      <c r="L24" s="30">
        <v>180</v>
      </c>
      <c r="M24" s="31">
        <v>37460</v>
      </c>
      <c r="N24" s="60" t="s">
        <v>810</v>
      </c>
      <c r="O24" s="60" t="s">
        <v>662</v>
      </c>
      <c r="P24" s="279">
        <v>868</v>
      </c>
      <c r="Q24" s="30">
        <v>5</v>
      </c>
    </row>
    <row r="25" spans="1:17" s="20" customFormat="1" ht="20.25" customHeight="1" x14ac:dyDescent="0.2">
      <c r="A25" s="28">
        <v>8</v>
      </c>
      <c r="B25" s="29" t="s">
        <v>265</v>
      </c>
      <c r="C25" s="30">
        <v>491</v>
      </c>
      <c r="D25" s="31">
        <v>36736</v>
      </c>
      <c r="E25" s="60" t="s">
        <v>854</v>
      </c>
      <c r="F25" s="60" t="s">
        <v>855</v>
      </c>
      <c r="G25" s="279">
        <v>785</v>
      </c>
      <c r="H25" s="30">
        <v>4</v>
      </c>
      <c r="I25" s="27"/>
      <c r="J25" s="28">
        <v>8</v>
      </c>
      <c r="K25" s="29" t="s">
        <v>299</v>
      </c>
      <c r="L25" s="30">
        <v>374</v>
      </c>
      <c r="M25" s="31">
        <v>37257</v>
      </c>
      <c r="N25" s="60" t="s">
        <v>837</v>
      </c>
      <c r="O25" s="60" t="s">
        <v>262</v>
      </c>
      <c r="P25" s="279">
        <v>805</v>
      </c>
      <c r="Q25" s="30">
        <v>2</v>
      </c>
    </row>
    <row r="26" spans="1:17" s="20" customFormat="1" ht="20.25" customHeight="1" x14ac:dyDescent="0.2">
      <c r="A26" s="513" t="s">
        <v>19</v>
      </c>
      <c r="B26" s="514"/>
      <c r="C26" s="514"/>
      <c r="D26" s="514"/>
      <c r="E26" s="514"/>
      <c r="F26" s="514"/>
      <c r="G26" s="514"/>
      <c r="H26" s="515"/>
      <c r="I26" s="27"/>
      <c r="J26" s="513" t="s">
        <v>279</v>
      </c>
      <c r="K26" s="516"/>
      <c r="L26" s="516"/>
      <c r="M26" s="516"/>
      <c r="N26" s="516"/>
      <c r="O26" s="516"/>
      <c r="P26" s="516"/>
      <c r="Q26" s="517"/>
    </row>
    <row r="27" spans="1:17" s="20" customFormat="1" ht="20.25" customHeight="1" x14ac:dyDescent="0.2">
      <c r="A27" s="59" t="s">
        <v>12</v>
      </c>
      <c r="B27" s="56" t="s">
        <v>252</v>
      </c>
      <c r="C27" s="56" t="s">
        <v>251</v>
      </c>
      <c r="D27" s="57" t="s">
        <v>13</v>
      </c>
      <c r="E27" s="58" t="s">
        <v>14</v>
      </c>
      <c r="F27" s="58" t="s">
        <v>21</v>
      </c>
      <c r="G27" s="56" t="s">
        <v>15</v>
      </c>
      <c r="H27" s="56" t="s">
        <v>30</v>
      </c>
      <c r="I27" s="27"/>
      <c r="J27" s="59" t="s">
        <v>12</v>
      </c>
      <c r="K27" s="56" t="s">
        <v>252</v>
      </c>
      <c r="L27" s="56" t="s">
        <v>251</v>
      </c>
      <c r="M27" s="57" t="s">
        <v>13</v>
      </c>
      <c r="N27" s="58" t="s">
        <v>14</v>
      </c>
      <c r="O27" s="58" t="s">
        <v>21</v>
      </c>
      <c r="P27" s="56" t="s">
        <v>15</v>
      </c>
      <c r="Q27" s="56" t="s">
        <v>30</v>
      </c>
    </row>
    <row r="28" spans="1:17" s="20" customFormat="1" ht="20.25" customHeight="1" x14ac:dyDescent="0.2">
      <c r="A28" s="28">
        <v>1</v>
      </c>
      <c r="B28" s="29" t="s">
        <v>128</v>
      </c>
      <c r="C28" s="30">
        <v>1206</v>
      </c>
      <c r="D28" s="31">
        <v>36682</v>
      </c>
      <c r="E28" s="60" t="s">
        <v>1495</v>
      </c>
      <c r="F28" s="60" t="s">
        <v>756</v>
      </c>
      <c r="G28" s="279">
        <v>753</v>
      </c>
      <c r="H28" s="30">
        <v>1</v>
      </c>
      <c r="I28" s="27"/>
      <c r="J28" s="28">
        <v>1</v>
      </c>
      <c r="K28" s="29" t="s">
        <v>300</v>
      </c>
      <c r="L28" s="30">
        <v>507</v>
      </c>
      <c r="M28" s="31">
        <v>36912</v>
      </c>
      <c r="N28" s="60" t="s">
        <v>1108</v>
      </c>
      <c r="O28" s="60" t="s">
        <v>692</v>
      </c>
      <c r="P28" s="279" t="s">
        <v>1584</v>
      </c>
      <c r="Q28" s="30" t="s">
        <v>455</v>
      </c>
    </row>
    <row r="29" spans="1:17" s="20" customFormat="1" ht="20.25" customHeight="1" x14ac:dyDescent="0.2">
      <c r="A29" s="28">
        <v>2</v>
      </c>
      <c r="B29" s="29" t="s">
        <v>129</v>
      </c>
      <c r="C29" s="30">
        <v>659</v>
      </c>
      <c r="D29" s="31">
        <v>36935</v>
      </c>
      <c r="E29" s="60" t="s">
        <v>884</v>
      </c>
      <c r="F29" s="60" t="s">
        <v>777</v>
      </c>
      <c r="G29" s="279">
        <v>772</v>
      </c>
      <c r="H29" s="30">
        <v>2</v>
      </c>
      <c r="I29" s="27"/>
      <c r="J29" s="28">
        <v>2</v>
      </c>
      <c r="K29" s="29" t="s">
        <v>301</v>
      </c>
      <c r="L29" s="30">
        <v>609</v>
      </c>
      <c r="M29" s="31">
        <v>37266</v>
      </c>
      <c r="N29" s="60" t="s">
        <v>872</v>
      </c>
      <c r="O29" s="60" t="s">
        <v>701</v>
      </c>
      <c r="P29" s="279">
        <v>1069</v>
      </c>
      <c r="Q29" s="30">
        <v>5</v>
      </c>
    </row>
    <row r="30" spans="1:17" s="20" customFormat="1" ht="20.25" customHeight="1" x14ac:dyDescent="0.2">
      <c r="A30" s="28">
        <v>3</v>
      </c>
      <c r="B30" s="29" t="s">
        <v>130</v>
      </c>
      <c r="C30" s="30">
        <v>356</v>
      </c>
      <c r="D30" s="31">
        <v>36526</v>
      </c>
      <c r="E30" s="60" t="s">
        <v>830</v>
      </c>
      <c r="F30" s="60" t="s">
        <v>262</v>
      </c>
      <c r="G30" s="279" t="s">
        <v>1584</v>
      </c>
      <c r="H30" s="30" t="s">
        <v>455</v>
      </c>
      <c r="I30" s="27"/>
      <c r="J30" s="28">
        <v>3</v>
      </c>
      <c r="K30" s="29" t="s">
        <v>302</v>
      </c>
      <c r="L30" s="30">
        <v>243</v>
      </c>
      <c r="M30" s="31">
        <v>36946</v>
      </c>
      <c r="N30" s="60" t="s">
        <v>819</v>
      </c>
      <c r="O30" s="60" t="s">
        <v>667</v>
      </c>
      <c r="P30" s="279">
        <v>780</v>
      </c>
      <c r="Q30" s="30">
        <v>1</v>
      </c>
    </row>
    <row r="31" spans="1:17" s="20" customFormat="1" ht="20.25" customHeight="1" x14ac:dyDescent="0.2">
      <c r="A31" s="28">
        <v>4</v>
      </c>
      <c r="B31" s="29" t="s">
        <v>131</v>
      </c>
      <c r="C31" s="30">
        <v>530</v>
      </c>
      <c r="D31" s="31">
        <v>36610</v>
      </c>
      <c r="E31" s="60" t="s">
        <v>863</v>
      </c>
      <c r="F31" s="60" t="s">
        <v>861</v>
      </c>
      <c r="G31" s="279">
        <v>793</v>
      </c>
      <c r="H31" s="30">
        <v>5</v>
      </c>
      <c r="I31" s="27"/>
      <c r="J31" s="28">
        <v>4</v>
      </c>
      <c r="K31" s="29" t="s">
        <v>303</v>
      </c>
      <c r="L31" s="30">
        <v>386</v>
      </c>
      <c r="M31" s="31">
        <v>37292</v>
      </c>
      <c r="N31" s="60" t="s">
        <v>841</v>
      </c>
      <c r="O31" s="60" t="s">
        <v>262</v>
      </c>
      <c r="P31" s="279" t="s">
        <v>1584</v>
      </c>
      <c r="Q31" s="30" t="s">
        <v>455</v>
      </c>
    </row>
    <row r="32" spans="1:17" s="20" customFormat="1" ht="20.25" customHeight="1" x14ac:dyDescent="0.2">
      <c r="A32" s="28">
        <v>5</v>
      </c>
      <c r="B32" s="29" t="s">
        <v>132</v>
      </c>
      <c r="C32" s="30">
        <v>143</v>
      </c>
      <c r="D32" s="31">
        <v>37015</v>
      </c>
      <c r="E32" s="60" t="s">
        <v>805</v>
      </c>
      <c r="F32" s="60" t="s">
        <v>656</v>
      </c>
      <c r="G32" s="279">
        <v>785</v>
      </c>
      <c r="H32" s="30">
        <v>4</v>
      </c>
      <c r="I32" s="27"/>
      <c r="J32" s="28">
        <v>5</v>
      </c>
      <c r="K32" s="29" t="s">
        <v>304</v>
      </c>
      <c r="L32" s="30">
        <v>281</v>
      </c>
      <c r="M32" s="31">
        <v>36712</v>
      </c>
      <c r="N32" s="60" t="s">
        <v>824</v>
      </c>
      <c r="O32" s="60" t="s">
        <v>669</v>
      </c>
      <c r="P32" s="279">
        <v>787</v>
      </c>
      <c r="Q32" s="30">
        <v>3</v>
      </c>
    </row>
    <row r="33" spans="1:17" s="20" customFormat="1" ht="20.25" customHeight="1" x14ac:dyDescent="0.2">
      <c r="A33" s="28">
        <v>6</v>
      </c>
      <c r="B33" s="29" t="s">
        <v>133</v>
      </c>
      <c r="C33" s="30">
        <v>80</v>
      </c>
      <c r="D33" s="31">
        <v>36612</v>
      </c>
      <c r="E33" s="60" t="s">
        <v>800</v>
      </c>
      <c r="F33" s="60" t="s">
        <v>801</v>
      </c>
      <c r="G33" s="279">
        <v>839</v>
      </c>
      <c r="H33" s="30">
        <v>7</v>
      </c>
      <c r="I33" s="27"/>
      <c r="J33" s="28">
        <v>6</v>
      </c>
      <c r="K33" s="29" t="s">
        <v>305</v>
      </c>
      <c r="L33" s="30">
        <v>364</v>
      </c>
      <c r="M33" s="31">
        <v>36748</v>
      </c>
      <c r="N33" s="60" t="s">
        <v>835</v>
      </c>
      <c r="O33" s="60" t="s">
        <v>262</v>
      </c>
      <c r="P33" s="279" t="s">
        <v>1584</v>
      </c>
      <c r="Q33" s="30" t="s">
        <v>455</v>
      </c>
    </row>
    <row r="34" spans="1:17" s="20" customFormat="1" ht="20.25" customHeight="1" x14ac:dyDescent="0.2">
      <c r="A34" s="28">
        <v>7</v>
      </c>
      <c r="B34" s="29" t="s">
        <v>266</v>
      </c>
      <c r="C34" s="30">
        <v>258</v>
      </c>
      <c r="D34" s="31">
        <v>36699</v>
      </c>
      <c r="E34" s="60" t="s">
        <v>821</v>
      </c>
      <c r="F34" s="60" t="s">
        <v>745</v>
      </c>
      <c r="G34" s="279">
        <v>782</v>
      </c>
      <c r="H34" s="30">
        <v>3</v>
      </c>
      <c r="I34" s="27"/>
      <c r="J34" s="28">
        <v>7</v>
      </c>
      <c r="K34" s="29" t="s">
        <v>306</v>
      </c>
      <c r="L34" s="30">
        <v>178</v>
      </c>
      <c r="M34" s="31">
        <v>37410</v>
      </c>
      <c r="N34" s="60" t="s">
        <v>809</v>
      </c>
      <c r="O34" s="60" t="s">
        <v>662</v>
      </c>
      <c r="P34" s="279">
        <v>854</v>
      </c>
      <c r="Q34" s="30">
        <v>4</v>
      </c>
    </row>
    <row r="35" spans="1:17" s="20" customFormat="1" ht="20.25" customHeight="1" x14ac:dyDescent="0.2">
      <c r="A35" s="28">
        <v>8</v>
      </c>
      <c r="B35" s="29" t="s">
        <v>267</v>
      </c>
      <c r="C35" s="30">
        <v>418</v>
      </c>
      <c r="D35" s="31">
        <v>36780</v>
      </c>
      <c r="E35" s="60" t="s">
        <v>851</v>
      </c>
      <c r="F35" s="60" t="s">
        <v>262</v>
      </c>
      <c r="G35" s="279">
        <v>823</v>
      </c>
      <c r="H35" s="30">
        <v>6</v>
      </c>
      <c r="I35" s="27"/>
      <c r="J35" s="28">
        <v>8</v>
      </c>
      <c r="K35" s="29" t="s">
        <v>307</v>
      </c>
      <c r="L35" s="30">
        <v>367</v>
      </c>
      <c r="M35" s="31">
        <v>36916</v>
      </c>
      <c r="N35" s="60" t="s">
        <v>836</v>
      </c>
      <c r="O35" s="60" t="s">
        <v>262</v>
      </c>
      <c r="P35" s="279">
        <v>780</v>
      </c>
      <c r="Q35" s="30">
        <v>2</v>
      </c>
    </row>
    <row r="36" spans="1:17" s="20" customFormat="1" ht="20.25" customHeight="1" x14ac:dyDescent="0.2">
      <c r="A36" s="513" t="s">
        <v>56</v>
      </c>
      <c r="B36" s="514"/>
      <c r="C36" s="514"/>
      <c r="D36" s="514"/>
      <c r="E36" s="514"/>
      <c r="F36" s="514"/>
      <c r="G36" s="514"/>
      <c r="H36" s="515"/>
      <c r="I36" s="27"/>
      <c r="J36" s="513" t="s">
        <v>280</v>
      </c>
      <c r="K36" s="516"/>
      <c r="L36" s="516"/>
      <c r="M36" s="516"/>
      <c r="N36" s="516"/>
      <c r="O36" s="516"/>
      <c r="P36" s="516"/>
      <c r="Q36" s="517"/>
    </row>
    <row r="37" spans="1:17" s="20" customFormat="1" ht="20.25" customHeight="1" x14ac:dyDescent="0.2">
      <c r="A37" s="59" t="s">
        <v>12</v>
      </c>
      <c r="B37" s="56" t="s">
        <v>252</v>
      </c>
      <c r="C37" s="56" t="s">
        <v>251</v>
      </c>
      <c r="D37" s="57" t="s">
        <v>13</v>
      </c>
      <c r="E37" s="58" t="s">
        <v>14</v>
      </c>
      <c r="F37" s="58" t="s">
        <v>21</v>
      </c>
      <c r="G37" s="56" t="s">
        <v>15</v>
      </c>
      <c r="H37" s="56" t="s">
        <v>30</v>
      </c>
      <c r="I37" s="27"/>
      <c r="J37" s="59" t="s">
        <v>12</v>
      </c>
      <c r="K37" s="56" t="s">
        <v>252</v>
      </c>
      <c r="L37" s="56" t="s">
        <v>251</v>
      </c>
      <c r="M37" s="57" t="s">
        <v>13</v>
      </c>
      <c r="N37" s="58" t="s">
        <v>14</v>
      </c>
      <c r="O37" s="58" t="s">
        <v>21</v>
      </c>
      <c r="P37" s="56" t="s">
        <v>15</v>
      </c>
      <c r="Q37" s="56" t="s">
        <v>30</v>
      </c>
    </row>
    <row r="38" spans="1:17" s="20" customFormat="1" ht="20.25" customHeight="1" x14ac:dyDescent="0.2">
      <c r="A38" s="28">
        <v>1</v>
      </c>
      <c r="B38" s="29" t="s">
        <v>134</v>
      </c>
      <c r="C38" s="30">
        <v>701</v>
      </c>
      <c r="D38" s="31">
        <v>37572</v>
      </c>
      <c r="E38" s="60" t="s">
        <v>1091</v>
      </c>
      <c r="F38" s="60" t="s">
        <v>890</v>
      </c>
      <c r="G38" s="279">
        <v>890</v>
      </c>
      <c r="H38" s="30">
        <v>7</v>
      </c>
      <c r="I38" s="27"/>
      <c r="J38" s="28">
        <v>1</v>
      </c>
      <c r="K38" s="29" t="s">
        <v>308</v>
      </c>
      <c r="L38" s="30">
        <v>142</v>
      </c>
      <c r="M38" s="31">
        <v>37343</v>
      </c>
      <c r="N38" s="60" t="s">
        <v>907</v>
      </c>
      <c r="O38" s="60" t="s">
        <v>656</v>
      </c>
      <c r="P38" s="279">
        <v>981</v>
      </c>
      <c r="Q38" s="30">
        <v>7</v>
      </c>
    </row>
    <row r="39" spans="1:17" s="20" customFormat="1" ht="20.25" customHeight="1" x14ac:dyDescent="0.2">
      <c r="A39" s="28">
        <v>2</v>
      </c>
      <c r="B39" s="29" t="s">
        <v>135</v>
      </c>
      <c r="C39" s="30">
        <v>647</v>
      </c>
      <c r="D39" s="31">
        <v>37062</v>
      </c>
      <c r="E39" s="60" t="s">
        <v>883</v>
      </c>
      <c r="F39" s="60" t="s">
        <v>777</v>
      </c>
      <c r="G39" s="279">
        <v>798</v>
      </c>
      <c r="H39" s="30">
        <v>3</v>
      </c>
      <c r="I39" s="27"/>
      <c r="J39" s="28">
        <v>2</v>
      </c>
      <c r="K39" s="29" t="s">
        <v>309</v>
      </c>
      <c r="L39" s="30">
        <v>600</v>
      </c>
      <c r="M39" s="31">
        <v>36971</v>
      </c>
      <c r="N39" s="60" t="s">
        <v>871</v>
      </c>
      <c r="O39" s="60" t="s">
        <v>697</v>
      </c>
      <c r="P39" s="279" t="s">
        <v>1584</v>
      </c>
      <c r="Q39" s="30" t="s">
        <v>455</v>
      </c>
    </row>
    <row r="40" spans="1:17" s="20" customFormat="1" ht="20.25" customHeight="1" x14ac:dyDescent="0.2">
      <c r="A40" s="28">
        <v>3</v>
      </c>
      <c r="B40" s="29" t="s">
        <v>136</v>
      </c>
      <c r="C40" s="30">
        <v>694</v>
      </c>
      <c r="D40" s="31">
        <v>36534</v>
      </c>
      <c r="E40" s="60" t="s">
        <v>891</v>
      </c>
      <c r="F40" s="60" t="s">
        <v>890</v>
      </c>
      <c r="G40" s="279">
        <v>817</v>
      </c>
      <c r="H40" s="30">
        <v>5</v>
      </c>
      <c r="I40" s="27"/>
      <c r="J40" s="28">
        <v>3</v>
      </c>
      <c r="K40" s="29" t="s">
        <v>310</v>
      </c>
      <c r="L40" s="30">
        <v>402</v>
      </c>
      <c r="M40" s="31">
        <v>36845</v>
      </c>
      <c r="N40" s="60" t="s">
        <v>845</v>
      </c>
      <c r="O40" s="60" t="s">
        <v>262</v>
      </c>
      <c r="P40" s="279">
        <v>808</v>
      </c>
      <c r="Q40" s="30">
        <v>3</v>
      </c>
    </row>
    <row r="41" spans="1:17" s="20" customFormat="1" ht="20.25" customHeight="1" x14ac:dyDescent="0.2">
      <c r="A41" s="28">
        <v>4</v>
      </c>
      <c r="B41" s="29" t="s">
        <v>137</v>
      </c>
      <c r="C41" s="30">
        <v>305</v>
      </c>
      <c r="D41" s="31">
        <v>36661</v>
      </c>
      <c r="E41" s="60" t="s">
        <v>825</v>
      </c>
      <c r="F41" s="60" t="s">
        <v>678</v>
      </c>
      <c r="G41" s="279">
        <v>778</v>
      </c>
      <c r="H41" s="30">
        <v>1</v>
      </c>
      <c r="I41" s="27"/>
      <c r="J41" s="28">
        <v>4</v>
      </c>
      <c r="K41" s="29" t="s">
        <v>311</v>
      </c>
      <c r="L41" s="30">
        <v>20</v>
      </c>
      <c r="M41" s="31">
        <v>36526</v>
      </c>
      <c r="N41" s="60" t="s">
        <v>793</v>
      </c>
      <c r="O41" s="60" t="s">
        <v>719</v>
      </c>
      <c r="P41" s="279">
        <v>765</v>
      </c>
      <c r="Q41" s="30">
        <v>1</v>
      </c>
    </row>
    <row r="42" spans="1:17" s="20" customFormat="1" ht="20.25" customHeight="1" x14ac:dyDescent="0.2">
      <c r="A42" s="28">
        <v>5</v>
      </c>
      <c r="B42" s="29" t="s">
        <v>138</v>
      </c>
      <c r="C42" s="30">
        <v>570</v>
      </c>
      <c r="D42" s="31">
        <v>37165</v>
      </c>
      <c r="E42" s="60" t="s">
        <v>866</v>
      </c>
      <c r="F42" s="60" t="s">
        <v>867</v>
      </c>
      <c r="G42" s="279">
        <v>811</v>
      </c>
      <c r="H42" s="30">
        <v>4</v>
      </c>
      <c r="I42" s="27"/>
      <c r="J42" s="28">
        <v>5</v>
      </c>
      <c r="K42" s="29" t="s">
        <v>312</v>
      </c>
      <c r="L42" s="30">
        <v>191</v>
      </c>
      <c r="M42" s="31">
        <v>37145</v>
      </c>
      <c r="N42" s="60" t="s">
        <v>813</v>
      </c>
      <c r="O42" s="60" t="s">
        <v>814</v>
      </c>
      <c r="P42" s="279">
        <v>836</v>
      </c>
      <c r="Q42" s="30">
        <v>5</v>
      </c>
    </row>
    <row r="43" spans="1:17" s="20" customFormat="1" ht="20.25" customHeight="1" x14ac:dyDescent="0.2">
      <c r="A43" s="28">
        <v>6</v>
      </c>
      <c r="B43" s="29" t="s">
        <v>139</v>
      </c>
      <c r="C43" s="30">
        <v>45</v>
      </c>
      <c r="D43" s="31">
        <v>37420</v>
      </c>
      <c r="E43" s="60" t="s">
        <v>796</v>
      </c>
      <c r="F43" s="60" t="s">
        <v>637</v>
      </c>
      <c r="G43" s="279">
        <v>871</v>
      </c>
      <c r="H43" s="30">
        <v>6</v>
      </c>
      <c r="I43" s="27"/>
      <c r="J43" s="28">
        <v>6</v>
      </c>
      <c r="K43" s="29" t="s">
        <v>313</v>
      </c>
      <c r="L43" s="30">
        <v>415</v>
      </c>
      <c r="M43" s="31">
        <v>37370</v>
      </c>
      <c r="N43" s="60" t="s">
        <v>849</v>
      </c>
      <c r="O43" s="60" t="s">
        <v>262</v>
      </c>
      <c r="P43" s="279">
        <v>904</v>
      </c>
      <c r="Q43" s="30">
        <v>6</v>
      </c>
    </row>
    <row r="44" spans="1:17" s="20" customFormat="1" ht="20.25" customHeight="1" x14ac:dyDescent="0.2">
      <c r="A44" s="28">
        <v>7</v>
      </c>
      <c r="B44" s="29" t="s">
        <v>268</v>
      </c>
      <c r="C44" s="30">
        <v>206</v>
      </c>
      <c r="D44" s="31">
        <v>37419</v>
      </c>
      <c r="E44" s="60" t="s">
        <v>818</v>
      </c>
      <c r="F44" s="60" t="s">
        <v>738</v>
      </c>
      <c r="G44" s="279" t="s">
        <v>1584</v>
      </c>
      <c r="H44" s="30" t="s">
        <v>455</v>
      </c>
      <c r="I44" s="27"/>
      <c r="J44" s="28">
        <v>7</v>
      </c>
      <c r="K44" s="29" t="s">
        <v>314</v>
      </c>
      <c r="L44" s="30">
        <v>169</v>
      </c>
      <c r="M44" s="31">
        <v>36943</v>
      </c>
      <c r="N44" s="60" t="s">
        <v>808</v>
      </c>
      <c r="O44" s="60" t="s">
        <v>656</v>
      </c>
      <c r="P44" s="279">
        <v>835</v>
      </c>
      <c r="Q44" s="30">
        <v>4</v>
      </c>
    </row>
    <row r="45" spans="1:17" s="20" customFormat="1" ht="20.25" customHeight="1" x14ac:dyDescent="0.2">
      <c r="A45" s="28">
        <v>8</v>
      </c>
      <c r="B45" s="29" t="s">
        <v>269</v>
      </c>
      <c r="C45" s="30">
        <v>414</v>
      </c>
      <c r="D45" s="31">
        <v>36629</v>
      </c>
      <c r="E45" s="60" t="s">
        <v>848</v>
      </c>
      <c r="F45" s="60" t="s">
        <v>262</v>
      </c>
      <c r="G45" s="279">
        <v>788</v>
      </c>
      <c r="H45" s="30">
        <v>2</v>
      </c>
      <c r="I45" s="27"/>
      <c r="J45" s="28">
        <v>8</v>
      </c>
      <c r="K45" s="29" t="s">
        <v>315</v>
      </c>
      <c r="L45" s="30">
        <v>588</v>
      </c>
      <c r="M45" s="31">
        <v>36526</v>
      </c>
      <c r="N45" s="60" t="s">
        <v>1582</v>
      </c>
      <c r="O45" s="60" t="s">
        <v>770</v>
      </c>
      <c r="P45" s="279">
        <v>768</v>
      </c>
      <c r="Q45" s="30">
        <v>2</v>
      </c>
    </row>
    <row r="46" spans="1:17" s="20" customFormat="1" ht="20.25" customHeight="1" x14ac:dyDescent="0.2">
      <c r="A46" s="513" t="s">
        <v>57</v>
      </c>
      <c r="B46" s="514"/>
      <c r="C46" s="514"/>
      <c r="D46" s="514"/>
      <c r="E46" s="514"/>
      <c r="F46" s="514"/>
      <c r="G46" s="514"/>
      <c r="H46" s="515"/>
      <c r="I46" s="27"/>
      <c r="J46" s="513" t="s">
        <v>281</v>
      </c>
      <c r="K46" s="516"/>
      <c r="L46" s="516"/>
      <c r="M46" s="516"/>
      <c r="N46" s="516"/>
      <c r="O46" s="516"/>
      <c r="P46" s="516"/>
      <c r="Q46" s="517"/>
    </row>
    <row r="47" spans="1:17" s="20" customFormat="1" ht="20.25" customHeight="1" x14ac:dyDescent="0.2">
      <c r="A47" s="59" t="s">
        <v>12</v>
      </c>
      <c r="B47" s="56" t="s">
        <v>252</v>
      </c>
      <c r="C47" s="56" t="s">
        <v>251</v>
      </c>
      <c r="D47" s="57" t="s">
        <v>13</v>
      </c>
      <c r="E47" s="58" t="s">
        <v>14</v>
      </c>
      <c r="F47" s="58" t="s">
        <v>21</v>
      </c>
      <c r="G47" s="56" t="s">
        <v>15</v>
      </c>
      <c r="H47" s="56" t="s">
        <v>30</v>
      </c>
      <c r="I47" s="27"/>
      <c r="J47" s="59" t="s">
        <v>12</v>
      </c>
      <c r="K47" s="56" t="s">
        <v>252</v>
      </c>
      <c r="L47" s="56" t="s">
        <v>251</v>
      </c>
      <c r="M47" s="57" t="s">
        <v>13</v>
      </c>
      <c r="N47" s="58" t="s">
        <v>14</v>
      </c>
      <c r="O47" s="58" t="s">
        <v>21</v>
      </c>
      <c r="P47" s="56" t="s">
        <v>15</v>
      </c>
      <c r="Q47" s="56" t="s">
        <v>30</v>
      </c>
    </row>
    <row r="48" spans="1:17" s="20" customFormat="1" ht="20.25" customHeight="1" x14ac:dyDescent="0.2">
      <c r="A48" s="28">
        <v>1</v>
      </c>
      <c r="B48" s="29" t="s">
        <v>140</v>
      </c>
      <c r="C48" s="30">
        <v>618</v>
      </c>
      <c r="D48" s="31">
        <v>37210</v>
      </c>
      <c r="E48" s="60" t="s">
        <v>1052</v>
      </c>
      <c r="F48" s="60" t="s">
        <v>701</v>
      </c>
      <c r="G48" s="279">
        <v>862</v>
      </c>
      <c r="H48" s="30">
        <v>3</v>
      </c>
      <c r="I48" s="27"/>
      <c r="J48" s="28">
        <v>1</v>
      </c>
      <c r="K48" s="29" t="s">
        <v>316</v>
      </c>
      <c r="L48" s="30">
        <v>713</v>
      </c>
      <c r="M48" s="31">
        <v>37426</v>
      </c>
      <c r="N48" s="60" t="s">
        <v>894</v>
      </c>
      <c r="O48" s="60" t="s">
        <v>710</v>
      </c>
      <c r="P48" s="279">
        <v>897</v>
      </c>
      <c r="Q48" s="30">
        <v>5</v>
      </c>
    </row>
    <row r="49" spans="1:17" s="20" customFormat="1" ht="20.25" customHeight="1" x14ac:dyDescent="0.2">
      <c r="A49" s="28">
        <v>2</v>
      </c>
      <c r="B49" s="29" t="s">
        <v>141</v>
      </c>
      <c r="C49" s="30">
        <v>645</v>
      </c>
      <c r="D49" s="31">
        <v>36697</v>
      </c>
      <c r="E49" s="60" t="s">
        <v>882</v>
      </c>
      <c r="F49" s="60" t="s">
        <v>777</v>
      </c>
      <c r="G49" s="279">
        <v>783</v>
      </c>
      <c r="H49" s="30">
        <v>1</v>
      </c>
      <c r="I49" s="27"/>
      <c r="J49" s="28">
        <v>2</v>
      </c>
      <c r="K49" s="29" t="s">
        <v>317</v>
      </c>
      <c r="L49" s="30">
        <v>599</v>
      </c>
      <c r="M49" s="31">
        <v>37610</v>
      </c>
      <c r="N49" s="60" t="s">
        <v>870</v>
      </c>
      <c r="O49" s="60" t="s">
        <v>697</v>
      </c>
      <c r="P49" s="279" t="s">
        <v>1584</v>
      </c>
      <c r="Q49" s="30" t="s">
        <v>455</v>
      </c>
    </row>
    <row r="50" spans="1:17" s="20" customFormat="1" ht="20.25" customHeight="1" x14ac:dyDescent="0.2">
      <c r="A50" s="28">
        <v>3</v>
      </c>
      <c r="B50" s="29" t="s">
        <v>142</v>
      </c>
      <c r="C50" s="30">
        <v>266</v>
      </c>
      <c r="D50" s="31">
        <v>36535</v>
      </c>
      <c r="E50" s="60" t="s">
        <v>823</v>
      </c>
      <c r="F50" s="60" t="s">
        <v>669</v>
      </c>
      <c r="G50" s="279">
        <v>863</v>
      </c>
      <c r="H50" s="30">
        <v>4</v>
      </c>
      <c r="I50" s="27"/>
      <c r="J50" s="28">
        <v>3</v>
      </c>
      <c r="K50" s="29" t="s">
        <v>318</v>
      </c>
      <c r="L50" s="30">
        <v>681</v>
      </c>
      <c r="M50" s="31">
        <v>37303</v>
      </c>
      <c r="N50" s="60" t="s">
        <v>887</v>
      </c>
      <c r="O50" s="60" t="s">
        <v>888</v>
      </c>
      <c r="P50" s="279">
        <v>818</v>
      </c>
      <c r="Q50" s="30">
        <v>2</v>
      </c>
    </row>
    <row r="51" spans="1:17" s="20" customFormat="1" ht="20.25" customHeight="1" x14ac:dyDescent="0.2">
      <c r="A51" s="28">
        <v>4</v>
      </c>
      <c r="B51" s="29" t="s">
        <v>143</v>
      </c>
      <c r="C51" s="30">
        <v>75</v>
      </c>
      <c r="D51" s="31">
        <v>36892</v>
      </c>
      <c r="E51" s="60" t="s">
        <v>799</v>
      </c>
      <c r="F51" s="60" t="s">
        <v>641</v>
      </c>
      <c r="G51" s="279" t="s">
        <v>1586</v>
      </c>
      <c r="H51" s="30" t="s">
        <v>455</v>
      </c>
      <c r="I51" s="27"/>
      <c r="J51" s="28">
        <v>4</v>
      </c>
      <c r="K51" s="29" t="s">
        <v>319</v>
      </c>
      <c r="L51" s="30">
        <v>417</v>
      </c>
      <c r="M51" s="31">
        <v>36526</v>
      </c>
      <c r="N51" s="60" t="s">
        <v>850</v>
      </c>
      <c r="O51" s="60" t="s">
        <v>262</v>
      </c>
      <c r="P51" s="279">
        <v>769</v>
      </c>
      <c r="Q51" s="30">
        <v>1</v>
      </c>
    </row>
    <row r="52" spans="1:17" s="20" customFormat="1" ht="20.25" customHeight="1" x14ac:dyDescent="0.2">
      <c r="A52" s="28">
        <v>5</v>
      </c>
      <c r="B52" s="29" t="s">
        <v>144</v>
      </c>
      <c r="C52" s="30">
        <v>192</v>
      </c>
      <c r="D52" s="31">
        <v>36606</v>
      </c>
      <c r="E52" s="60" t="s">
        <v>815</v>
      </c>
      <c r="F52" s="60" t="s">
        <v>814</v>
      </c>
      <c r="G52" s="279">
        <v>831</v>
      </c>
      <c r="H52" s="30">
        <v>2</v>
      </c>
      <c r="I52" s="27"/>
      <c r="J52" s="28">
        <v>5</v>
      </c>
      <c r="K52" s="29" t="s">
        <v>320</v>
      </c>
      <c r="L52" s="30">
        <v>74</v>
      </c>
      <c r="M52" s="31">
        <v>36770</v>
      </c>
      <c r="N52" s="60" t="s">
        <v>798</v>
      </c>
      <c r="O52" s="60" t="s">
        <v>641</v>
      </c>
      <c r="P52" s="279">
        <v>841</v>
      </c>
      <c r="Q52" s="30">
        <v>3</v>
      </c>
    </row>
    <row r="53" spans="1:17" s="20" customFormat="1" ht="20.25" customHeight="1" x14ac:dyDescent="0.2">
      <c r="A53" s="28">
        <v>6</v>
      </c>
      <c r="B53" s="29" t="s">
        <v>145</v>
      </c>
      <c r="C53" s="30">
        <v>44</v>
      </c>
      <c r="D53" s="31">
        <v>37444</v>
      </c>
      <c r="E53" s="60" t="s">
        <v>795</v>
      </c>
      <c r="F53" s="60" t="s">
        <v>637</v>
      </c>
      <c r="G53" s="279">
        <v>871</v>
      </c>
      <c r="H53" s="30">
        <v>5</v>
      </c>
      <c r="I53" s="27"/>
      <c r="J53" s="28">
        <v>6</v>
      </c>
      <c r="K53" s="29" t="s">
        <v>321</v>
      </c>
      <c r="L53" s="30">
        <v>318</v>
      </c>
      <c r="M53" s="31">
        <v>36909</v>
      </c>
      <c r="N53" s="60" t="s">
        <v>826</v>
      </c>
      <c r="O53" s="60" t="s">
        <v>262</v>
      </c>
      <c r="P53" s="279" t="s">
        <v>1584</v>
      </c>
      <c r="Q53" s="30" t="s">
        <v>455</v>
      </c>
    </row>
    <row r="54" spans="1:17" s="20" customFormat="1" ht="20.25" customHeight="1" x14ac:dyDescent="0.2">
      <c r="A54" s="28">
        <v>7</v>
      </c>
      <c r="B54" s="29" t="s">
        <v>270</v>
      </c>
      <c r="C54" s="30">
        <v>203</v>
      </c>
      <c r="D54" s="31">
        <v>37809</v>
      </c>
      <c r="E54" s="60" t="s">
        <v>817</v>
      </c>
      <c r="F54" s="60" t="s">
        <v>738</v>
      </c>
      <c r="G54" s="279">
        <v>949</v>
      </c>
      <c r="H54" s="30">
        <v>6</v>
      </c>
      <c r="I54" s="27"/>
      <c r="J54" s="28">
        <v>7</v>
      </c>
      <c r="K54" s="29" t="s">
        <v>322</v>
      </c>
      <c r="L54" s="30">
        <v>165</v>
      </c>
      <c r="M54" s="31">
        <v>37378</v>
      </c>
      <c r="N54" s="60" t="s">
        <v>807</v>
      </c>
      <c r="O54" s="60" t="s">
        <v>656</v>
      </c>
      <c r="P54" s="279">
        <v>877</v>
      </c>
      <c r="Q54" s="30">
        <v>4</v>
      </c>
    </row>
    <row r="55" spans="1:17" s="20" customFormat="1" ht="20.25" customHeight="1" x14ac:dyDescent="0.2">
      <c r="A55" s="28">
        <v>8</v>
      </c>
      <c r="B55" s="29" t="s">
        <v>271</v>
      </c>
      <c r="C55" s="30">
        <v>404</v>
      </c>
      <c r="D55" s="31">
        <v>36582</v>
      </c>
      <c r="E55" s="60" t="s">
        <v>846</v>
      </c>
      <c r="F55" s="60" t="s">
        <v>262</v>
      </c>
      <c r="G55" s="279" t="s">
        <v>1584</v>
      </c>
      <c r="H55" s="30" t="s">
        <v>455</v>
      </c>
      <c r="I55" s="27"/>
      <c r="J55" s="28">
        <v>8</v>
      </c>
      <c r="K55" s="29" t="s">
        <v>323</v>
      </c>
      <c r="L55" s="30">
        <v>360</v>
      </c>
      <c r="M55" s="31">
        <v>37066</v>
      </c>
      <c r="N55" s="60" t="s">
        <v>832</v>
      </c>
      <c r="O55" s="60" t="s">
        <v>262</v>
      </c>
      <c r="P55" s="279" t="s">
        <v>1584</v>
      </c>
      <c r="Q55" s="30" t="s">
        <v>455</v>
      </c>
    </row>
    <row r="56" spans="1:17" s="20" customFormat="1" ht="20.25" customHeight="1" x14ac:dyDescent="0.2">
      <c r="A56" s="513" t="s">
        <v>58</v>
      </c>
      <c r="B56" s="514"/>
      <c r="C56" s="514"/>
      <c r="D56" s="514"/>
      <c r="E56" s="514"/>
      <c r="F56" s="514"/>
      <c r="G56" s="514"/>
      <c r="H56" s="515"/>
      <c r="I56" s="27"/>
      <c r="J56" s="513" t="s">
        <v>1129</v>
      </c>
      <c r="K56" s="516"/>
      <c r="L56" s="516"/>
      <c r="M56" s="516"/>
      <c r="N56" s="516"/>
      <c r="O56" s="516"/>
      <c r="P56" s="516"/>
      <c r="Q56" s="517"/>
    </row>
    <row r="57" spans="1:17" s="20" customFormat="1" ht="20.25" customHeight="1" x14ac:dyDescent="0.2">
      <c r="A57" s="59" t="s">
        <v>12</v>
      </c>
      <c r="B57" s="56" t="s">
        <v>252</v>
      </c>
      <c r="C57" s="56" t="s">
        <v>251</v>
      </c>
      <c r="D57" s="57" t="s">
        <v>13</v>
      </c>
      <c r="E57" s="58" t="s">
        <v>14</v>
      </c>
      <c r="F57" s="58" t="s">
        <v>21</v>
      </c>
      <c r="G57" s="56" t="s">
        <v>15</v>
      </c>
      <c r="H57" s="56" t="s">
        <v>30</v>
      </c>
      <c r="I57" s="27"/>
      <c r="J57" s="59" t="s">
        <v>12</v>
      </c>
      <c r="K57" s="56" t="s">
        <v>252</v>
      </c>
      <c r="L57" s="56" t="s">
        <v>251</v>
      </c>
      <c r="M57" s="57" t="s">
        <v>13</v>
      </c>
      <c r="N57" s="58" t="s">
        <v>14</v>
      </c>
      <c r="O57" s="58" t="s">
        <v>21</v>
      </c>
      <c r="P57" s="56" t="s">
        <v>15</v>
      </c>
      <c r="Q57" s="56" t="s">
        <v>30</v>
      </c>
    </row>
    <row r="58" spans="1:17" s="20" customFormat="1" ht="20.25" customHeight="1" x14ac:dyDescent="0.2">
      <c r="A58" s="28">
        <v>1</v>
      </c>
      <c r="B58" s="29" t="s">
        <v>146</v>
      </c>
      <c r="C58" s="30">
        <v>615</v>
      </c>
      <c r="D58" s="31">
        <v>37514</v>
      </c>
      <c r="E58" s="60" t="s">
        <v>1085</v>
      </c>
      <c r="F58" s="60" t="s">
        <v>701</v>
      </c>
      <c r="G58" s="279">
        <v>878</v>
      </c>
      <c r="H58" s="30">
        <v>6</v>
      </c>
      <c r="I58" s="27"/>
      <c r="J58" s="28">
        <v>1</v>
      </c>
      <c r="K58" s="29" t="s">
        <v>1131</v>
      </c>
      <c r="L58" s="30">
        <v>698</v>
      </c>
      <c r="M58" s="31">
        <v>37710</v>
      </c>
      <c r="N58" s="60" t="s">
        <v>892</v>
      </c>
      <c r="O58" s="60" t="s">
        <v>890</v>
      </c>
      <c r="P58" s="279">
        <v>1016</v>
      </c>
      <c r="Q58" s="30">
        <v>7</v>
      </c>
    </row>
    <row r="59" spans="1:17" s="20" customFormat="1" ht="20.25" customHeight="1" x14ac:dyDescent="0.2">
      <c r="A59" s="28">
        <v>2</v>
      </c>
      <c r="B59" s="29" t="s">
        <v>147</v>
      </c>
      <c r="C59" s="30">
        <v>636</v>
      </c>
      <c r="D59" s="31">
        <v>36676</v>
      </c>
      <c r="E59" s="60" t="s">
        <v>878</v>
      </c>
      <c r="F59" s="60" t="s">
        <v>773</v>
      </c>
      <c r="G59" s="279">
        <v>849</v>
      </c>
      <c r="H59" s="30">
        <v>5</v>
      </c>
      <c r="I59" s="27"/>
      <c r="J59" s="28">
        <v>2</v>
      </c>
      <c r="K59" s="29" t="s">
        <v>1132</v>
      </c>
      <c r="L59" s="30">
        <v>515</v>
      </c>
      <c r="M59" s="31">
        <v>36864</v>
      </c>
      <c r="N59" s="60" t="s">
        <v>859</v>
      </c>
      <c r="O59" s="60" t="s">
        <v>692</v>
      </c>
      <c r="P59" s="279" t="s">
        <v>1584</v>
      </c>
      <c r="Q59" s="30" t="s">
        <v>455</v>
      </c>
    </row>
    <row r="60" spans="1:17" s="20" customFormat="1" ht="20.25" customHeight="1" x14ac:dyDescent="0.2">
      <c r="A60" s="28">
        <v>3</v>
      </c>
      <c r="B60" s="29" t="s">
        <v>148</v>
      </c>
      <c r="C60" s="30">
        <v>361</v>
      </c>
      <c r="D60" s="31">
        <v>37081</v>
      </c>
      <c r="E60" s="60" t="s">
        <v>833</v>
      </c>
      <c r="F60" s="60" t="s">
        <v>262</v>
      </c>
      <c r="G60" s="279">
        <v>815</v>
      </c>
      <c r="H60" s="30">
        <v>3</v>
      </c>
      <c r="I60" s="27"/>
      <c r="J60" s="28">
        <v>3</v>
      </c>
      <c r="K60" s="29" t="s">
        <v>1133</v>
      </c>
      <c r="L60" s="30">
        <v>626</v>
      </c>
      <c r="M60" s="31">
        <v>36557</v>
      </c>
      <c r="N60" s="60" t="s">
        <v>877</v>
      </c>
      <c r="O60" s="60" t="s">
        <v>773</v>
      </c>
      <c r="P60" s="279">
        <v>834</v>
      </c>
      <c r="Q60" s="30">
        <v>5</v>
      </c>
    </row>
    <row r="61" spans="1:17" s="20" customFormat="1" ht="20.25" customHeight="1" x14ac:dyDescent="0.2">
      <c r="A61" s="28">
        <v>4</v>
      </c>
      <c r="B61" s="29" t="s">
        <v>149</v>
      </c>
      <c r="C61" s="30">
        <v>735</v>
      </c>
      <c r="D61" s="31">
        <v>36874</v>
      </c>
      <c r="E61" s="60" t="s">
        <v>895</v>
      </c>
      <c r="F61" s="60" t="s">
        <v>782</v>
      </c>
      <c r="G61" s="279">
        <v>740</v>
      </c>
      <c r="H61" s="30">
        <v>1</v>
      </c>
      <c r="I61" s="27"/>
      <c r="J61" s="28">
        <v>4</v>
      </c>
      <c r="K61" s="29" t="s">
        <v>1134</v>
      </c>
      <c r="L61" s="30">
        <v>399</v>
      </c>
      <c r="M61" s="31">
        <v>36576</v>
      </c>
      <c r="N61" s="60" t="s">
        <v>844</v>
      </c>
      <c r="O61" s="60" t="s">
        <v>262</v>
      </c>
      <c r="P61" s="279">
        <v>766</v>
      </c>
      <c r="Q61" s="30">
        <v>1</v>
      </c>
    </row>
    <row r="62" spans="1:17" s="20" customFormat="1" ht="20.25" customHeight="1" x14ac:dyDescent="0.2">
      <c r="A62" s="28">
        <v>5</v>
      </c>
      <c r="B62" s="29" t="s">
        <v>150</v>
      </c>
      <c r="C62" s="30">
        <v>422</v>
      </c>
      <c r="D62" s="31">
        <v>36526</v>
      </c>
      <c r="E62" s="60" t="s">
        <v>755</v>
      </c>
      <c r="F62" s="60" t="s">
        <v>756</v>
      </c>
      <c r="G62" s="279">
        <v>807</v>
      </c>
      <c r="H62" s="30">
        <v>2</v>
      </c>
      <c r="I62" s="27"/>
      <c r="J62" s="28">
        <v>5</v>
      </c>
      <c r="K62" s="29" t="s">
        <v>1135</v>
      </c>
      <c r="L62" s="30">
        <v>524</v>
      </c>
      <c r="M62" s="31">
        <v>36529</v>
      </c>
      <c r="N62" s="60" t="s">
        <v>860</v>
      </c>
      <c r="O62" s="60" t="s">
        <v>861</v>
      </c>
      <c r="P62" s="279">
        <v>783</v>
      </c>
      <c r="Q62" s="30">
        <v>2</v>
      </c>
    </row>
    <row r="63" spans="1:17" s="20" customFormat="1" ht="20.25" customHeight="1" x14ac:dyDescent="0.2">
      <c r="A63" s="28">
        <v>6</v>
      </c>
      <c r="B63" s="29" t="s">
        <v>151</v>
      </c>
      <c r="C63" s="30">
        <v>43</v>
      </c>
      <c r="D63" s="31">
        <v>37001</v>
      </c>
      <c r="E63" s="60" t="s">
        <v>794</v>
      </c>
      <c r="F63" s="60" t="s">
        <v>637</v>
      </c>
      <c r="G63" s="279">
        <v>897</v>
      </c>
      <c r="H63" s="30">
        <v>7</v>
      </c>
      <c r="I63" s="27"/>
      <c r="J63" s="28">
        <v>6</v>
      </c>
      <c r="K63" s="29" t="s">
        <v>1136</v>
      </c>
      <c r="L63" s="30">
        <v>579</v>
      </c>
      <c r="M63" s="31">
        <v>37097</v>
      </c>
      <c r="N63" s="60" t="s">
        <v>868</v>
      </c>
      <c r="O63" s="60" t="s">
        <v>770</v>
      </c>
      <c r="P63" s="279">
        <v>889</v>
      </c>
      <c r="Q63" s="30">
        <v>6</v>
      </c>
    </row>
    <row r="64" spans="1:17" s="20" customFormat="1" ht="20.25" customHeight="1" x14ac:dyDescent="0.2">
      <c r="A64" s="28">
        <v>7</v>
      </c>
      <c r="B64" s="29" t="s">
        <v>272</v>
      </c>
      <c r="C64" s="30">
        <v>199</v>
      </c>
      <c r="D64" s="31">
        <v>37284</v>
      </c>
      <c r="E64" s="60" t="s">
        <v>816</v>
      </c>
      <c r="F64" s="60" t="s">
        <v>738</v>
      </c>
      <c r="G64" s="279" t="s">
        <v>1584</v>
      </c>
      <c r="H64" s="30" t="s">
        <v>455</v>
      </c>
      <c r="I64" s="27"/>
      <c r="J64" s="28">
        <v>7</v>
      </c>
      <c r="K64" s="29" t="s">
        <v>1137</v>
      </c>
      <c r="L64" s="30">
        <v>163</v>
      </c>
      <c r="M64" s="31">
        <v>36864</v>
      </c>
      <c r="N64" s="60" t="s">
        <v>806</v>
      </c>
      <c r="O64" s="60" t="s">
        <v>656</v>
      </c>
      <c r="P64" s="279">
        <v>820</v>
      </c>
      <c r="Q64" s="30">
        <v>4</v>
      </c>
    </row>
    <row r="65" spans="1:18" ht="20.25" customHeight="1" x14ac:dyDescent="0.2">
      <c r="A65" s="28">
        <v>8</v>
      </c>
      <c r="B65" s="29" t="s">
        <v>273</v>
      </c>
      <c r="C65" s="30">
        <v>396</v>
      </c>
      <c r="D65" s="31">
        <v>36890</v>
      </c>
      <c r="E65" s="60" t="s">
        <v>842</v>
      </c>
      <c r="F65" s="60" t="s">
        <v>262</v>
      </c>
      <c r="G65" s="279">
        <v>829</v>
      </c>
      <c r="H65" s="30">
        <v>4</v>
      </c>
      <c r="J65" s="28">
        <v>8</v>
      </c>
      <c r="K65" s="29" t="s">
        <v>1138</v>
      </c>
      <c r="L65" s="30">
        <v>357</v>
      </c>
      <c r="M65" s="31">
        <v>36979</v>
      </c>
      <c r="N65" s="60" t="s">
        <v>831</v>
      </c>
      <c r="O65" s="60" t="s">
        <v>262</v>
      </c>
      <c r="P65" s="279">
        <v>802</v>
      </c>
      <c r="Q65" s="30">
        <v>3</v>
      </c>
    </row>
    <row r="66" spans="1:18" ht="20.25" customHeight="1" x14ac:dyDescent="0.2">
      <c r="A66" s="513" t="s">
        <v>60</v>
      </c>
      <c r="B66" s="514"/>
      <c r="C66" s="514"/>
      <c r="D66" s="514"/>
      <c r="E66" s="514"/>
      <c r="F66" s="514"/>
      <c r="G66" s="514"/>
      <c r="H66" s="515"/>
      <c r="J66" s="513" t="s">
        <v>1130</v>
      </c>
      <c r="K66" s="516"/>
      <c r="L66" s="516"/>
      <c r="M66" s="516"/>
      <c r="N66" s="516"/>
      <c r="O66" s="516"/>
      <c r="P66" s="516"/>
      <c r="Q66" s="517"/>
    </row>
    <row r="67" spans="1:18" ht="20.25" customHeight="1" x14ac:dyDescent="0.2">
      <c r="A67" s="59" t="s">
        <v>12</v>
      </c>
      <c r="B67" s="56" t="s">
        <v>252</v>
      </c>
      <c r="C67" s="56" t="s">
        <v>251</v>
      </c>
      <c r="D67" s="57" t="s">
        <v>13</v>
      </c>
      <c r="E67" s="58" t="s">
        <v>14</v>
      </c>
      <c r="F67" s="58" t="s">
        <v>21</v>
      </c>
      <c r="G67" s="56" t="s">
        <v>15</v>
      </c>
      <c r="H67" s="56" t="s">
        <v>30</v>
      </c>
      <c r="J67" s="59" t="s">
        <v>12</v>
      </c>
      <c r="K67" s="56" t="s">
        <v>252</v>
      </c>
      <c r="L67" s="56" t="s">
        <v>251</v>
      </c>
      <c r="M67" s="57" t="s">
        <v>13</v>
      </c>
      <c r="N67" s="58" t="s">
        <v>14</v>
      </c>
      <c r="O67" s="58" t="s">
        <v>21</v>
      </c>
      <c r="P67" s="56" t="s">
        <v>15</v>
      </c>
      <c r="Q67" s="56" t="s">
        <v>30</v>
      </c>
    </row>
    <row r="68" spans="1:18" ht="20.25" customHeight="1" x14ac:dyDescent="0.2">
      <c r="A68" s="28">
        <v>1</v>
      </c>
      <c r="B68" s="29" t="s">
        <v>152</v>
      </c>
      <c r="C68" s="30">
        <v>614</v>
      </c>
      <c r="D68" s="31">
        <v>37026</v>
      </c>
      <c r="E68" s="60" t="s">
        <v>1051</v>
      </c>
      <c r="F68" s="60" t="s">
        <v>701</v>
      </c>
      <c r="G68" s="279">
        <v>802</v>
      </c>
      <c r="H68" s="30">
        <v>6</v>
      </c>
      <c r="J68" s="28">
        <v>1</v>
      </c>
      <c r="K68" s="29" t="s">
        <v>1139</v>
      </c>
      <c r="L68" s="30">
        <v>692</v>
      </c>
      <c r="M68" s="31">
        <v>37110</v>
      </c>
      <c r="N68" s="60" t="s">
        <v>889</v>
      </c>
      <c r="O68" s="60" t="s">
        <v>890</v>
      </c>
      <c r="P68" s="279">
        <v>833</v>
      </c>
      <c r="Q68" s="30">
        <v>4</v>
      </c>
    </row>
    <row r="69" spans="1:18" ht="20.25" customHeight="1" x14ac:dyDescent="0.2">
      <c r="A69" s="28">
        <v>2</v>
      </c>
      <c r="B69" s="29" t="s">
        <v>153</v>
      </c>
      <c r="C69" s="30">
        <v>617</v>
      </c>
      <c r="D69" s="31">
        <v>36661</v>
      </c>
      <c r="E69" s="60" t="s">
        <v>875</v>
      </c>
      <c r="F69" s="60" t="s">
        <v>701</v>
      </c>
      <c r="G69" s="279">
        <v>869</v>
      </c>
      <c r="H69" s="30">
        <v>8</v>
      </c>
      <c r="J69" s="28">
        <v>2</v>
      </c>
      <c r="K69" s="29" t="s">
        <v>1140</v>
      </c>
      <c r="L69" s="30">
        <v>511</v>
      </c>
      <c r="M69" s="31">
        <v>37379</v>
      </c>
      <c r="N69" s="60" t="s">
        <v>858</v>
      </c>
      <c r="O69" s="60" t="s">
        <v>692</v>
      </c>
      <c r="P69" s="279" t="s">
        <v>1586</v>
      </c>
      <c r="Q69" s="30" t="s">
        <v>455</v>
      </c>
    </row>
    <row r="70" spans="1:18" ht="20.25" customHeight="1" x14ac:dyDescent="0.2">
      <c r="A70" s="28">
        <v>3</v>
      </c>
      <c r="B70" s="29" t="s">
        <v>154</v>
      </c>
      <c r="C70" s="30">
        <v>398</v>
      </c>
      <c r="D70" s="31">
        <v>37179</v>
      </c>
      <c r="E70" s="60" t="s">
        <v>843</v>
      </c>
      <c r="F70" s="60" t="s">
        <v>262</v>
      </c>
      <c r="G70" s="279">
        <v>814</v>
      </c>
      <c r="H70" s="30">
        <v>7</v>
      </c>
      <c r="J70" s="28">
        <v>3</v>
      </c>
      <c r="K70" s="29" t="s">
        <v>1141</v>
      </c>
      <c r="L70" s="30">
        <v>583</v>
      </c>
      <c r="M70" s="31">
        <v>36527</v>
      </c>
      <c r="N70" s="60" t="s">
        <v>869</v>
      </c>
      <c r="O70" s="60" t="s">
        <v>770</v>
      </c>
      <c r="P70" s="279">
        <v>816</v>
      </c>
      <c r="Q70" s="30">
        <v>3</v>
      </c>
    </row>
    <row r="71" spans="1:18" ht="20.25" customHeight="1" x14ac:dyDescent="0.2">
      <c r="A71" s="28">
        <v>4</v>
      </c>
      <c r="B71" s="29" t="s">
        <v>155</v>
      </c>
      <c r="C71" s="30">
        <v>92</v>
      </c>
      <c r="D71" s="31">
        <v>37261</v>
      </c>
      <c r="E71" s="60" t="s">
        <v>804</v>
      </c>
      <c r="F71" s="60" t="s">
        <v>801</v>
      </c>
      <c r="G71" s="279">
        <v>795</v>
      </c>
      <c r="H71" s="30">
        <v>4</v>
      </c>
      <c r="J71" s="28">
        <v>4</v>
      </c>
      <c r="K71" s="29" t="s">
        <v>1142</v>
      </c>
      <c r="L71" s="30">
        <v>407</v>
      </c>
      <c r="M71" s="31">
        <v>36587</v>
      </c>
      <c r="N71" s="60" t="s">
        <v>847</v>
      </c>
      <c r="O71" s="60" t="s">
        <v>262</v>
      </c>
      <c r="P71" s="279" t="s">
        <v>1586</v>
      </c>
      <c r="Q71" s="30" t="s">
        <v>455</v>
      </c>
    </row>
    <row r="72" spans="1:18" ht="20.25" customHeight="1" x14ac:dyDescent="0.2">
      <c r="A72" s="28">
        <v>5</v>
      </c>
      <c r="B72" s="29" t="s">
        <v>156</v>
      </c>
      <c r="C72" s="30">
        <v>71</v>
      </c>
      <c r="D72" s="31">
        <v>36527</v>
      </c>
      <c r="E72" s="60" t="s">
        <v>905</v>
      </c>
      <c r="F72" s="60" t="s">
        <v>641</v>
      </c>
      <c r="G72" s="279">
        <v>800</v>
      </c>
      <c r="H72" s="30">
        <v>5</v>
      </c>
      <c r="J72" s="28">
        <v>5</v>
      </c>
      <c r="K72" s="29" t="s">
        <v>1143</v>
      </c>
      <c r="L72" s="30">
        <v>529</v>
      </c>
      <c r="M72" s="31">
        <v>36526</v>
      </c>
      <c r="N72" s="60" t="s">
        <v>862</v>
      </c>
      <c r="O72" s="60" t="s">
        <v>861</v>
      </c>
      <c r="P72" s="279">
        <v>778</v>
      </c>
      <c r="Q72" s="30">
        <v>1</v>
      </c>
    </row>
    <row r="73" spans="1:18" ht="20.25" customHeight="1" x14ac:dyDescent="0.2">
      <c r="A73" s="28">
        <v>6</v>
      </c>
      <c r="B73" s="29" t="s">
        <v>157</v>
      </c>
      <c r="C73" s="30">
        <v>1209</v>
      </c>
      <c r="D73" s="31">
        <v>36526</v>
      </c>
      <c r="E73" s="60" t="s">
        <v>1493</v>
      </c>
      <c r="F73" s="60" t="s">
        <v>756</v>
      </c>
      <c r="G73" s="279">
        <v>775</v>
      </c>
      <c r="H73" s="30">
        <v>2</v>
      </c>
      <c r="J73" s="28">
        <v>6</v>
      </c>
      <c r="K73" s="29" t="s">
        <v>1144</v>
      </c>
      <c r="L73" s="30">
        <v>377</v>
      </c>
      <c r="M73" s="31">
        <v>36724</v>
      </c>
      <c r="N73" s="60" t="s">
        <v>838</v>
      </c>
      <c r="O73" s="60" t="s">
        <v>262</v>
      </c>
      <c r="P73" s="279" t="s">
        <v>1584</v>
      </c>
      <c r="Q73" s="30" t="s">
        <v>455</v>
      </c>
    </row>
    <row r="74" spans="1:18" ht="20.25" customHeight="1" x14ac:dyDescent="0.2">
      <c r="A74" s="28">
        <v>7</v>
      </c>
      <c r="B74" s="29" t="s">
        <v>282</v>
      </c>
      <c r="C74" s="30">
        <v>185</v>
      </c>
      <c r="D74" s="31">
        <v>37073</v>
      </c>
      <c r="E74" s="60" t="s">
        <v>812</v>
      </c>
      <c r="F74" s="60" t="s">
        <v>734</v>
      </c>
      <c r="G74" s="279">
        <v>773</v>
      </c>
      <c r="H74" s="30">
        <v>1</v>
      </c>
      <c r="J74" s="28">
        <v>7</v>
      </c>
      <c r="K74" s="29" t="s">
        <v>1145</v>
      </c>
      <c r="L74" s="30">
        <v>150</v>
      </c>
      <c r="M74" s="31">
        <v>36969</v>
      </c>
      <c r="N74" s="60" t="s">
        <v>663</v>
      </c>
      <c r="O74" s="60" t="s">
        <v>656</v>
      </c>
      <c r="P74" s="279">
        <v>813</v>
      </c>
      <c r="Q74" s="30">
        <v>2</v>
      </c>
    </row>
    <row r="75" spans="1:18" ht="20.25" customHeight="1" x14ac:dyDescent="0.2">
      <c r="A75" s="28">
        <v>8</v>
      </c>
      <c r="B75" s="29" t="s">
        <v>283</v>
      </c>
      <c r="C75" s="30">
        <v>382</v>
      </c>
      <c r="D75" s="31">
        <v>36560</v>
      </c>
      <c r="E75" s="60" t="s">
        <v>840</v>
      </c>
      <c r="F75" s="60" t="s">
        <v>262</v>
      </c>
      <c r="G75" s="279">
        <v>785</v>
      </c>
      <c r="H75" s="30">
        <v>3</v>
      </c>
      <c r="J75" s="28">
        <v>8</v>
      </c>
      <c r="K75" s="29" t="s">
        <v>1146</v>
      </c>
      <c r="L75" s="30">
        <v>346</v>
      </c>
      <c r="M75" s="31">
        <v>36789</v>
      </c>
      <c r="N75" s="60" t="s">
        <v>829</v>
      </c>
      <c r="O75" s="60" t="s">
        <v>262</v>
      </c>
      <c r="P75" s="279" t="s">
        <v>1584</v>
      </c>
      <c r="Q75" s="30" t="s">
        <v>455</v>
      </c>
    </row>
    <row r="76" spans="1:18" ht="14.25" customHeight="1" x14ac:dyDescent="0.2">
      <c r="A76" s="37" t="s">
        <v>20</v>
      </c>
      <c r="B76" s="37"/>
      <c r="C76" s="37"/>
      <c r="D76" s="37"/>
      <c r="E76" s="61" t="s">
        <v>0</v>
      </c>
      <c r="F76" s="61" t="s">
        <v>1</v>
      </c>
      <c r="G76" s="33"/>
      <c r="H76" s="33"/>
      <c r="I76" s="38" t="s">
        <v>2</v>
      </c>
      <c r="J76" s="38"/>
      <c r="K76" s="38"/>
      <c r="L76" s="38"/>
      <c r="N76" s="64" t="s">
        <v>3</v>
      </c>
      <c r="O76" s="65" t="s">
        <v>3</v>
      </c>
      <c r="P76" s="33" t="s">
        <v>3</v>
      </c>
      <c r="Q76" s="37"/>
      <c r="R76" s="39"/>
    </row>
  </sheetData>
  <mergeCells count="23">
    <mergeCell ref="A66:H66"/>
    <mergeCell ref="J66:Q66"/>
    <mergeCell ref="A1:Q1"/>
    <mergeCell ref="A2:Q2"/>
    <mergeCell ref="A3:C3"/>
    <mergeCell ref="D3:E3"/>
    <mergeCell ref="F3:H3"/>
    <mergeCell ref="O3:Q3"/>
    <mergeCell ref="J3:M3"/>
    <mergeCell ref="A4:C4"/>
    <mergeCell ref="A56:H56"/>
    <mergeCell ref="J56:Q56"/>
    <mergeCell ref="A16:H16"/>
    <mergeCell ref="J16:Q16"/>
    <mergeCell ref="A26:H26"/>
    <mergeCell ref="J26:Q26"/>
    <mergeCell ref="A46:H46"/>
    <mergeCell ref="J46:Q46"/>
    <mergeCell ref="A36:H36"/>
    <mergeCell ref="J36:Q36"/>
    <mergeCell ref="D4:E4"/>
    <mergeCell ref="A6:H6"/>
    <mergeCell ref="J6:Q6"/>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62"/>
  <sheetViews>
    <sheetView view="pageBreakPreview" zoomScale="90" zoomScaleNormal="100" zoomScaleSheetLayoutView="90" workbookViewId="0">
      <selection sqref="A1:O1"/>
    </sheetView>
  </sheetViews>
  <sheetFormatPr defaultRowHeight="12.75" x14ac:dyDescent="0.2"/>
  <cols>
    <col min="1" max="1" width="4.85546875" style="33" customWidth="1"/>
    <col min="2" max="2" width="6.28515625" style="33" customWidth="1"/>
    <col min="3" max="3" width="12.42578125" style="22" customWidth="1"/>
    <col min="4" max="4" width="22.28515625" style="62" customWidth="1"/>
    <col min="5" max="5" width="17.7109375" style="62" customWidth="1"/>
    <col min="6" max="6" width="13.85546875" style="22" customWidth="1"/>
    <col min="7" max="7" width="7.28515625" style="34" customWidth="1"/>
    <col min="8" max="8" width="1.7109375" style="22" customWidth="1"/>
    <col min="9" max="9" width="5.42578125" style="33" customWidth="1"/>
    <col min="10" max="10" width="7" style="33" customWidth="1"/>
    <col min="11" max="11" width="12.5703125" style="33" customWidth="1"/>
    <col min="12" max="12" width="22.5703125" style="70" customWidth="1"/>
    <col min="13" max="13" width="17.7109375" style="66" customWidth="1"/>
    <col min="14" max="14" width="14.28515625" style="36" customWidth="1"/>
    <col min="15" max="15" width="8.28515625" style="22" customWidth="1"/>
    <col min="16" max="16" width="5.7109375" style="22" customWidth="1"/>
    <col min="17" max="16384" width="9.140625" style="22"/>
  </cols>
  <sheetData>
    <row r="1" spans="1:15" s="10" customFormat="1" ht="48.75" customHeight="1" x14ac:dyDescent="0.2">
      <c r="A1" s="519" t="s">
        <v>247</v>
      </c>
      <c r="B1" s="519"/>
      <c r="C1" s="519"/>
      <c r="D1" s="519"/>
      <c r="E1" s="519"/>
      <c r="F1" s="519"/>
      <c r="G1" s="519"/>
      <c r="H1" s="519"/>
      <c r="I1" s="519"/>
      <c r="J1" s="519"/>
      <c r="K1" s="519"/>
      <c r="L1" s="519"/>
      <c r="M1" s="519"/>
      <c r="N1" s="519"/>
      <c r="O1" s="519"/>
    </row>
    <row r="2" spans="1:15" s="10" customFormat="1" ht="21" customHeight="1" x14ac:dyDescent="0.2">
      <c r="A2" s="533" t="s">
        <v>626</v>
      </c>
      <c r="B2" s="533"/>
      <c r="C2" s="533"/>
      <c r="D2" s="533"/>
      <c r="E2" s="533"/>
      <c r="F2" s="533"/>
      <c r="G2" s="533"/>
      <c r="H2" s="533"/>
      <c r="I2" s="533"/>
      <c r="J2" s="533"/>
      <c r="K2" s="533"/>
      <c r="L2" s="533"/>
      <c r="M2" s="533"/>
      <c r="N2" s="533"/>
      <c r="O2" s="533"/>
    </row>
    <row r="3" spans="1:15" s="13" customFormat="1" ht="20.25" customHeight="1" x14ac:dyDescent="0.2">
      <c r="A3" s="521" t="s">
        <v>328</v>
      </c>
      <c r="B3" s="521"/>
      <c r="C3" s="521"/>
      <c r="D3" s="522" t="s">
        <v>238</v>
      </c>
      <c r="E3" s="522"/>
      <c r="F3" s="523" t="s">
        <v>61</v>
      </c>
      <c r="G3" s="523"/>
      <c r="H3" s="11" t="s">
        <v>253</v>
      </c>
      <c r="I3" s="525" t="s">
        <v>619</v>
      </c>
      <c r="J3" s="525"/>
      <c r="K3" s="525"/>
      <c r="L3" s="103" t="s">
        <v>254</v>
      </c>
      <c r="M3" s="524" t="s">
        <v>455</v>
      </c>
      <c r="N3" s="524"/>
      <c r="O3" s="524"/>
    </row>
    <row r="4" spans="1:15" s="13" customFormat="1" ht="20.25" customHeight="1" x14ac:dyDescent="0.2">
      <c r="A4" s="526" t="s">
        <v>258</v>
      </c>
      <c r="B4" s="526"/>
      <c r="C4" s="526"/>
      <c r="D4" s="518" t="s">
        <v>617</v>
      </c>
      <c r="E4" s="518"/>
      <c r="F4" s="40"/>
      <c r="G4" s="40"/>
      <c r="H4" s="40"/>
      <c r="I4" s="40"/>
      <c r="J4" s="40"/>
      <c r="K4" s="40"/>
      <c r="L4" s="102" t="s">
        <v>5</v>
      </c>
      <c r="M4" s="257">
        <v>42031</v>
      </c>
      <c r="N4" s="258">
        <v>0.42708333333333331</v>
      </c>
      <c r="O4" s="256"/>
    </row>
    <row r="5" spans="1:15" s="10" customFormat="1" ht="6" customHeight="1" x14ac:dyDescent="0.2">
      <c r="A5" s="14"/>
      <c r="B5" s="14"/>
      <c r="C5" s="15"/>
      <c r="D5" s="16"/>
      <c r="E5" s="17"/>
      <c r="F5" s="17"/>
      <c r="G5" s="17"/>
      <c r="H5" s="17"/>
      <c r="I5" s="14"/>
      <c r="J5" s="14"/>
      <c r="K5" s="14"/>
      <c r="L5" s="18"/>
      <c r="M5" s="19"/>
      <c r="N5" s="534"/>
      <c r="O5" s="534"/>
    </row>
    <row r="6" spans="1:15" s="20" customFormat="1" ht="24.95" customHeight="1" x14ac:dyDescent="0.2">
      <c r="A6" s="529" t="s">
        <v>12</v>
      </c>
      <c r="B6" s="530" t="s">
        <v>251</v>
      </c>
      <c r="C6" s="532" t="s">
        <v>276</v>
      </c>
      <c r="D6" s="527" t="s">
        <v>14</v>
      </c>
      <c r="E6" s="527" t="s">
        <v>21</v>
      </c>
      <c r="F6" s="527" t="s">
        <v>15</v>
      </c>
      <c r="G6" s="528" t="s">
        <v>16</v>
      </c>
      <c r="H6" s="71"/>
      <c r="I6" s="529" t="s">
        <v>12</v>
      </c>
      <c r="J6" s="530" t="s">
        <v>251</v>
      </c>
      <c r="K6" s="532" t="s">
        <v>276</v>
      </c>
      <c r="L6" s="527" t="s">
        <v>14</v>
      </c>
      <c r="M6" s="527" t="s">
        <v>21</v>
      </c>
      <c r="N6" s="527" t="s">
        <v>15</v>
      </c>
      <c r="O6" s="528" t="s">
        <v>16</v>
      </c>
    </row>
    <row r="7" spans="1:15" ht="26.25" customHeight="1" x14ac:dyDescent="0.2">
      <c r="A7" s="529"/>
      <c r="B7" s="531"/>
      <c r="C7" s="532"/>
      <c r="D7" s="527"/>
      <c r="E7" s="527"/>
      <c r="F7" s="527"/>
      <c r="G7" s="528"/>
      <c r="H7" s="72"/>
      <c r="I7" s="529"/>
      <c r="J7" s="531"/>
      <c r="K7" s="532"/>
      <c r="L7" s="527"/>
      <c r="M7" s="527"/>
      <c r="N7" s="527"/>
      <c r="O7" s="528"/>
    </row>
    <row r="8" spans="1:15" s="20" customFormat="1" ht="24.75" customHeight="1" x14ac:dyDescent="0.2">
      <c r="A8" s="23">
        <v>1</v>
      </c>
      <c r="B8" s="23">
        <v>735</v>
      </c>
      <c r="C8" s="302">
        <v>36874</v>
      </c>
      <c r="D8" s="219" t="s">
        <v>895</v>
      </c>
      <c r="E8" s="219" t="s">
        <v>782</v>
      </c>
      <c r="F8" s="307">
        <v>740</v>
      </c>
      <c r="G8" s="26"/>
      <c r="H8" s="73"/>
      <c r="I8" s="23">
        <v>56</v>
      </c>
      <c r="J8" s="23">
        <v>192</v>
      </c>
      <c r="K8" s="24">
        <v>36606</v>
      </c>
      <c r="L8" s="219" t="s">
        <v>815</v>
      </c>
      <c r="M8" s="220" t="s">
        <v>814</v>
      </c>
      <c r="N8" s="279">
        <v>831</v>
      </c>
      <c r="O8" s="26"/>
    </row>
    <row r="9" spans="1:15" s="20" customFormat="1" ht="24.75" customHeight="1" x14ac:dyDescent="0.2">
      <c r="A9" s="23">
        <v>2</v>
      </c>
      <c r="B9" s="23">
        <v>1206</v>
      </c>
      <c r="C9" s="24">
        <v>36682</v>
      </c>
      <c r="D9" s="219" t="s">
        <v>1495</v>
      </c>
      <c r="E9" s="220" t="s">
        <v>756</v>
      </c>
      <c r="F9" s="279">
        <v>753</v>
      </c>
      <c r="G9" s="26"/>
      <c r="H9" s="27"/>
      <c r="I9" s="23">
        <v>57</v>
      </c>
      <c r="J9" s="23">
        <v>692</v>
      </c>
      <c r="K9" s="302">
        <v>37110</v>
      </c>
      <c r="L9" s="219" t="s">
        <v>889</v>
      </c>
      <c r="M9" s="219" t="s">
        <v>890</v>
      </c>
      <c r="N9" s="307">
        <v>833</v>
      </c>
      <c r="O9" s="26"/>
    </row>
    <row r="10" spans="1:15" s="20" customFormat="1" ht="24.75" customHeight="1" x14ac:dyDescent="0.2">
      <c r="A10" s="23">
        <v>3</v>
      </c>
      <c r="B10" s="23">
        <v>20</v>
      </c>
      <c r="C10" s="302">
        <v>36526</v>
      </c>
      <c r="D10" s="219" t="s">
        <v>793</v>
      </c>
      <c r="E10" s="219" t="s">
        <v>719</v>
      </c>
      <c r="F10" s="307">
        <v>765</v>
      </c>
      <c r="G10" s="26"/>
      <c r="H10" s="27"/>
      <c r="I10" s="23">
        <v>58</v>
      </c>
      <c r="J10" s="23">
        <v>626</v>
      </c>
      <c r="K10" s="302">
        <v>36557</v>
      </c>
      <c r="L10" s="219" t="s">
        <v>877</v>
      </c>
      <c r="M10" s="219" t="s">
        <v>773</v>
      </c>
      <c r="N10" s="307">
        <v>834</v>
      </c>
      <c r="O10" s="26"/>
    </row>
    <row r="11" spans="1:15" s="20" customFormat="1" ht="24.75" customHeight="1" x14ac:dyDescent="0.2">
      <c r="A11" s="23">
        <v>4</v>
      </c>
      <c r="B11" s="23">
        <v>399</v>
      </c>
      <c r="C11" s="302">
        <v>36576</v>
      </c>
      <c r="D11" s="219" t="s">
        <v>844</v>
      </c>
      <c r="E11" s="219" t="s">
        <v>262</v>
      </c>
      <c r="F11" s="307">
        <v>766</v>
      </c>
      <c r="G11" s="26"/>
      <c r="H11" s="27"/>
      <c r="I11" s="23">
        <v>59</v>
      </c>
      <c r="J11" s="23">
        <v>169</v>
      </c>
      <c r="K11" s="302">
        <v>36943</v>
      </c>
      <c r="L11" s="219" t="s">
        <v>808</v>
      </c>
      <c r="M11" s="219" t="s">
        <v>656</v>
      </c>
      <c r="N11" s="307">
        <v>835</v>
      </c>
      <c r="O11" s="26"/>
    </row>
    <row r="12" spans="1:15" s="20" customFormat="1" ht="24.75" customHeight="1" x14ac:dyDescent="0.2">
      <c r="A12" s="23">
        <v>5</v>
      </c>
      <c r="B12" s="23">
        <v>588</v>
      </c>
      <c r="C12" s="302">
        <v>36526</v>
      </c>
      <c r="D12" s="219" t="s">
        <v>1582</v>
      </c>
      <c r="E12" s="219" t="s">
        <v>770</v>
      </c>
      <c r="F12" s="307">
        <v>768</v>
      </c>
      <c r="G12" s="26"/>
      <c r="H12" s="27"/>
      <c r="I12" s="23">
        <v>60</v>
      </c>
      <c r="J12" s="23">
        <v>191</v>
      </c>
      <c r="K12" s="302">
        <v>37145</v>
      </c>
      <c r="L12" s="219" t="s">
        <v>813</v>
      </c>
      <c r="M12" s="219" t="s">
        <v>814</v>
      </c>
      <c r="N12" s="307">
        <v>836</v>
      </c>
      <c r="O12" s="26"/>
    </row>
    <row r="13" spans="1:15" s="20" customFormat="1" ht="24.75" customHeight="1" x14ac:dyDescent="0.2">
      <c r="A13" s="23">
        <v>6</v>
      </c>
      <c r="B13" s="23">
        <v>417</v>
      </c>
      <c r="C13" s="302">
        <v>36526</v>
      </c>
      <c r="D13" s="219" t="s">
        <v>850</v>
      </c>
      <c r="E13" s="219" t="s">
        <v>262</v>
      </c>
      <c r="F13" s="307">
        <v>769</v>
      </c>
      <c r="G13" s="26"/>
      <c r="H13" s="27"/>
      <c r="I13" s="23">
        <v>61</v>
      </c>
      <c r="J13" s="23">
        <v>327</v>
      </c>
      <c r="K13" s="24">
        <v>36739</v>
      </c>
      <c r="L13" s="219" t="s">
        <v>827</v>
      </c>
      <c r="M13" s="220" t="s">
        <v>262</v>
      </c>
      <c r="N13" s="279">
        <v>839</v>
      </c>
      <c r="O13" s="26"/>
    </row>
    <row r="14" spans="1:15" s="20" customFormat="1" ht="24.75" customHeight="1" x14ac:dyDescent="0.2">
      <c r="A14" s="23">
        <v>7</v>
      </c>
      <c r="B14" s="23">
        <v>1207</v>
      </c>
      <c r="C14" s="24">
        <v>36580</v>
      </c>
      <c r="D14" s="219" t="s">
        <v>1494</v>
      </c>
      <c r="E14" s="220" t="s">
        <v>756</v>
      </c>
      <c r="F14" s="320" t="s">
        <v>1587</v>
      </c>
      <c r="G14" s="26"/>
      <c r="H14" s="27"/>
      <c r="I14" s="23">
        <v>61</v>
      </c>
      <c r="J14" s="23">
        <v>80</v>
      </c>
      <c r="K14" s="24">
        <v>36612</v>
      </c>
      <c r="L14" s="219" t="s">
        <v>800</v>
      </c>
      <c r="M14" s="220" t="s">
        <v>801</v>
      </c>
      <c r="N14" s="279">
        <v>839</v>
      </c>
      <c r="O14" s="26"/>
    </row>
    <row r="15" spans="1:15" s="20" customFormat="1" ht="24.75" customHeight="1" x14ac:dyDescent="0.2">
      <c r="A15" s="23">
        <v>8</v>
      </c>
      <c r="B15" s="23">
        <v>659</v>
      </c>
      <c r="C15" s="24">
        <v>36935</v>
      </c>
      <c r="D15" s="219" t="s">
        <v>884</v>
      </c>
      <c r="E15" s="220" t="s">
        <v>777</v>
      </c>
      <c r="F15" s="320" t="s">
        <v>1588</v>
      </c>
      <c r="G15" s="26"/>
      <c r="H15" s="27"/>
      <c r="I15" s="23">
        <v>63</v>
      </c>
      <c r="J15" s="23">
        <v>74</v>
      </c>
      <c r="K15" s="302">
        <v>36770</v>
      </c>
      <c r="L15" s="219" t="s">
        <v>798</v>
      </c>
      <c r="M15" s="219" t="s">
        <v>641</v>
      </c>
      <c r="N15" s="307">
        <v>841</v>
      </c>
      <c r="O15" s="26"/>
    </row>
    <row r="16" spans="1:15" s="20" customFormat="1" ht="24.75" customHeight="1" x14ac:dyDescent="0.2">
      <c r="A16" s="23">
        <v>9</v>
      </c>
      <c r="B16" s="23">
        <v>185</v>
      </c>
      <c r="C16" s="302">
        <v>37073</v>
      </c>
      <c r="D16" s="219" t="s">
        <v>812</v>
      </c>
      <c r="E16" s="219" t="s">
        <v>734</v>
      </c>
      <c r="F16" s="307">
        <v>773</v>
      </c>
      <c r="G16" s="26"/>
      <c r="H16" s="27"/>
      <c r="I16" s="23">
        <v>64</v>
      </c>
      <c r="J16" s="23">
        <v>83</v>
      </c>
      <c r="K16" s="24">
        <v>37002</v>
      </c>
      <c r="L16" s="219" t="s">
        <v>802</v>
      </c>
      <c r="M16" s="220" t="s">
        <v>801</v>
      </c>
      <c r="N16" s="279">
        <v>844</v>
      </c>
      <c r="O16" s="26"/>
    </row>
    <row r="17" spans="1:15" s="20" customFormat="1" ht="24.75" customHeight="1" x14ac:dyDescent="0.2">
      <c r="A17" s="23">
        <v>10</v>
      </c>
      <c r="B17" s="23">
        <v>1209</v>
      </c>
      <c r="C17" s="302">
        <v>36526</v>
      </c>
      <c r="D17" s="219" t="s">
        <v>1493</v>
      </c>
      <c r="E17" s="219" t="s">
        <v>756</v>
      </c>
      <c r="F17" s="307">
        <v>775</v>
      </c>
      <c r="G17" s="26"/>
      <c r="H17" s="27"/>
      <c r="I17" s="23">
        <v>65</v>
      </c>
      <c r="J17" s="23">
        <v>639</v>
      </c>
      <c r="K17" s="24">
        <v>36916</v>
      </c>
      <c r="L17" s="219" t="s">
        <v>881</v>
      </c>
      <c r="M17" s="220" t="s">
        <v>773</v>
      </c>
      <c r="N17" s="279">
        <v>848</v>
      </c>
      <c r="O17" s="26"/>
    </row>
    <row r="18" spans="1:15" s="20" customFormat="1" ht="24.75" customHeight="1" x14ac:dyDescent="0.2">
      <c r="A18" s="23">
        <v>11</v>
      </c>
      <c r="B18" s="23">
        <v>434</v>
      </c>
      <c r="C18" s="24">
        <v>36638</v>
      </c>
      <c r="D18" s="219" t="s">
        <v>852</v>
      </c>
      <c r="E18" s="220" t="s">
        <v>756</v>
      </c>
      <c r="F18" s="279">
        <v>777</v>
      </c>
      <c r="G18" s="26"/>
      <c r="H18" s="27"/>
      <c r="I18" s="23">
        <v>66</v>
      </c>
      <c r="J18" s="23">
        <v>636</v>
      </c>
      <c r="K18" s="24">
        <v>36676</v>
      </c>
      <c r="L18" s="219" t="s">
        <v>878</v>
      </c>
      <c r="M18" s="220" t="s">
        <v>773</v>
      </c>
      <c r="N18" s="279">
        <v>849</v>
      </c>
      <c r="O18" s="26"/>
    </row>
    <row r="19" spans="1:15" s="20" customFormat="1" ht="24.75" customHeight="1" x14ac:dyDescent="0.2">
      <c r="A19" s="23">
        <v>12</v>
      </c>
      <c r="B19" s="23">
        <v>305</v>
      </c>
      <c r="C19" s="24">
        <v>36661</v>
      </c>
      <c r="D19" s="219" t="s">
        <v>825</v>
      </c>
      <c r="E19" s="220" t="s">
        <v>678</v>
      </c>
      <c r="F19" s="279">
        <v>778</v>
      </c>
      <c r="G19" s="26"/>
      <c r="H19" s="27"/>
      <c r="I19" s="23">
        <v>67</v>
      </c>
      <c r="J19" s="23">
        <v>178</v>
      </c>
      <c r="K19" s="302">
        <v>37410</v>
      </c>
      <c r="L19" s="219" t="s">
        <v>809</v>
      </c>
      <c r="M19" s="219" t="s">
        <v>662</v>
      </c>
      <c r="N19" s="307">
        <v>854</v>
      </c>
      <c r="O19" s="26"/>
    </row>
    <row r="20" spans="1:15" s="20" customFormat="1" ht="24.75" customHeight="1" x14ac:dyDescent="0.2">
      <c r="A20" s="23">
        <v>12</v>
      </c>
      <c r="B20" s="23">
        <v>529</v>
      </c>
      <c r="C20" s="302">
        <v>36526</v>
      </c>
      <c r="D20" s="219" t="s">
        <v>862</v>
      </c>
      <c r="E20" s="219" t="s">
        <v>861</v>
      </c>
      <c r="F20" s="307">
        <v>778</v>
      </c>
      <c r="G20" s="26"/>
      <c r="H20" s="27"/>
      <c r="I20" s="23">
        <v>68</v>
      </c>
      <c r="J20" s="23">
        <v>618</v>
      </c>
      <c r="K20" s="24">
        <v>37210</v>
      </c>
      <c r="L20" s="219" t="s">
        <v>1052</v>
      </c>
      <c r="M20" s="220" t="s">
        <v>701</v>
      </c>
      <c r="N20" s="279">
        <v>862</v>
      </c>
      <c r="O20" s="26"/>
    </row>
    <row r="21" spans="1:15" s="20" customFormat="1" ht="24.75" customHeight="1" x14ac:dyDescent="0.2">
      <c r="A21" s="23">
        <v>14</v>
      </c>
      <c r="B21" s="23">
        <v>510</v>
      </c>
      <c r="C21" s="24">
        <v>36531</v>
      </c>
      <c r="D21" s="219" t="s">
        <v>857</v>
      </c>
      <c r="E21" s="220" t="s">
        <v>692</v>
      </c>
      <c r="F21" s="279">
        <v>779</v>
      </c>
      <c r="G21" s="26"/>
      <c r="H21" s="27"/>
      <c r="I21" s="23">
        <v>69</v>
      </c>
      <c r="J21" s="23">
        <v>266</v>
      </c>
      <c r="K21" s="24">
        <v>36535</v>
      </c>
      <c r="L21" s="219" t="s">
        <v>823</v>
      </c>
      <c r="M21" s="220" t="s">
        <v>669</v>
      </c>
      <c r="N21" s="279">
        <v>863</v>
      </c>
      <c r="O21" s="26"/>
    </row>
    <row r="22" spans="1:15" s="20" customFormat="1" ht="24.75" customHeight="1" x14ac:dyDescent="0.2">
      <c r="A22" s="23">
        <v>15</v>
      </c>
      <c r="B22" s="23">
        <v>243</v>
      </c>
      <c r="C22" s="302">
        <v>36946</v>
      </c>
      <c r="D22" s="219" t="s">
        <v>819</v>
      </c>
      <c r="E22" s="219" t="s">
        <v>667</v>
      </c>
      <c r="F22" s="307">
        <v>780</v>
      </c>
      <c r="G22" s="26"/>
      <c r="H22" s="27"/>
      <c r="I22" s="23">
        <v>70</v>
      </c>
      <c r="J22" s="23">
        <v>381</v>
      </c>
      <c r="K22" s="302">
        <v>36986</v>
      </c>
      <c r="L22" s="219" t="s">
        <v>839</v>
      </c>
      <c r="M22" s="219" t="s">
        <v>262</v>
      </c>
      <c r="N22" s="307">
        <v>867</v>
      </c>
      <c r="O22" s="26"/>
    </row>
    <row r="23" spans="1:15" s="20" customFormat="1" ht="24.75" customHeight="1" x14ac:dyDescent="0.2">
      <c r="A23" s="23">
        <v>15</v>
      </c>
      <c r="B23" s="23">
        <v>367</v>
      </c>
      <c r="C23" s="302">
        <v>36916</v>
      </c>
      <c r="D23" s="219" t="s">
        <v>836</v>
      </c>
      <c r="E23" s="219" t="s">
        <v>262</v>
      </c>
      <c r="F23" s="307">
        <v>780</v>
      </c>
      <c r="G23" s="26"/>
      <c r="H23" s="27"/>
      <c r="I23" s="23">
        <v>71</v>
      </c>
      <c r="J23" s="23">
        <v>180</v>
      </c>
      <c r="K23" s="302">
        <v>37460</v>
      </c>
      <c r="L23" s="219" t="s">
        <v>810</v>
      </c>
      <c r="M23" s="219" t="s">
        <v>662</v>
      </c>
      <c r="N23" s="307">
        <v>868</v>
      </c>
      <c r="O23" s="26"/>
    </row>
    <row r="24" spans="1:15" s="20" customFormat="1" ht="24.75" customHeight="1" x14ac:dyDescent="0.2">
      <c r="A24" s="23">
        <v>17</v>
      </c>
      <c r="B24" s="23">
        <v>258</v>
      </c>
      <c r="C24" s="24">
        <v>36699</v>
      </c>
      <c r="D24" s="219" t="s">
        <v>821</v>
      </c>
      <c r="E24" s="220" t="s">
        <v>745</v>
      </c>
      <c r="F24" s="279">
        <v>782</v>
      </c>
      <c r="G24" s="26"/>
      <c r="H24" s="27"/>
      <c r="I24" s="23">
        <v>72</v>
      </c>
      <c r="J24" s="23">
        <v>617</v>
      </c>
      <c r="K24" s="302">
        <v>36661</v>
      </c>
      <c r="L24" s="219" t="s">
        <v>875</v>
      </c>
      <c r="M24" s="219" t="s">
        <v>701</v>
      </c>
      <c r="N24" s="307">
        <v>869</v>
      </c>
      <c r="O24" s="26"/>
    </row>
    <row r="25" spans="1:15" s="20" customFormat="1" ht="24.75" customHeight="1" x14ac:dyDescent="0.2">
      <c r="A25" s="23">
        <v>18</v>
      </c>
      <c r="B25" s="23">
        <v>645</v>
      </c>
      <c r="C25" s="24">
        <v>36697</v>
      </c>
      <c r="D25" s="219" t="s">
        <v>882</v>
      </c>
      <c r="E25" s="220" t="s">
        <v>777</v>
      </c>
      <c r="F25" s="279">
        <v>783</v>
      </c>
      <c r="G25" s="26"/>
      <c r="H25" s="27"/>
      <c r="I25" s="23">
        <v>73</v>
      </c>
      <c r="J25" s="23">
        <v>45</v>
      </c>
      <c r="K25" s="24">
        <v>37420</v>
      </c>
      <c r="L25" s="219" t="s">
        <v>796</v>
      </c>
      <c r="M25" s="220" t="s">
        <v>637</v>
      </c>
      <c r="N25" s="279">
        <v>871</v>
      </c>
      <c r="O25" s="26"/>
    </row>
    <row r="26" spans="1:15" s="20" customFormat="1" ht="24.75" customHeight="1" x14ac:dyDescent="0.2">
      <c r="A26" s="23">
        <v>18</v>
      </c>
      <c r="B26" s="23">
        <v>524</v>
      </c>
      <c r="C26" s="302">
        <v>36529</v>
      </c>
      <c r="D26" s="219" t="s">
        <v>860</v>
      </c>
      <c r="E26" s="219" t="s">
        <v>861</v>
      </c>
      <c r="F26" s="307">
        <v>783</v>
      </c>
      <c r="G26" s="26"/>
      <c r="H26" s="27"/>
      <c r="I26" s="23">
        <v>73</v>
      </c>
      <c r="J26" s="23">
        <v>44</v>
      </c>
      <c r="K26" s="24">
        <v>37444</v>
      </c>
      <c r="L26" s="219" t="s">
        <v>795</v>
      </c>
      <c r="M26" s="220" t="s">
        <v>637</v>
      </c>
      <c r="N26" s="279">
        <v>871</v>
      </c>
      <c r="O26" s="26"/>
    </row>
    <row r="27" spans="1:15" s="20" customFormat="1" ht="24.75" customHeight="1" thickBot="1" x14ac:dyDescent="0.25">
      <c r="A27" s="314">
        <v>20</v>
      </c>
      <c r="B27" s="314">
        <v>53</v>
      </c>
      <c r="C27" s="315">
        <v>36770</v>
      </c>
      <c r="D27" s="316" t="s">
        <v>797</v>
      </c>
      <c r="E27" s="317" t="s">
        <v>639</v>
      </c>
      <c r="F27" s="318">
        <v>784</v>
      </c>
      <c r="G27" s="319"/>
      <c r="H27" s="27"/>
      <c r="I27" s="23">
        <v>75</v>
      </c>
      <c r="J27" s="23">
        <v>165</v>
      </c>
      <c r="K27" s="302">
        <v>37378</v>
      </c>
      <c r="L27" s="219" t="s">
        <v>807</v>
      </c>
      <c r="M27" s="219" t="s">
        <v>656</v>
      </c>
      <c r="N27" s="307">
        <v>877</v>
      </c>
      <c r="O27" s="26"/>
    </row>
    <row r="28" spans="1:15" s="20" customFormat="1" ht="24.75" customHeight="1" thickTop="1" x14ac:dyDescent="0.2">
      <c r="A28" s="308">
        <v>21</v>
      </c>
      <c r="B28" s="308">
        <v>491</v>
      </c>
      <c r="C28" s="309">
        <v>36736</v>
      </c>
      <c r="D28" s="310" t="s">
        <v>854</v>
      </c>
      <c r="E28" s="311" t="s">
        <v>855</v>
      </c>
      <c r="F28" s="312">
        <v>785</v>
      </c>
      <c r="G28" s="313"/>
      <c r="H28" s="27"/>
      <c r="I28" s="23">
        <v>76</v>
      </c>
      <c r="J28" s="23">
        <v>615</v>
      </c>
      <c r="K28" s="24">
        <v>37514</v>
      </c>
      <c r="L28" s="219" t="s">
        <v>1085</v>
      </c>
      <c r="M28" s="220" t="s">
        <v>701</v>
      </c>
      <c r="N28" s="279">
        <v>878</v>
      </c>
      <c r="O28" s="26"/>
    </row>
    <row r="29" spans="1:15" s="20" customFormat="1" ht="24.75" customHeight="1" x14ac:dyDescent="0.2">
      <c r="A29" s="23">
        <v>21</v>
      </c>
      <c r="B29" s="23">
        <v>143</v>
      </c>
      <c r="C29" s="24">
        <v>37015</v>
      </c>
      <c r="D29" s="219" t="s">
        <v>805</v>
      </c>
      <c r="E29" s="220" t="s">
        <v>656</v>
      </c>
      <c r="F29" s="279">
        <v>785</v>
      </c>
      <c r="G29" s="26"/>
      <c r="H29" s="27"/>
      <c r="I29" s="23">
        <v>77</v>
      </c>
      <c r="J29" s="23">
        <v>579</v>
      </c>
      <c r="K29" s="302">
        <v>37097</v>
      </c>
      <c r="L29" s="219" t="s">
        <v>868</v>
      </c>
      <c r="M29" s="219" t="s">
        <v>770</v>
      </c>
      <c r="N29" s="307">
        <v>889</v>
      </c>
      <c r="O29" s="26"/>
    </row>
    <row r="30" spans="1:15" s="20" customFormat="1" ht="24.75" customHeight="1" x14ac:dyDescent="0.2">
      <c r="A30" s="23">
        <v>21</v>
      </c>
      <c r="B30" s="23">
        <v>382</v>
      </c>
      <c r="C30" s="302">
        <v>36560</v>
      </c>
      <c r="D30" s="219" t="s">
        <v>840</v>
      </c>
      <c r="E30" s="219" t="s">
        <v>262</v>
      </c>
      <c r="F30" s="307">
        <v>785</v>
      </c>
      <c r="G30" s="26"/>
      <c r="H30" s="27"/>
      <c r="I30" s="23">
        <v>78</v>
      </c>
      <c r="J30" s="23">
        <v>701</v>
      </c>
      <c r="K30" s="24">
        <v>37572</v>
      </c>
      <c r="L30" s="219" t="s">
        <v>1091</v>
      </c>
      <c r="M30" s="220" t="s">
        <v>890</v>
      </c>
      <c r="N30" s="279">
        <v>890</v>
      </c>
      <c r="O30" s="26"/>
    </row>
    <row r="31" spans="1:15" s="20" customFormat="1" ht="24.75" customHeight="1" x14ac:dyDescent="0.2">
      <c r="A31" s="23">
        <v>24</v>
      </c>
      <c r="B31" s="23">
        <v>281</v>
      </c>
      <c r="C31" s="302">
        <v>36712</v>
      </c>
      <c r="D31" s="219" t="s">
        <v>824</v>
      </c>
      <c r="E31" s="219" t="s">
        <v>669</v>
      </c>
      <c r="F31" s="307">
        <v>787</v>
      </c>
      <c r="G31" s="26"/>
      <c r="H31" s="27"/>
      <c r="I31" s="23">
        <v>78</v>
      </c>
      <c r="J31" s="23">
        <v>543</v>
      </c>
      <c r="K31" s="302">
        <v>37349</v>
      </c>
      <c r="L31" s="219" t="s">
        <v>864</v>
      </c>
      <c r="M31" s="219" t="s">
        <v>865</v>
      </c>
      <c r="N31" s="307">
        <v>890</v>
      </c>
      <c r="O31" s="26"/>
    </row>
    <row r="32" spans="1:15" s="20" customFormat="1" ht="24.75" customHeight="1" x14ac:dyDescent="0.2">
      <c r="A32" s="23">
        <v>25</v>
      </c>
      <c r="B32" s="23">
        <v>414</v>
      </c>
      <c r="C32" s="24">
        <v>36629</v>
      </c>
      <c r="D32" s="219" t="s">
        <v>848</v>
      </c>
      <c r="E32" s="220" t="s">
        <v>262</v>
      </c>
      <c r="F32" s="279">
        <v>788</v>
      </c>
      <c r="G32" s="26"/>
      <c r="H32" s="27"/>
      <c r="I32" s="23">
        <v>80</v>
      </c>
      <c r="J32" s="23">
        <v>43</v>
      </c>
      <c r="K32" s="302">
        <v>37001</v>
      </c>
      <c r="L32" s="219" t="s">
        <v>794</v>
      </c>
      <c r="M32" s="219" t="s">
        <v>637</v>
      </c>
      <c r="N32" s="307">
        <v>897</v>
      </c>
      <c r="O32" s="26"/>
    </row>
    <row r="33" spans="1:15" s="20" customFormat="1" ht="24.75" customHeight="1" x14ac:dyDescent="0.2">
      <c r="A33" s="23">
        <v>26</v>
      </c>
      <c r="B33" s="23">
        <v>10</v>
      </c>
      <c r="C33" s="302">
        <v>36892</v>
      </c>
      <c r="D33" s="219" t="s">
        <v>792</v>
      </c>
      <c r="E33" s="219" t="s">
        <v>719</v>
      </c>
      <c r="F33" s="307">
        <v>789</v>
      </c>
      <c r="G33" s="26"/>
      <c r="H33" s="27"/>
      <c r="I33" s="23">
        <v>80</v>
      </c>
      <c r="J33" s="23">
        <v>713</v>
      </c>
      <c r="K33" s="302">
        <v>37426</v>
      </c>
      <c r="L33" s="219" t="s">
        <v>894</v>
      </c>
      <c r="M33" s="219" t="s">
        <v>710</v>
      </c>
      <c r="N33" s="307">
        <v>897</v>
      </c>
      <c r="O33" s="26"/>
    </row>
    <row r="34" spans="1:15" s="20" customFormat="1" ht="24.75" customHeight="1" x14ac:dyDescent="0.2">
      <c r="A34" s="23">
        <v>27</v>
      </c>
      <c r="B34" s="23">
        <v>530</v>
      </c>
      <c r="C34" s="24">
        <v>36610</v>
      </c>
      <c r="D34" s="219" t="s">
        <v>863</v>
      </c>
      <c r="E34" s="220" t="s">
        <v>861</v>
      </c>
      <c r="F34" s="279">
        <v>793</v>
      </c>
      <c r="G34" s="26"/>
      <c r="H34" s="27"/>
      <c r="I34" s="23">
        <v>82</v>
      </c>
      <c r="J34" s="23">
        <v>415</v>
      </c>
      <c r="K34" s="302">
        <v>37370</v>
      </c>
      <c r="L34" s="219" t="s">
        <v>849</v>
      </c>
      <c r="M34" s="219" t="s">
        <v>262</v>
      </c>
      <c r="N34" s="307">
        <v>904</v>
      </c>
      <c r="O34" s="26"/>
    </row>
    <row r="35" spans="1:15" s="20" customFormat="1" ht="24.75" customHeight="1" x14ac:dyDescent="0.2">
      <c r="A35" s="23">
        <v>28</v>
      </c>
      <c r="B35" s="23">
        <v>92</v>
      </c>
      <c r="C35" s="302">
        <v>37261</v>
      </c>
      <c r="D35" s="219" t="s">
        <v>804</v>
      </c>
      <c r="E35" s="219" t="s">
        <v>801</v>
      </c>
      <c r="F35" s="307">
        <v>795</v>
      </c>
      <c r="G35" s="26"/>
      <c r="H35" s="27"/>
      <c r="I35" s="23">
        <v>83</v>
      </c>
      <c r="J35" s="23">
        <v>535</v>
      </c>
      <c r="K35" s="302">
        <v>36943</v>
      </c>
      <c r="L35" s="219" t="s">
        <v>1110</v>
      </c>
      <c r="M35" s="219" t="s">
        <v>865</v>
      </c>
      <c r="N35" s="307">
        <v>906</v>
      </c>
      <c r="O35" s="26"/>
    </row>
    <row r="36" spans="1:15" s="20" customFormat="1" ht="24.75" customHeight="1" x14ac:dyDescent="0.2">
      <c r="A36" s="23">
        <v>28</v>
      </c>
      <c r="B36" s="23">
        <v>248</v>
      </c>
      <c r="C36" s="302">
        <v>36603</v>
      </c>
      <c r="D36" s="219" t="s">
        <v>820</v>
      </c>
      <c r="E36" s="219" t="s">
        <v>743</v>
      </c>
      <c r="F36" s="307">
        <v>795</v>
      </c>
      <c r="G36" s="26"/>
      <c r="H36" s="27"/>
      <c r="I36" s="23">
        <v>84</v>
      </c>
      <c r="J36" s="23">
        <v>203</v>
      </c>
      <c r="K36" s="24">
        <v>37809</v>
      </c>
      <c r="L36" s="219" t="s">
        <v>817</v>
      </c>
      <c r="M36" s="220" t="s">
        <v>738</v>
      </c>
      <c r="N36" s="279">
        <v>949</v>
      </c>
      <c r="O36" s="26"/>
    </row>
    <row r="37" spans="1:15" s="20" customFormat="1" ht="24.75" customHeight="1" x14ac:dyDescent="0.2">
      <c r="A37" s="23">
        <v>30</v>
      </c>
      <c r="B37" s="23">
        <v>647</v>
      </c>
      <c r="C37" s="24">
        <v>37062</v>
      </c>
      <c r="D37" s="219" t="s">
        <v>883</v>
      </c>
      <c r="E37" s="220" t="s">
        <v>777</v>
      </c>
      <c r="F37" s="279">
        <v>798</v>
      </c>
      <c r="G37" s="26"/>
      <c r="H37" s="27"/>
      <c r="I37" s="23">
        <v>85</v>
      </c>
      <c r="J37" s="23">
        <v>638</v>
      </c>
      <c r="K37" s="302">
        <v>37448</v>
      </c>
      <c r="L37" s="219" t="s">
        <v>880</v>
      </c>
      <c r="M37" s="219" t="s">
        <v>773</v>
      </c>
      <c r="N37" s="307">
        <v>967</v>
      </c>
      <c r="O37" s="26"/>
    </row>
    <row r="38" spans="1:15" s="20" customFormat="1" ht="24.75" customHeight="1" x14ac:dyDescent="0.2">
      <c r="A38" s="23">
        <v>31</v>
      </c>
      <c r="B38" s="23">
        <v>574</v>
      </c>
      <c r="C38" s="24">
        <v>36526</v>
      </c>
      <c r="D38" s="219" t="s">
        <v>768</v>
      </c>
      <c r="E38" s="220" t="s">
        <v>767</v>
      </c>
      <c r="F38" s="279">
        <v>799</v>
      </c>
      <c r="G38" s="26"/>
      <c r="H38" s="27"/>
      <c r="I38" s="23">
        <v>86</v>
      </c>
      <c r="J38" s="23">
        <v>622</v>
      </c>
      <c r="K38" s="302">
        <v>37379</v>
      </c>
      <c r="L38" s="219" t="s">
        <v>876</v>
      </c>
      <c r="M38" s="219" t="s">
        <v>773</v>
      </c>
      <c r="N38" s="307">
        <v>971</v>
      </c>
      <c r="O38" s="26"/>
    </row>
    <row r="39" spans="1:15" s="20" customFormat="1" ht="24.75" customHeight="1" x14ac:dyDescent="0.2">
      <c r="A39" s="23">
        <v>32</v>
      </c>
      <c r="B39" s="23">
        <v>71</v>
      </c>
      <c r="C39" s="302">
        <v>36527</v>
      </c>
      <c r="D39" s="219" t="s">
        <v>905</v>
      </c>
      <c r="E39" s="219" t="s">
        <v>641</v>
      </c>
      <c r="F39" s="307">
        <v>800</v>
      </c>
      <c r="G39" s="26"/>
      <c r="H39" s="27"/>
      <c r="I39" s="23">
        <v>87</v>
      </c>
      <c r="J39" s="23">
        <v>142</v>
      </c>
      <c r="K39" s="302">
        <v>37343</v>
      </c>
      <c r="L39" s="219" t="s">
        <v>907</v>
      </c>
      <c r="M39" s="219" t="s">
        <v>656</v>
      </c>
      <c r="N39" s="307">
        <v>981</v>
      </c>
      <c r="O39" s="26"/>
    </row>
    <row r="40" spans="1:15" s="20" customFormat="1" ht="24.75" customHeight="1" x14ac:dyDescent="0.2">
      <c r="A40" s="23">
        <v>33</v>
      </c>
      <c r="B40" s="23">
        <v>673</v>
      </c>
      <c r="C40" s="24">
        <v>36784</v>
      </c>
      <c r="D40" s="219" t="s">
        <v>886</v>
      </c>
      <c r="E40" s="220" t="s">
        <v>779</v>
      </c>
      <c r="F40" s="279">
        <v>802</v>
      </c>
      <c r="G40" s="26"/>
      <c r="H40" s="27"/>
      <c r="I40" s="23">
        <v>88</v>
      </c>
      <c r="J40" s="23">
        <v>611</v>
      </c>
      <c r="K40" s="302">
        <v>37729</v>
      </c>
      <c r="L40" s="219" t="s">
        <v>873</v>
      </c>
      <c r="M40" s="219" t="s">
        <v>701</v>
      </c>
      <c r="N40" s="307">
        <v>987</v>
      </c>
      <c r="O40" s="26"/>
    </row>
    <row r="41" spans="1:15" s="20" customFormat="1" ht="24.75" customHeight="1" x14ac:dyDescent="0.2">
      <c r="A41" s="23">
        <v>33</v>
      </c>
      <c r="B41" s="23">
        <v>614</v>
      </c>
      <c r="C41" s="302">
        <v>37026</v>
      </c>
      <c r="D41" s="219" t="s">
        <v>1051</v>
      </c>
      <c r="E41" s="219" t="s">
        <v>701</v>
      </c>
      <c r="F41" s="307">
        <v>802</v>
      </c>
      <c r="G41" s="26"/>
      <c r="H41" s="27"/>
      <c r="I41" s="23">
        <v>89</v>
      </c>
      <c r="J41" s="23">
        <v>616</v>
      </c>
      <c r="K41" s="302">
        <v>37977</v>
      </c>
      <c r="L41" s="219" t="s">
        <v>874</v>
      </c>
      <c r="M41" s="219" t="s">
        <v>701</v>
      </c>
      <c r="N41" s="307">
        <v>1016</v>
      </c>
      <c r="O41" s="26"/>
    </row>
    <row r="42" spans="1:15" s="20" customFormat="1" ht="24.75" customHeight="1" x14ac:dyDescent="0.2">
      <c r="A42" s="23">
        <v>33</v>
      </c>
      <c r="B42" s="23">
        <v>357</v>
      </c>
      <c r="C42" s="302">
        <v>36979</v>
      </c>
      <c r="D42" s="219" t="s">
        <v>831</v>
      </c>
      <c r="E42" s="219" t="s">
        <v>262</v>
      </c>
      <c r="F42" s="307">
        <v>802</v>
      </c>
      <c r="G42" s="26"/>
      <c r="H42" s="27"/>
      <c r="I42" s="23">
        <v>89</v>
      </c>
      <c r="J42" s="23">
        <v>698</v>
      </c>
      <c r="K42" s="302">
        <v>37710</v>
      </c>
      <c r="L42" s="219" t="s">
        <v>892</v>
      </c>
      <c r="M42" s="219" t="s">
        <v>890</v>
      </c>
      <c r="N42" s="307">
        <v>1016</v>
      </c>
      <c r="O42" s="26"/>
    </row>
    <row r="43" spans="1:15" s="20" customFormat="1" ht="24.75" customHeight="1" x14ac:dyDescent="0.2">
      <c r="A43" s="23">
        <v>36</v>
      </c>
      <c r="B43" s="23">
        <v>440</v>
      </c>
      <c r="C43" s="302">
        <v>36951</v>
      </c>
      <c r="D43" s="219" t="s">
        <v>853</v>
      </c>
      <c r="E43" s="219" t="s">
        <v>756</v>
      </c>
      <c r="F43" s="307">
        <v>805</v>
      </c>
      <c r="G43" s="26"/>
      <c r="H43" s="27"/>
      <c r="I43" s="23">
        <v>91</v>
      </c>
      <c r="J43" s="23">
        <v>1197</v>
      </c>
      <c r="K43" s="302">
        <v>37797</v>
      </c>
      <c r="L43" s="219" t="s">
        <v>1498</v>
      </c>
      <c r="M43" s="219" t="s">
        <v>701</v>
      </c>
      <c r="N43" s="307">
        <v>1035</v>
      </c>
      <c r="O43" s="26"/>
    </row>
    <row r="44" spans="1:15" s="20" customFormat="1" ht="24.75" customHeight="1" x14ac:dyDescent="0.2">
      <c r="A44" s="23">
        <v>36</v>
      </c>
      <c r="B44" s="23">
        <v>374</v>
      </c>
      <c r="C44" s="302">
        <v>37257</v>
      </c>
      <c r="D44" s="219" t="s">
        <v>837</v>
      </c>
      <c r="E44" s="219" t="s">
        <v>262</v>
      </c>
      <c r="F44" s="307">
        <v>805</v>
      </c>
      <c r="G44" s="26"/>
      <c r="H44" s="27"/>
      <c r="I44" s="23">
        <v>92</v>
      </c>
      <c r="J44" s="23">
        <v>609</v>
      </c>
      <c r="K44" s="302">
        <v>37266</v>
      </c>
      <c r="L44" s="219" t="s">
        <v>872</v>
      </c>
      <c r="M44" s="219" t="s">
        <v>701</v>
      </c>
      <c r="N44" s="307">
        <v>1069</v>
      </c>
      <c r="O44" s="26"/>
    </row>
    <row r="45" spans="1:15" s="20" customFormat="1" ht="24.75" customHeight="1" x14ac:dyDescent="0.2">
      <c r="A45" s="23">
        <v>38</v>
      </c>
      <c r="B45" s="23">
        <v>422</v>
      </c>
      <c r="C45" s="302">
        <v>36526</v>
      </c>
      <c r="D45" s="219" t="s">
        <v>755</v>
      </c>
      <c r="E45" s="219" t="s">
        <v>756</v>
      </c>
      <c r="F45" s="307">
        <v>807</v>
      </c>
      <c r="G45" s="26"/>
      <c r="H45" s="27"/>
      <c r="I45" s="23" t="s">
        <v>455</v>
      </c>
      <c r="J45" s="23">
        <v>75</v>
      </c>
      <c r="K45" s="24">
        <v>36892</v>
      </c>
      <c r="L45" s="219" t="s">
        <v>799</v>
      </c>
      <c r="M45" s="220" t="s">
        <v>641</v>
      </c>
      <c r="N45" s="279" t="s">
        <v>1586</v>
      </c>
      <c r="O45" s="26"/>
    </row>
    <row r="46" spans="1:15" s="20" customFormat="1" ht="24.75" customHeight="1" x14ac:dyDescent="0.2">
      <c r="A46" s="23">
        <v>39</v>
      </c>
      <c r="B46" s="23">
        <v>328</v>
      </c>
      <c r="C46" s="24">
        <v>37117</v>
      </c>
      <c r="D46" s="219" t="s">
        <v>828</v>
      </c>
      <c r="E46" s="220" t="s">
        <v>262</v>
      </c>
      <c r="F46" s="279">
        <v>808</v>
      </c>
      <c r="G46" s="26"/>
      <c r="H46" s="27"/>
      <c r="I46" s="23" t="s">
        <v>455</v>
      </c>
      <c r="J46" s="23">
        <v>511</v>
      </c>
      <c r="K46" s="302">
        <v>37379</v>
      </c>
      <c r="L46" s="219" t="s">
        <v>858</v>
      </c>
      <c r="M46" s="219" t="s">
        <v>692</v>
      </c>
      <c r="N46" s="307" t="s">
        <v>1586</v>
      </c>
      <c r="O46" s="26"/>
    </row>
    <row r="47" spans="1:15" s="20" customFormat="1" ht="24.75" customHeight="1" x14ac:dyDescent="0.2">
      <c r="A47" s="23">
        <v>39</v>
      </c>
      <c r="B47" s="23">
        <v>402</v>
      </c>
      <c r="C47" s="302">
        <v>36845</v>
      </c>
      <c r="D47" s="219" t="s">
        <v>845</v>
      </c>
      <c r="E47" s="219" t="s">
        <v>262</v>
      </c>
      <c r="F47" s="307">
        <v>808</v>
      </c>
      <c r="G47" s="26"/>
      <c r="H47" s="27"/>
      <c r="I47" s="23" t="s">
        <v>455</v>
      </c>
      <c r="J47" s="23">
        <v>407</v>
      </c>
      <c r="K47" s="302">
        <v>36587</v>
      </c>
      <c r="L47" s="219" t="s">
        <v>847</v>
      </c>
      <c r="M47" s="219" t="s">
        <v>262</v>
      </c>
      <c r="N47" s="307" t="s">
        <v>1586</v>
      </c>
      <c r="O47" s="26"/>
    </row>
    <row r="48" spans="1:15" s="55" customFormat="1" ht="24.75" customHeight="1" x14ac:dyDescent="0.2">
      <c r="A48" s="23">
        <v>41</v>
      </c>
      <c r="B48" s="23">
        <v>570</v>
      </c>
      <c r="C48" s="24">
        <v>37165</v>
      </c>
      <c r="D48" s="219" t="s">
        <v>866</v>
      </c>
      <c r="E48" s="220" t="s">
        <v>867</v>
      </c>
      <c r="F48" s="279">
        <v>811</v>
      </c>
      <c r="G48" s="303"/>
      <c r="I48" s="23" t="s">
        <v>455</v>
      </c>
      <c r="J48" s="23">
        <v>662</v>
      </c>
      <c r="K48" s="24">
        <v>36590</v>
      </c>
      <c r="L48" s="219" t="s">
        <v>885</v>
      </c>
      <c r="M48" s="220" t="s">
        <v>779</v>
      </c>
      <c r="N48" s="279" t="s">
        <v>1584</v>
      </c>
      <c r="O48" s="304"/>
    </row>
    <row r="49" spans="1:16" s="55" customFormat="1" ht="24.75" customHeight="1" x14ac:dyDescent="0.2">
      <c r="A49" s="23">
        <v>42</v>
      </c>
      <c r="B49" s="23">
        <v>637</v>
      </c>
      <c r="C49" s="302">
        <v>37009</v>
      </c>
      <c r="D49" s="219" t="s">
        <v>879</v>
      </c>
      <c r="E49" s="219" t="s">
        <v>773</v>
      </c>
      <c r="F49" s="307">
        <v>813</v>
      </c>
      <c r="G49" s="301"/>
      <c r="I49" s="23" t="s">
        <v>455</v>
      </c>
      <c r="J49" s="23">
        <v>356</v>
      </c>
      <c r="K49" s="24">
        <v>36526</v>
      </c>
      <c r="L49" s="219" t="s">
        <v>830</v>
      </c>
      <c r="M49" s="220" t="s">
        <v>262</v>
      </c>
      <c r="N49" s="279" t="s">
        <v>1584</v>
      </c>
      <c r="P49" s="305"/>
    </row>
    <row r="50" spans="1:16" s="55" customFormat="1" ht="24.75" customHeight="1" x14ac:dyDescent="0.2">
      <c r="A50" s="23">
        <v>42</v>
      </c>
      <c r="B50" s="23">
        <v>150</v>
      </c>
      <c r="C50" s="302">
        <v>36969</v>
      </c>
      <c r="D50" s="219" t="s">
        <v>663</v>
      </c>
      <c r="E50" s="219" t="s">
        <v>656</v>
      </c>
      <c r="F50" s="307">
        <v>813</v>
      </c>
      <c r="G50" s="306"/>
      <c r="I50" s="23" t="s">
        <v>455</v>
      </c>
      <c r="J50" s="23">
        <v>206</v>
      </c>
      <c r="K50" s="24">
        <v>37419</v>
      </c>
      <c r="L50" s="219" t="s">
        <v>818</v>
      </c>
      <c r="M50" s="220" t="s">
        <v>738</v>
      </c>
      <c r="N50" s="279" t="s">
        <v>1584</v>
      </c>
    </row>
    <row r="51" spans="1:16" s="55" customFormat="1" ht="24.75" customHeight="1" x14ac:dyDescent="0.2">
      <c r="A51" s="23">
        <v>44</v>
      </c>
      <c r="B51" s="23">
        <v>398</v>
      </c>
      <c r="C51" s="302">
        <v>37179</v>
      </c>
      <c r="D51" s="219" t="s">
        <v>843</v>
      </c>
      <c r="E51" s="219" t="s">
        <v>262</v>
      </c>
      <c r="F51" s="307">
        <v>814</v>
      </c>
      <c r="G51" s="306"/>
      <c r="I51" s="23" t="s">
        <v>455</v>
      </c>
      <c r="J51" s="23">
        <v>404</v>
      </c>
      <c r="K51" s="24">
        <v>36582</v>
      </c>
      <c r="L51" s="219" t="s">
        <v>846</v>
      </c>
      <c r="M51" s="220" t="s">
        <v>262</v>
      </c>
      <c r="N51" s="279" t="s">
        <v>1584</v>
      </c>
    </row>
    <row r="52" spans="1:16" s="55" customFormat="1" ht="24.75" customHeight="1" x14ac:dyDescent="0.2">
      <c r="A52" s="23">
        <v>45</v>
      </c>
      <c r="B52" s="23">
        <v>361</v>
      </c>
      <c r="C52" s="302">
        <v>37081</v>
      </c>
      <c r="D52" s="219" t="s">
        <v>833</v>
      </c>
      <c r="E52" s="220" t="s">
        <v>262</v>
      </c>
      <c r="F52" s="307">
        <v>815</v>
      </c>
      <c r="G52" s="306"/>
      <c r="I52" s="23" t="s">
        <v>455</v>
      </c>
      <c r="J52" s="23">
        <v>199</v>
      </c>
      <c r="K52" s="302">
        <v>37284</v>
      </c>
      <c r="L52" s="219" t="s">
        <v>816</v>
      </c>
      <c r="M52" s="219" t="s">
        <v>738</v>
      </c>
      <c r="N52" s="307" t="s">
        <v>1584</v>
      </c>
    </row>
    <row r="53" spans="1:16" s="55" customFormat="1" ht="24.75" customHeight="1" x14ac:dyDescent="0.2">
      <c r="A53" s="23">
        <v>45</v>
      </c>
      <c r="B53" s="23">
        <v>182</v>
      </c>
      <c r="C53" s="302">
        <v>36696</v>
      </c>
      <c r="D53" s="219" t="s">
        <v>811</v>
      </c>
      <c r="E53" s="219" t="s">
        <v>662</v>
      </c>
      <c r="F53" s="307">
        <v>815</v>
      </c>
      <c r="G53" s="306"/>
      <c r="I53" s="23" t="s">
        <v>455</v>
      </c>
      <c r="J53" s="23">
        <v>507</v>
      </c>
      <c r="K53" s="302">
        <v>36912</v>
      </c>
      <c r="L53" s="219" t="s">
        <v>1108</v>
      </c>
      <c r="M53" s="219" t="s">
        <v>692</v>
      </c>
      <c r="N53" s="307" t="s">
        <v>1584</v>
      </c>
    </row>
    <row r="54" spans="1:16" s="55" customFormat="1" ht="24.75" customHeight="1" x14ac:dyDescent="0.2">
      <c r="A54" s="23">
        <v>47</v>
      </c>
      <c r="B54" s="23">
        <v>583</v>
      </c>
      <c r="C54" s="302">
        <v>36527</v>
      </c>
      <c r="D54" s="219" t="s">
        <v>869</v>
      </c>
      <c r="E54" s="219" t="s">
        <v>770</v>
      </c>
      <c r="F54" s="307">
        <v>816</v>
      </c>
      <c r="G54" s="306"/>
      <c r="I54" s="23" t="s">
        <v>455</v>
      </c>
      <c r="J54" s="23">
        <v>386</v>
      </c>
      <c r="K54" s="302">
        <v>37292</v>
      </c>
      <c r="L54" s="219" t="s">
        <v>841</v>
      </c>
      <c r="M54" s="219" t="s">
        <v>262</v>
      </c>
      <c r="N54" s="307" t="s">
        <v>1584</v>
      </c>
    </row>
    <row r="55" spans="1:16" s="55" customFormat="1" ht="24.75" customHeight="1" x14ac:dyDescent="0.2">
      <c r="A55" s="23">
        <v>48</v>
      </c>
      <c r="B55" s="23">
        <v>694</v>
      </c>
      <c r="C55" s="24">
        <v>36534</v>
      </c>
      <c r="D55" s="219" t="s">
        <v>891</v>
      </c>
      <c r="E55" s="220" t="s">
        <v>890</v>
      </c>
      <c r="F55" s="279">
        <v>817</v>
      </c>
      <c r="G55" s="306"/>
      <c r="I55" s="23" t="s">
        <v>455</v>
      </c>
      <c r="J55" s="23">
        <v>364</v>
      </c>
      <c r="K55" s="302">
        <v>36748</v>
      </c>
      <c r="L55" s="219" t="s">
        <v>835</v>
      </c>
      <c r="M55" s="219" t="s">
        <v>262</v>
      </c>
      <c r="N55" s="307" t="s">
        <v>1584</v>
      </c>
    </row>
    <row r="56" spans="1:16" s="55" customFormat="1" ht="24.75" customHeight="1" x14ac:dyDescent="0.2">
      <c r="A56" s="23">
        <v>49</v>
      </c>
      <c r="B56" s="23">
        <v>681</v>
      </c>
      <c r="C56" s="302">
        <v>37303</v>
      </c>
      <c r="D56" s="219" t="s">
        <v>887</v>
      </c>
      <c r="E56" s="219" t="s">
        <v>888</v>
      </c>
      <c r="F56" s="307">
        <v>818</v>
      </c>
      <c r="G56" s="306"/>
      <c r="I56" s="23" t="s">
        <v>455</v>
      </c>
      <c r="J56" s="23">
        <v>600</v>
      </c>
      <c r="K56" s="302">
        <v>36971</v>
      </c>
      <c r="L56" s="219" t="s">
        <v>871</v>
      </c>
      <c r="M56" s="219" t="s">
        <v>697</v>
      </c>
      <c r="N56" s="307" t="s">
        <v>1584</v>
      </c>
    </row>
    <row r="57" spans="1:16" s="55" customFormat="1" ht="24.75" customHeight="1" x14ac:dyDescent="0.2">
      <c r="A57" s="23">
        <v>50</v>
      </c>
      <c r="B57" s="23">
        <v>237</v>
      </c>
      <c r="C57" s="24">
        <v>36535</v>
      </c>
      <c r="D57" s="219" t="s">
        <v>908</v>
      </c>
      <c r="E57" s="220" t="s">
        <v>667</v>
      </c>
      <c r="F57" s="279">
        <v>819</v>
      </c>
      <c r="G57" s="306"/>
      <c r="I57" s="23" t="s">
        <v>455</v>
      </c>
      <c r="J57" s="23">
        <v>599</v>
      </c>
      <c r="K57" s="302">
        <v>37610</v>
      </c>
      <c r="L57" s="219" t="s">
        <v>870</v>
      </c>
      <c r="M57" s="219" t="s">
        <v>697</v>
      </c>
      <c r="N57" s="307" t="s">
        <v>1584</v>
      </c>
    </row>
    <row r="58" spans="1:16" s="55" customFormat="1" ht="24.75" customHeight="1" x14ac:dyDescent="0.2">
      <c r="A58" s="23">
        <v>51</v>
      </c>
      <c r="B58" s="23">
        <v>163</v>
      </c>
      <c r="C58" s="302">
        <v>36864</v>
      </c>
      <c r="D58" s="219" t="s">
        <v>806</v>
      </c>
      <c r="E58" s="219" t="s">
        <v>656</v>
      </c>
      <c r="F58" s="307">
        <v>820</v>
      </c>
      <c r="G58" s="306"/>
      <c r="I58" s="23" t="s">
        <v>455</v>
      </c>
      <c r="J58" s="23">
        <v>318</v>
      </c>
      <c r="K58" s="302">
        <v>36909</v>
      </c>
      <c r="L58" s="219" t="s">
        <v>826</v>
      </c>
      <c r="M58" s="219" t="s">
        <v>262</v>
      </c>
      <c r="N58" s="307" t="s">
        <v>1584</v>
      </c>
    </row>
    <row r="59" spans="1:16" s="55" customFormat="1" ht="24.75" customHeight="1" x14ac:dyDescent="0.2">
      <c r="A59" s="23">
        <v>52</v>
      </c>
      <c r="B59" s="23">
        <v>418</v>
      </c>
      <c r="C59" s="24">
        <v>36780</v>
      </c>
      <c r="D59" s="219" t="s">
        <v>851</v>
      </c>
      <c r="E59" s="220" t="s">
        <v>262</v>
      </c>
      <c r="F59" s="279">
        <v>823</v>
      </c>
      <c r="G59" s="306"/>
      <c r="I59" s="23" t="s">
        <v>455</v>
      </c>
      <c r="J59" s="23">
        <v>360</v>
      </c>
      <c r="K59" s="302">
        <v>37066</v>
      </c>
      <c r="L59" s="219" t="s">
        <v>832</v>
      </c>
      <c r="M59" s="219" t="s">
        <v>262</v>
      </c>
      <c r="N59" s="307" t="s">
        <v>1584</v>
      </c>
    </row>
    <row r="60" spans="1:16" s="55" customFormat="1" ht="24.75" customHeight="1" x14ac:dyDescent="0.2">
      <c r="A60" s="23">
        <v>53</v>
      </c>
      <c r="B60" s="23">
        <v>711</v>
      </c>
      <c r="C60" s="302">
        <v>37033</v>
      </c>
      <c r="D60" s="219" t="s">
        <v>893</v>
      </c>
      <c r="E60" s="219" t="s">
        <v>890</v>
      </c>
      <c r="F60" s="307">
        <v>826</v>
      </c>
      <c r="G60" s="306"/>
      <c r="I60" s="23" t="s">
        <v>455</v>
      </c>
      <c r="J60" s="23">
        <v>515</v>
      </c>
      <c r="K60" s="302">
        <v>36864</v>
      </c>
      <c r="L60" s="219" t="s">
        <v>859</v>
      </c>
      <c r="M60" s="219" t="s">
        <v>692</v>
      </c>
      <c r="N60" s="307" t="s">
        <v>1584</v>
      </c>
    </row>
    <row r="61" spans="1:16" s="55" customFormat="1" ht="24.75" customHeight="1" x14ac:dyDescent="0.2">
      <c r="A61" s="23">
        <v>54</v>
      </c>
      <c r="B61" s="23">
        <v>84</v>
      </c>
      <c r="C61" s="24">
        <v>36664</v>
      </c>
      <c r="D61" s="219" t="s">
        <v>803</v>
      </c>
      <c r="E61" s="220" t="s">
        <v>801</v>
      </c>
      <c r="F61" s="279">
        <v>827</v>
      </c>
      <c r="G61" s="306"/>
      <c r="I61" s="23" t="s">
        <v>455</v>
      </c>
      <c r="J61" s="23">
        <v>377</v>
      </c>
      <c r="K61" s="302">
        <v>36724</v>
      </c>
      <c r="L61" s="219" t="s">
        <v>838</v>
      </c>
      <c r="M61" s="219" t="s">
        <v>262</v>
      </c>
      <c r="N61" s="307" t="s">
        <v>1584</v>
      </c>
    </row>
    <row r="62" spans="1:16" s="55" customFormat="1" ht="24.75" customHeight="1" x14ac:dyDescent="0.2">
      <c r="A62" s="23">
        <v>55</v>
      </c>
      <c r="B62" s="23">
        <v>396</v>
      </c>
      <c r="C62" s="302">
        <v>36890</v>
      </c>
      <c r="D62" s="219" t="s">
        <v>842</v>
      </c>
      <c r="E62" s="219" t="s">
        <v>262</v>
      </c>
      <c r="F62" s="307">
        <v>829</v>
      </c>
      <c r="G62" s="306"/>
      <c r="I62" s="23" t="s">
        <v>455</v>
      </c>
      <c r="J62" s="23">
        <v>346</v>
      </c>
      <c r="K62" s="302">
        <v>36789</v>
      </c>
      <c r="L62" s="219" t="s">
        <v>829</v>
      </c>
      <c r="M62" s="219" t="s">
        <v>262</v>
      </c>
      <c r="N62" s="307" t="s">
        <v>1584</v>
      </c>
    </row>
  </sheetData>
  <autoFilter ref="B6:G7"/>
  <sortState ref="B100:F117">
    <sortCondition descending="1" ref="F100:F117"/>
  </sortState>
  <mergeCells count="24">
    <mergeCell ref="A4:C4"/>
    <mergeCell ref="D4:E4"/>
    <mergeCell ref="N5:O5"/>
    <mergeCell ref="A6:A7"/>
    <mergeCell ref="B6:B7"/>
    <mergeCell ref="C6:C7"/>
    <mergeCell ref="D6:D7"/>
    <mergeCell ref="E6:E7"/>
    <mergeCell ref="A1:O1"/>
    <mergeCell ref="A2:O2"/>
    <mergeCell ref="A3:C3"/>
    <mergeCell ref="D3:E3"/>
    <mergeCell ref="F3:G3"/>
    <mergeCell ref="I3:K3"/>
    <mergeCell ref="M3:O3"/>
    <mergeCell ref="F6:F7"/>
    <mergeCell ref="N6:N7"/>
    <mergeCell ref="O6:O7"/>
    <mergeCell ref="G6:G7"/>
    <mergeCell ref="I6:I7"/>
    <mergeCell ref="J6:J7"/>
    <mergeCell ref="K6:K7"/>
    <mergeCell ref="L6:L7"/>
    <mergeCell ref="M6:M7"/>
  </mergeCells>
  <conditionalFormatting sqref="F8:F47">
    <cfRule type="duplicateValues" dxfId="37" priority="4" stopIfTrue="1"/>
  </conditionalFormatting>
  <conditionalFormatting sqref="N8:N62">
    <cfRule type="duplicateValues" dxfId="36" priority="1"/>
  </conditionalFormatting>
  <conditionalFormatting sqref="F8:F62">
    <cfRule type="duplicateValues" dxfId="35" priority="9"/>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33</vt:i4>
      </vt:variant>
      <vt:variant>
        <vt:lpstr>Adlandırılmış Aralıklar</vt:lpstr>
      </vt:variant>
      <vt:variant>
        <vt:i4>31</vt:i4>
      </vt:variant>
    </vt:vector>
  </HeadingPairs>
  <TitlesOfParts>
    <vt:vector size="64" baseType="lpstr">
      <vt:lpstr>YARIŞMA BİLGİLERİ</vt:lpstr>
      <vt:lpstr>YARIŞMA PROGRAMI</vt:lpstr>
      <vt:lpstr>KAYIT LİSTESİ</vt:lpstr>
      <vt:lpstr>UZUN-A</vt:lpstr>
      <vt:lpstr>UZUN-B</vt:lpstr>
      <vt:lpstr>UZUN-C</vt:lpstr>
      <vt:lpstr>UZUN ATLAMA GENEL SIRALAMA</vt:lpstr>
      <vt:lpstr>60M.SEÇME </vt:lpstr>
      <vt:lpstr>60M.SEÇME SONUÇ </vt:lpstr>
      <vt:lpstr>1500m</vt:lpstr>
      <vt:lpstr>1500m.2</vt:lpstr>
      <vt:lpstr>1500m.3</vt:lpstr>
      <vt:lpstr>1500M GENEL</vt:lpstr>
      <vt:lpstr>YÜKSEK-A</vt:lpstr>
      <vt:lpstr>YÜKSEK-B</vt:lpstr>
      <vt:lpstr>YÜKSEK-GENEL</vt:lpstr>
      <vt:lpstr>60M.Final</vt:lpstr>
      <vt:lpstr>400m</vt:lpstr>
      <vt:lpstr>400m 2</vt:lpstr>
      <vt:lpstr>400metre genel</vt:lpstr>
      <vt:lpstr>60M.Eng.Seçme</vt:lpstr>
      <vt:lpstr>Üç Adım</vt:lpstr>
      <vt:lpstr>Sırık</vt:lpstr>
      <vt:lpstr>60M.Eng.Final</vt:lpstr>
      <vt:lpstr>Gülle-A</vt:lpstr>
      <vt:lpstr>60M.Eng.Yarı Final</vt:lpstr>
      <vt:lpstr>800M</vt:lpstr>
      <vt:lpstr>Gülle-B</vt:lpstr>
      <vt:lpstr>Gülle-GENEL</vt:lpstr>
      <vt:lpstr>800M.</vt:lpstr>
      <vt:lpstr>800M. 2</vt:lpstr>
      <vt:lpstr>800M.SONUÇ</vt:lpstr>
      <vt:lpstr>ALMANAK TOPLU SONUÇ</vt:lpstr>
      <vt:lpstr>'1500m'!Yazdırma_Alanı</vt:lpstr>
      <vt:lpstr>'1500M GENEL'!Yazdırma_Alanı</vt:lpstr>
      <vt:lpstr>'1500m.2'!Yazdırma_Alanı</vt:lpstr>
      <vt:lpstr>'1500m.3'!Yazdırma_Alanı</vt:lpstr>
      <vt:lpstr>'400m'!Yazdırma_Alanı</vt:lpstr>
      <vt:lpstr>'400m 2'!Yazdırma_Alanı</vt:lpstr>
      <vt:lpstr>'400metre genel'!Yazdırma_Alanı</vt:lpstr>
      <vt:lpstr>'60M.Eng.Final'!Yazdırma_Alanı</vt:lpstr>
      <vt:lpstr>'60M.Eng.Seçme'!Yazdırma_Alanı</vt:lpstr>
      <vt:lpstr>'60M.Eng.Yarı Final'!Yazdırma_Alanı</vt:lpstr>
      <vt:lpstr>'60M.Final'!Yazdırma_Alanı</vt:lpstr>
      <vt:lpstr>'60M.SEÇME '!Yazdırma_Alanı</vt:lpstr>
      <vt:lpstr>'60M.SEÇME SONUÇ '!Yazdırma_Alanı</vt:lpstr>
      <vt:lpstr>'800M'!Yazdırma_Alanı</vt:lpstr>
      <vt:lpstr>'800M.'!Yazdırma_Alanı</vt:lpstr>
      <vt:lpstr>'800M. 2'!Yazdırma_Alanı</vt:lpstr>
      <vt:lpstr>'800M.SONUÇ'!Yazdırma_Alanı</vt:lpstr>
      <vt:lpstr>'Gülle-A'!Yazdırma_Alanı</vt:lpstr>
      <vt:lpstr>'Gülle-B'!Yazdırma_Alanı</vt:lpstr>
      <vt:lpstr>'Gülle-GENEL'!Yazdırma_Alanı</vt:lpstr>
      <vt:lpstr>'KAYIT LİSTESİ'!Yazdırma_Alanı</vt:lpstr>
      <vt:lpstr>Sırık!Yazdırma_Alanı</vt:lpstr>
      <vt:lpstr>'UZUN ATLAMA GENEL SIRALAMA'!Yazdırma_Alanı</vt:lpstr>
      <vt:lpstr>'UZUN-A'!Yazdırma_Alanı</vt:lpstr>
      <vt:lpstr>'UZUN-B'!Yazdırma_Alanı</vt:lpstr>
      <vt:lpstr>'UZUN-C'!Yazdırma_Alanı</vt:lpstr>
      <vt:lpstr>'Üç Adım'!Yazdırma_Alanı</vt:lpstr>
      <vt:lpstr>'YÜKSEK-A'!Yazdırma_Alanı</vt:lpstr>
      <vt:lpstr>'YÜKSEK-B'!Yazdırma_Alanı</vt:lpstr>
      <vt:lpstr>'YÜKSEK-GENEL'!Yazdırma_Alanı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Gökhan Taner</cp:lastModifiedBy>
  <cp:lastPrinted>2015-01-28T16:18:08Z</cp:lastPrinted>
  <dcterms:created xsi:type="dcterms:W3CDTF">2004-05-10T13:01:28Z</dcterms:created>
  <dcterms:modified xsi:type="dcterms:W3CDTF">2015-01-28T16:47:23Z</dcterms:modified>
</cp:coreProperties>
</file>