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610" windowWidth="12120" windowHeight="8460" tabRatio="756" activeTab="1"/>
  </bookViews>
  <sheets>
    <sheet name="Kapak" sheetId="68" r:id="rId1"/>
    <sheet name="Kayıt Listesi" sheetId="263" r:id="rId2"/>
  </sheets>
  <definedNames>
    <definedName name="_xlnm._FilterDatabase" localSheetId="1" hidden="1">'Kayıt Listesi'!$C$10:$N$10</definedName>
    <definedName name="_xlnm.Print_Area" localSheetId="1">'Kayıt Listesi'!$A$1:$W$321</definedName>
  </definedNames>
  <calcPr calcId="125725"/>
</workbook>
</file>

<file path=xl/calcChain.xml><?xml version="1.0" encoding="utf-8"?>
<calcChain xmlns="http://schemas.openxmlformats.org/spreadsheetml/2006/main">
  <c r="O100" i="263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B308" l="1"/>
  <c r="B249"/>
  <c r="B250"/>
  <c r="B251"/>
  <c r="B252"/>
  <c r="B253"/>
  <c r="B254"/>
  <c r="B255"/>
  <c r="B256"/>
  <c r="B257"/>
  <c r="B258"/>
  <c r="B259"/>
  <c r="B260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9"/>
  <c r="B310"/>
  <c r="B311"/>
  <c r="B312"/>
  <c r="B313"/>
  <c r="B314"/>
  <c r="B315"/>
  <c r="B316"/>
  <c r="B317"/>
  <c r="B318"/>
  <c r="B319"/>
  <c r="B320"/>
  <c r="B321"/>
  <c r="A27" i="68"/>
  <c r="A26"/>
  <c r="F34" l="1"/>
</calcChain>
</file>

<file path=xl/sharedStrings.xml><?xml version="1.0" encoding="utf-8"?>
<sst xmlns="http://schemas.openxmlformats.org/spreadsheetml/2006/main" count="3285" uniqueCount="675">
  <si>
    <t>Sıra No</t>
  </si>
  <si>
    <t>Adı ve Soyadı</t>
  </si>
  <si>
    <t>ADANA</t>
  </si>
  <si>
    <t>AĞRI</t>
  </si>
  <si>
    <t>ANKARA</t>
  </si>
  <si>
    <t>BURSA</t>
  </si>
  <si>
    <t>ARTVİN</t>
  </si>
  <si>
    <t>İSTANBUL</t>
  </si>
  <si>
    <t>MERSİN</t>
  </si>
  <si>
    <t>NEVŞEHİR</t>
  </si>
  <si>
    <t>SAKARYA</t>
  </si>
  <si>
    <t>ŞANLIURFA</t>
  </si>
  <si>
    <t>TEKİRDAĞ</t>
  </si>
  <si>
    <t>Formül</t>
  </si>
  <si>
    <t>Yarışma Adı</t>
  </si>
  <si>
    <t>Yarışma Yeri</t>
  </si>
  <si>
    <t>Kategorisi</t>
  </si>
  <si>
    <t>Tarihi</t>
  </si>
  <si>
    <t>Katılan Sporcu Sayısı</t>
  </si>
  <si>
    <t>İli</t>
  </si>
  <si>
    <t>ADIYAMAN</t>
  </si>
  <si>
    <t>AMASYA</t>
  </si>
  <si>
    <t>ANTALYA</t>
  </si>
  <si>
    <t>AYDIN</t>
  </si>
  <si>
    <t>BALIKESİR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</si>
  <si>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</si>
  <si>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</si>
  <si>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</si>
  <si>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</si>
  <si>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</si>
  <si>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</si>
  <si>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</si>
  <si>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</si>
  <si>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</si>
  <si>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</si>
  <si>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</si>
  <si>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</si>
  <si>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</si>
  <si>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</si>
  <si>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</si>
  <si>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İZMİR</t>
  </si>
  <si>
    <t>KAYSERİ</t>
  </si>
  <si>
    <t>KONYA</t>
  </si>
  <si>
    <t>KÜTAHYA</t>
  </si>
  <si>
    <t>MALATYA</t>
  </si>
  <si>
    <t>MANİSA</t>
  </si>
  <si>
    <t>MUĞLA</t>
  </si>
  <si>
    <t>MUŞ</t>
  </si>
  <si>
    <t>GAZİANTEP</t>
  </si>
  <si>
    <t>GİRESUN</t>
  </si>
  <si>
    <t>GÜMÜŞHANE</t>
  </si>
  <si>
    <t>HAKKARİ</t>
  </si>
  <si>
    <t>HATAY</t>
  </si>
  <si>
    <t>ISPARTA</t>
  </si>
  <si>
    <t>KARS</t>
  </si>
  <si>
    <t>KASTAMONU</t>
  </si>
  <si>
    <t>KIRKLARELİ</t>
  </si>
  <si>
    <t>KIRŞEHİR</t>
  </si>
  <si>
    <t>KOCAELİ</t>
  </si>
  <si>
    <t>KAHRAMANMARAŞ</t>
  </si>
  <si>
    <t>MARDİN</t>
  </si>
  <si>
    <t>NİĞDE</t>
  </si>
  <si>
    <t>ORDU</t>
  </si>
  <si>
    <t>RİZE</t>
  </si>
  <si>
    <t>SAMSUN</t>
  </si>
  <si>
    <t>SİİRT</t>
  </si>
  <si>
    <t>SİNOP</t>
  </si>
  <si>
    <t>SİVAS</t>
  </si>
  <si>
    <t>TOKAT</t>
  </si>
  <si>
    <t>AKSARAY</t>
  </si>
  <si>
    <t>KIRIKKALE</t>
  </si>
  <si>
    <t>ZONGULDAK</t>
  </si>
  <si>
    <t>TRABZON</t>
  </si>
  <si>
    <t>TUNCELİ</t>
  </si>
  <si>
    <t>UŞAK</t>
  </si>
  <si>
    <t>VAN</t>
  </si>
  <si>
    <t>YOZGAT</t>
  </si>
  <si>
    <t>BAYBURT</t>
  </si>
  <si>
    <t>KARAMAN</t>
  </si>
  <si>
    <t>BATMAN</t>
  </si>
  <si>
    <t>ŞIRNAK</t>
  </si>
  <si>
    <t>ARDAHAN</t>
  </si>
  <si>
    <t>KARABÜK</t>
  </si>
  <si>
    <t>KİLİS</t>
  </si>
  <si>
    <t>OSMANİYE</t>
  </si>
  <si>
    <t>DÜZCE</t>
  </si>
  <si>
    <t>BARTIN</t>
  </si>
  <si>
    <t>IĞDIR</t>
  </si>
  <si>
    <t>TOPLAM</t>
  </si>
  <si>
    <t>Göğüs No</t>
  </si>
  <si>
    <t>En İyi 
Derecesi</t>
  </si>
  <si>
    <t>1.BRANŞ</t>
  </si>
  <si>
    <t>2.BRANŞ</t>
  </si>
  <si>
    <t>3.BRANŞ</t>
  </si>
  <si>
    <t>T.C. NO</t>
  </si>
  <si>
    <t>FORMÜL</t>
  </si>
  <si>
    <t>İL</t>
  </si>
  <si>
    <t>Sporcu Sayısı</t>
  </si>
  <si>
    <t>İstanbul</t>
  </si>
  <si>
    <t>Türkiye Atletizm Federasyonu
İstanbul Atletizm İl Temsilciliği</t>
  </si>
  <si>
    <t>AFYONKARAHİSAR</t>
  </si>
  <si>
    <t>YALOVA</t>
  </si>
  <si>
    <r>
      <t xml:space="preserve">Doğum Tarihi
</t>
    </r>
    <r>
      <rPr>
        <sz val="8"/>
        <rFont val="Cambria"/>
        <family val="1"/>
        <charset val="162"/>
      </rPr>
      <t>Gün/Ay/Yıl</t>
    </r>
  </si>
  <si>
    <t>İllere Göre Katılan Sporcu Sayıları</t>
  </si>
  <si>
    <t>KATILAN TOPLAM SPORCU SAYISI</t>
  </si>
  <si>
    <t>Branş</t>
  </si>
  <si>
    <t>Sporcuların Yarışacağı Branşlar</t>
  </si>
  <si>
    <t>Sporcuların Branşlara Göre Katılma Sayıları</t>
  </si>
  <si>
    <t>60 Metre</t>
  </si>
  <si>
    <t>200 Metre</t>
  </si>
  <si>
    <t>800 Metre</t>
  </si>
  <si>
    <t>3000 Metre</t>
  </si>
  <si>
    <t>60 Metre Engelli</t>
  </si>
  <si>
    <t>3000 Metre Yürüyüş</t>
  </si>
  <si>
    <t>5000 Metre Yürüyüş</t>
  </si>
  <si>
    <t>Uzun Atlama</t>
  </si>
  <si>
    <t>Üçadım Atlama</t>
  </si>
  <si>
    <t>Yüksek Atlama</t>
  </si>
  <si>
    <t>Sırıkla Atlama</t>
  </si>
  <si>
    <t>Gülle Atma</t>
  </si>
  <si>
    <t>Kategori</t>
  </si>
  <si>
    <t>Pentatlon</t>
  </si>
  <si>
    <t>Heptatlon</t>
  </si>
  <si>
    <t>KKTC</t>
  </si>
  <si>
    <t>16 Yaş Altı-B / Kızlar-Erkekler</t>
  </si>
  <si>
    <t>Türkcell Türkiye 16 Yaş Altı-B Salon Şampiyonası</t>
  </si>
  <si>
    <t>06-07 Şubat 2015</t>
  </si>
  <si>
    <t>AYŞEGÜL DURAN</t>
  </si>
  <si>
    <t xml:space="preserve"> </t>
  </si>
  <si>
    <t>16 Yaş Altı Kızlar B</t>
  </si>
  <si>
    <t>HATİCE ARSLAN</t>
  </si>
  <si>
    <t>300 Metre</t>
  </si>
  <si>
    <t>1000 Metre</t>
  </si>
  <si>
    <t>NAZAR YILMAZ</t>
  </si>
  <si>
    <t>SONGÜL KOÇER</t>
  </si>
  <si>
    <t>TANLA DAMLA KURTTEKİN</t>
  </si>
  <si>
    <t>TUĞBA ÖZAYDIN</t>
  </si>
  <si>
    <t>ZELİHA TÜRKOĞLU</t>
  </si>
  <si>
    <t>DOĞA OLGA ÖZBAKİ</t>
  </si>
  <si>
    <t>1.43</t>
  </si>
  <si>
    <t>HATİCE BERİL UÇAKKUŞ</t>
  </si>
  <si>
    <t>HEDİYE ARIKAN</t>
  </si>
  <si>
    <t>MELİS NİL ÜRETEN</t>
  </si>
  <si>
    <t>8.67</t>
  </si>
  <si>
    <t>MERVENUR ATASOY</t>
  </si>
  <si>
    <t>NURDAN KURT</t>
  </si>
  <si>
    <t>AYŞEGÜL TATLI</t>
  </si>
  <si>
    <t>BİLGE GÜR</t>
  </si>
  <si>
    <t>8.70</t>
  </si>
  <si>
    <t>50.00</t>
  </si>
  <si>
    <t>BURÇİN KANIK</t>
  </si>
  <si>
    <t>47.90</t>
  </si>
  <si>
    <t>3.22.50</t>
  </si>
  <si>
    <t>EBRU YAMAN</t>
  </si>
  <si>
    <t>SELCAN KORKMAZ</t>
  </si>
  <si>
    <t>8.90</t>
  </si>
  <si>
    <t>47.95</t>
  </si>
  <si>
    <t>FADIME DAL</t>
  </si>
  <si>
    <t>3.12</t>
  </si>
  <si>
    <t>KADER KAHRAMAN</t>
  </si>
  <si>
    <t>3.15</t>
  </si>
  <si>
    <t>NİL UZER</t>
  </si>
  <si>
    <t>ÖZNUR DEĞİRMENCİ</t>
  </si>
  <si>
    <t>CANSU AR</t>
  </si>
  <si>
    <t>53.00</t>
  </si>
  <si>
    <t>FATMANUR ÇELİKKIRAN</t>
  </si>
  <si>
    <t>54.00</t>
  </si>
  <si>
    <t>HAYRİYE NUR ARI</t>
  </si>
  <si>
    <t>4.16</t>
  </si>
  <si>
    <t>AYBÜKE MACİT</t>
  </si>
  <si>
    <t>BEYZANUR AKMAN</t>
  </si>
  <si>
    <t>BUSE KIRBUĞA</t>
  </si>
  <si>
    <t>EBRAR BAYRAM</t>
  </si>
  <si>
    <t>EDANUR YAŞAR</t>
  </si>
  <si>
    <t>ESRA GÜNDÜZ</t>
  </si>
  <si>
    <t>ESRA KALKAN</t>
  </si>
  <si>
    <t>FİRDES DÜLGER</t>
  </si>
  <si>
    <t>8.80</t>
  </si>
  <si>
    <t>47.60</t>
  </si>
  <si>
    <t>GÖZDE ÇAKAR</t>
  </si>
  <si>
    <t>MELEK SÜTLAN</t>
  </si>
  <si>
    <t>MERVE ARSLANTAŞ</t>
  </si>
  <si>
    <t>MERVE ATAÇ</t>
  </si>
  <si>
    <t>NİSANUR ATIŞ</t>
  </si>
  <si>
    <t>RABİA GÜNEY</t>
  </si>
  <si>
    <t>ROJBİN GÜNEŞ</t>
  </si>
  <si>
    <t>SÜMEYYA ÇANKAYA</t>
  </si>
  <si>
    <t>ASYA YAVAŞ</t>
  </si>
  <si>
    <t>8.69</t>
  </si>
  <si>
    <t>4.52</t>
  </si>
  <si>
    <t>AYCEREN DEMİR</t>
  </si>
  <si>
    <t>FATMA NUR BİLGİ</t>
  </si>
  <si>
    <t>İPEK EYLÜL ERAVCI</t>
  </si>
  <si>
    <t>SEZA ÖZDOĞAN</t>
  </si>
  <si>
    <t>YAREN NUR ÇAĞSAL</t>
  </si>
  <si>
    <t>ŞEVVAL NUR ZENBEK</t>
  </si>
  <si>
    <t>3.40.10</t>
  </si>
  <si>
    <t>TUĞÇE ÜSTER</t>
  </si>
  <si>
    <t>3.40.11</t>
  </si>
  <si>
    <t>CANSU YAMAN</t>
  </si>
  <si>
    <t>50.25</t>
  </si>
  <si>
    <t>3.25.25</t>
  </si>
  <si>
    <t>DUYGU ÖZÜGÜR</t>
  </si>
  <si>
    <t>9.00</t>
  </si>
  <si>
    <t>4.00</t>
  </si>
  <si>
    <t>EDA ALACA</t>
  </si>
  <si>
    <t>9.36</t>
  </si>
  <si>
    <t>4.13</t>
  </si>
  <si>
    <t>TUĞÇE ARSLANER</t>
  </si>
  <si>
    <t>9.47</t>
  </si>
  <si>
    <t>3.96</t>
  </si>
  <si>
    <t>ZUHAL ŞEN</t>
  </si>
  <si>
    <t>3.50</t>
  </si>
  <si>
    <t>BEGÜM KILIÇ</t>
  </si>
  <si>
    <t>3.30</t>
  </si>
  <si>
    <t>BERİVAN ATAŞ</t>
  </si>
  <si>
    <t>3.25</t>
  </si>
  <si>
    <t>MEHTAP YEŞİL</t>
  </si>
  <si>
    <t>50.75</t>
  </si>
  <si>
    <t>3.20</t>
  </si>
  <si>
    <t>SEMİHA İZGİ</t>
  </si>
  <si>
    <t>55 SN</t>
  </si>
  <si>
    <t>3.35</t>
  </si>
  <si>
    <t>YAĞMUR YILDIZ</t>
  </si>
  <si>
    <t>52.30</t>
  </si>
  <si>
    <t>CEYDA BAYUR</t>
  </si>
  <si>
    <t>48s</t>
  </si>
  <si>
    <t>3dk30s</t>
  </si>
  <si>
    <t>ELİF POLAT</t>
  </si>
  <si>
    <t>8.71</t>
  </si>
  <si>
    <t>NURSENA DEMİRALAY</t>
  </si>
  <si>
    <t>ŞEYDA YILANCI</t>
  </si>
  <si>
    <t>4.20</t>
  </si>
  <si>
    <t>9.58</t>
  </si>
  <si>
    <t>ASİYENUR SANCAR</t>
  </si>
  <si>
    <t>ASLIHAN EROL</t>
  </si>
  <si>
    <t>3.16</t>
  </si>
  <si>
    <t>EDANUR YAVUZ</t>
  </si>
  <si>
    <t>3.10</t>
  </si>
  <si>
    <t>EMİNE ULUDAĞ</t>
  </si>
  <si>
    <t>3.18</t>
  </si>
  <si>
    <t>GAMZE ERDOĞAN</t>
  </si>
  <si>
    <t>SEVDENUR KARAGÜL</t>
  </si>
  <si>
    <t>SUEDA KAYACAN</t>
  </si>
  <si>
    <t>TUANA HAVVA KARA</t>
  </si>
  <si>
    <t>ALEYNA DABANLI</t>
  </si>
  <si>
    <t>BAŞAK DURMUŞ</t>
  </si>
  <si>
    <t>8.54</t>
  </si>
  <si>
    <t>BEGÜM DAMLA KAKŞİ</t>
  </si>
  <si>
    <t>BUSENUR VURGUN</t>
  </si>
  <si>
    <t>CEREN BİÇER</t>
  </si>
  <si>
    <t>CEREN DURUR</t>
  </si>
  <si>
    <t>CEREN ŞEN</t>
  </si>
  <si>
    <t>DAMLA ÇELİK</t>
  </si>
  <si>
    <t>DİLARA AÇIK</t>
  </si>
  <si>
    <t>ECE KAVAKLIOĞLU</t>
  </si>
  <si>
    <t>9.77</t>
  </si>
  <si>
    <t>EDA SEVGİ GÖKÇEN</t>
  </si>
  <si>
    <t>EKİN BULUTAY</t>
  </si>
  <si>
    <t>ELİF ELVAN YAKA</t>
  </si>
  <si>
    <t>ELİF ULUCUTSOY</t>
  </si>
  <si>
    <t>ELVAN AKLIŞ</t>
  </si>
  <si>
    <t>EYLÜL MAVZER</t>
  </si>
  <si>
    <t>EZGİ YAŞAR</t>
  </si>
  <si>
    <t>3:50.00</t>
  </si>
  <si>
    <t>KADER ŞEN</t>
  </si>
  <si>
    <t>MELEK DOĞANCI</t>
  </si>
  <si>
    <t>1.30</t>
  </si>
  <si>
    <t>MELİSA ATASOY</t>
  </si>
  <si>
    <t>MİNEL FİDAN</t>
  </si>
  <si>
    <t>NURCAN ERTEPE</t>
  </si>
  <si>
    <t>9.15</t>
  </si>
  <si>
    <t>SELİN ÖZBEK</t>
  </si>
  <si>
    <t>SILANUR TOSUN</t>
  </si>
  <si>
    <t>ŞEYMA SUNA ERDOĞAN</t>
  </si>
  <si>
    <t>ŞÜHEDA TÜLÜ</t>
  </si>
  <si>
    <t>TUANA TUNCER</t>
  </si>
  <si>
    <t>YAĞMUR ALKAN</t>
  </si>
  <si>
    <t>YAĞMUR ÇETİN</t>
  </si>
  <si>
    <t>YAĞMUR GÜLTEKİN</t>
  </si>
  <si>
    <t>ZEYNAP KİREMİTÇİ</t>
  </si>
  <si>
    <t>ZEYNEP ÇİÇEN</t>
  </si>
  <si>
    <t>ZÜBEYDE BULUTAY</t>
  </si>
  <si>
    <t>ASYA KÖK</t>
  </si>
  <si>
    <t>8.84</t>
  </si>
  <si>
    <t>YOK</t>
  </si>
  <si>
    <t>SİMAY ÖZÇİFTÇİ</t>
  </si>
  <si>
    <t>8.20</t>
  </si>
  <si>
    <t>RUMEYSA ÜNLÜK</t>
  </si>
  <si>
    <t>ZEHRA NUR ÖZDEMİR</t>
  </si>
  <si>
    <t>DUDU YILMAZ</t>
  </si>
  <si>
    <t>İLAYDA ÖRDOĞLU</t>
  </si>
  <si>
    <t>AYŞE BABİ</t>
  </si>
  <si>
    <t>GİZEM SILA BEKLEN</t>
  </si>
  <si>
    <t>MERVE AYDOĞDU</t>
  </si>
  <si>
    <t>MERYEM TİDİM</t>
  </si>
  <si>
    <t>RAVZA NUR YAZICI</t>
  </si>
  <si>
    <t>ZELİHA GÜL DOĞAN</t>
  </si>
  <si>
    <t>SEMANUR SAYGISIZ</t>
  </si>
  <si>
    <t>3`14"</t>
  </si>
  <si>
    <t>49"</t>
  </si>
  <si>
    <t>URKUŞ IŞIK</t>
  </si>
  <si>
    <t>DENİZ SÜNGÜ</t>
  </si>
  <si>
    <t>4.40</t>
  </si>
  <si>
    <t>ERŞEN ÜNVERDİ</t>
  </si>
  <si>
    <t>ÜLKÜ ÖZBABA</t>
  </si>
  <si>
    <t>EBRAR ESLEM ÇETİN</t>
  </si>
  <si>
    <t>4.50</t>
  </si>
  <si>
    <t>EMİNE NUR GÜVEN</t>
  </si>
  <si>
    <t>46 sn</t>
  </si>
  <si>
    <t>3.17 sn</t>
  </si>
  <si>
    <t>KADER KURT</t>
  </si>
  <si>
    <t>3.20 sn</t>
  </si>
  <si>
    <t>BEYZA NUR ÖZKAN</t>
  </si>
  <si>
    <t>3.32</t>
  </si>
  <si>
    <t>HACER YILMAZ</t>
  </si>
  <si>
    <t>3.04</t>
  </si>
  <si>
    <t>HATİCE BAKIR</t>
  </si>
  <si>
    <t>3.28</t>
  </si>
  <si>
    <t>NEBAHAT EZGİ ÖZYURT</t>
  </si>
  <si>
    <t>NİLGÜN KOÇYİĞİT</t>
  </si>
  <si>
    <t>SİNEM ŞAHİN</t>
  </si>
  <si>
    <t>3.05</t>
  </si>
  <si>
    <t>MUKADDES ÖZDİL</t>
  </si>
  <si>
    <t>3.55.52</t>
  </si>
  <si>
    <t>SELCAN YAVUZ</t>
  </si>
  <si>
    <t>ARZU KIRDAR</t>
  </si>
  <si>
    <t>DERYAKILINÇ</t>
  </si>
  <si>
    <t>GÜLSUM KÖMÜR</t>
  </si>
  <si>
    <t>HELİN KARA</t>
  </si>
  <si>
    <t>KADER KIZILKAYA</t>
  </si>
  <si>
    <t>KEZİBAN SÖYLEMEZ</t>
  </si>
  <si>
    <t>MERYEM YILMAZ</t>
  </si>
  <si>
    <t>MISRA KORKMAZ</t>
  </si>
  <si>
    <t>MİHRİBAN TURAN</t>
  </si>
  <si>
    <t>SEVDA İLGAZİ</t>
  </si>
  <si>
    <t>ŞEVVAL ÖZDOĞAN</t>
  </si>
  <si>
    <t>44"</t>
  </si>
  <si>
    <t>3'05"</t>
  </si>
  <si>
    <t>ALEYNA ÇİMEN</t>
  </si>
  <si>
    <t>BEYZA BAŞ</t>
  </si>
  <si>
    <t>1.34</t>
  </si>
  <si>
    <t>EDA YILMAZ</t>
  </si>
  <si>
    <t>10.05</t>
  </si>
  <si>
    <t>MELEK NUR ÜNVERİN</t>
  </si>
  <si>
    <t>9.10</t>
  </si>
  <si>
    <t>4.25</t>
  </si>
  <si>
    <t>MERVE KURTOĞLU</t>
  </si>
  <si>
    <t>SUENNUR BAŞTAN</t>
  </si>
  <si>
    <t>YAREN NİDA AKÇA</t>
  </si>
  <si>
    <t>ZEYNEP AKÇA</t>
  </si>
  <si>
    <t>GÜLSE BEYZA USTA</t>
  </si>
  <si>
    <t>İREM GÖKÇE ATASAYAR</t>
  </si>
  <si>
    <t>SONGÜL VARDAR</t>
  </si>
  <si>
    <t>ŞULE AKTAŞ</t>
  </si>
  <si>
    <t>TUĞBA İNCE</t>
  </si>
  <si>
    <t>ZEYNEP SILA BENLİ</t>
  </si>
  <si>
    <t>AYŞE DEMİR</t>
  </si>
  <si>
    <t>MELİS DAĞ</t>
  </si>
  <si>
    <t>PELİN ALATAŞ</t>
  </si>
  <si>
    <t>SEVDA CÜNCÜ</t>
  </si>
  <si>
    <t>ZEYNEP DEMİR</t>
  </si>
  <si>
    <t>ZEYNEP KURT</t>
  </si>
  <si>
    <t>BUSE ÖZ</t>
  </si>
  <si>
    <t>DAMLANUR KARA</t>
  </si>
  <si>
    <t>9.70</t>
  </si>
  <si>
    <t>49.12</t>
  </si>
  <si>
    <t>DOĞA SEVER</t>
  </si>
  <si>
    <t>9.21</t>
  </si>
  <si>
    <t>GÖNÜL KÖKSAL</t>
  </si>
  <si>
    <t>1.35</t>
  </si>
  <si>
    <t>10.45</t>
  </si>
  <si>
    <t>IŞIL GÜNEŞ İŞBİLEN</t>
  </si>
  <si>
    <t>10.12</t>
  </si>
  <si>
    <t>9.12</t>
  </si>
  <si>
    <t>IŞINSU KARADAĞ</t>
  </si>
  <si>
    <t>1.25</t>
  </si>
  <si>
    <t>NURCİHAN GÜLER</t>
  </si>
  <si>
    <t>3.95</t>
  </si>
  <si>
    <t>52.85</t>
  </si>
  <si>
    <t>SEVGİ KORKMAZ</t>
  </si>
  <si>
    <t>3.20.15</t>
  </si>
  <si>
    <t>48.22</t>
  </si>
  <si>
    <t>BEYZANUR UÇAK</t>
  </si>
  <si>
    <t>CEREN AKDEMİR</t>
  </si>
  <si>
    <t>50.07</t>
  </si>
  <si>
    <t>3.14.82</t>
  </si>
  <si>
    <t>RÜMEYSA KIRIMLI</t>
  </si>
  <si>
    <t>09.09</t>
  </si>
  <si>
    <t>4.21</t>
  </si>
  <si>
    <t>AHMET ÇOŞKUN</t>
  </si>
  <si>
    <t>16 Yaş Altı Erkekler B</t>
  </si>
  <si>
    <t>ALİ ÇAVUŞ</t>
  </si>
  <si>
    <t>HASAN ALANTAR</t>
  </si>
  <si>
    <t>MEHMET VURUCU</t>
  </si>
  <si>
    <t>OĞULCAN ALTUN</t>
  </si>
  <si>
    <t>SERKAN ŞİMŞEK</t>
  </si>
  <si>
    <t>TOLGA BEKE</t>
  </si>
  <si>
    <t>SEZAİ CAN AVCI</t>
  </si>
  <si>
    <t>KADİR YILMAZ</t>
  </si>
  <si>
    <t>MUSTAFA ÖZÇİÇEK</t>
  </si>
  <si>
    <t>BEYCAN DELIGOZ</t>
  </si>
  <si>
    <t>GÖKTUĞ DAĞDEVİREN</t>
  </si>
  <si>
    <t>5.00</t>
  </si>
  <si>
    <t>OGUZHAN KOSAR</t>
  </si>
  <si>
    <t>3.00</t>
  </si>
  <si>
    <t>SERKUT DEĞİRMENCİ</t>
  </si>
  <si>
    <t>5.35</t>
  </si>
  <si>
    <t>7.70</t>
  </si>
  <si>
    <t>GÖKHAN KOVUCU</t>
  </si>
  <si>
    <t>51.00</t>
  </si>
  <si>
    <t>KAAN PAMUK</t>
  </si>
  <si>
    <t>TURGAY ERDOĞAN</t>
  </si>
  <si>
    <t>YASİN SOSA</t>
  </si>
  <si>
    <t>EYÜP YILDIRIM</t>
  </si>
  <si>
    <t>HALİT ÇAKAR</t>
  </si>
  <si>
    <t>NİHAT BİRGİN</t>
  </si>
  <si>
    <t>UMUT DÖĞÜM</t>
  </si>
  <si>
    <t>AZAD KARASU</t>
  </si>
  <si>
    <t>BARIŞAY YILDIZ</t>
  </si>
  <si>
    <t>BARTU AYDOĞAN</t>
  </si>
  <si>
    <t>10.02</t>
  </si>
  <si>
    <t>BERKAY BUDAK</t>
  </si>
  <si>
    <t>BERKE AKÇAM</t>
  </si>
  <si>
    <t>ÇETİN NARİN</t>
  </si>
  <si>
    <t>EMİRHAN KOŞ</t>
  </si>
  <si>
    <t>EMRAH NUH BULUT</t>
  </si>
  <si>
    <t>KEMAL EREN ZEYTUN</t>
  </si>
  <si>
    <t>2.59</t>
  </si>
  <si>
    <t>MEHMET ENES YÜREK</t>
  </si>
  <si>
    <t>METEHAN BOZOĞLU</t>
  </si>
  <si>
    <t>8.24</t>
  </si>
  <si>
    <t>4.60</t>
  </si>
  <si>
    <t>MİRSAT KADİR KUTLU</t>
  </si>
  <si>
    <t>SAMET ÖĞÜT</t>
  </si>
  <si>
    <t>BERKİN BERBEROĞLU</t>
  </si>
  <si>
    <t>8.48</t>
  </si>
  <si>
    <t>4.80</t>
  </si>
  <si>
    <t>EMRE ÖZSARI</t>
  </si>
  <si>
    <t>FURKAN DALKIRAN</t>
  </si>
  <si>
    <t>8.60</t>
  </si>
  <si>
    <t>KADİR FURKAN SİVRİOĞLU</t>
  </si>
  <si>
    <t>SAMET ADAŞ</t>
  </si>
  <si>
    <t>GÖKSEL ÇAKIR</t>
  </si>
  <si>
    <t>3.07.00</t>
  </si>
  <si>
    <t>KADİR FIRAT</t>
  </si>
  <si>
    <t>ÇAĞRI YAMAN</t>
  </si>
  <si>
    <t>EMRE YAVUZ</t>
  </si>
  <si>
    <t>51.96</t>
  </si>
  <si>
    <t>4.10</t>
  </si>
  <si>
    <t>HARUN ÖZYAVUZ</t>
  </si>
  <si>
    <t>55.96</t>
  </si>
  <si>
    <t>MEHMET CAN COŞKUN</t>
  </si>
  <si>
    <t>8.50</t>
  </si>
  <si>
    <t>BULUT YILDIRIM</t>
  </si>
  <si>
    <t>47 SN</t>
  </si>
  <si>
    <t>EMRE YILDIZ</t>
  </si>
  <si>
    <t>43.00</t>
  </si>
  <si>
    <t>ERAY KARAL</t>
  </si>
  <si>
    <t>11.40</t>
  </si>
  <si>
    <t>TAHİR YILDIRIM</t>
  </si>
  <si>
    <t>46 SN</t>
  </si>
  <si>
    <t>MUSTAFA BAKIR</t>
  </si>
  <si>
    <t>SALİH YILMAZ</t>
  </si>
  <si>
    <t>SÜLEYMAN TOKER</t>
  </si>
  <si>
    <t>3.03</t>
  </si>
  <si>
    <t>SAMET CEBECİ</t>
  </si>
  <si>
    <t>YUSUFHAN DEMİRÇİ</t>
  </si>
  <si>
    <t>FAİK ÖLMEZ</t>
  </si>
  <si>
    <t>ABDULGAFFAR CENK YÜCEL</t>
  </si>
  <si>
    <t>8.51</t>
  </si>
  <si>
    <t>ATTİLA SAVAŞAN</t>
  </si>
  <si>
    <t>BORA YİĞİT</t>
  </si>
  <si>
    <t>ENGİN ONAY</t>
  </si>
  <si>
    <t>EYÜP EMİNANÇ</t>
  </si>
  <si>
    <t>FURKAN ER</t>
  </si>
  <si>
    <t>GÜRKAN ÇEMBERCİ</t>
  </si>
  <si>
    <t>İBRAHİM KARA</t>
  </si>
  <si>
    <t>JEAN BATU PONCE</t>
  </si>
  <si>
    <t>9.45</t>
  </si>
  <si>
    <t>4.12</t>
  </si>
  <si>
    <t>KAAN KESKİN</t>
  </si>
  <si>
    <t>MAHMUT AYDOĞAN</t>
  </si>
  <si>
    <t>MUHAMMED USAME AŞIK</t>
  </si>
  <si>
    <t>8.30</t>
  </si>
  <si>
    <t>ÖMER FARUK SAFRAN</t>
  </si>
  <si>
    <t>8.53</t>
  </si>
  <si>
    <t>RECEP KARABATAK</t>
  </si>
  <si>
    <t>SÜLEYMAN TARÇIN</t>
  </si>
  <si>
    <t>TURGUT ALP TUGAN</t>
  </si>
  <si>
    <t>UMUT GÜLTEKİN</t>
  </si>
  <si>
    <t>URAL ÖZTÜRK</t>
  </si>
  <si>
    <t>8.89</t>
  </si>
  <si>
    <t>ARCAN KOŞVAR</t>
  </si>
  <si>
    <t>BARAN ÇAPKIN</t>
  </si>
  <si>
    <t>3.03.00</t>
  </si>
  <si>
    <t>EMİR CAN</t>
  </si>
  <si>
    <t>8.00</t>
  </si>
  <si>
    <t>BURAK KAPLAN</t>
  </si>
  <si>
    <t>ALİ ÖZTÜRK</t>
  </si>
  <si>
    <t>3.24</t>
  </si>
  <si>
    <t>ENES ÇELEBİ</t>
  </si>
  <si>
    <t>FURKAN YANDI</t>
  </si>
  <si>
    <t>47.82</t>
  </si>
  <si>
    <t>3.9</t>
  </si>
  <si>
    <t>GÖKSEL TAŞKARA</t>
  </si>
  <si>
    <t>MERT SÜMBÜLOĞLU</t>
  </si>
  <si>
    <t>MUSTAFA ÖÇALAN</t>
  </si>
  <si>
    <t>MUSTAFA TALAŞ</t>
  </si>
  <si>
    <t>3.13</t>
  </si>
  <si>
    <t>48.12</t>
  </si>
  <si>
    <t>İSMET DOĞAN</t>
  </si>
  <si>
    <t>MUHAMMED ÇİMEN</t>
  </si>
  <si>
    <t>BEYTULLAH KAYA</t>
  </si>
  <si>
    <t>HALİT TAŞ</t>
  </si>
  <si>
    <t>CAN BEKİROĞLU</t>
  </si>
  <si>
    <t>ERSİN İLHAN</t>
  </si>
  <si>
    <t>MURAT GÜN</t>
  </si>
  <si>
    <t>2.51</t>
  </si>
  <si>
    <t>UMUT DOĞAN</t>
  </si>
  <si>
    <t>7.63</t>
  </si>
  <si>
    <t>38.45</t>
  </si>
  <si>
    <t>AHMET EMRE DEVELLİ</t>
  </si>
  <si>
    <t>3.09</t>
  </si>
  <si>
    <t>HASAN ÇAĞRI AKAN</t>
  </si>
  <si>
    <t>5.10</t>
  </si>
  <si>
    <t>İBRAHİM AYGÜN</t>
  </si>
  <si>
    <t>MURAT KÖSE</t>
  </si>
  <si>
    <t>44.40</t>
  </si>
  <si>
    <t>YUSUF ALTUN</t>
  </si>
  <si>
    <t>BAYRAM TOKSÖZ</t>
  </si>
  <si>
    <t>8.77</t>
  </si>
  <si>
    <t>49.36</t>
  </si>
  <si>
    <t>MİRAÇ ALGAÇ</t>
  </si>
  <si>
    <t>SERHAT GÜNGÖR</t>
  </si>
  <si>
    <t>3.27.90</t>
  </si>
  <si>
    <t>CELAL BOZDAĞ</t>
  </si>
  <si>
    <t>İBRAHİM KARATEKER</t>
  </si>
  <si>
    <t>MAZLUM BURHANLI</t>
  </si>
  <si>
    <t>MEZHER GÜLER</t>
  </si>
  <si>
    <t>3.01.0</t>
  </si>
  <si>
    <t>MURAT YILMAZ</t>
  </si>
  <si>
    <t>3.06.0</t>
  </si>
  <si>
    <t>PİRDOĞAN BURHANLI</t>
  </si>
  <si>
    <t>3.07</t>
  </si>
  <si>
    <t>UMUT TAHA ÖZKUL</t>
  </si>
  <si>
    <t>BURAK YARAR</t>
  </si>
  <si>
    <t>SERCAN SARUHAN ŞENER</t>
  </si>
  <si>
    <t>SİNAN LAFCİ</t>
  </si>
  <si>
    <t>ABDULSAMET KIRMACI</t>
  </si>
  <si>
    <t>EMRE YILMAZ</t>
  </si>
  <si>
    <t>MEHMET CAMCI</t>
  </si>
  <si>
    <t>MEHMET HASDEMİR</t>
  </si>
  <si>
    <t>RAHMİ DOĞAN</t>
  </si>
  <si>
    <t>RESUL EKREM AVCI</t>
  </si>
  <si>
    <t>SAJAD ABBASI</t>
  </si>
  <si>
    <t>TURAN BOĞAZKESENLİ</t>
  </si>
  <si>
    <t>BOZAN UYMAZ</t>
  </si>
  <si>
    <t>DOĞAN GİFTAR</t>
  </si>
  <si>
    <t>ERKAN DURMAZOĞLU</t>
  </si>
  <si>
    <t>MEHMET YILDIZ</t>
  </si>
  <si>
    <t>MUHİTTİN KOYUNCU</t>
  </si>
  <si>
    <t>MUSTAFA UYMAZ</t>
  </si>
  <si>
    <t>ÖMER DELİ</t>
  </si>
  <si>
    <t>SADIK ASLAN</t>
  </si>
  <si>
    <t>EGE ARSLAN</t>
  </si>
  <si>
    <t>10.98</t>
  </si>
  <si>
    <t>ERAY ÇELİK</t>
  </si>
  <si>
    <t>ERDEM YILMAZ</t>
  </si>
  <si>
    <t>4.07</t>
  </si>
  <si>
    <t>11.77</t>
  </si>
  <si>
    <t>GÖKHAN GENÇTÜRK</t>
  </si>
  <si>
    <t>4.68</t>
  </si>
  <si>
    <t>9.98</t>
  </si>
  <si>
    <t>KAAN YILDIRIM</t>
  </si>
  <si>
    <t>1.50</t>
  </si>
  <si>
    <t>9.86</t>
  </si>
  <si>
    <t>AHMET EREN ŞAHİN</t>
  </si>
  <si>
    <t>İBRAHİM YILDIRIM</t>
  </si>
  <si>
    <t>3.27</t>
  </si>
  <si>
    <t>50.02</t>
  </si>
  <si>
    <t>MUSTAFA DURMUŞ</t>
  </si>
  <si>
    <t>BEDİRHAN ÇOLAK</t>
  </si>
  <si>
    <t>08.20</t>
  </si>
  <si>
    <t>4.69</t>
  </si>
  <si>
    <t>ÖZGÜR ATASOY</t>
  </si>
  <si>
    <t>ADIYAMAN-14</t>
  </si>
  <si>
    <t>ADIYAMAN-13</t>
  </si>
  <si>
    <t>ADIYAMAN-12</t>
  </si>
  <si>
    <t>ADIYAMAN-11</t>
  </si>
  <si>
    <t>ADIYAMAN-10</t>
  </si>
  <si>
    <t>ADIYAMAN-9</t>
  </si>
  <si>
    <t>ADIYAMAN-8</t>
  </si>
  <si>
    <t>ANKARA-7</t>
  </si>
  <si>
    <t>ANKARA-6</t>
  </si>
  <si>
    <t>ANKARA-5</t>
  </si>
  <si>
    <t>ANKARA-4</t>
  </si>
  <si>
    <t>ANKARA-3</t>
  </si>
  <si>
    <t>ANKARA-2</t>
  </si>
  <si>
    <t>AYDIN-7</t>
  </si>
  <si>
    <t>AYDIN-6</t>
  </si>
  <si>
    <t>AYDIN-5</t>
  </si>
  <si>
    <t>AYDIN-4</t>
  </si>
  <si>
    <t>AYDIN-3</t>
  </si>
  <si>
    <t>BALIKESİR-8</t>
  </si>
  <si>
    <t>BALIKESİR-7</t>
  </si>
  <si>
    <t>BALIKESİR-6</t>
  </si>
  <si>
    <t>BALIKESİR-5</t>
  </si>
  <si>
    <t>BİLECİK-7</t>
  </si>
  <si>
    <t>BİLECİK-6</t>
  </si>
  <si>
    <t>BİLECİK-5</t>
  </si>
  <si>
    <t>BURSA-29</t>
  </si>
  <si>
    <t>BURSA-28</t>
  </si>
  <si>
    <t>BURSA-27</t>
  </si>
  <si>
    <t>BURSA-26</t>
  </si>
  <si>
    <t>BURSA-25</t>
  </si>
  <si>
    <t>BURSA-24</t>
  </si>
  <si>
    <t>BURSA-23</t>
  </si>
  <si>
    <t>BURSA-22</t>
  </si>
  <si>
    <t>BURSA-21</t>
  </si>
  <si>
    <t>BURSA-20</t>
  </si>
  <si>
    <t>BURSA-19</t>
  </si>
  <si>
    <t>BURSA-18</t>
  </si>
  <si>
    <t>BURSA-17</t>
  </si>
  <si>
    <t>BURSA-16</t>
  </si>
  <si>
    <t>BURSA-15</t>
  </si>
  <si>
    <t>BURSA-14</t>
  </si>
  <si>
    <t>ÇANAKKALE-10</t>
  </si>
  <si>
    <t>ÇANAKKALE-9</t>
  </si>
  <si>
    <t>ÇANAKKALE-8</t>
  </si>
  <si>
    <t>ÇANAKKALE-7</t>
  </si>
  <si>
    <t>ÇANAKKALE-6</t>
  </si>
  <si>
    <t>ÇANAKKALE-5</t>
  </si>
  <si>
    <t>DÜZCE-4</t>
  </si>
  <si>
    <t>DÜZCE-3</t>
  </si>
  <si>
    <t>EDİRNE-9</t>
  </si>
  <si>
    <t>EDİRNE-8</t>
  </si>
  <si>
    <t>EDİRNE-7</t>
  </si>
  <si>
    <t>EDİRNE-6</t>
  </si>
  <si>
    <t>EDİRNE-5</t>
  </si>
  <si>
    <t>ERZİNCAN-9</t>
  </si>
  <si>
    <t>ERZİNCAN-8</t>
  </si>
  <si>
    <t>ERZİNCAN-7</t>
  </si>
  <si>
    <t>ERZİNCAN-6</t>
  </si>
  <si>
    <t>ERZİNCAN-5</t>
  </si>
  <si>
    <t>ESKİŞEHİR-1</t>
  </si>
  <si>
    <t>GAZİANTEP-5</t>
  </si>
  <si>
    <t>GAZİANTEP-4</t>
  </si>
  <si>
    <t>GİRESUN-3</t>
  </si>
  <si>
    <t>ISPARTA-9</t>
  </si>
  <si>
    <t>ISPARTA-8</t>
  </si>
  <si>
    <t>ISPARTA-7</t>
  </si>
  <si>
    <t>ISPARTA-6</t>
  </si>
  <si>
    <t>ISPARTA-5</t>
  </si>
  <si>
    <t>ISPARTA-4</t>
  </si>
  <si>
    <t>ISPARTA-3</t>
  </si>
  <si>
    <t>ISPARTA-2</t>
  </si>
  <si>
    <t>İSTANBUL-51</t>
  </si>
  <si>
    <t>İSTANBUL-50</t>
  </si>
  <si>
    <t>İSTANBUL-49</t>
  </si>
  <si>
    <t>İSTANBUL-48</t>
  </si>
  <si>
    <t>İSTANBUL-47</t>
  </si>
  <si>
    <t>İSTANBUL-46</t>
  </si>
  <si>
    <t>İSTANBUL-45</t>
  </si>
  <si>
    <t>İSTANBUL-44</t>
  </si>
  <si>
    <t>İSTANBUL-43</t>
  </si>
  <si>
    <t>İSTANBUL-42</t>
  </si>
  <si>
    <t>İSTANBUL-41</t>
  </si>
  <si>
    <t>İSTANBUL-40</t>
  </si>
  <si>
    <t>İSTANBUL-39</t>
  </si>
  <si>
    <t>İSTANBUL-38</t>
  </si>
  <si>
    <t>İSTANBUL-37</t>
  </si>
  <si>
    <t>İSTANBUL-36</t>
  </si>
  <si>
    <t>İSTANBUL-35</t>
  </si>
  <si>
    <t>İSTANBUL-34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</si>
</sst>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00\.00"/>
    <numFmt numFmtId="166" formatCode="0\:00\.00"/>
  </numFmts>
  <fonts count="49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i/>
      <sz val="11"/>
      <name val="Cambria"/>
      <family val="1"/>
      <charset val="162"/>
    </font>
    <font>
      <b/>
      <i/>
      <sz val="16"/>
      <name val="Cambria"/>
      <family val="1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i/>
      <sz val="11"/>
      <name val="Cambria"/>
      <family val="1"/>
      <charset val="162"/>
    </font>
    <font>
      <b/>
      <sz val="16"/>
      <name val="Cambria"/>
      <family val="1"/>
      <charset val="162"/>
    </font>
    <font>
      <i/>
      <sz val="10"/>
      <name val="Cambria"/>
      <family val="1"/>
      <charset val="162"/>
    </font>
    <font>
      <sz val="8"/>
      <name val="Arial"/>
      <family val="2"/>
      <charset val="162"/>
    </font>
    <font>
      <b/>
      <sz val="11"/>
      <name val="Cambria"/>
      <family val="1"/>
      <charset val="162"/>
    </font>
    <font>
      <b/>
      <sz val="8"/>
      <name val="Cambria"/>
      <family val="1"/>
      <charset val="162"/>
    </font>
    <font>
      <b/>
      <sz val="10"/>
      <name val="Cambria"/>
      <family val="1"/>
      <charset val="162"/>
    </font>
    <font>
      <b/>
      <sz val="14"/>
      <name val="Cambria"/>
      <family val="1"/>
      <charset val="162"/>
    </font>
    <font>
      <b/>
      <sz val="12"/>
      <color indexed="56"/>
      <name val="Cambria"/>
      <family val="1"/>
      <charset val="162"/>
    </font>
    <font>
      <b/>
      <sz val="12"/>
      <name val="Cambria"/>
      <family val="1"/>
      <charset val="162"/>
    </font>
    <font>
      <b/>
      <sz val="16"/>
      <color indexed="56"/>
      <name val="Cambria"/>
      <family val="1"/>
      <charset val="162"/>
    </font>
    <font>
      <sz val="8"/>
      <name val="Cambria"/>
      <family val="1"/>
      <charset val="162"/>
    </font>
    <font>
      <sz val="7"/>
      <color indexed="10"/>
      <name val="Cambria"/>
      <family val="1"/>
      <charset val="162"/>
    </font>
    <font>
      <b/>
      <sz val="20"/>
      <name val="Cambria"/>
      <family val="1"/>
      <charset val="162"/>
    </font>
    <font>
      <b/>
      <sz val="18"/>
      <name val="Cambria"/>
      <family val="1"/>
      <charset val="162"/>
    </font>
    <font>
      <b/>
      <i/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sz val="8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2"/>
      <color rgb="FFFF0000"/>
      <name val="Cambria"/>
      <family val="1"/>
      <charset val="162"/>
    </font>
    <font>
      <b/>
      <sz val="20"/>
      <color rgb="FFFF0000"/>
      <name val="Cambria"/>
      <family val="1"/>
      <charset val="162"/>
    </font>
    <font>
      <sz val="20"/>
      <color indexed="10"/>
      <name val="Cambria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95">
    <xf numFmtId="0" fontId="0" fillId="0" borderId="0" xfId="0"/>
    <xf numFmtId="0" fontId="25" fillId="0" borderId="0" xfId="0" applyFont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12" xfId="0" applyFont="1" applyFill="1" applyBorder="1"/>
    <xf numFmtId="0" fontId="26" fillId="24" borderId="13" xfId="0" applyFont="1" applyFill="1" applyBorder="1"/>
    <xf numFmtId="0" fontId="26" fillId="24" borderId="0" xfId="0" applyFont="1" applyFill="1" applyBorder="1"/>
    <xf numFmtId="0" fontId="26" fillId="24" borderId="14" xfId="0" applyFont="1" applyFill="1" applyBorder="1"/>
    <xf numFmtId="0" fontId="25" fillId="24" borderId="13" xfId="0" applyFont="1" applyFill="1" applyBorder="1"/>
    <xf numFmtId="0" fontId="25" fillId="24" borderId="0" xfId="0" applyFont="1" applyFill="1" applyBorder="1"/>
    <xf numFmtId="0" fontId="25" fillId="24" borderId="14" xfId="0" applyFont="1" applyFill="1" applyBorder="1"/>
    <xf numFmtId="0" fontId="28" fillId="24" borderId="13" xfId="0" applyFont="1" applyFill="1" applyBorder="1"/>
    <xf numFmtId="0" fontId="28" fillId="24" borderId="0" xfId="0" applyFont="1" applyFill="1" applyBorder="1"/>
    <xf numFmtId="0" fontId="28" fillId="24" borderId="14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17" xfId="0" applyFont="1" applyFill="1" applyBorder="1"/>
    <xf numFmtId="0" fontId="27" fillId="24" borderId="0" xfId="0" applyFont="1" applyFill="1" applyBorder="1" applyAlignment="1"/>
    <xf numFmtId="0" fontId="27" fillId="24" borderId="14" xfId="0" applyFont="1" applyFill="1" applyBorder="1" applyAlignment="1"/>
    <xf numFmtId="164" fontId="22" fillId="24" borderId="18" xfId="0" applyNumberFormat="1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left" vertical="center"/>
    </xf>
    <xf numFmtId="0" fontId="32" fillId="0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wrapText="1"/>
      <protection hidden="1"/>
    </xf>
    <xf numFmtId="0" fontId="32" fillId="25" borderId="0" xfId="35" applyFont="1" applyFill="1" applyBorder="1" applyAlignment="1" applyProtection="1">
      <alignment wrapText="1"/>
      <protection hidden="1"/>
    </xf>
    <xf numFmtId="0" fontId="32" fillId="0" borderId="0" xfId="35" applyFont="1" applyFill="1" applyAlignment="1" applyProtection="1">
      <alignment horizontal="center" wrapText="1"/>
      <protection hidden="1"/>
    </xf>
    <xf numFmtId="14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Font="1" applyFill="1" applyAlignment="1" applyProtection="1">
      <alignment horizontal="left" wrapText="1"/>
      <protection hidden="1"/>
    </xf>
    <xf numFmtId="0" fontId="34" fillId="25" borderId="0" xfId="35" applyFont="1" applyFill="1" applyBorder="1" applyAlignment="1" applyProtection="1">
      <alignment vertical="center" wrapText="1"/>
      <protection hidden="1"/>
    </xf>
    <xf numFmtId="0" fontId="32" fillId="25" borderId="0" xfId="35" applyFont="1" applyFill="1" applyAlignment="1" applyProtection="1">
      <alignment wrapText="1"/>
      <protection hidden="1"/>
    </xf>
    <xf numFmtId="0" fontId="30" fillId="27" borderId="19" xfId="35" applyFont="1" applyFill="1" applyBorder="1" applyAlignment="1" applyProtection="1">
      <alignment horizontal="center" vertical="center" wrapText="1"/>
      <protection hidden="1"/>
    </xf>
    <xf numFmtId="0" fontId="25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32" fillId="25" borderId="0" xfId="35" applyFont="1" applyFill="1" applyBorder="1" applyAlignment="1" applyProtection="1">
      <alignment vertical="center" wrapText="1"/>
      <protection hidden="1"/>
    </xf>
    <xf numFmtId="165" fontId="32" fillId="0" borderId="0" xfId="35" applyNumberFormat="1" applyFont="1" applyFill="1" applyAlignment="1" applyProtection="1">
      <alignment horizontal="center" wrapText="1"/>
      <protection hidden="1"/>
    </xf>
    <xf numFmtId="0" fontId="32" fillId="0" borderId="0" xfId="35" applyNumberFormat="1" applyFont="1" applyFill="1" applyBorder="1" applyAlignment="1" applyProtection="1">
      <alignment horizontal="center" wrapText="1"/>
      <protection hidden="1"/>
    </xf>
    <xf numFmtId="1" fontId="32" fillId="0" borderId="0" xfId="35" applyNumberFormat="1" applyFont="1" applyFill="1" applyAlignment="1" applyProtection="1">
      <alignment horizontal="center" wrapText="1"/>
      <protection hidden="1"/>
    </xf>
    <xf numFmtId="0" fontId="25" fillId="25" borderId="19" xfId="35" applyFont="1" applyFill="1" applyBorder="1" applyAlignment="1" applyProtection="1">
      <alignment horizontal="center" vertical="center" wrapText="1"/>
      <protection locked="0"/>
    </xf>
    <xf numFmtId="0" fontId="38" fillId="25" borderId="19" xfId="35" applyFont="1" applyFill="1" applyBorder="1" applyAlignment="1" applyProtection="1">
      <alignment horizontal="left" vertical="center" wrapText="1"/>
      <protection locked="0"/>
    </xf>
    <xf numFmtId="14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35" applyFont="1" applyFill="1" applyBorder="1" applyAlignment="1" applyProtection="1">
      <alignment horizontal="left" vertical="center" wrapText="1"/>
      <protection locked="0"/>
    </xf>
    <xf numFmtId="0" fontId="25" fillId="0" borderId="19" xfId="35" applyFont="1" applyFill="1" applyBorder="1" applyAlignment="1" applyProtection="1">
      <alignment horizontal="center" vertical="center" wrapText="1"/>
      <protection locked="0"/>
    </xf>
    <xf numFmtId="165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32" fillId="28" borderId="19" xfId="35" applyFont="1" applyFill="1" applyBorder="1" applyAlignment="1" applyProtection="1">
      <alignment vertical="center" wrapText="1"/>
      <protection hidden="1"/>
    </xf>
    <xf numFmtId="0" fontId="32" fillId="28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center" vertical="center" wrapText="1"/>
      <protection hidden="1"/>
    </xf>
    <xf numFmtId="0" fontId="45" fillId="29" borderId="19" xfId="35" applyFont="1" applyFill="1" applyBorder="1" applyAlignment="1" applyProtection="1">
      <alignment horizontal="center" vertical="center" wrapText="1"/>
      <protection hidden="1"/>
    </xf>
    <xf numFmtId="0" fontId="35" fillId="29" borderId="19" xfId="35" applyFont="1" applyFill="1" applyBorder="1" applyAlignment="1" applyProtection="1">
      <alignment horizontal="center" vertical="center" wrapText="1"/>
      <protection hidden="1"/>
    </xf>
    <xf numFmtId="0" fontId="35" fillId="27" borderId="19" xfId="35" applyFont="1" applyFill="1" applyBorder="1" applyAlignment="1" applyProtection="1">
      <alignment horizontal="center" vertical="center" wrapText="1"/>
      <protection hidden="1"/>
    </xf>
    <xf numFmtId="0" fontId="32" fillId="29" borderId="19" xfId="35" applyFont="1" applyFill="1" applyBorder="1" applyAlignment="1" applyProtection="1">
      <alignment horizontal="left" vertical="center" wrapText="1"/>
      <protection hidden="1"/>
    </xf>
    <xf numFmtId="166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35" applyFont="1" applyFill="1" applyBorder="1" applyAlignment="1" applyProtection="1">
      <alignment horizontal="center" vertical="center" wrapText="1"/>
      <protection locked="0"/>
    </xf>
    <xf numFmtId="0" fontId="32" fillId="27" borderId="19" xfId="35" applyFont="1" applyFill="1" applyBorder="1" applyAlignment="1" applyProtection="1">
      <alignment horizontal="center" vertical="center" wrapText="1"/>
      <protection hidden="1"/>
    </xf>
    <xf numFmtId="14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165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0" fontId="48" fillId="0" borderId="19" xfId="35" applyFont="1" applyFill="1" applyBorder="1" applyAlignment="1" applyProtection="1">
      <alignment horizontal="center" vertical="center" wrapText="1"/>
      <protection locked="0"/>
    </xf>
    <xf numFmtId="0" fontId="34" fillId="25" borderId="0" xfId="35" applyNumberFormat="1" applyFont="1" applyFill="1" applyBorder="1" applyAlignment="1" applyProtection="1">
      <alignment vertical="center" wrapText="1"/>
      <protection hidden="1"/>
    </xf>
    <xf numFmtId="0" fontId="31" fillId="25" borderId="0" xfId="35" applyNumberFormat="1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40" fillId="30" borderId="27" xfId="35" applyFont="1" applyFill="1" applyBorder="1" applyAlignment="1" applyProtection="1">
      <alignment horizontal="center" vertical="center" wrapText="1"/>
      <protection hidden="1"/>
    </xf>
    <xf numFmtId="0" fontId="40" fillId="30" borderId="20" xfId="35" applyFont="1" applyFill="1" applyBorder="1" applyAlignment="1" applyProtection="1">
      <alignment horizontal="center" vertical="center" wrapText="1"/>
      <protection hidden="1"/>
    </xf>
    <xf numFmtId="0" fontId="40" fillId="30" borderId="28" xfId="35" applyFont="1" applyFill="1" applyBorder="1" applyAlignment="1" applyProtection="1">
      <alignment horizontal="center" vertical="center" wrapText="1"/>
      <protection hidden="1"/>
    </xf>
    <xf numFmtId="49" fontId="40" fillId="30" borderId="20" xfId="35" applyNumberFormat="1" applyFont="1" applyFill="1" applyBorder="1" applyAlignment="1" applyProtection="1">
      <alignment horizontal="center" vertical="center" wrapText="1"/>
      <protection hidden="1"/>
    </xf>
    <xf numFmtId="49" fontId="32" fillId="27" borderId="19" xfId="35" applyNumberFormat="1" applyFont="1" applyFill="1" applyBorder="1" applyAlignment="1" applyProtection="1">
      <alignment horizontal="center" vertical="center" wrapText="1"/>
      <protection hidden="1"/>
    </xf>
    <xf numFmtId="49" fontId="25" fillId="0" borderId="19" xfId="35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35" applyNumberFormat="1" applyFont="1" applyFill="1" applyAlignment="1" applyProtection="1">
      <alignment horizontal="center" wrapText="1"/>
      <protection hidden="1"/>
    </xf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left" vertical="center"/>
    </xf>
    <xf numFmtId="0" fontId="30" fillId="24" borderId="22" xfId="0" applyFont="1" applyFill="1" applyBorder="1" applyAlignment="1">
      <alignment horizontal="left" vertical="center"/>
    </xf>
    <xf numFmtId="0" fontId="30" fillId="24" borderId="18" xfId="0" applyFont="1" applyFill="1" applyBorder="1" applyAlignment="1">
      <alignment horizontal="left" vertical="center"/>
    </xf>
    <xf numFmtId="0" fontId="44" fillId="24" borderId="23" xfId="0" applyFont="1" applyFill="1" applyBorder="1" applyAlignment="1">
      <alignment horizontal="right" vertical="center"/>
    </xf>
    <xf numFmtId="0" fontId="44" fillId="24" borderId="24" xfId="0" applyFont="1" applyFill="1" applyBorder="1" applyAlignment="1">
      <alignment horizontal="right" vertical="center"/>
    </xf>
    <xf numFmtId="0" fontId="44" fillId="24" borderId="21" xfId="0" applyFont="1" applyFill="1" applyBorder="1" applyAlignment="1">
      <alignment horizontal="right" vertical="center"/>
    </xf>
    <xf numFmtId="0" fontId="46" fillId="24" borderId="13" xfId="0" applyFont="1" applyFill="1" applyBorder="1" applyAlignment="1">
      <alignment horizontal="right"/>
    </xf>
    <xf numFmtId="0" fontId="46" fillId="24" borderId="0" xfId="0" applyFont="1" applyFill="1" applyBorder="1" applyAlignment="1">
      <alignment horizontal="right"/>
    </xf>
    <xf numFmtId="0" fontId="41" fillId="24" borderId="13" xfId="0" applyFont="1" applyFill="1" applyBorder="1" applyAlignment="1">
      <alignment horizontal="center" vertical="top" wrapText="1"/>
    </xf>
    <xf numFmtId="0" fontId="41" fillId="24" borderId="0" xfId="0" applyFont="1" applyFill="1" applyBorder="1" applyAlignment="1">
      <alignment horizontal="center" vertical="top" wrapText="1"/>
    </xf>
    <xf numFmtId="0" fontId="41" fillId="24" borderId="14" xfId="0" applyFont="1" applyFill="1" applyBorder="1" applyAlignment="1">
      <alignment horizontal="center" vertical="top" wrapText="1"/>
    </xf>
    <xf numFmtId="4" fontId="47" fillId="24" borderId="13" xfId="0" applyNumberFormat="1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24" borderId="14" xfId="0" applyNumberFormat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/>
    </xf>
    <xf numFmtId="0" fontId="47" fillId="24" borderId="13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center"/>
    </xf>
    <xf numFmtId="0" fontId="47" fillId="24" borderId="14" xfId="0" applyFont="1" applyFill="1" applyBorder="1" applyAlignment="1">
      <alignment horizontal="center" vertical="center"/>
    </xf>
    <xf numFmtId="1" fontId="31" fillId="24" borderId="25" xfId="0" applyNumberFormat="1" applyFont="1" applyFill="1" applyBorder="1" applyAlignment="1">
      <alignment horizontal="center" vertical="center"/>
    </xf>
    <xf numFmtId="1" fontId="31" fillId="24" borderId="26" xfId="0" applyNumberFormat="1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left" vertical="center"/>
    </xf>
    <xf numFmtId="0" fontId="33" fillId="24" borderId="22" xfId="0" applyFont="1" applyFill="1" applyBorder="1" applyAlignment="1">
      <alignment horizontal="left" vertical="center"/>
    </xf>
    <xf numFmtId="0" fontId="39" fillId="26" borderId="19" xfId="35" applyFont="1" applyFill="1" applyBorder="1" applyAlignment="1" applyProtection="1">
      <alignment horizontal="center" vertical="center" wrapText="1"/>
      <protection hidden="1"/>
    </xf>
    <xf numFmtId="0" fontId="35" fillId="30" borderId="19" xfId="35" applyFont="1" applyFill="1" applyBorder="1" applyAlignment="1" applyProtection="1">
      <alignment horizontal="center" vertical="center" wrapText="1"/>
      <protection hidden="1"/>
    </xf>
    <xf numFmtId="0" fontId="36" fillId="30" borderId="29" xfId="35" applyFont="1" applyFill="1" applyBorder="1" applyAlignment="1" applyProtection="1">
      <alignment horizontal="center" vertical="center" wrapText="1"/>
      <protection hidden="1"/>
    </xf>
    <xf numFmtId="0" fontId="36" fillId="30" borderId="0" xfId="35" applyFont="1" applyFill="1" applyBorder="1" applyAlignment="1" applyProtection="1">
      <alignment horizontal="center" vertical="center" wrapText="1"/>
      <protection hidden="1"/>
    </xf>
    <xf numFmtId="0" fontId="40" fillId="30" borderId="29" xfId="35" applyFont="1" applyFill="1" applyBorder="1" applyAlignment="1" applyProtection="1">
      <alignment horizontal="center" vertical="center" wrapText="1"/>
      <protection hidden="1"/>
    </xf>
    <xf numFmtId="0" fontId="40" fillId="30" borderId="0" xfId="35" applyFont="1" applyFill="1" applyBorder="1" applyAlignment="1" applyProtection="1">
      <alignment horizontal="center" vertical="center" wrapText="1"/>
      <protection hidden="1"/>
    </xf>
  </cellXfs>
  <cellStyles count="46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 2" xfId="31"/>
    <cellStyle name="Köprü 3" xfId="32"/>
    <cellStyle name="Köprü 4" xfId="33"/>
    <cellStyle name="Kötü" xfId="34" builtinId="27" customBuiltin="1"/>
    <cellStyle name="Normal" xfId="0" builtinId="0"/>
    <cellStyle name="Normal 2" xfId="35"/>
    <cellStyle name="Not" xfId="36" builtinId="10" customBuiltin="1"/>
    <cellStyle name="Nötr" xfId="37" builtinId="28" customBuiltin="1"/>
    <cellStyle name="Toplam" xfId="38" builtinId="25" customBuiltin="1"/>
    <cellStyle name="Uyarı Metni" xfId="39" builtinId="11" customBuiltin="1"/>
    <cellStyle name="Vurgu1" xfId="40" builtinId="29" customBuiltin="1"/>
    <cellStyle name="Vurgu2" xfId="41" builtinId="33" customBuiltin="1"/>
    <cellStyle name="Vurgu3" xfId="42" builtinId="37" customBuiltin="1"/>
    <cellStyle name="Vurgu4" xfId="43" builtinId="41" customBuiltin="1"/>
    <cellStyle name="Vurgu5" xfId="44" builtinId="45" customBuiltin="1"/>
    <cellStyle name="Vurgu6" xfId="45" builtinId="49" customBuiltin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0</xdr:row>
      <xdr:rowOff>0</xdr:rowOff>
    </xdr:from>
    <xdr:to>
      <xdr:col>2</xdr:col>
      <xdr:colOff>466725</xdr:colOff>
      <xdr:row>0</xdr:row>
      <xdr:rowOff>0</xdr:rowOff>
    </xdr:to>
    <xdr:pic>
      <xdr:nvPicPr>
        <xdr:cNvPr id="235573" name="Picture 6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161744</xdr:colOff>
      <xdr:row>3</xdr:row>
      <xdr:rowOff>206675</xdr:rowOff>
    </xdr:from>
    <xdr:to>
      <xdr:col>6</xdr:col>
      <xdr:colOff>478205</xdr:colOff>
      <xdr:row>9</xdr:row>
      <xdr:rowOff>134787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69952" y="1240048"/>
          <a:ext cx="1520564" cy="1599480"/>
        </a:xfrm>
        <a:prstGeom prst="ellipse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view="pageBreakPreview" topLeftCell="A22" zoomScale="106" zoomScaleNormal="106" zoomScaleSheetLayoutView="106" workbookViewId="0">
      <selection activeCell="F30" sqref="F30:K30"/>
    </sheetView>
  </sheetViews>
  <sheetFormatPr defaultRowHeight="12.75"/>
  <cols>
    <col min="1" max="11" width="9" style="1" customWidth="1"/>
    <col min="12" max="12" width="3.5703125" style="1" customWidth="1"/>
    <col min="13" max="13" width="18.140625" style="1" customWidth="1"/>
    <col min="14" max="16384" width="9.140625" style="1"/>
  </cols>
  <sheetData>
    <row r="1" spans="1:11" ht="21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7.5" customHeight="1">
      <c r="A2" s="75" t="s">
        <v>99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1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1.7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21.7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21.7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1" ht="21.7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ht="21.7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ht="21.7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21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</row>
    <row r="12" spans="1:11" ht="21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10"/>
    </row>
    <row r="14" spans="1:11" ht="21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10"/>
    </row>
    <row r="15" spans="1:11" ht="21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10"/>
    </row>
    <row r="16" spans="1:11" ht="21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21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10"/>
    </row>
    <row r="18" spans="1:11" ht="21.7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10"/>
    </row>
    <row r="19" spans="1:11" ht="21.75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10"/>
    </row>
    <row r="20" spans="1:11" ht="21.75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10"/>
    </row>
    <row r="21" spans="1:11" ht="21.7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1" ht="21.7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10"/>
    </row>
    <row r="23" spans="1:11" ht="21.75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1" ht="21.7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12.7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1" ht="31.5" customHeight="1">
      <c r="A26" s="82" t="str">
        <f>F30</f>
        <v>Türkcell Türkiye 16 Yaş Altı-B Salon Şampiyonası</v>
      </c>
      <c r="B26" s="83"/>
      <c r="C26" s="83"/>
      <c r="D26" s="83"/>
      <c r="E26" s="83"/>
      <c r="F26" s="83"/>
      <c r="G26" s="83"/>
      <c r="H26" s="83"/>
      <c r="I26" s="83"/>
      <c r="J26" s="83"/>
      <c r="K26" s="84"/>
    </row>
    <row r="27" spans="1:11" ht="21.75" customHeight="1">
      <c r="A27" s="78" t="str">
        <f>F31</f>
        <v>İstanbul</v>
      </c>
      <c r="B27" s="79"/>
      <c r="C27" s="79"/>
      <c r="D27" s="79"/>
      <c r="E27" s="79"/>
      <c r="F27" s="79"/>
      <c r="G27" s="79"/>
      <c r="H27" s="79"/>
      <c r="I27" s="79"/>
      <c r="J27" s="79"/>
      <c r="K27" s="80"/>
    </row>
    <row r="28" spans="1:11" ht="21.7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3"/>
    </row>
    <row r="29" spans="1:11" ht="21.75" customHeight="1">
      <c r="A29" s="8"/>
      <c r="B29" s="9"/>
      <c r="C29" s="9"/>
      <c r="D29" s="9"/>
      <c r="E29" s="81"/>
      <c r="F29" s="81"/>
      <c r="G29" s="81"/>
      <c r="H29" s="9"/>
      <c r="I29" s="9"/>
      <c r="J29" s="9"/>
      <c r="K29" s="10"/>
    </row>
    <row r="30" spans="1:11" ht="21.75" customHeight="1">
      <c r="A30" s="70" t="s">
        <v>14</v>
      </c>
      <c r="B30" s="71"/>
      <c r="C30" s="71"/>
      <c r="D30" s="71"/>
      <c r="E30" s="72"/>
      <c r="F30" s="67" t="s">
        <v>125</v>
      </c>
      <c r="G30" s="68"/>
      <c r="H30" s="68"/>
      <c r="I30" s="68"/>
      <c r="J30" s="68"/>
      <c r="K30" s="69"/>
    </row>
    <row r="31" spans="1:11" ht="21.75" customHeight="1">
      <c r="A31" s="70" t="s">
        <v>15</v>
      </c>
      <c r="B31" s="71"/>
      <c r="C31" s="71"/>
      <c r="D31" s="71"/>
      <c r="E31" s="72"/>
      <c r="F31" s="67" t="s">
        <v>98</v>
      </c>
      <c r="G31" s="68"/>
      <c r="H31" s="68"/>
      <c r="I31" s="68"/>
      <c r="J31" s="68"/>
      <c r="K31" s="19"/>
    </row>
    <row r="32" spans="1:11" ht="21.75" customHeight="1">
      <c r="A32" s="70" t="s">
        <v>16</v>
      </c>
      <c r="B32" s="71"/>
      <c r="C32" s="71"/>
      <c r="D32" s="71"/>
      <c r="E32" s="72"/>
      <c r="F32" s="67" t="s">
        <v>124</v>
      </c>
      <c r="G32" s="68"/>
      <c r="H32" s="68"/>
      <c r="I32" s="68"/>
      <c r="J32" s="68"/>
      <c r="K32" s="19"/>
    </row>
    <row r="33" spans="1:11" ht="21.75" customHeight="1">
      <c r="A33" s="70" t="s">
        <v>17</v>
      </c>
      <c r="B33" s="71"/>
      <c r="C33" s="71"/>
      <c r="D33" s="71"/>
      <c r="E33" s="72"/>
      <c r="F33" s="67" t="s">
        <v>126</v>
      </c>
      <c r="G33" s="68"/>
      <c r="H33" s="68"/>
      <c r="I33" s="68"/>
      <c r="J33" s="68"/>
      <c r="K33" s="20"/>
    </row>
    <row r="34" spans="1:11" ht="21.75" customHeight="1">
      <c r="A34" s="70" t="s">
        <v>18</v>
      </c>
      <c r="B34" s="71"/>
      <c r="C34" s="71"/>
      <c r="D34" s="71"/>
      <c r="E34" s="72"/>
      <c r="F34" s="87">
        <f>'Kayıt Listesi'!S30</f>
        <v>311</v>
      </c>
      <c r="G34" s="88"/>
      <c r="H34" s="88"/>
      <c r="I34" s="88"/>
      <c r="J34" s="88"/>
      <c r="K34" s="20"/>
    </row>
    <row r="35" spans="1:11" ht="21.75" customHeight="1">
      <c r="A35" s="73"/>
      <c r="B35" s="74"/>
      <c r="C35" s="74"/>
      <c r="D35" s="74"/>
      <c r="E35" s="74"/>
      <c r="F35" s="85"/>
      <c r="G35" s="85"/>
      <c r="H35" s="85"/>
      <c r="I35" s="85"/>
      <c r="J35" s="85"/>
      <c r="K35" s="86"/>
    </row>
    <row r="36" spans="1:11" ht="21.75" customHeight="1">
      <c r="A36" s="65"/>
      <c r="B36" s="66"/>
      <c r="C36" s="66"/>
      <c r="D36" s="66"/>
      <c r="E36" s="66"/>
      <c r="F36" s="17"/>
      <c r="G36" s="17"/>
      <c r="H36" s="17"/>
      <c r="I36" s="17"/>
      <c r="J36" s="17"/>
      <c r="K36" s="18"/>
    </row>
    <row r="37" spans="1:11" ht="21.7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10"/>
    </row>
    <row r="38" spans="1:11" ht="21.7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10"/>
    </row>
    <row r="39" spans="1:11" ht="21.75" customHeight="1">
      <c r="A39" s="8"/>
      <c r="B39" s="9"/>
      <c r="C39" s="9"/>
      <c r="D39" s="9"/>
      <c r="E39" s="9"/>
      <c r="F39" s="9"/>
      <c r="G39" s="9"/>
      <c r="H39" s="9"/>
      <c r="I39" s="9"/>
      <c r="J39" s="9"/>
      <c r="K39" s="10"/>
    </row>
    <row r="40" spans="1:11" ht="21.75" customHeight="1" thickBo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</sheetData>
  <mergeCells count="17">
    <mergeCell ref="A2:K2"/>
    <mergeCell ref="A27:K27"/>
    <mergeCell ref="E29:G29"/>
    <mergeCell ref="A26:K26"/>
    <mergeCell ref="F35:K35"/>
    <mergeCell ref="F34:J34"/>
    <mergeCell ref="A36:E36"/>
    <mergeCell ref="F31:J31"/>
    <mergeCell ref="F32:J32"/>
    <mergeCell ref="F33:J33"/>
    <mergeCell ref="F30:K30"/>
    <mergeCell ref="A30:E30"/>
    <mergeCell ref="A31:E31"/>
    <mergeCell ref="A32:E32"/>
    <mergeCell ref="A33:E33"/>
    <mergeCell ref="A34:E34"/>
    <mergeCell ref="A35:E35"/>
  </mergeCells>
  <phoneticPr fontId="1" type="noConversion"/>
  <printOptions horizontalCentered="1"/>
  <pageMargins left="0.46" right="0.27559055118110237" top="0.54" bottom="0.43307086614173229" header="0.35433070866141736" footer="0.27559055118110237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BH321"/>
  <sheetViews>
    <sheetView tabSelected="1" view="pageBreakPreview" zoomScale="70" zoomScaleNormal="100" zoomScaleSheetLayoutView="70" workbookViewId="0">
      <pane ySplit="10" topLeftCell="A11" activePane="bottomLeft" state="frozen"/>
      <selection pane="bottomLeft" sqref="A1:N1"/>
    </sheetView>
  </sheetViews>
  <sheetFormatPr defaultRowHeight="12.75"/>
  <cols>
    <col min="1" max="1" width="5" style="24" customWidth="1"/>
    <col min="2" max="2" width="11" style="24" hidden="1" customWidth="1"/>
    <col min="3" max="3" width="10.7109375" style="24" customWidth="1"/>
    <col min="4" max="4" width="13.85546875" style="24" hidden="1" customWidth="1"/>
    <col min="5" max="5" width="10.7109375" style="25" customWidth="1"/>
    <col min="6" max="6" width="35.140625" style="26" bestFit="1" customWidth="1"/>
    <col min="7" max="7" width="17" style="24" bestFit="1" customWidth="1"/>
    <col min="8" max="8" width="18.5703125" style="26" bestFit="1" customWidth="1"/>
    <col min="9" max="9" width="9.85546875" style="64" customWidth="1"/>
    <col min="10" max="10" width="15.7109375" style="26" customWidth="1"/>
    <col min="11" max="11" width="10.5703125" style="64" customWidth="1"/>
    <col min="12" max="12" width="13.85546875" style="26" hidden="1" customWidth="1"/>
    <col min="13" max="13" width="13.85546875" style="32" hidden="1" customWidth="1"/>
    <col min="14" max="14" width="19.5703125" style="32" customWidth="1"/>
    <col min="15" max="15" width="5.5703125" style="33" hidden="1" customWidth="1"/>
    <col min="16" max="16" width="2.140625" style="34" customWidth="1"/>
    <col min="17" max="17" width="18.140625" style="21" bestFit="1" customWidth="1"/>
    <col min="18" max="18" width="8.28515625" style="21" bestFit="1" customWidth="1"/>
    <col min="19" max="19" width="19.140625" style="21" bestFit="1" customWidth="1"/>
    <col min="20" max="21" width="4.42578125" style="21" hidden="1" customWidth="1"/>
    <col min="22" max="22" width="3.28515625" style="21" hidden="1" customWidth="1"/>
    <col min="23" max="23" width="14.42578125" style="21" customWidth="1"/>
    <col min="24" max="24" width="2.140625" style="21" customWidth="1"/>
    <col min="25" max="60" width="9.140625" style="21"/>
    <col min="61" max="16384" width="9.140625" style="22"/>
  </cols>
  <sheetData>
    <row r="1" spans="1:24" ht="21" customHeight="1">
      <c r="A1" s="91" t="s">
        <v>125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54"/>
      <c r="P1" s="27"/>
      <c r="Q1" s="90" t="s">
        <v>103</v>
      </c>
      <c r="R1" s="90"/>
      <c r="S1" s="90" t="s">
        <v>106</v>
      </c>
      <c r="T1" s="90"/>
      <c r="U1" s="90"/>
      <c r="V1" s="90"/>
      <c r="W1" s="90"/>
      <c r="X1" s="23"/>
    </row>
    <row r="2" spans="1:24" ht="33.75" customHeight="1">
      <c r="A2" s="93" t="s">
        <v>124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54"/>
      <c r="P2" s="27"/>
      <c r="Q2" s="90"/>
      <c r="R2" s="90"/>
      <c r="S2" s="90"/>
      <c r="T2" s="90"/>
      <c r="U2" s="90"/>
      <c r="V2" s="90"/>
      <c r="W2" s="90"/>
      <c r="X2" s="23"/>
    </row>
    <row r="3" spans="1:24" ht="33.75" customHeight="1">
      <c r="A3" s="93" t="s">
        <v>126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54"/>
      <c r="P3" s="27"/>
      <c r="Q3" s="57"/>
      <c r="R3" s="57"/>
      <c r="S3" s="57"/>
      <c r="T3" s="57"/>
      <c r="U3" s="57"/>
      <c r="V3" s="57"/>
      <c r="W3" s="57"/>
      <c r="X3" s="23"/>
    </row>
    <row r="4" spans="1:24" ht="33.75" hidden="1" customHeight="1">
      <c r="A4" s="58"/>
      <c r="B4" s="59"/>
      <c r="C4" s="59"/>
      <c r="D4" s="59"/>
      <c r="E4" s="59"/>
      <c r="F4" s="59"/>
      <c r="G4" s="59"/>
      <c r="H4" s="59"/>
      <c r="I4" s="61"/>
      <c r="J4" s="59"/>
      <c r="K4" s="61"/>
      <c r="L4" s="59"/>
      <c r="M4" s="60"/>
      <c r="N4" s="56"/>
      <c r="O4" s="54"/>
      <c r="P4" s="27"/>
      <c r="Q4" s="57"/>
      <c r="R4" s="57"/>
      <c r="S4" s="57"/>
      <c r="T4" s="57"/>
      <c r="U4" s="57"/>
      <c r="V4" s="57"/>
      <c r="W4" s="57"/>
      <c r="X4" s="23"/>
    </row>
    <row r="5" spans="1:24" ht="33.75" hidden="1" customHeight="1">
      <c r="A5" s="58"/>
      <c r="B5" s="59"/>
      <c r="C5" s="59"/>
      <c r="D5" s="59"/>
      <c r="E5" s="59"/>
      <c r="F5" s="59"/>
      <c r="G5" s="59"/>
      <c r="H5" s="59"/>
      <c r="I5" s="61"/>
      <c r="J5" s="59"/>
      <c r="K5" s="61"/>
      <c r="L5" s="59"/>
      <c r="M5" s="60"/>
      <c r="N5" s="56"/>
      <c r="O5" s="54"/>
      <c r="P5" s="27"/>
      <c r="Q5" s="57"/>
      <c r="R5" s="57"/>
      <c r="S5" s="57"/>
      <c r="T5" s="57"/>
      <c r="U5" s="57"/>
      <c r="V5" s="57"/>
      <c r="W5" s="57"/>
      <c r="X5" s="23"/>
    </row>
    <row r="6" spans="1:24" ht="33.75" hidden="1" customHeight="1">
      <c r="A6" s="58"/>
      <c r="B6" s="59"/>
      <c r="C6" s="59"/>
      <c r="D6" s="59"/>
      <c r="E6" s="59"/>
      <c r="F6" s="59"/>
      <c r="G6" s="59"/>
      <c r="H6" s="59"/>
      <c r="I6" s="61"/>
      <c r="J6" s="59"/>
      <c r="K6" s="61"/>
      <c r="L6" s="59"/>
      <c r="M6" s="60"/>
      <c r="N6" s="56"/>
      <c r="O6" s="54"/>
      <c r="P6" s="27"/>
      <c r="Q6" s="57"/>
      <c r="R6" s="57"/>
      <c r="S6" s="57"/>
      <c r="T6" s="57"/>
      <c r="U6" s="57"/>
      <c r="V6" s="57"/>
      <c r="W6" s="57"/>
      <c r="X6" s="23"/>
    </row>
    <row r="7" spans="1:24" ht="33.75" hidden="1" customHeight="1">
      <c r="A7" s="58"/>
      <c r="B7" s="59"/>
      <c r="C7" s="59"/>
      <c r="D7" s="59"/>
      <c r="E7" s="59"/>
      <c r="F7" s="59"/>
      <c r="G7" s="59"/>
      <c r="H7" s="59"/>
      <c r="I7" s="61"/>
      <c r="J7" s="59"/>
      <c r="K7" s="61"/>
      <c r="L7" s="59"/>
      <c r="M7" s="60"/>
      <c r="N7" s="56"/>
      <c r="O7" s="54"/>
      <c r="P7" s="27"/>
      <c r="Q7" s="57"/>
      <c r="R7" s="57"/>
      <c r="S7" s="57"/>
      <c r="T7" s="57"/>
      <c r="U7" s="57"/>
      <c r="V7" s="57"/>
      <c r="W7" s="57"/>
      <c r="X7" s="23"/>
    </row>
    <row r="8" spans="1:24" ht="33.75" hidden="1" customHeight="1">
      <c r="A8" s="58"/>
      <c r="B8" s="59"/>
      <c r="C8" s="59"/>
      <c r="D8" s="59"/>
      <c r="E8" s="59"/>
      <c r="F8" s="59"/>
      <c r="G8" s="59"/>
      <c r="H8" s="59"/>
      <c r="I8" s="61"/>
      <c r="J8" s="59"/>
      <c r="K8" s="61"/>
      <c r="L8" s="59"/>
      <c r="M8" s="60"/>
      <c r="N8" s="56"/>
      <c r="O8" s="54"/>
      <c r="P8" s="27"/>
      <c r="Q8" s="57"/>
      <c r="R8" s="57"/>
      <c r="S8" s="57"/>
      <c r="T8" s="57"/>
      <c r="U8" s="57"/>
      <c r="V8" s="57"/>
      <c r="W8" s="57"/>
      <c r="X8" s="23"/>
    </row>
    <row r="9" spans="1:24" ht="33.75" hidden="1" customHeight="1">
      <c r="A9" s="58"/>
      <c r="B9" s="59"/>
      <c r="C9" s="59"/>
      <c r="D9" s="59"/>
      <c r="E9" s="59"/>
      <c r="F9" s="59"/>
      <c r="G9" s="59"/>
      <c r="H9" s="59"/>
      <c r="I9" s="61"/>
      <c r="J9" s="59"/>
      <c r="K9" s="61"/>
      <c r="L9" s="59"/>
      <c r="M9" s="60"/>
      <c r="N9" s="56"/>
      <c r="O9" s="54"/>
      <c r="P9" s="27"/>
      <c r="Q9" s="57"/>
      <c r="R9" s="57"/>
      <c r="S9" s="57"/>
      <c r="T9" s="57"/>
      <c r="U9" s="57"/>
      <c r="V9" s="57"/>
      <c r="W9" s="57"/>
      <c r="X9" s="23"/>
    </row>
    <row r="10" spans="1:24" ht="69.75" customHeight="1">
      <c r="A10" s="50" t="s">
        <v>0</v>
      </c>
      <c r="B10" s="50" t="s">
        <v>13</v>
      </c>
      <c r="C10" s="50" t="s">
        <v>89</v>
      </c>
      <c r="D10" s="50" t="s">
        <v>94</v>
      </c>
      <c r="E10" s="51" t="s">
        <v>102</v>
      </c>
      <c r="F10" s="50" t="s">
        <v>1</v>
      </c>
      <c r="G10" s="50" t="s">
        <v>19</v>
      </c>
      <c r="H10" s="50" t="s">
        <v>91</v>
      </c>
      <c r="I10" s="62" t="s">
        <v>90</v>
      </c>
      <c r="J10" s="50" t="s">
        <v>92</v>
      </c>
      <c r="K10" s="62" t="s">
        <v>90</v>
      </c>
      <c r="L10" s="50" t="s">
        <v>93</v>
      </c>
      <c r="M10" s="52" t="s">
        <v>90</v>
      </c>
      <c r="N10" s="52" t="s">
        <v>120</v>
      </c>
      <c r="O10" s="55" t="s">
        <v>95</v>
      </c>
      <c r="P10" s="27"/>
      <c r="Q10" s="29" t="s">
        <v>96</v>
      </c>
      <c r="R10" s="29" t="s">
        <v>97</v>
      </c>
      <c r="S10" s="46" t="s">
        <v>105</v>
      </c>
      <c r="T10" s="29"/>
      <c r="U10" s="29"/>
      <c r="V10" s="29"/>
      <c r="W10" s="29" t="s">
        <v>107</v>
      </c>
    </row>
    <row r="11" spans="1:24" s="31" customFormat="1" ht="18.75" customHeight="1">
      <c r="A11" s="35">
        <v>1</v>
      </c>
      <c r="B11" s="36" t="s">
        <v>586</v>
      </c>
      <c r="C11" s="53">
        <v>1</v>
      </c>
      <c r="D11" s="49" t="s">
        <v>128</v>
      </c>
      <c r="E11" s="37">
        <v>37339</v>
      </c>
      <c r="F11" s="38" t="s">
        <v>127</v>
      </c>
      <c r="G11" s="39" t="s">
        <v>20</v>
      </c>
      <c r="H11" s="38" t="s">
        <v>108</v>
      </c>
      <c r="I11" s="63" t="s">
        <v>128</v>
      </c>
      <c r="J11" s="38" t="s">
        <v>112</v>
      </c>
      <c r="K11" s="63" t="s">
        <v>128</v>
      </c>
      <c r="L11" s="38" t="s">
        <v>128</v>
      </c>
      <c r="M11" s="40" t="s">
        <v>128</v>
      </c>
      <c r="N11" s="40" t="s">
        <v>129</v>
      </c>
      <c r="O11" s="30">
        <v>14</v>
      </c>
      <c r="P11" s="27"/>
      <c r="Q11" s="41" t="s">
        <v>2</v>
      </c>
      <c r="R11" s="42">
        <v>0</v>
      </c>
      <c r="S11" s="47" t="s">
        <v>108</v>
      </c>
      <c r="T11" s="44">
        <v>95</v>
      </c>
      <c r="U11" s="44">
        <v>14</v>
      </c>
      <c r="V11" s="44">
        <v>0</v>
      </c>
      <c r="W11" s="45">
        <v>109</v>
      </c>
    </row>
    <row r="12" spans="1:24" s="31" customFormat="1" ht="18.75" customHeight="1">
      <c r="A12" s="35">
        <v>2</v>
      </c>
      <c r="B12" s="36" t="s">
        <v>587</v>
      </c>
      <c r="C12" s="53">
        <v>2</v>
      </c>
      <c r="D12" s="49" t="s">
        <v>128</v>
      </c>
      <c r="E12" s="37">
        <v>37655</v>
      </c>
      <c r="F12" s="38" t="s">
        <v>130</v>
      </c>
      <c r="G12" s="39" t="s">
        <v>20</v>
      </c>
      <c r="H12" s="38" t="s">
        <v>131</v>
      </c>
      <c r="I12" s="63" t="s">
        <v>128</v>
      </c>
      <c r="J12" s="38" t="s">
        <v>132</v>
      </c>
      <c r="K12" s="63" t="s">
        <v>128</v>
      </c>
      <c r="L12" s="38" t="s">
        <v>128</v>
      </c>
      <c r="M12" s="40" t="s">
        <v>128</v>
      </c>
      <c r="N12" s="40" t="s">
        <v>129</v>
      </c>
      <c r="O12" s="30">
        <v>13</v>
      </c>
      <c r="P12" s="27"/>
      <c r="Q12" s="41" t="s">
        <v>20</v>
      </c>
      <c r="R12" s="42">
        <v>14</v>
      </c>
      <c r="S12" s="47" t="s">
        <v>109</v>
      </c>
      <c r="T12" s="44">
        <v>0</v>
      </c>
      <c r="U12" s="44">
        <v>0</v>
      </c>
      <c r="V12" s="44">
        <v>0</v>
      </c>
      <c r="W12" s="45">
        <v>0</v>
      </c>
    </row>
    <row r="13" spans="1:24" s="31" customFormat="1" ht="18.75" customHeight="1">
      <c r="A13" s="35">
        <v>3</v>
      </c>
      <c r="B13" s="36" t="s">
        <v>588</v>
      </c>
      <c r="C13" s="53">
        <v>3</v>
      </c>
      <c r="D13" s="49" t="s">
        <v>128</v>
      </c>
      <c r="E13" s="37">
        <v>37749</v>
      </c>
      <c r="F13" s="38" t="s">
        <v>133</v>
      </c>
      <c r="G13" s="39" t="s">
        <v>20</v>
      </c>
      <c r="H13" s="38" t="s">
        <v>131</v>
      </c>
      <c r="I13" s="63" t="s">
        <v>128</v>
      </c>
      <c r="J13" s="38" t="s">
        <v>115</v>
      </c>
      <c r="K13" s="63" t="s">
        <v>128</v>
      </c>
      <c r="L13" s="38" t="s">
        <v>128</v>
      </c>
      <c r="M13" s="40" t="s">
        <v>128</v>
      </c>
      <c r="N13" s="40" t="s">
        <v>129</v>
      </c>
      <c r="O13" s="30">
        <v>12</v>
      </c>
      <c r="P13" s="27"/>
      <c r="Q13" s="41" t="s">
        <v>100</v>
      </c>
      <c r="R13" s="42">
        <v>0</v>
      </c>
      <c r="S13" s="47" t="s">
        <v>131</v>
      </c>
      <c r="T13" s="44">
        <v>78</v>
      </c>
      <c r="U13" s="44">
        <v>121</v>
      </c>
      <c r="V13" s="44">
        <v>0</v>
      </c>
      <c r="W13" s="45">
        <v>199</v>
      </c>
    </row>
    <row r="14" spans="1:24" s="31" customFormat="1" ht="18.75" customHeight="1">
      <c r="A14" s="35">
        <v>4</v>
      </c>
      <c r="B14" s="36" t="s">
        <v>589</v>
      </c>
      <c r="C14" s="53">
        <v>4</v>
      </c>
      <c r="D14" s="49" t="s">
        <v>128</v>
      </c>
      <c r="E14" s="37">
        <v>37257</v>
      </c>
      <c r="F14" s="38" t="s">
        <v>134</v>
      </c>
      <c r="G14" s="39" t="s">
        <v>20</v>
      </c>
      <c r="H14" s="38" t="s">
        <v>108</v>
      </c>
      <c r="I14" s="63" t="s">
        <v>128</v>
      </c>
      <c r="J14" s="38" t="s">
        <v>131</v>
      </c>
      <c r="K14" s="63" t="s">
        <v>128</v>
      </c>
      <c r="L14" s="38" t="s">
        <v>128</v>
      </c>
      <c r="M14" s="40" t="s">
        <v>128</v>
      </c>
      <c r="N14" s="40" t="s">
        <v>129</v>
      </c>
      <c r="O14" s="30">
        <v>11</v>
      </c>
      <c r="P14" s="27"/>
      <c r="Q14" s="41" t="s">
        <v>3</v>
      </c>
      <c r="R14" s="42">
        <v>0</v>
      </c>
      <c r="S14" s="47" t="s">
        <v>110</v>
      </c>
      <c r="T14" s="44">
        <v>0</v>
      </c>
      <c r="U14" s="44">
        <v>0</v>
      </c>
      <c r="V14" s="44">
        <v>0</v>
      </c>
      <c r="W14" s="45">
        <v>0</v>
      </c>
    </row>
    <row r="15" spans="1:24" s="31" customFormat="1" ht="18.75" customHeight="1">
      <c r="A15" s="35">
        <v>5</v>
      </c>
      <c r="B15" s="36" t="s">
        <v>590</v>
      </c>
      <c r="C15" s="53">
        <v>5</v>
      </c>
      <c r="D15" s="49" t="s">
        <v>128</v>
      </c>
      <c r="E15" s="37">
        <v>37981</v>
      </c>
      <c r="F15" s="38" t="s">
        <v>135</v>
      </c>
      <c r="G15" s="39" t="s">
        <v>20</v>
      </c>
      <c r="H15" s="38" t="s">
        <v>131</v>
      </c>
      <c r="I15" s="63" t="s">
        <v>128</v>
      </c>
      <c r="J15" s="38" t="s">
        <v>132</v>
      </c>
      <c r="K15" s="63" t="s">
        <v>128</v>
      </c>
      <c r="L15" s="38" t="s">
        <v>128</v>
      </c>
      <c r="M15" s="40" t="s">
        <v>128</v>
      </c>
      <c r="N15" s="40" t="s">
        <v>129</v>
      </c>
      <c r="O15" s="30">
        <v>10</v>
      </c>
      <c r="P15" s="27"/>
      <c r="Q15" s="41" t="s">
        <v>21</v>
      </c>
      <c r="R15" s="42">
        <v>0</v>
      </c>
      <c r="S15" s="47" t="s">
        <v>132</v>
      </c>
      <c r="T15" s="44">
        <v>93</v>
      </c>
      <c r="U15" s="44">
        <v>70</v>
      </c>
      <c r="V15" s="44">
        <v>0</v>
      </c>
      <c r="W15" s="45">
        <v>163</v>
      </c>
    </row>
    <row r="16" spans="1:24" s="31" customFormat="1" ht="18.75" customHeight="1">
      <c r="A16" s="35">
        <v>6</v>
      </c>
      <c r="B16" s="36" t="s">
        <v>591</v>
      </c>
      <c r="C16" s="53">
        <v>6</v>
      </c>
      <c r="D16" s="49" t="s">
        <v>128</v>
      </c>
      <c r="E16" s="37">
        <v>37953</v>
      </c>
      <c r="F16" s="38" t="s">
        <v>136</v>
      </c>
      <c r="G16" s="39" t="s">
        <v>20</v>
      </c>
      <c r="H16" s="38" t="s">
        <v>132</v>
      </c>
      <c r="I16" s="63" t="s">
        <v>128</v>
      </c>
      <c r="J16" s="38" t="s">
        <v>128</v>
      </c>
      <c r="K16" s="63" t="s">
        <v>128</v>
      </c>
      <c r="L16" s="38" t="s">
        <v>128</v>
      </c>
      <c r="M16" s="40" t="s">
        <v>128</v>
      </c>
      <c r="N16" s="40" t="s">
        <v>129</v>
      </c>
      <c r="O16" s="30">
        <v>9</v>
      </c>
      <c r="P16" s="27"/>
      <c r="Q16" s="41" t="s">
        <v>4</v>
      </c>
      <c r="R16" s="42">
        <v>7</v>
      </c>
      <c r="S16" s="47" t="s">
        <v>111</v>
      </c>
      <c r="T16" s="44">
        <v>0</v>
      </c>
      <c r="U16" s="44">
        <v>0</v>
      </c>
      <c r="V16" s="44">
        <v>0</v>
      </c>
      <c r="W16" s="45">
        <v>0</v>
      </c>
    </row>
    <row r="17" spans="1:23" s="31" customFormat="1" ht="18.75" customHeight="1">
      <c r="A17" s="35">
        <v>7</v>
      </c>
      <c r="B17" s="36" t="s">
        <v>592</v>
      </c>
      <c r="C17" s="53">
        <v>7</v>
      </c>
      <c r="D17" s="49" t="s">
        <v>128</v>
      </c>
      <c r="E17" s="37">
        <v>37789</v>
      </c>
      <c r="F17" s="38" t="s">
        <v>137</v>
      </c>
      <c r="G17" s="39" t="s">
        <v>20</v>
      </c>
      <c r="H17" s="38" t="s">
        <v>132</v>
      </c>
      <c r="I17" s="63" t="s">
        <v>128</v>
      </c>
      <c r="J17" s="38" t="s">
        <v>131</v>
      </c>
      <c r="K17" s="63" t="s">
        <v>128</v>
      </c>
      <c r="L17" s="38" t="s">
        <v>128</v>
      </c>
      <c r="M17" s="40" t="s">
        <v>128</v>
      </c>
      <c r="N17" s="40" t="s">
        <v>129</v>
      </c>
      <c r="O17" s="30">
        <v>8</v>
      </c>
      <c r="P17" s="27"/>
      <c r="Q17" s="41" t="s">
        <v>22</v>
      </c>
      <c r="R17" s="42">
        <v>0</v>
      </c>
      <c r="S17" s="47" t="s">
        <v>112</v>
      </c>
      <c r="T17" s="44">
        <v>10</v>
      </c>
      <c r="U17" s="44">
        <v>15</v>
      </c>
      <c r="V17" s="44">
        <v>0</v>
      </c>
      <c r="W17" s="45">
        <v>25</v>
      </c>
    </row>
    <row r="18" spans="1:23" s="31" customFormat="1" ht="18.75" customHeight="1">
      <c r="A18" s="35">
        <v>8</v>
      </c>
      <c r="B18" s="36" t="s">
        <v>593</v>
      </c>
      <c r="C18" s="53">
        <v>8</v>
      </c>
      <c r="D18" s="49" t="s">
        <v>128</v>
      </c>
      <c r="E18" s="37">
        <v>37910</v>
      </c>
      <c r="F18" s="38" t="s">
        <v>138</v>
      </c>
      <c r="G18" s="39" t="s">
        <v>4</v>
      </c>
      <c r="H18" s="38" t="s">
        <v>117</v>
      </c>
      <c r="I18" s="63" t="s">
        <v>139</v>
      </c>
      <c r="J18" s="38" t="s">
        <v>128</v>
      </c>
      <c r="K18" s="63" t="s">
        <v>128</v>
      </c>
      <c r="L18" s="38" t="s">
        <v>128</v>
      </c>
      <c r="M18" s="40" t="s">
        <v>128</v>
      </c>
      <c r="N18" s="40" t="s">
        <v>129</v>
      </c>
      <c r="O18" s="30">
        <v>7</v>
      </c>
      <c r="P18" s="27"/>
      <c r="Q18" s="41" t="s">
        <v>6</v>
      </c>
      <c r="R18" s="42">
        <v>0</v>
      </c>
      <c r="S18" s="47" t="s">
        <v>113</v>
      </c>
      <c r="T18" s="44">
        <v>0</v>
      </c>
      <c r="U18" s="44">
        <v>0</v>
      </c>
      <c r="V18" s="44">
        <v>0</v>
      </c>
      <c r="W18" s="45">
        <v>0</v>
      </c>
    </row>
    <row r="19" spans="1:23" s="31" customFormat="1" ht="18.75" customHeight="1">
      <c r="A19" s="35">
        <v>9</v>
      </c>
      <c r="B19" s="36" t="s">
        <v>594</v>
      </c>
      <c r="C19" s="53">
        <v>9</v>
      </c>
      <c r="D19" s="49" t="s">
        <v>128</v>
      </c>
      <c r="E19" s="37">
        <v>37414</v>
      </c>
      <c r="F19" s="38" t="s">
        <v>140</v>
      </c>
      <c r="G19" s="39" t="s">
        <v>4</v>
      </c>
      <c r="H19" s="38" t="s">
        <v>132</v>
      </c>
      <c r="I19" s="63" t="s">
        <v>128</v>
      </c>
      <c r="J19" s="38" t="s">
        <v>128</v>
      </c>
      <c r="K19" s="63" t="s">
        <v>128</v>
      </c>
      <c r="L19" s="38" t="s">
        <v>128</v>
      </c>
      <c r="M19" s="40" t="s">
        <v>128</v>
      </c>
      <c r="N19" s="40" t="s">
        <v>129</v>
      </c>
      <c r="O19" s="30">
        <v>6</v>
      </c>
      <c r="P19" s="27"/>
      <c r="Q19" s="41" t="s">
        <v>23</v>
      </c>
      <c r="R19" s="42">
        <v>7</v>
      </c>
      <c r="S19" s="47" t="s">
        <v>114</v>
      </c>
      <c r="T19" s="44">
        <v>0</v>
      </c>
      <c r="U19" s="44">
        <v>0</v>
      </c>
      <c r="V19" s="44">
        <v>0</v>
      </c>
      <c r="W19" s="45">
        <v>0</v>
      </c>
    </row>
    <row r="20" spans="1:23" s="31" customFormat="1" ht="18.75" customHeight="1">
      <c r="A20" s="35">
        <v>10</v>
      </c>
      <c r="B20" s="36" t="s">
        <v>595</v>
      </c>
      <c r="C20" s="53">
        <v>10</v>
      </c>
      <c r="D20" s="49" t="s">
        <v>128</v>
      </c>
      <c r="E20" s="37">
        <v>37359</v>
      </c>
      <c r="F20" s="38" t="s">
        <v>141</v>
      </c>
      <c r="G20" s="39" t="s">
        <v>4</v>
      </c>
      <c r="H20" s="38" t="s">
        <v>108</v>
      </c>
      <c r="I20" s="63" t="s">
        <v>128</v>
      </c>
      <c r="J20" s="38" t="s">
        <v>132</v>
      </c>
      <c r="K20" s="63" t="s">
        <v>128</v>
      </c>
      <c r="L20" s="38" t="s">
        <v>128</v>
      </c>
      <c r="M20" s="40" t="s">
        <v>128</v>
      </c>
      <c r="N20" s="40" t="s">
        <v>129</v>
      </c>
      <c r="O20" s="30">
        <v>5</v>
      </c>
      <c r="P20" s="27"/>
      <c r="Q20" s="41" t="s">
        <v>24</v>
      </c>
      <c r="R20" s="42">
        <v>8</v>
      </c>
      <c r="S20" s="47" t="s">
        <v>115</v>
      </c>
      <c r="T20" s="44">
        <v>21</v>
      </c>
      <c r="U20" s="44">
        <v>43</v>
      </c>
      <c r="V20" s="44">
        <v>0</v>
      </c>
      <c r="W20" s="45">
        <v>64</v>
      </c>
    </row>
    <row r="21" spans="1:23" s="31" customFormat="1" ht="18.75" customHeight="1">
      <c r="A21" s="35">
        <v>11</v>
      </c>
      <c r="B21" s="36" t="s">
        <v>596</v>
      </c>
      <c r="C21" s="53">
        <v>11</v>
      </c>
      <c r="D21" s="49" t="s">
        <v>128</v>
      </c>
      <c r="E21" s="37">
        <v>37861</v>
      </c>
      <c r="F21" s="38" t="s">
        <v>142</v>
      </c>
      <c r="G21" s="39" t="s">
        <v>4</v>
      </c>
      <c r="H21" s="38" t="s">
        <v>108</v>
      </c>
      <c r="I21" s="63" t="s">
        <v>143</v>
      </c>
      <c r="J21" s="38" t="s">
        <v>128</v>
      </c>
      <c r="K21" s="63" t="s">
        <v>128</v>
      </c>
      <c r="L21" s="38" t="s">
        <v>128</v>
      </c>
      <c r="M21" s="40" t="s">
        <v>128</v>
      </c>
      <c r="N21" s="40" t="s">
        <v>129</v>
      </c>
      <c r="O21" s="30">
        <v>4</v>
      </c>
      <c r="P21" s="27"/>
      <c r="Q21" s="41" t="s">
        <v>25</v>
      </c>
      <c r="R21" s="42">
        <v>7</v>
      </c>
      <c r="S21" s="47" t="s">
        <v>116</v>
      </c>
      <c r="T21" s="44">
        <v>0</v>
      </c>
      <c r="U21" s="44">
        <v>0</v>
      </c>
      <c r="V21" s="44">
        <v>0</v>
      </c>
      <c r="W21" s="45">
        <v>0</v>
      </c>
    </row>
    <row r="22" spans="1:23" s="31" customFormat="1" ht="18.75" customHeight="1">
      <c r="A22" s="35">
        <v>12</v>
      </c>
      <c r="B22" s="36" t="s">
        <v>597</v>
      </c>
      <c r="C22" s="53">
        <v>12</v>
      </c>
      <c r="D22" s="49" t="s">
        <v>128</v>
      </c>
      <c r="E22" s="37">
        <v>37376</v>
      </c>
      <c r="F22" s="38" t="s">
        <v>144</v>
      </c>
      <c r="G22" s="39" t="s">
        <v>4</v>
      </c>
      <c r="H22" s="38" t="s">
        <v>132</v>
      </c>
      <c r="I22" s="63" t="s">
        <v>128</v>
      </c>
      <c r="J22" s="38" t="s">
        <v>128</v>
      </c>
      <c r="K22" s="63" t="s">
        <v>128</v>
      </c>
      <c r="L22" s="38" t="s">
        <v>128</v>
      </c>
      <c r="M22" s="40" t="s">
        <v>128</v>
      </c>
      <c r="N22" s="40" t="s">
        <v>129</v>
      </c>
      <c r="O22" s="30">
        <v>3</v>
      </c>
      <c r="P22" s="27"/>
      <c r="Q22" s="41" t="s">
        <v>26</v>
      </c>
      <c r="R22" s="42">
        <v>4</v>
      </c>
      <c r="S22" s="47" t="s">
        <v>117</v>
      </c>
      <c r="T22" s="44">
        <v>14</v>
      </c>
      <c r="U22" s="44">
        <v>7</v>
      </c>
      <c r="V22" s="44">
        <v>0</v>
      </c>
      <c r="W22" s="45">
        <v>21</v>
      </c>
    </row>
    <row r="23" spans="1:23" s="31" customFormat="1" ht="18.75" customHeight="1">
      <c r="A23" s="35">
        <v>13</v>
      </c>
      <c r="B23" s="36" t="s">
        <v>598</v>
      </c>
      <c r="C23" s="53">
        <v>13</v>
      </c>
      <c r="D23" s="49" t="s">
        <v>128</v>
      </c>
      <c r="E23" s="37">
        <v>37426</v>
      </c>
      <c r="F23" s="38" t="s">
        <v>145</v>
      </c>
      <c r="G23" s="39" t="s">
        <v>4</v>
      </c>
      <c r="H23" s="38" t="s">
        <v>132</v>
      </c>
      <c r="I23" s="63" t="s">
        <v>128</v>
      </c>
      <c r="J23" s="38" t="s">
        <v>128</v>
      </c>
      <c r="K23" s="63" t="s">
        <v>128</v>
      </c>
      <c r="L23" s="38" t="s">
        <v>128</v>
      </c>
      <c r="M23" s="40" t="s">
        <v>128</v>
      </c>
      <c r="N23" s="40" t="s">
        <v>129</v>
      </c>
      <c r="O23" s="30">
        <v>2</v>
      </c>
      <c r="P23" s="27"/>
      <c r="Q23" s="41" t="s">
        <v>27</v>
      </c>
      <c r="R23" s="42">
        <v>0</v>
      </c>
      <c r="S23" s="47" t="s">
        <v>118</v>
      </c>
      <c r="T23" s="44">
        <v>0</v>
      </c>
      <c r="U23" s="44">
        <v>0</v>
      </c>
      <c r="V23" s="44">
        <v>0</v>
      </c>
      <c r="W23" s="45">
        <v>0</v>
      </c>
    </row>
    <row r="24" spans="1:23" s="31" customFormat="1" ht="18.75" customHeight="1">
      <c r="A24" s="35">
        <v>14</v>
      </c>
      <c r="B24" s="36" t="s">
        <v>599</v>
      </c>
      <c r="C24" s="53">
        <v>14</v>
      </c>
      <c r="D24" s="49" t="s">
        <v>128</v>
      </c>
      <c r="E24" s="37">
        <v>37396</v>
      </c>
      <c r="F24" s="38" t="s">
        <v>146</v>
      </c>
      <c r="G24" s="39" t="s">
        <v>23</v>
      </c>
      <c r="H24" s="38" t="s">
        <v>131</v>
      </c>
      <c r="I24" s="63" t="s">
        <v>128</v>
      </c>
      <c r="J24" s="38" t="s">
        <v>132</v>
      </c>
      <c r="K24" s="63" t="s">
        <v>128</v>
      </c>
      <c r="L24" s="38" t="s">
        <v>128</v>
      </c>
      <c r="M24" s="40" t="s">
        <v>128</v>
      </c>
      <c r="N24" s="40" t="s">
        <v>129</v>
      </c>
      <c r="O24" s="30">
        <v>7</v>
      </c>
      <c r="P24" s="27"/>
      <c r="Q24" s="41" t="s">
        <v>28</v>
      </c>
      <c r="R24" s="42">
        <v>0</v>
      </c>
      <c r="S24" s="47" t="s">
        <v>119</v>
      </c>
      <c r="T24" s="44">
        <v>0</v>
      </c>
      <c r="U24" s="44">
        <v>0</v>
      </c>
      <c r="V24" s="44">
        <v>0</v>
      </c>
      <c r="W24" s="45">
        <v>0</v>
      </c>
    </row>
    <row r="25" spans="1:23" s="31" customFormat="1" ht="18.75" customHeight="1">
      <c r="A25" s="35">
        <v>15</v>
      </c>
      <c r="B25" s="36" t="s">
        <v>600</v>
      </c>
      <c r="C25" s="53">
        <v>15</v>
      </c>
      <c r="D25" s="49" t="s">
        <v>128</v>
      </c>
      <c r="E25" s="37">
        <v>37335</v>
      </c>
      <c r="F25" s="38" t="s">
        <v>147</v>
      </c>
      <c r="G25" s="39" t="s">
        <v>23</v>
      </c>
      <c r="H25" s="38" t="s">
        <v>108</v>
      </c>
      <c r="I25" s="63" t="s">
        <v>148</v>
      </c>
      <c r="J25" s="38" t="s">
        <v>131</v>
      </c>
      <c r="K25" s="63" t="s">
        <v>149</v>
      </c>
      <c r="L25" s="38" t="s">
        <v>128</v>
      </c>
      <c r="M25" s="40" t="s">
        <v>128</v>
      </c>
      <c r="N25" s="40" t="s">
        <v>129</v>
      </c>
      <c r="O25" s="30">
        <v>6</v>
      </c>
      <c r="P25" s="27"/>
      <c r="Q25" s="41" t="s">
        <v>29</v>
      </c>
      <c r="R25" s="42">
        <v>0</v>
      </c>
      <c r="S25" s="47" t="s">
        <v>121</v>
      </c>
      <c r="T25" s="44">
        <v>0</v>
      </c>
      <c r="U25" s="44">
        <v>0</v>
      </c>
      <c r="V25" s="44">
        <v>0</v>
      </c>
      <c r="W25" s="45">
        <v>0</v>
      </c>
    </row>
    <row r="26" spans="1:23" s="31" customFormat="1" ht="18.75" customHeight="1">
      <c r="A26" s="35">
        <v>16</v>
      </c>
      <c r="B26" s="36" t="s">
        <v>601</v>
      </c>
      <c r="C26" s="53">
        <v>16</v>
      </c>
      <c r="D26" s="49" t="s">
        <v>128</v>
      </c>
      <c r="E26" s="37">
        <v>37275</v>
      </c>
      <c r="F26" s="38" t="s">
        <v>150</v>
      </c>
      <c r="G26" s="39" t="s">
        <v>23</v>
      </c>
      <c r="H26" s="38" t="s">
        <v>131</v>
      </c>
      <c r="I26" s="63" t="s">
        <v>151</v>
      </c>
      <c r="J26" s="38" t="s">
        <v>132</v>
      </c>
      <c r="K26" s="63" t="s">
        <v>152</v>
      </c>
      <c r="L26" s="38" t="s">
        <v>128</v>
      </c>
      <c r="M26" s="40" t="s">
        <v>128</v>
      </c>
      <c r="N26" s="40" t="s">
        <v>129</v>
      </c>
      <c r="O26" s="30">
        <v>5</v>
      </c>
      <c r="P26" s="27"/>
      <c r="Q26" s="41" t="s">
        <v>5</v>
      </c>
      <c r="R26" s="42">
        <v>29</v>
      </c>
      <c r="S26" s="47" t="s">
        <v>122</v>
      </c>
      <c r="T26" s="44">
        <v>0</v>
      </c>
      <c r="U26" s="44">
        <v>0</v>
      </c>
      <c r="V26" s="44">
        <v>0</v>
      </c>
      <c r="W26" s="45">
        <v>0</v>
      </c>
    </row>
    <row r="27" spans="1:23" s="31" customFormat="1" ht="18.75" customHeight="1">
      <c r="A27" s="35">
        <v>17</v>
      </c>
      <c r="B27" s="36" t="s">
        <v>602</v>
      </c>
      <c r="C27" s="53">
        <v>17</v>
      </c>
      <c r="D27" s="49" t="s">
        <v>128</v>
      </c>
      <c r="E27" s="37">
        <v>37630</v>
      </c>
      <c r="F27" s="38" t="s">
        <v>153</v>
      </c>
      <c r="G27" s="39" t="s">
        <v>23</v>
      </c>
      <c r="H27" s="38" t="s">
        <v>108</v>
      </c>
      <c r="I27" s="63" t="s">
        <v>128</v>
      </c>
      <c r="J27" s="38" t="s">
        <v>131</v>
      </c>
      <c r="K27" s="63" t="s">
        <v>128</v>
      </c>
      <c r="L27" s="38" t="s">
        <v>128</v>
      </c>
      <c r="M27" s="40" t="s">
        <v>128</v>
      </c>
      <c r="N27" s="40" t="s">
        <v>129</v>
      </c>
      <c r="O27" s="30">
        <v>4</v>
      </c>
      <c r="P27" s="27"/>
      <c r="Q27" s="41" t="s">
        <v>30</v>
      </c>
      <c r="R27" s="42">
        <v>10</v>
      </c>
      <c r="S27" s="43" t="s">
        <v>88</v>
      </c>
      <c r="T27" s="44">
        <v>311</v>
      </c>
      <c r="U27" s="44">
        <v>270</v>
      </c>
      <c r="V27" s="44">
        <v>0</v>
      </c>
      <c r="W27" s="45">
        <v>581</v>
      </c>
    </row>
    <row r="28" spans="1:23" s="31" customFormat="1" ht="18.75" customHeight="1">
      <c r="A28" s="35">
        <v>18</v>
      </c>
      <c r="B28" s="36" t="s">
        <v>603</v>
      </c>
      <c r="C28" s="53">
        <v>18</v>
      </c>
      <c r="D28" s="49" t="s">
        <v>128</v>
      </c>
      <c r="E28" s="37">
        <v>37257</v>
      </c>
      <c r="F28" s="38" t="s">
        <v>154</v>
      </c>
      <c r="G28" s="39" t="s">
        <v>23</v>
      </c>
      <c r="H28" s="38" t="s">
        <v>108</v>
      </c>
      <c r="I28" s="63" t="s">
        <v>155</v>
      </c>
      <c r="J28" s="38" t="s">
        <v>131</v>
      </c>
      <c r="K28" s="63" t="s">
        <v>156</v>
      </c>
      <c r="L28" s="38" t="s">
        <v>128</v>
      </c>
      <c r="M28" s="40" t="s">
        <v>128</v>
      </c>
      <c r="N28" s="40" t="s">
        <v>129</v>
      </c>
      <c r="O28" s="30">
        <v>3</v>
      </c>
      <c r="P28" s="27"/>
      <c r="Q28" s="41" t="s">
        <v>31</v>
      </c>
      <c r="R28" s="42">
        <v>1</v>
      </c>
      <c r="S28" s="90" t="s">
        <v>104</v>
      </c>
      <c r="T28" s="90"/>
      <c r="U28" s="90"/>
      <c r="V28" s="90"/>
      <c r="W28" s="90"/>
    </row>
    <row r="29" spans="1:23" s="31" customFormat="1" ht="18.75" customHeight="1">
      <c r="A29" s="35">
        <v>19</v>
      </c>
      <c r="B29" s="36" t="s">
        <v>604</v>
      </c>
      <c r="C29" s="53">
        <v>19</v>
      </c>
      <c r="D29" s="49" t="s">
        <v>128</v>
      </c>
      <c r="E29" s="37">
        <v>37326</v>
      </c>
      <c r="F29" s="38" t="s">
        <v>157</v>
      </c>
      <c r="G29" s="39" t="s">
        <v>24</v>
      </c>
      <c r="H29" s="38" t="s">
        <v>131</v>
      </c>
      <c r="I29" s="63">
        <v>48</v>
      </c>
      <c r="J29" s="38" t="s">
        <v>132</v>
      </c>
      <c r="K29" s="63" t="s">
        <v>158</v>
      </c>
      <c r="L29" s="38" t="s">
        <v>128</v>
      </c>
      <c r="M29" s="40" t="s">
        <v>128</v>
      </c>
      <c r="N29" s="40" t="s">
        <v>129</v>
      </c>
      <c r="O29" s="30">
        <v>8</v>
      </c>
      <c r="P29" s="27"/>
      <c r="Q29" s="41" t="s">
        <v>32</v>
      </c>
      <c r="R29" s="42">
        <v>0</v>
      </c>
      <c r="S29" s="90"/>
      <c r="T29" s="90"/>
      <c r="U29" s="90"/>
      <c r="V29" s="90"/>
      <c r="W29" s="90"/>
    </row>
    <row r="30" spans="1:23" s="31" customFormat="1" ht="18.75" customHeight="1">
      <c r="A30" s="35">
        <v>20</v>
      </c>
      <c r="B30" s="36" t="s">
        <v>605</v>
      </c>
      <c r="C30" s="53">
        <v>20</v>
      </c>
      <c r="D30" s="49" t="s">
        <v>128</v>
      </c>
      <c r="E30" s="37">
        <v>37384</v>
      </c>
      <c r="F30" s="38" t="s">
        <v>159</v>
      </c>
      <c r="G30" s="39" t="s">
        <v>24</v>
      </c>
      <c r="H30" s="38" t="s">
        <v>131</v>
      </c>
      <c r="I30" s="63">
        <v>50</v>
      </c>
      <c r="J30" s="38" t="s">
        <v>132</v>
      </c>
      <c r="K30" s="63" t="s">
        <v>160</v>
      </c>
      <c r="L30" s="38" t="s">
        <v>128</v>
      </c>
      <c r="M30" s="40" t="s">
        <v>128</v>
      </c>
      <c r="N30" s="40" t="s">
        <v>129</v>
      </c>
      <c r="O30" s="30">
        <v>7</v>
      </c>
      <c r="P30" s="27"/>
      <c r="Q30" s="41" t="s">
        <v>33</v>
      </c>
      <c r="R30" s="42">
        <v>0</v>
      </c>
      <c r="S30" s="89">
        <v>311</v>
      </c>
      <c r="T30" s="89"/>
      <c r="U30" s="89"/>
      <c r="V30" s="89"/>
      <c r="W30" s="89"/>
    </row>
    <row r="31" spans="1:23" s="31" customFormat="1" ht="18.75" customHeight="1">
      <c r="A31" s="35">
        <v>21</v>
      </c>
      <c r="B31" s="36" t="s">
        <v>606</v>
      </c>
      <c r="C31" s="53">
        <v>21</v>
      </c>
      <c r="D31" s="49" t="s">
        <v>128</v>
      </c>
      <c r="E31" s="37">
        <v>37448</v>
      </c>
      <c r="F31" s="38" t="s">
        <v>161</v>
      </c>
      <c r="G31" s="39" t="s">
        <v>24</v>
      </c>
      <c r="H31" s="38" t="s">
        <v>117</v>
      </c>
      <c r="I31" s="63">
        <v>1.2</v>
      </c>
      <c r="J31" s="38" t="s">
        <v>112</v>
      </c>
      <c r="K31" s="63">
        <v>10.9</v>
      </c>
      <c r="L31" s="38" t="s">
        <v>128</v>
      </c>
      <c r="M31" s="40" t="s">
        <v>128</v>
      </c>
      <c r="N31" s="40" t="s">
        <v>129</v>
      </c>
      <c r="O31" s="30">
        <v>6</v>
      </c>
      <c r="P31" s="27"/>
      <c r="Q31" s="41" t="s">
        <v>34</v>
      </c>
      <c r="R31" s="42">
        <v>0</v>
      </c>
      <c r="S31" s="89"/>
      <c r="T31" s="89"/>
      <c r="U31" s="89"/>
      <c r="V31" s="89"/>
      <c r="W31" s="89"/>
    </row>
    <row r="32" spans="1:23" s="31" customFormat="1" ht="18.75" customHeight="1">
      <c r="A32" s="35">
        <v>22</v>
      </c>
      <c r="B32" s="36" t="s">
        <v>607</v>
      </c>
      <c r="C32" s="53">
        <v>22</v>
      </c>
      <c r="D32" s="49" t="s">
        <v>128</v>
      </c>
      <c r="E32" s="37">
        <v>37895</v>
      </c>
      <c r="F32" s="38" t="s">
        <v>162</v>
      </c>
      <c r="G32" s="39" t="s">
        <v>24</v>
      </c>
      <c r="H32" s="38" t="s">
        <v>115</v>
      </c>
      <c r="I32" s="63">
        <v>4.0999999999999996</v>
      </c>
      <c r="J32" s="38" t="s">
        <v>108</v>
      </c>
      <c r="K32" s="63">
        <v>9.15</v>
      </c>
      <c r="L32" s="38" t="s">
        <v>128</v>
      </c>
      <c r="M32" s="40" t="s">
        <v>128</v>
      </c>
      <c r="N32" s="40" t="s">
        <v>129</v>
      </c>
      <c r="O32" s="30">
        <v>5</v>
      </c>
      <c r="P32" s="27"/>
      <c r="Q32" s="41" t="s">
        <v>35</v>
      </c>
      <c r="R32" s="42">
        <v>9</v>
      </c>
    </row>
    <row r="33" spans="1:18" s="31" customFormat="1" ht="18.75" customHeight="1">
      <c r="A33" s="35">
        <v>23</v>
      </c>
      <c r="B33" s="36" t="s">
        <v>608</v>
      </c>
      <c r="C33" s="53">
        <v>23</v>
      </c>
      <c r="D33" s="49" t="s">
        <v>128</v>
      </c>
      <c r="E33" s="37">
        <v>37622</v>
      </c>
      <c r="F33" s="38" t="s">
        <v>163</v>
      </c>
      <c r="G33" s="39" t="s">
        <v>25</v>
      </c>
      <c r="H33" s="38" t="s">
        <v>131</v>
      </c>
      <c r="I33" s="63" t="s">
        <v>164</v>
      </c>
      <c r="J33" s="38" t="s">
        <v>132</v>
      </c>
      <c r="K33" s="63" t="s">
        <v>128</v>
      </c>
      <c r="L33" s="38" t="s">
        <v>128</v>
      </c>
      <c r="M33" s="40" t="s">
        <v>128</v>
      </c>
      <c r="N33" s="40" t="s">
        <v>129</v>
      </c>
      <c r="O33" s="30">
        <v>7</v>
      </c>
      <c r="P33" s="27"/>
      <c r="Q33" s="41" t="s">
        <v>36</v>
      </c>
      <c r="R33" s="42">
        <v>0</v>
      </c>
    </row>
    <row r="34" spans="1:18" s="31" customFormat="1" ht="18.75" customHeight="1">
      <c r="A34" s="35">
        <v>24</v>
      </c>
      <c r="B34" s="36" t="s">
        <v>609</v>
      </c>
      <c r="C34" s="53">
        <v>24</v>
      </c>
      <c r="D34" s="49" t="s">
        <v>128</v>
      </c>
      <c r="E34" s="37">
        <v>37257</v>
      </c>
      <c r="F34" s="38" t="s">
        <v>165</v>
      </c>
      <c r="G34" s="39" t="s">
        <v>25</v>
      </c>
      <c r="H34" s="38" t="s">
        <v>131</v>
      </c>
      <c r="I34" s="63" t="s">
        <v>166</v>
      </c>
      <c r="J34" s="38" t="s">
        <v>132</v>
      </c>
      <c r="K34" s="63" t="s">
        <v>128</v>
      </c>
      <c r="L34" s="38" t="s">
        <v>128</v>
      </c>
      <c r="M34" s="40" t="s">
        <v>128</v>
      </c>
      <c r="N34" s="40" t="s">
        <v>129</v>
      </c>
      <c r="O34" s="30">
        <v>6</v>
      </c>
      <c r="P34" s="27"/>
      <c r="Q34" s="41" t="s">
        <v>37</v>
      </c>
      <c r="R34" s="42">
        <v>9</v>
      </c>
    </row>
    <row r="35" spans="1:18" s="31" customFormat="1" ht="18.75" customHeight="1">
      <c r="A35" s="35">
        <v>25</v>
      </c>
      <c r="B35" s="36" t="s">
        <v>610</v>
      </c>
      <c r="C35" s="53">
        <v>25</v>
      </c>
      <c r="D35" s="49" t="s">
        <v>128</v>
      </c>
      <c r="E35" s="37">
        <v>37257</v>
      </c>
      <c r="F35" s="38" t="s">
        <v>167</v>
      </c>
      <c r="G35" s="39" t="s">
        <v>25</v>
      </c>
      <c r="H35" s="38" t="s">
        <v>115</v>
      </c>
      <c r="I35" s="63" t="s">
        <v>168</v>
      </c>
      <c r="J35" s="38" t="s">
        <v>112</v>
      </c>
      <c r="K35" s="63" t="s">
        <v>128</v>
      </c>
      <c r="L35" s="38" t="s">
        <v>128</v>
      </c>
      <c r="M35" s="40" t="s">
        <v>128</v>
      </c>
      <c r="N35" s="40" t="s">
        <v>129</v>
      </c>
      <c r="O35" s="30">
        <v>5</v>
      </c>
      <c r="P35" s="27"/>
      <c r="Q35" s="41" t="s">
        <v>38</v>
      </c>
      <c r="R35" s="42">
        <v>0</v>
      </c>
    </row>
    <row r="36" spans="1:18" s="31" customFormat="1" ht="18.75" customHeight="1">
      <c r="A36" s="35">
        <v>26</v>
      </c>
      <c r="B36" s="36" t="s">
        <v>611</v>
      </c>
      <c r="C36" s="53">
        <v>26</v>
      </c>
      <c r="D36" s="49" t="s">
        <v>128</v>
      </c>
      <c r="E36" s="37">
        <v>37377</v>
      </c>
      <c r="F36" s="38" t="s">
        <v>169</v>
      </c>
      <c r="G36" s="39" t="s">
        <v>5</v>
      </c>
      <c r="H36" s="38" t="s">
        <v>131</v>
      </c>
      <c r="I36" s="63" t="s">
        <v>128</v>
      </c>
      <c r="J36" s="38" t="s">
        <v>132</v>
      </c>
      <c r="K36" s="63" t="s">
        <v>128</v>
      </c>
      <c r="L36" s="38" t="s">
        <v>128</v>
      </c>
      <c r="M36" s="40" t="s">
        <v>128</v>
      </c>
      <c r="N36" s="40" t="s">
        <v>129</v>
      </c>
      <c r="O36" s="30">
        <v>29</v>
      </c>
      <c r="P36" s="27"/>
      <c r="Q36" s="41" t="s">
        <v>39</v>
      </c>
      <c r="R36" s="42">
        <v>1</v>
      </c>
    </row>
    <row r="37" spans="1:18" s="31" customFormat="1" ht="18.75" customHeight="1">
      <c r="A37" s="35">
        <v>27</v>
      </c>
      <c r="B37" s="36" t="s">
        <v>612</v>
      </c>
      <c r="C37" s="53">
        <v>27</v>
      </c>
      <c r="D37" s="49" t="s">
        <v>128</v>
      </c>
      <c r="E37" s="37">
        <v>37333</v>
      </c>
      <c r="F37" s="38" t="s">
        <v>170</v>
      </c>
      <c r="G37" s="39" t="s">
        <v>5</v>
      </c>
      <c r="H37" s="38" t="s">
        <v>108</v>
      </c>
      <c r="I37" s="63" t="s">
        <v>128</v>
      </c>
      <c r="J37" s="38" t="s">
        <v>131</v>
      </c>
      <c r="K37" s="63" t="s">
        <v>128</v>
      </c>
      <c r="L37" s="38" t="s">
        <v>128</v>
      </c>
      <c r="M37" s="40" t="s">
        <v>128</v>
      </c>
      <c r="N37" s="40" t="s">
        <v>129</v>
      </c>
      <c r="O37" s="30">
        <v>28</v>
      </c>
      <c r="P37" s="27"/>
      <c r="Q37" s="41" t="s">
        <v>48</v>
      </c>
      <c r="R37" s="42">
        <v>5</v>
      </c>
    </row>
    <row r="38" spans="1:18" s="31" customFormat="1" ht="18.75" customHeight="1">
      <c r="A38" s="35">
        <v>28</v>
      </c>
      <c r="B38" s="36" t="s">
        <v>613</v>
      </c>
      <c r="C38" s="53">
        <v>28</v>
      </c>
      <c r="D38" s="49" t="s">
        <v>128</v>
      </c>
      <c r="E38" s="37">
        <v>37884</v>
      </c>
      <c r="F38" s="38" t="s">
        <v>171</v>
      </c>
      <c r="G38" s="39" t="s">
        <v>5</v>
      </c>
      <c r="H38" s="38" t="s">
        <v>108</v>
      </c>
      <c r="I38" s="63" t="s">
        <v>128</v>
      </c>
      <c r="J38" s="38" t="s">
        <v>131</v>
      </c>
      <c r="K38" s="63" t="s">
        <v>128</v>
      </c>
      <c r="L38" s="38" t="s">
        <v>128</v>
      </c>
      <c r="M38" s="40" t="s">
        <v>128</v>
      </c>
      <c r="N38" s="40" t="s">
        <v>129</v>
      </c>
      <c r="O38" s="30">
        <v>27</v>
      </c>
      <c r="P38" s="27"/>
      <c r="Q38" s="41" t="s">
        <v>49</v>
      </c>
      <c r="R38" s="42">
        <v>3</v>
      </c>
    </row>
    <row r="39" spans="1:18" s="31" customFormat="1" ht="18.75" customHeight="1">
      <c r="A39" s="35">
        <v>29</v>
      </c>
      <c r="B39" s="36" t="s">
        <v>614</v>
      </c>
      <c r="C39" s="53">
        <v>29</v>
      </c>
      <c r="D39" s="49" t="s">
        <v>128</v>
      </c>
      <c r="E39" s="37">
        <v>37677</v>
      </c>
      <c r="F39" s="38" t="s">
        <v>172</v>
      </c>
      <c r="G39" s="39" t="s">
        <v>5</v>
      </c>
      <c r="H39" s="38" t="s">
        <v>132</v>
      </c>
      <c r="I39" s="63" t="s">
        <v>128</v>
      </c>
      <c r="J39" s="38" t="s">
        <v>128</v>
      </c>
      <c r="K39" s="63" t="s">
        <v>128</v>
      </c>
      <c r="L39" s="38" t="s">
        <v>128</v>
      </c>
      <c r="M39" s="40" t="s">
        <v>128</v>
      </c>
      <c r="N39" s="40" t="s">
        <v>129</v>
      </c>
      <c r="O39" s="30">
        <v>26</v>
      </c>
      <c r="P39" s="27"/>
      <c r="Q39" s="41" t="s">
        <v>50</v>
      </c>
      <c r="R39" s="42">
        <v>0</v>
      </c>
    </row>
    <row r="40" spans="1:18" s="31" customFormat="1" ht="18.75" customHeight="1">
      <c r="A40" s="35">
        <v>30</v>
      </c>
      <c r="B40" s="36" t="s">
        <v>615</v>
      </c>
      <c r="C40" s="53">
        <v>30</v>
      </c>
      <c r="D40" s="49" t="s">
        <v>128</v>
      </c>
      <c r="E40" s="37">
        <v>37626</v>
      </c>
      <c r="F40" s="38" t="s">
        <v>173</v>
      </c>
      <c r="G40" s="39" t="s">
        <v>5</v>
      </c>
      <c r="H40" s="38" t="s">
        <v>131</v>
      </c>
      <c r="I40" s="63" t="s">
        <v>128</v>
      </c>
      <c r="J40" s="38" t="s">
        <v>132</v>
      </c>
      <c r="K40" s="63" t="s">
        <v>128</v>
      </c>
      <c r="L40" s="38" t="s">
        <v>128</v>
      </c>
      <c r="M40" s="40" t="s">
        <v>128</v>
      </c>
      <c r="N40" s="40" t="s">
        <v>129</v>
      </c>
      <c r="O40" s="30">
        <v>25</v>
      </c>
      <c r="P40" s="27"/>
      <c r="Q40" s="41" t="s">
        <v>51</v>
      </c>
      <c r="R40" s="42">
        <v>0</v>
      </c>
    </row>
    <row r="41" spans="1:18" s="31" customFormat="1" ht="18.75" customHeight="1">
      <c r="A41" s="35">
        <v>31</v>
      </c>
      <c r="B41" s="36" t="s">
        <v>616</v>
      </c>
      <c r="C41" s="53">
        <v>31</v>
      </c>
      <c r="D41" s="49" t="s">
        <v>128</v>
      </c>
      <c r="E41" s="37">
        <v>37325</v>
      </c>
      <c r="F41" s="38" t="s">
        <v>174</v>
      </c>
      <c r="G41" s="39" t="s">
        <v>5</v>
      </c>
      <c r="H41" s="38" t="s">
        <v>112</v>
      </c>
      <c r="I41" s="63" t="s">
        <v>128</v>
      </c>
      <c r="J41" s="38" t="s">
        <v>108</v>
      </c>
      <c r="K41" s="63" t="s">
        <v>128</v>
      </c>
      <c r="L41" s="38" t="s">
        <v>128</v>
      </c>
      <c r="M41" s="40" t="s">
        <v>128</v>
      </c>
      <c r="N41" s="40" t="s">
        <v>129</v>
      </c>
      <c r="O41" s="30">
        <v>24</v>
      </c>
      <c r="P41" s="27"/>
      <c r="Q41" s="41" t="s">
        <v>52</v>
      </c>
      <c r="R41" s="42">
        <v>0</v>
      </c>
    </row>
    <row r="42" spans="1:18" s="31" customFormat="1" ht="18.75" customHeight="1">
      <c r="A42" s="35">
        <v>32</v>
      </c>
      <c r="B42" s="36" t="s">
        <v>617</v>
      </c>
      <c r="C42" s="53">
        <v>32</v>
      </c>
      <c r="D42" s="49" t="s">
        <v>128</v>
      </c>
      <c r="E42" s="37">
        <v>37798</v>
      </c>
      <c r="F42" s="38" t="s">
        <v>175</v>
      </c>
      <c r="G42" s="39" t="s">
        <v>5</v>
      </c>
      <c r="H42" s="38" t="s">
        <v>131</v>
      </c>
      <c r="I42" s="63" t="s">
        <v>128</v>
      </c>
      <c r="J42" s="38" t="s">
        <v>132</v>
      </c>
      <c r="K42" s="63" t="s">
        <v>128</v>
      </c>
      <c r="L42" s="38" t="s">
        <v>128</v>
      </c>
      <c r="M42" s="40" t="s">
        <v>128</v>
      </c>
      <c r="N42" s="40" t="s">
        <v>129</v>
      </c>
      <c r="O42" s="30">
        <v>23</v>
      </c>
      <c r="P42" s="27"/>
      <c r="Q42" s="41" t="s">
        <v>53</v>
      </c>
      <c r="R42" s="42">
        <v>9</v>
      </c>
    </row>
    <row r="43" spans="1:18" s="31" customFormat="1" ht="18.75" customHeight="1">
      <c r="A43" s="35">
        <v>33</v>
      </c>
      <c r="B43" s="36" t="s">
        <v>618</v>
      </c>
      <c r="C43" s="53">
        <v>33</v>
      </c>
      <c r="D43" s="49" t="s">
        <v>128</v>
      </c>
      <c r="E43" s="37">
        <v>37266</v>
      </c>
      <c r="F43" s="38" t="s">
        <v>176</v>
      </c>
      <c r="G43" s="39" t="s">
        <v>5</v>
      </c>
      <c r="H43" s="38" t="s">
        <v>108</v>
      </c>
      <c r="I43" s="63" t="s">
        <v>177</v>
      </c>
      <c r="J43" s="38" t="s">
        <v>131</v>
      </c>
      <c r="K43" s="63" t="s">
        <v>178</v>
      </c>
      <c r="L43" s="38" t="s">
        <v>128</v>
      </c>
      <c r="M43" s="40" t="s">
        <v>128</v>
      </c>
      <c r="N43" s="40" t="s">
        <v>129</v>
      </c>
      <c r="O43" s="30">
        <v>22</v>
      </c>
      <c r="P43" s="27"/>
      <c r="Q43" s="41" t="s">
        <v>8</v>
      </c>
      <c r="R43" s="42">
        <v>0</v>
      </c>
    </row>
    <row r="44" spans="1:18" s="31" customFormat="1" ht="18.75" customHeight="1">
      <c r="A44" s="35">
        <v>34</v>
      </c>
      <c r="B44" s="36" t="s">
        <v>619</v>
      </c>
      <c r="C44" s="53">
        <v>34</v>
      </c>
      <c r="D44" s="49" t="s">
        <v>128</v>
      </c>
      <c r="E44" s="37">
        <v>37549</v>
      </c>
      <c r="F44" s="38" t="s">
        <v>179</v>
      </c>
      <c r="G44" s="39" t="s">
        <v>5</v>
      </c>
      <c r="H44" s="38" t="s">
        <v>108</v>
      </c>
      <c r="I44" s="63" t="s">
        <v>128</v>
      </c>
      <c r="J44" s="38" t="s">
        <v>131</v>
      </c>
      <c r="K44" s="63" t="s">
        <v>128</v>
      </c>
      <c r="L44" s="38" t="s">
        <v>128</v>
      </c>
      <c r="M44" s="40" t="s">
        <v>128</v>
      </c>
      <c r="N44" s="40" t="s">
        <v>129</v>
      </c>
      <c r="O44" s="30">
        <v>21</v>
      </c>
      <c r="P44" s="27"/>
      <c r="Q44" s="41" t="s">
        <v>7</v>
      </c>
      <c r="R44" s="42">
        <v>51</v>
      </c>
    </row>
    <row r="45" spans="1:18" s="31" customFormat="1" ht="18.75" customHeight="1">
      <c r="A45" s="35">
        <v>35</v>
      </c>
      <c r="B45" s="36" t="s">
        <v>620</v>
      </c>
      <c r="C45" s="53">
        <v>35</v>
      </c>
      <c r="D45" s="49" t="s">
        <v>128</v>
      </c>
      <c r="E45" s="37">
        <v>37859</v>
      </c>
      <c r="F45" s="38" t="s">
        <v>180</v>
      </c>
      <c r="G45" s="39" t="s">
        <v>5</v>
      </c>
      <c r="H45" s="38" t="s">
        <v>108</v>
      </c>
      <c r="I45" s="63" t="s">
        <v>128</v>
      </c>
      <c r="J45" s="38" t="s">
        <v>115</v>
      </c>
      <c r="K45" s="63" t="s">
        <v>128</v>
      </c>
      <c r="L45" s="38" t="s">
        <v>128</v>
      </c>
      <c r="M45" s="40" t="s">
        <v>128</v>
      </c>
      <c r="N45" s="40" t="s">
        <v>129</v>
      </c>
      <c r="O45" s="30">
        <v>20</v>
      </c>
      <c r="P45" s="27"/>
      <c r="Q45" s="41" t="s">
        <v>40</v>
      </c>
      <c r="R45" s="42">
        <v>5</v>
      </c>
    </row>
    <row r="46" spans="1:18" s="31" customFormat="1" ht="18.75" customHeight="1">
      <c r="A46" s="35">
        <v>36</v>
      </c>
      <c r="B46" s="36" t="s">
        <v>621</v>
      </c>
      <c r="C46" s="53">
        <v>36</v>
      </c>
      <c r="D46" s="49" t="s">
        <v>128</v>
      </c>
      <c r="E46" s="37">
        <v>37623</v>
      </c>
      <c r="F46" s="38" t="s">
        <v>181</v>
      </c>
      <c r="G46" s="39" t="s">
        <v>5</v>
      </c>
      <c r="H46" s="38" t="s">
        <v>132</v>
      </c>
      <c r="I46" s="63" t="s">
        <v>128</v>
      </c>
      <c r="J46" s="38" t="s">
        <v>131</v>
      </c>
      <c r="K46" s="63" t="s">
        <v>128</v>
      </c>
      <c r="L46" s="38" t="s">
        <v>128</v>
      </c>
      <c r="M46" s="40" t="s">
        <v>128</v>
      </c>
      <c r="N46" s="40" t="s">
        <v>129</v>
      </c>
      <c r="O46" s="30">
        <v>19</v>
      </c>
      <c r="P46" s="27"/>
      <c r="Q46" s="41" t="s">
        <v>54</v>
      </c>
      <c r="R46" s="42">
        <v>0</v>
      </c>
    </row>
    <row r="47" spans="1:18" s="31" customFormat="1" ht="18.75" customHeight="1">
      <c r="A47" s="35">
        <v>37</v>
      </c>
      <c r="B47" s="36" t="s">
        <v>622</v>
      </c>
      <c r="C47" s="53">
        <v>37</v>
      </c>
      <c r="D47" s="49" t="s">
        <v>128</v>
      </c>
      <c r="E47" s="37">
        <v>37822</v>
      </c>
      <c r="F47" s="38" t="s">
        <v>182</v>
      </c>
      <c r="G47" s="39" t="s">
        <v>5</v>
      </c>
      <c r="H47" s="38" t="s">
        <v>132</v>
      </c>
      <c r="I47" s="63" t="s">
        <v>128</v>
      </c>
      <c r="J47" s="38" t="s">
        <v>131</v>
      </c>
      <c r="K47" s="63" t="s">
        <v>128</v>
      </c>
      <c r="L47" s="38" t="s">
        <v>128</v>
      </c>
      <c r="M47" s="40" t="s">
        <v>128</v>
      </c>
      <c r="N47" s="40" t="s">
        <v>129</v>
      </c>
      <c r="O47" s="30">
        <v>18</v>
      </c>
      <c r="P47" s="27"/>
      <c r="Q47" s="41" t="s">
        <v>55</v>
      </c>
      <c r="R47" s="42">
        <v>0</v>
      </c>
    </row>
    <row r="48" spans="1:18" s="31" customFormat="1" ht="18.75" customHeight="1">
      <c r="A48" s="35">
        <v>38</v>
      </c>
      <c r="B48" s="36" t="s">
        <v>623</v>
      </c>
      <c r="C48" s="53">
        <v>38</v>
      </c>
      <c r="D48" s="49" t="s">
        <v>128</v>
      </c>
      <c r="E48" s="37">
        <v>37841</v>
      </c>
      <c r="F48" s="38" t="s">
        <v>183</v>
      </c>
      <c r="G48" s="39" t="s">
        <v>5</v>
      </c>
      <c r="H48" s="38" t="s">
        <v>108</v>
      </c>
      <c r="I48" s="63" t="s">
        <v>128</v>
      </c>
      <c r="J48" s="38" t="s">
        <v>115</v>
      </c>
      <c r="K48" s="63" t="s">
        <v>128</v>
      </c>
      <c r="L48" s="38" t="s">
        <v>128</v>
      </c>
      <c r="M48" s="40" t="s">
        <v>128</v>
      </c>
      <c r="N48" s="40" t="s">
        <v>129</v>
      </c>
      <c r="O48" s="30">
        <v>17</v>
      </c>
      <c r="P48" s="27"/>
      <c r="Q48" s="41" t="s">
        <v>41</v>
      </c>
      <c r="R48" s="42">
        <v>8</v>
      </c>
    </row>
    <row r="49" spans="1:60" s="31" customFormat="1" ht="18.75" customHeight="1">
      <c r="A49" s="35">
        <v>39</v>
      </c>
      <c r="B49" s="36" t="s">
        <v>624</v>
      </c>
      <c r="C49" s="53">
        <v>39</v>
      </c>
      <c r="D49" s="49" t="s">
        <v>128</v>
      </c>
      <c r="E49" s="37">
        <v>37762</v>
      </c>
      <c r="F49" s="38" t="s">
        <v>184</v>
      </c>
      <c r="G49" s="39" t="s">
        <v>5</v>
      </c>
      <c r="H49" s="38" t="s">
        <v>131</v>
      </c>
      <c r="I49" s="63" t="s">
        <v>128</v>
      </c>
      <c r="J49" s="38" t="s">
        <v>128</v>
      </c>
      <c r="K49" s="63" t="s">
        <v>128</v>
      </c>
      <c r="L49" s="38" t="s">
        <v>128</v>
      </c>
      <c r="M49" s="40" t="s">
        <v>128</v>
      </c>
      <c r="N49" s="40" t="s">
        <v>129</v>
      </c>
      <c r="O49" s="30">
        <v>16</v>
      </c>
      <c r="P49" s="27"/>
      <c r="Q49" s="41" t="s">
        <v>56</v>
      </c>
      <c r="R49" s="42">
        <v>0</v>
      </c>
    </row>
    <row r="50" spans="1:60" s="28" customFormat="1" ht="18.75" customHeight="1">
      <c r="A50" s="35">
        <v>40</v>
      </c>
      <c r="B50" s="36" t="s">
        <v>625</v>
      </c>
      <c r="C50" s="53">
        <v>40</v>
      </c>
      <c r="D50" s="49" t="s">
        <v>128</v>
      </c>
      <c r="E50" s="37">
        <v>37565</v>
      </c>
      <c r="F50" s="38" t="s">
        <v>185</v>
      </c>
      <c r="G50" s="39" t="s">
        <v>5</v>
      </c>
      <c r="H50" s="38" t="s">
        <v>131</v>
      </c>
      <c r="I50" s="63" t="s">
        <v>128</v>
      </c>
      <c r="J50" s="38" t="s">
        <v>132</v>
      </c>
      <c r="K50" s="63" t="s">
        <v>128</v>
      </c>
      <c r="L50" s="38" t="s">
        <v>128</v>
      </c>
      <c r="M50" s="40" t="s">
        <v>128</v>
      </c>
      <c r="N50" s="40" t="s">
        <v>129</v>
      </c>
      <c r="O50" s="30">
        <v>15</v>
      </c>
      <c r="P50" s="27"/>
      <c r="Q50" s="41" t="s">
        <v>57</v>
      </c>
      <c r="R50" s="42">
        <v>3</v>
      </c>
      <c r="S50" s="31"/>
      <c r="T50" s="31"/>
      <c r="U50" s="31"/>
      <c r="V50" s="31"/>
      <c r="W50" s="3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s="28" customFormat="1" ht="18.75" customHeight="1">
      <c r="A51" s="35">
        <v>41</v>
      </c>
      <c r="B51" s="36" t="s">
        <v>626</v>
      </c>
      <c r="C51" s="53">
        <v>41</v>
      </c>
      <c r="D51" s="49" t="s">
        <v>128</v>
      </c>
      <c r="E51" s="37">
        <v>37957</v>
      </c>
      <c r="F51" s="38" t="s">
        <v>186</v>
      </c>
      <c r="G51" s="39" t="s">
        <v>5</v>
      </c>
      <c r="H51" s="38" t="s">
        <v>108</v>
      </c>
      <c r="I51" s="63" t="s">
        <v>128</v>
      </c>
      <c r="J51" s="38" t="s">
        <v>131</v>
      </c>
      <c r="K51" s="63" t="s">
        <v>128</v>
      </c>
      <c r="L51" s="38" t="s">
        <v>128</v>
      </c>
      <c r="M51" s="40" t="s">
        <v>128</v>
      </c>
      <c r="N51" s="40" t="s">
        <v>129</v>
      </c>
      <c r="O51" s="30">
        <v>14</v>
      </c>
      <c r="P51" s="27"/>
      <c r="Q51" s="41" t="s">
        <v>58</v>
      </c>
      <c r="R51" s="42">
        <v>7</v>
      </c>
      <c r="S51" s="31"/>
      <c r="T51" s="31"/>
      <c r="U51" s="31"/>
      <c r="V51" s="31"/>
      <c r="W51" s="3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s="28" customFormat="1" ht="18.75" customHeight="1">
      <c r="A52" s="35">
        <v>42</v>
      </c>
      <c r="B52" s="36" t="s">
        <v>627</v>
      </c>
      <c r="C52" s="53">
        <v>42</v>
      </c>
      <c r="D52" s="49" t="s">
        <v>128</v>
      </c>
      <c r="E52" s="37">
        <v>37839</v>
      </c>
      <c r="F52" s="38" t="s">
        <v>187</v>
      </c>
      <c r="G52" s="39" t="s">
        <v>30</v>
      </c>
      <c r="H52" s="38" t="s">
        <v>108</v>
      </c>
      <c r="I52" s="63" t="s">
        <v>188</v>
      </c>
      <c r="J52" s="38" t="s">
        <v>115</v>
      </c>
      <c r="K52" s="63" t="s">
        <v>189</v>
      </c>
      <c r="L52" s="38" t="s">
        <v>128</v>
      </c>
      <c r="M52" s="40" t="s">
        <v>128</v>
      </c>
      <c r="N52" s="40" t="s">
        <v>129</v>
      </c>
      <c r="O52" s="30">
        <v>10</v>
      </c>
      <c r="P52" s="27"/>
      <c r="Q52" s="41" t="s">
        <v>42</v>
      </c>
      <c r="R52" s="42">
        <v>0</v>
      </c>
      <c r="S52" s="31"/>
      <c r="T52" s="31"/>
      <c r="U52" s="31"/>
      <c r="V52" s="31"/>
      <c r="W52" s="3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s="28" customFormat="1" ht="18.75" customHeight="1">
      <c r="A53" s="35">
        <v>43</v>
      </c>
      <c r="B53" s="36" t="s">
        <v>628</v>
      </c>
      <c r="C53" s="53">
        <v>43</v>
      </c>
      <c r="D53" s="49" t="s">
        <v>128</v>
      </c>
      <c r="E53" s="37">
        <v>37648</v>
      </c>
      <c r="F53" s="38" t="s">
        <v>190</v>
      </c>
      <c r="G53" s="39" t="s">
        <v>30</v>
      </c>
      <c r="H53" s="38" t="s">
        <v>132</v>
      </c>
      <c r="I53" s="63" t="s">
        <v>128</v>
      </c>
      <c r="J53" s="38" t="s">
        <v>131</v>
      </c>
      <c r="K53" s="63" t="s">
        <v>128</v>
      </c>
      <c r="L53" s="38" t="s">
        <v>128</v>
      </c>
      <c r="M53" s="40" t="s">
        <v>128</v>
      </c>
      <c r="N53" s="40" t="s">
        <v>129</v>
      </c>
      <c r="O53" s="30">
        <v>9</v>
      </c>
      <c r="P53" s="27"/>
      <c r="Q53" s="41" t="s">
        <v>43</v>
      </c>
      <c r="R53" s="42">
        <v>11</v>
      </c>
      <c r="S53" s="31"/>
      <c r="T53" s="31"/>
      <c r="U53" s="31"/>
      <c r="V53" s="31"/>
      <c r="W53" s="3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s="28" customFormat="1" ht="18.75" customHeight="1">
      <c r="A54" s="35">
        <v>44</v>
      </c>
      <c r="B54" s="36" t="s">
        <v>629</v>
      </c>
      <c r="C54" s="53">
        <v>44</v>
      </c>
      <c r="D54" s="49" t="s">
        <v>128</v>
      </c>
      <c r="E54" s="37">
        <v>37328</v>
      </c>
      <c r="F54" s="38" t="s">
        <v>191</v>
      </c>
      <c r="G54" s="39" t="s">
        <v>30</v>
      </c>
      <c r="H54" s="38" t="s">
        <v>132</v>
      </c>
      <c r="I54" s="63" t="s">
        <v>128</v>
      </c>
      <c r="J54" s="38" t="s">
        <v>131</v>
      </c>
      <c r="K54" s="63" t="s">
        <v>128</v>
      </c>
      <c r="L54" s="38" t="s">
        <v>128</v>
      </c>
      <c r="M54" s="40" t="s">
        <v>128</v>
      </c>
      <c r="N54" s="40" t="s">
        <v>129</v>
      </c>
      <c r="O54" s="30">
        <v>8</v>
      </c>
      <c r="P54" s="27"/>
      <c r="Q54" s="41" t="s">
        <v>44</v>
      </c>
      <c r="R54" s="42">
        <v>5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s="28" customFormat="1" ht="18.75" customHeight="1">
      <c r="A55" s="35">
        <v>45</v>
      </c>
      <c r="B55" s="36" t="s">
        <v>630</v>
      </c>
      <c r="C55" s="53">
        <v>45</v>
      </c>
      <c r="D55" s="49" t="s">
        <v>128</v>
      </c>
      <c r="E55" s="37">
        <v>37881</v>
      </c>
      <c r="F55" s="38" t="s">
        <v>192</v>
      </c>
      <c r="G55" s="39" t="s">
        <v>30</v>
      </c>
      <c r="H55" s="38" t="s">
        <v>131</v>
      </c>
      <c r="I55" s="63" t="s">
        <v>128</v>
      </c>
      <c r="J55" s="38" t="s">
        <v>131</v>
      </c>
      <c r="K55" s="63" t="s">
        <v>128</v>
      </c>
      <c r="L55" s="38" t="s">
        <v>128</v>
      </c>
      <c r="M55" s="40" t="s">
        <v>128</v>
      </c>
      <c r="N55" s="40" t="s">
        <v>129</v>
      </c>
      <c r="O55" s="30">
        <v>7</v>
      </c>
      <c r="P55" s="27"/>
      <c r="Q55" s="41" t="s">
        <v>45</v>
      </c>
      <c r="R55" s="42"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s="28" customFormat="1" ht="18.75" customHeight="1">
      <c r="A56" s="35">
        <v>46</v>
      </c>
      <c r="B56" s="36" t="s">
        <v>631</v>
      </c>
      <c r="C56" s="53">
        <v>46</v>
      </c>
      <c r="D56" s="49" t="s">
        <v>128</v>
      </c>
      <c r="E56" s="37">
        <v>37609</v>
      </c>
      <c r="F56" s="38" t="s">
        <v>193</v>
      </c>
      <c r="G56" s="39" t="s">
        <v>30</v>
      </c>
      <c r="H56" s="38" t="s">
        <v>132</v>
      </c>
      <c r="I56" s="63" t="s">
        <v>128</v>
      </c>
      <c r="J56" s="38" t="s">
        <v>131</v>
      </c>
      <c r="K56" s="63" t="s">
        <v>128</v>
      </c>
      <c r="L56" s="38" t="s">
        <v>128</v>
      </c>
      <c r="M56" s="40" t="s">
        <v>128</v>
      </c>
      <c r="N56" s="40" t="s">
        <v>129</v>
      </c>
      <c r="O56" s="30">
        <v>6</v>
      </c>
      <c r="P56" s="27"/>
      <c r="Q56" s="41" t="s">
        <v>59</v>
      </c>
      <c r="R56" s="42"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s="28" customFormat="1" ht="18.75" customHeight="1">
      <c r="A57" s="35">
        <v>47</v>
      </c>
      <c r="B57" s="36" t="s">
        <v>632</v>
      </c>
      <c r="C57" s="53">
        <v>47</v>
      </c>
      <c r="D57" s="49" t="s">
        <v>128</v>
      </c>
      <c r="E57" s="37">
        <v>37672</v>
      </c>
      <c r="F57" s="38" t="s">
        <v>194</v>
      </c>
      <c r="G57" s="39" t="s">
        <v>30</v>
      </c>
      <c r="H57" s="38" t="s">
        <v>132</v>
      </c>
      <c r="I57" s="63" t="s">
        <v>128</v>
      </c>
      <c r="J57" s="38" t="s">
        <v>131</v>
      </c>
      <c r="K57" s="63" t="s">
        <v>128</v>
      </c>
      <c r="L57" s="38" t="s">
        <v>128</v>
      </c>
      <c r="M57" s="40" t="s">
        <v>128</v>
      </c>
      <c r="N57" s="40" t="s">
        <v>129</v>
      </c>
      <c r="O57" s="30">
        <v>5</v>
      </c>
      <c r="P57" s="27"/>
      <c r="Q57" s="41" t="s">
        <v>60</v>
      </c>
      <c r="R57" s="42"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s="28" customFormat="1" ht="18.75" customHeight="1">
      <c r="A58" s="35">
        <v>48</v>
      </c>
      <c r="B58" s="36" t="s">
        <v>633</v>
      </c>
      <c r="C58" s="53">
        <v>48</v>
      </c>
      <c r="D58" s="49" t="s">
        <v>128</v>
      </c>
      <c r="E58" s="37">
        <v>37312</v>
      </c>
      <c r="F58" s="38" t="s">
        <v>195</v>
      </c>
      <c r="G58" s="39" t="s">
        <v>85</v>
      </c>
      <c r="H58" s="38" t="s">
        <v>131</v>
      </c>
      <c r="I58" s="63">
        <v>51200</v>
      </c>
      <c r="J58" s="38" t="s">
        <v>132</v>
      </c>
      <c r="K58" s="63" t="s">
        <v>196</v>
      </c>
      <c r="L58" s="38" t="s">
        <v>128</v>
      </c>
      <c r="M58" s="40" t="s">
        <v>128</v>
      </c>
      <c r="N58" s="40" t="s">
        <v>129</v>
      </c>
      <c r="O58" s="30">
        <v>4</v>
      </c>
      <c r="P58" s="27"/>
      <c r="Q58" s="41" t="s">
        <v>46</v>
      </c>
      <c r="R58" s="42">
        <v>0</v>
      </c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s="28" customFormat="1" ht="18.75" customHeight="1">
      <c r="A59" s="35">
        <v>49</v>
      </c>
      <c r="B59" s="36" t="s">
        <v>634</v>
      </c>
      <c r="C59" s="53">
        <v>49</v>
      </c>
      <c r="D59" s="49" t="s">
        <v>128</v>
      </c>
      <c r="E59" s="37">
        <v>37867</v>
      </c>
      <c r="F59" s="38" t="s">
        <v>197</v>
      </c>
      <c r="G59" s="39" t="s">
        <v>85</v>
      </c>
      <c r="H59" s="38" t="s">
        <v>131</v>
      </c>
      <c r="I59" s="63">
        <v>51201</v>
      </c>
      <c r="J59" s="38" t="s">
        <v>132</v>
      </c>
      <c r="K59" s="63" t="s">
        <v>198</v>
      </c>
      <c r="L59" s="38" t="s">
        <v>128</v>
      </c>
      <c r="M59" s="40" t="s">
        <v>128</v>
      </c>
      <c r="N59" s="40" t="s">
        <v>129</v>
      </c>
      <c r="O59" s="30">
        <v>3</v>
      </c>
      <c r="P59" s="27"/>
      <c r="Q59" s="41" t="s">
        <v>47</v>
      </c>
      <c r="R59" s="42">
        <v>16</v>
      </c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s="28" customFormat="1" ht="18.75" customHeight="1">
      <c r="A60" s="35">
        <v>50</v>
      </c>
      <c r="B60" s="36" t="s">
        <v>635</v>
      </c>
      <c r="C60" s="53">
        <v>50</v>
      </c>
      <c r="D60" s="49" t="s">
        <v>128</v>
      </c>
      <c r="E60" s="37">
        <v>37259</v>
      </c>
      <c r="F60" s="38" t="s">
        <v>199</v>
      </c>
      <c r="G60" s="39" t="s">
        <v>35</v>
      </c>
      <c r="H60" s="38" t="s">
        <v>131</v>
      </c>
      <c r="I60" s="63" t="s">
        <v>200</v>
      </c>
      <c r="J60" s="38" t="s">
        <v>132</v>
      </c>
      <c r="K60" s="63" t="s">
        <v>201</v>
      </c>
      <c r="L60" s="38" t="s">
        <v>128</v>
      </c>
      <c r="M60" s="40" t="s">
        <v>128</v>
      </c>
      <c r="N60" s="40" t="s">
        <v>129</v>
      </c>
      <c r="O60" s="30">
        <v>9</v>
      </c>
      <c r="P60" s="27"/>
      <c r="Q60" s="41" t="s">
        <v>9</v>
      </c>
      <c r="R60" s="42">
        <v>0</v>
      </c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s="28" customFormat="1" ht="18.75" customHeight="1">
      <c r="A61" s="35">
        <v>51</v>
      </c>
      <c r="B61" s="36" t="s">
        <v>636</v>
      </c>
      <c r="C61" s="53">
        <v>51</v>
      </c>
      <c r="D61" s="49" t="s">
        <v>128</v>
      </c>
      <c r="E61" s="37">
        <v>37571</v>
      </c>
      <c r="F61" s="38" t="s">
        <v>202</v>
      </c>
      <c r="G61" s="39" t="s">
        <v>35</v>
      </c>
      <c r="H61" s="38" t="s">
        <v>108</v>
      </c>
      <c r="I61" s="63" t="s">
        <v>203</v>
      </c>
      <c r="J61" s="38" t="s">
        <v>115</v>
      </c>
      <c r="K61" s="63" t="s">
        <v>204</v>
      </c>
      <c r="L61" s="38" t="s">
        <v>128</v>
      </c>
      <c r="M61" s="40" t="s">
        <v>128</v>
      </c>
      <c r="N61" s="40" t="s">
        <v>129</v>
      </c>
      <c r="O61" s="30">
        <v>8</v>
      </c>
      <c r="P61" s="27"/>
      <c r="Q61" s="41" t="s">
        <v>61</v>
      </c>
      <c r="R61" s="42">
        <v>1</v>
      </c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s="28" customFormat="1" ht="18.75" customHeight="1">
      <c r="A62" s="35">
        <v>52</v>
      </c>
      <c r="B62" s="36" t="s">
        <v>637</v>
      </c>
      <c r="C62" s="53">
        <v>52</v>
      </c>
      <c r="D62" s="49" t="s">
        <v>128</v>
      </c>
      <c r="E62" s="37">
        <v>37732</v>
      </c>
      <c r="F62" s="38" t="s">
        <v>205</v>
      </c>
      <c r="G62" s="39" t="s">
        <v>35</v>
      </c>
      <c r="H62" s="38" t="s">
        <v>108</v>
      </c>
      <c r="I62" s="63" t="s">
        <v>206</v>
      </c>
      <c r="J62" s="38" t="s">
        <v>115</v>
      </c>
      <c r="K62" s="63" t="s">
        <v>207</v>
      </c>
      <c r="L62" s="38" t="s">
        <v>128</v>
      </c>
      <c r="M62" s="40" t="s">
        <v>128</v>
      </c>
      <c r="N62" s="40" t="s">
        <v>129</v>
      </c>
      <c r="O62" s="30">
        <v>7</v>
      </c>
      <c r="P62" s="27"/>
      <c r="Q62" s="41" t="s">
        <v>62</v>
      </c>
      <c r="R62" s="42">
        <v>0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s="28" customFormat="1" ht="18.75" customHeight="1">
      <c r="A63" s="35">
        <v>53</v>
      </c>
      <c r="B63" s="36" t="s">
        <v>638</v>
      </c>
      <c r="C63" s="53">
        <v>53</v>
      </c>
      <c r="D63" s="49" t="s">
        <v>128</v>
      </c>
      <c r="E63" s="37">
        <v>37845</v>
      </c>
      <c r="F63" s="38" t="s">
        <v>208</v>
      </c>
      <c r="G63" s="39" t="s">
        <v>35</v>
      </c>
      <c r="H63" s="38" t="s">
        <v>108</v>
      </c>
      <c r="I63" s="63" t="s">
        <v>209</v>
      </c>
      <c r="J63" s="38" t="s">
        <v>115</v>
      </c>
      <c r="K63" s="63" t="s">
        <v>210</v>
      </c>
      <c r="L63" s="38" t="s">
        <v>128</v>
      </c>
      <c r="M63" s="40" t="s">
        <v>128</v>
      </c>
      <c r="N63" s="40" t="s">
        <v>129</v>
      </c>
      <c r="O63" s="30">
        <v>6</v>
      </c>
      <c r="P63" s="27"/>
      <c r="Q63" s="41" t="s">
        <v>63</v>
      </c>
      <c r="R63" s="42">
        <v>0</v>
      </c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s="28" customFormat="1" ht="18.75" customHeight="1">
      <c r="A64" s="35">
        <v>54</v>
      </c>
      <c r="B64" s="36" t="s">
        <v>639</v>
      </c>
      <c r="C64" s="53">
        <v>54</v>
      </c>
      <c r="D64" s="49" t="s">
        <v>128</v>
      </c>
      <c r="E64" s="37">
        <v>37799</v>
      </c>
      <c r="F64" s="38" t="s">
        <v>211</v>
      </c>
      <c r="G64" s="39" t="s">
        <v>35</v>
      </c>
      <c r="H64" s="38" t="s">
        <v>131</v>
      </c>
      <c r="I64" s="63" t="s">
        <v>128</v>
      </c>
      <c r="J64" s="38" t="s">
        <v>115</v>
      </c>
      <c r="K64" s="63" t="s">
        <v>212</v>
      </c>
      <c r="L64" s="38" t="s">
        <v>128</v>
      </c>
      <c r="M64" s="40" t="s">
        <v>128</v>
      </c>
      <c r="N64" s="40" t="s">
        <v>129</v>
      </c>
      <c r="O64" s="30">
        <v>5</v>
      </c>
      <c r="P64" s="27"/>
      <c r="Q64" s="41" t="s">
        <v>10</v>
      </c>
      <c r="R64" s="42">
        <v>9</v>
      </c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s="28" customFormat="1" ht="18.75" customHeight="1">
      <c r="A65" s="35">
        <v>55</v>
      </c>
      <c r="B65" s="36" t="s">
        <v>640</v>
      </c>
      <c r="C65" s="53">
        <v>55</v>
      </c>
      <c r="D65" s="49" t="s">
        <v>128</v>
      </c>
      <c r="E65" s="37">
        <v>37463</v>
      </c>
      <c r="F65" s="38" t="s">
        <v>213</v>
      </c>
      <c r="G65" s="39" t="s">
        <v>37</v>
      </c>
      <c r="H65" s="38" t="s">
        <v>131</v>
      </c>
      <c r="I65" s="63">
        <v>49.2</v>
      </c>
      <c r="J65" s="38" t="s">
        <v>132</v>
      </c>
      <c r="K65" s="63" t="s">
        <v>214</v>
      </c>
      <c r="L65" s="38" t="s">
        <v>128</v>
      </c>
      <c r="M65" s="40" t="s">
        <v>128</v>
      </c>
      <c r="N65" s="40" t="s">
        <v>129</v>
      </c>
      <c r="O65" s="30">
        <v>9</v>
      </c>
      <c r="P65" s="27"/>
      <c r="Q65" s="41" t="s">
        <v>64</v>
      </c>
      <c r="R65" s="42">
        <v>9</v>
      </c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s="28" customFormat="1" ht="18.75" customHeight="1">
      <c r="A66" s="35">
        <v>56</v>
      </c>
      <c r="B66" s="36" t="s">
        <v>641</v>
      </c>
      <c r="C66" s="53">
        <v>56</v>
      </c>
      <c r="D66" s="49" t="s">
        <v>128</v>
      </c>
      <c r="E66" s="37">
        <v>37851</v>
      </c>
      <c r="F66" s="38" t="s">
        <v>215</v>
      </c>
      <c r="G66" s="39" t="s">
        <v>37</v>
      </c>
      <c r="H66" s="38" t="s">
        <v>131</v>
      </c>
      <c r="I66" s="63">
        <v>48.24</v>
      </c>
      <c r="J66" s="38" t="s">
        <v>132</v>
      </c>
      <c r="K66" s="63" t="s">
        <v>216</v>
      </c>
      <c r="L66" s="38" t="s">
        <v>128</v>
      </c>
      <c r="M66" s="40" t="s">
        <v>128</v>
      </c>
      <c r="N66" s="40" t="s">
        <v>129</v>
      </c>
      <c r="O66" s="30">
        <v>8</v>
      </c>
      <c r="P66" s="27"/>
      <c r="Q66" s="41" t="s">
        <v>65</v>
      </c>
      <c r="R66" s="42">
        <v>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s="28" customFormat="1" ht="18.75" customHeight="1">
      <c r="A67" s="35">
        <v>57</v>
      </c>
      <c r="B67" s="36" t="s">
        <v>642</v>
      </c>
      <c r="C67" s="53">
        <v>57</v>
      </c>
      <c r="D67" s="49" t="s">
        <v>128</v>
      </c>
      <c r="E67" s="37">
        <v>37577</v>
      </c>
      <c r="F67" s="38" t="s">
        <v>217</v>
      </c>
      <c r="G67" s="39" t="s">
        <v>37</v>
      </c>
      <c r="H67" s="38" t="s">
        <v>131</v>
      </c>
      <c r="I67" s="63" t="s">
        <v>218</v>
      </c>
      <c r="J67" s="38" t="s">
        <v>132</v>
      </c>
      <c r="K67" s="63" t="s">
        <v>219</v>
      </c>
      <c r="L67" s="38" t="s">
        <v>128</v>
      </c>
      <c r="M67" s="40" t="s">
        <v>128</v>
      </c>
      <c r="N67" s="40" t="s">
        <v>129</v>
      </c>
      <c r="O67" s="30">
        <v>7</v>
      </c>
      <c r="P67" s="27"/>
      <c r="Q67" s="41" t="s">
        <v>66</v>
      </c>
      <c r="R67" s="42">
        <v>0</v>
      </c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s="28" customFormat="1" ht="18.75" customHeight="1">
      <c r="A68" s="35">
        <v>58</v>
      </c>
      <c r="B68" s="36" t="s">
        <v>643</v>
      </c>
      <c r="C68" s="53">
        <v>58</v>
      </c>
      <c r="D68" s="49" t="s">
        <v>128</v>
      </c>
      <c r="E68" s="37">
        <v>37701</v>
      </c>
      <c r="F68" s="38" t="s">
        <v>220</v>
      </c>
      <c r="G68" s="39" t="s">
        <v>37</v>
      </c>
      <c r="H68" s="38" t="s">
        <v>131</v>
      </c>
      <c r="I68" s="63" t="s">
        <v>221</v>
      </c>
      <c r="J68" s="38" t="s">
        <v>132</v>
      </c>
      <c r="K68" s="63" t="s">
        <v>222</v>
      </c>
      <c r="L68" s="38" t="s">
        <v>128</v>
      </c>
      <c r="M68" s="40" t="s">
        <v>128</v>
      </c>
      <c r="N68" s="40" t="s">
        <v>129</v>
      </c>
      <c r="O68" s="30">
        <v>6</v>
      </c>
      <c r="P68" s="27"/>
      <c r="Q68" s="41" t="s">
        <v>67</v>
      </c>
      <c r="R68" s="42">
        <v>8</v>
      </c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s="28" customFormat="1" ht="18.75" customHeight="1">
      <c r="A69" s="35">
        <v>59</v>
      </c>
      <c r="B69" s="36" t="s">
        <v>644</v>
      </c>
      <c r="C69" s="53">
        <v>59</v>
      </c>
      <c r="D69" s="49" t="s">
        <v>128</v>
      </c>
      <c r="E69" s="37">
        <v>37928</v>
      </c>
      <c r="F69" s="38" t="s">
        <v>223</v>
      </c>
      <c r="G69" s="39" t="s">
        <v>37</v>
      </c>
      <c r="H69" s="38" t="s">
        <v>131</v>
      </c>
      <c r="I69" s="63" t="s">
        <v>224</v>
      </c>
      <c r="J69" s="38" t="s">
        <v>132</v>
      </c>
      <c r="K69" s="63" t="s">
        <v>214</v>
      </c>
      <c r="L69" s="38" t="s">
        <v>128</v>
      </c>
      <c r="M69" s="40" t="s">
        <v>128</v>
      </c>
      <c r="N69" s="40" t="s">
        <v>129</v>
      </c>
      <c r="O69" s="30">
        <v>5</v>
      </c>
      <c r="P69" s="27"/>
      <c r="Q69" s="41" t="s">
        <v>12</v>
      </c>
      <c r="R69" s="42">
        <v>11</v>
      </c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 s="28" customFormat="1" ht="18.75" customHeight="1">
      <c r="A70" s="35">
        <v>60</v>
      </c>
      <c r="B70" s="36" t="s">
        <v>645</v>
      </c>
      <c r="C70" s="53">
        <v>60</v>
      </c>
      <c r="D70" s="49" t="s">
        <v>128</v>
      </c>
      <c r="E70" s="37">
        <v>37727</v>
      </c>
      <c r="F70" s="38" t="s">
        <v>225</v>
      </c>
      <c r="G70" s="39" t="s">
        <v>39</v>
      </c>
      <c r="H70" s="38" t="s">
        <v>131</v>
      </c>
      <c r="I70" s="63" t="s">
        <v>226</v>
      </c>
      <c r="J70" s="38" t="s">
        <v>132</v>
      </c>
      <c r="K70" s="63" t="s">
        <v>227</v>
      </c>
      <c r="L70" s="38" t="s">
        <v>128</v>
      </c>
      <c r="M70" s="40" t="s">
        <v>128</v>
      </c>
      <c r="N70" s="40" t="s">
        <v>129</v>
      </c>
      <c r="O70" s="30">
        <v>1</v>
      </c>
      <c r="P70" s="27"/>
      <c r="Q70" s="41" t="s">
        <v>68</v>
      </c>
      <c r="R70" s="42">
        <v>5</v>
      </c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 s="28" customFormat="1" ht="18.75" customHeight="1">
      <c r="A71" s="35">
        <v>61</v>
      </c>
      <c r="B71" s="36" t="s">
        <v>646</v>
      </c>
      <c r="C71" s="53">
        <v>61</v>
      </c>
      <c r="D71" s="49" t="s">
        <v>128</v>
      </c>
      <c r="E71" s="37">
        <v>37340</v>
      </c>
      <c r="F71" s="38" t="s">
        <v>228</v>
      </c>
      <c r="G71" s="39" t="s">
        <v>48</v>
      </c>
      <c r="H71" s="38" t="s">
        <v>108</v>
      </c>
      <c r="I71" s="63" t="s">
        <v>229</v>
      </c>
      <c r="J71" s="38" t="s">
        <v>131</v>
      </c>
      <c r="K71" s="63">
        <v>45</v>
      </c>
      <c r="L71" s="38" t="s">
        <v>128</v>
      </c>
      <c r="M71" s="40" t="s">
        <v>128</v>
      </c>
      <c r="N71" s="40" t="s">
        <v>129</v>
      </c>
      <c r="O71" s="30">
        <v>5</v>
      </c>
      <c r="P71" s="27"/>
      <c r="Q71" s="41" t="s">
        <v>72</v>
      </c>
      <c r="R71" s="42">
        <v>5</v>
      </c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 s="28" customFormat="1" ht="18.75" customHeight="1">
      <c r="A72" s="35">
        <v>62</v>
      </c>
      <c r="B72" s="36" t="s">
        <v>647</v>
      </c>
      <c r="C72" s="53">
        <v>62</v>
      </c>
      <c r="D72" s="49" t="s">
        <v>128</v>
      </c>
      <c r="E72" s="37">
        <v>37464</v>
      </c>
      <c r="F72" s="38" t="s">
        <v>230</v>
      </c>
      <c r="G72" s="39" t="s">
        <v>48</v>
      </c>
      <c r="H72" s="38" t="s">
        <v>132</v>
      </c>
      <c r="I72" s="63" t="s">
        <v>158</v>
      </c>
      <c r="J72" s="38" t="s">
        <v>131</v>
      </c>
      <c r="K72" s="63">
        <v>50</v>
      </c>
      <c r="L72" s="38" t="s">
        <v>128</v>
      </c>
      <c r="M72" s="40" t="s">
        <v>128</v>
      </c>
      <c r="N72" s="40" t="s">
        <v>129</v>
      </c>
      <c r="O72" s="30">
        <v>4</v>
      </c>
      <c r="P72" s="27"/>
      <c r="Q72" s="41" t="s">
        <v>73</v>
      </c>
      <c r="R72" s="42">
        <v>0</v>
      </c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s="28" customFormat="1" ht="18.75" customHeight="1">
      <c r="A73" s="35">
        <v>63</v>
      </c>
      <c r="B73" s="36" t="s">
        <v>648</v>
      </c>
      <c r="C73" s="53">
        <v>63</v>
      </c>
      <c r="D73" s="49" t="s">
        <v>128</v>
      </c>
      <c r="E73" s="37">
        <v>37855</v>
      </c>
      <c r="F73" s="38" t="s">
        <v>231</v>
      </c>
      <c r="G73" s="39" t="s">
        <v>49</v>
      </c>
      <c r="H73" s="38" t="s">
        <v>115</v>
      </c>
      <c r="I73" s="63" t="s">
        <v>232</v>
      </c>
      <c r="J73" s="38" t="s">
        <v>108</v>
      </c>
      <c r="K73" s="63" t="s">
        <v>233</v>
      </c>
      <c r="L73" s="38" t="s">
        <v>128</v>
      </c>
      <c r="M73" s="40" t="s">
        <v>128</v>
      </c>
      <c r="N73" s="40" t="s">
        <v>129</v>
      </c>
      <c r="O73" s="30">
        <v>3</v>
      </c>
      <c r="P73" s="27"/>
      <c r="Q73" s="41" t="s">
        <v>11</v>
      </c>
      <c r="R73" s="42">
        <v>14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s="28" customFormat="1" ht="18.75" customHeight="1">
      <c r="A74" s="35">
        <v>64</v>
      </c>
      <c r="B74" s="36" t="s">
        <v>649</v>
      </c>
      <c r="C74" s="53">
        <v>64</v>
      </c>
      <c r="D74" s="49" t="s">
        <v>128</v>
      </c>
      <c r="E74" s="37">
        <v>37450</v>
      </c>
      <c r="F74" s="38" t="s">
        <v>234</v>
      </c>
      <c r="G74" s="39" t="s">
        <v>53</v>
      </c>
      <c r="H74" s="38" t="s">
        <v>132</v>
      </c>
      <c r="I74" s="63" t="s">
        <v>158</v>
      </c>
      <c r="J74" s="38" t="s">
        <v>131</v>
      </c>
      <c r="K74" s="63">
        <v>50</v>
      </c>
      <c r="L74" s="38" t="s">
        <v>128</v>
      </c>
      <c r="M74" s="40" t="s">
        <v>128</v>
      </c>
      <c r="N74" s="40" t="s">
        <v>129</v>
      </c>
      <c r="O74" s="30">
        <v>9</v>
      </c>
      <c r="P74" s="27"/>
      <c r="Q74" s="41" t="s">
        <v>74</v>
      </c>
      <c r="R74" s="42">
        <v>0</v>
      </c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 s="28" customFormat="1" ht="18.75" customHeight="1">
      <c r="A75" s="35">
        <v>65</v>
      </c>
      <c r="B75" s="36" t="s">
        <v>650</v>
      </c>
      <c r="C75" s="53">
        <v>65</v>
      </c>
      <c r="D75" s="49" t="s">
        <v>128</v>
      </c>
      <c r="E75" s="37">
        <v>37260</v>
      </c>
      <c r="F75" s="38" t="s">
        <v>235</v>
      </c>
      <c r="G75" s="39" t="s">
        <v>53</v>
      </c>
      <c r="H75" s="38" t="s">
        <v>132</v>
      </c>
      <c r="I75" s="63" t="s">
        <v>236</v>
      </c>
      <c r="J75" s="38" t="s">
        <v>131</v>
      </c>
      <c r="K75" s="63" t="s">
        <v>128</v>
      </c>
      <c r="L75" s="38" t="s">
        <v>128</v>
      </c>
      <c r="M75" s="48" t="s">
        <v>128</v>
      </c>
      <c r="N75" s="48" t="s">
        <v>129</v>
      </c>
      <c r="O75" s="30">
        <v>8</v>
      </c>
      <c r="P75" s="27"/>
      <c r="Q75" s="41" t="s">
        <v>75</v>
      </c>
      <c r="R75" s="42">
        <v>0</v>
      </c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s="28" customFormat="1" ht="18.75" customHeight="1">
      <c r="A76" s="35">
        <v>66</v>
      </c>
      <c r="B76" s="36" t="s">
        <v>651</v>
      </c>
      <c r="C76" s="53">
        <v>66</v>
      </c>
      <c r="D76" s="49" t="s">
        <v>128</v>
      </c>
      <c r="E76" s="37">
        <v>37257</v>
      </c>
      <c r="F76" s="38" t="s">
        <v>237</v>
      </c>
      <c r="G76" s="39" t="s">
        <v>53</v>
      </c>
      <c r="H76" s="38" t="s">
        <v>132</v>
      </c>
      <c r="I76" s="63" t="s">
        <v>238</v>
      </c>
      <c r="J76" s="38" t="s">
        <v>131</v>
      </c>
      <c r="K76" s="63">
        <v>49</v>
      </c>
      <c r="L76" s="38" t="s">
        <v>128</v>
      </c>
      <c r="M76" s="40" t="s">
        <v>128</v>
      </c>
      <c r="N76" s="40" t="s">
        <v>129</v>
      </c>
      <c r="O76" s="30">
        <v>7</v>
      </c>
      <c r="P76" s="27"/>
      <c r="Q76" s="41" t="s">
        <v>76</v>
      </c>
      <c r="R76" s="42">
        <v>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s="28" customFormat="1" ht="18.75" customHeight="1">
      <c r="A77" s="35">
        <v>67</v>
      </c>
      <c r="B77" s="36" t="s">
        <v>652</v>
      </c>
      <c r="C77" s="53">
        <v>67</v>
      </c>
      <c r="D77" s="49" t="s">
        <v>128</v>
      </c>
      <c r="E77" s="37">
        <v>37450</v>
      </c>
      <c r="F77" s="38" t="s">
        <v>239</v>
      </c>
      <c r="G77" s="39" t="s">
        <v>53</v>
      </c>
      <c r="H77" s="38" t="s">
        <v>132</v>
      </c>
      <c r="I77" s="63" t="s">
        <v>240</v>
      </c>
      <c r="J77" s="38" t="s">
        <v>131</v>
      </c>
      <c r="K77" s="63">
        <v>52</v>
      </c>
      <c r="L77" s="38" t="s">
        <v>128</v>
      </c>
      <c r="M77" s="40" t="s">
        <v>128</v>
      </c>
      <c r="N77" s="40" t="s">
        <v>129</v>
      </c>
      <c r="O77" s="30">
        <v>6</v>
      </c>
      <c r="P77" s="27"/>
      <c r="Q77" s="41" t="s">
        <v>71</v>
      </c>
      <c r="R77" s="42">
        <v>0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 s="28" customFormat="1" ht="18.75" customHeight="1">
      <c r="A78" s="35">
        <v>68</v>
      </c>
      <c r="B78" s="36" t="s">
        <v>653</v>
      </c>
      <c r="C78" s="53">
        <v>68</v>
      </c>
      <c r="D78" s="49" t="s">
        <v>128</v>
      </c>
      <c r="E78" s="37">
        <v>37695</v>
      </c>
      <c r="F78" s="38" t="s">
        <v>241</v>
      </c>
      <c r="G78" s="39" t="s">
        <v>53</v>
      </c>
      <c r="H78" s="38" t="s">
        <v>131</v>
      </c>
      <c r="I78" s="63" t="s">
        <v>128</v>
      </c>
      <c r="J78" s="38" t="s">
        <v>132</v>
      </c>
      <c r="K78" s="63" t="s">
        <v>128</v>
      </c>
      <c r="L78" s="38" t="s">
        <v>128</v>
      </c>
      <c r="M78" s="40" t="s">
        <v>128</v>
      </c>
      <c r="N78" s="40" t="s">
        <v>129</v>
      </c>
      <c r="O78" s="30">
        <v>5</v>
      </c>
      <c r="P78" s="27"/>
      <c r="Q78" s="41" t="s">
        <v>69</v>
      </c>
      <c r="R78" s="42">
        <v>0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s="28" customFormat="1" ht="18.75" customHeight="1">
      <c r="A79" s="35">
        <v>69</v>
      </c>
      <c r="B79" s="36" t="s">
        <v>654</v>
      </c>
      <c r="C79" s="53">
        <v>69</v>
      </c>
      <c r="D79" s="49" t="s">
        <v>128</v>
      </c>
      <c r="E79" s="37">
        <v>37799</v>
      </c>
      <c r="F79" s="38" t="s">
        <v>242</v>
      </c>
      <c r="G79" s="39" t="s">
        <v>53</v>
      </c>
      <c r="H79" s="38" t="s">
        <v>131</v>
      </c>
      <c r="I79" s="63" t="s">
        <v>128</v>
      </c>
      <c r="J79" s="38" t="s">
        <v>132</v>
      </c>
      <c r="K79" s="63" t="s">
        <v>128</v>
      </c>
      <c r="L79" s="38" t="s">
        <v>128</v>
      </c>
      <c r="M79" s="40" t="s">
        <v>128</v>
      </c>
      <c r="N79" s="40" t="s">
        <v>129</v>
      </c>
      <c r="O79" s="30">
        <v>4</v>
      </c>
      <c r="P79" s="27"/>
      <c r="Q79" s="41" t="s">
        <v>77</v>
      </c>
      <c r="R79" s="42"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s="28" customFormat="1" ht="18.75" customHeight="1">
      <c r="A80" s="35">
        <v>70</v>
      </c>
      <c r="B80" s="36" t="s">
        <v>655</v>
      </c>
      <c r="C80" s="53">
        <v>70</v>
      </c>
      <c r="D80" s="49" t="s">
        <v>128</v>
      </c>
      <c r="E80" s="37">
        <v>37525</v>
      </c>
      <c r="F80" s="38" t="s">
        <v>243</v>
      </c>
      <c r="G80" s="39" t="s">
        <v>53</v>
      </c>
      <c r="H80" s="38" t="s">
        <v>132</v>
      </c>
      <c r="I80" s="63" t="s">
        <v>128</v>
      </c>
      <c r="J80" s="38" t="s">
        <v>131</v>
      </c>
      <c r="K80" s="63" t="s">
        <v>128</v>
      </c>
      <c r="L80" s="38" t="s">
        <v>128</v>
      </c>
      <c r="M80" s="40" t="s">
        <v>128</v>
      </c>
      <c r="N80" s="40" t="s">
        <v>129</v>
      </c>
      <c r="O80" s="30">
        <v>3</v>
      </c>
      <c r="P80" s="27"/>
      <c r="Q80" s="41" t="s">
        <v>78</v>
      </c>
      <c r="R80" s="42">
        <v>9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s="28" customFormat="1" ht="18.75" customHeight="1">
      <c r="A81" s="35">
        <v>71</v>
      </c>
      <c r="B81" s="36" t="s">
        <v>656</v>
      </c>
      <c r="C81" s="53">
        <v>71</v>
      </c>
      <c r="D81" s="49" t="s">
        <v>128</v>
      </c>
      <c r="E81" s="37">
        <v>37680</v>
      </c>
      <c r="F81" s="38" t="s">
        <v>244</v>
      </c>
      <c r="G81" s="39" t="s">
        <v>53</v>
      </c>
      <c r="H81" s="38" t="s">
        <v>131</v>
      </c>
      <c r="I81" s="63" t="s">
        <v>128</v>
      </c>
      <c r="J81" s="38" t="s">
        <v>132</v>
      </c>
      <c r="K81" s="63" t="s">
        <v>128</v>
      </c>
      <c r="L81" s="38" t="s">
        <v>128</v>
      </c>
      <c r="M81" s="40" t="s">
        <v>128</v>
      </c>
      <c r="N81" s="40" t="s">
        <v>129</v>
      </c>
      <c r="O81" s="30">
        <v>2</v>
      </c>
      <c r="P81" s="27"/>
      <c r="Q81" s="41" t="s">
        <v>70</v>
      </c>
      <c r="R81" s="42">
        <v>1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s="28" customFormat="1" ht="18.75" customHeight="1">
      <c r="A82" s="35">
        <v>72</v>
      </c>
      <c r="B82" s="36" t="s">
        <v>657</v>
      </c>
      <c r="C82" s="53">
        <v>72</v>
      </c>
      <c r="D82" s="49" t="s">
        <v>128</v>
      </c>
      <c r="E82" s="37">
        <v>37408</v>
      </c>
      <c r="F82" s="38" t="s">
        <v>245</v>
      </c>
      <c r="G82" s="39" t="s">
        <v>7</v>
      </c>
      <c r="H82" s="38" t="s">
        <v>108</v>
      </c>
      <c r="I82" s="63">
        <v>9.33</v>
      </c>
      <c r="J82" s="38" t="s">
        <v>112</v>
      </c>
      <c r="K82" s="63" t="s">
        <v>128</v>
      </c>
      <c r="L82" s="38" t="s">
        <v>128</v>
      </c>
      <c r="M82" s="40" t="s">
        <v>128</v>
      </c>
      <c r="N82" s="40" t="s">
        <v>129</v>
      </c>
      <c r="O82" s="30">
        <v>51</v>
      </c>
      <c r="P82" s="27"/>
      <c r="Q82" s="41" t="s">
        <v>79</v>
      </c>
      <c r="R82" s="42">
        <v>0</v>
      </c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 s="28" customFormat="1" ht="18.75" customHeight="1">
      <c r="A83" s="35">
        <v>73</v>
      </c>
      <c r="B83" s="36" t="s">
        <v>658</v>
      </c>
      <c r="C83" s="53">
        <v>73</v>
      </c>
      <c r="D83" s="49" t="s">
        <v>128</v>
      </c>
      <c r="E83" s="37">
        <v>37269</v>
      </c>
      <c r="F83" s="38" t="s">
        <v>246</v>
      </c>
      <c r="G83" s="39" t="s">
        <v>7</v>
      </c>
      <c r="H83" s="38" t="s">
        <v>131</v>
      </c>
      <c r="I83" s="63" t="s">
        <v>128</v>
      </c>
      <c r="J83" s="38" t="s">
        <v>108</v>
      </c>
      <c r="K83" s="63" t="s">
        <v>247</v>
      </c>
      <c r="L83" s="38" t="s">
        <v>128</v>
      </c>
      <c r="M83" s="40" t="s">
        <v>128</v>
      </c>
      <c r="N83" s="40" t="s">
        <v>129</v>
      </c>
      <c r="O83" s="30">
        <v>50</v>
      </c>
      <c r="P83" s="27"/>
      <c r="Q83" s="41" t="s">
        <v>80</v>
      </c>
      <c r="R83" s="42">
        <v>0</v>
      </c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s="28" customFormat="1" ht="18.75" customHeight="1">
      <c r="A84" s="35">
        <v>74</v>
      </c>
      <c r="B84" s="36" t="s">
        <v>659</v>
      </c>
      <c r="C84" s="53">
        <v>74</v>
      </c>
      <c r="D84" s="49" t="s">
        <v>128</v>
      </c>
      <c r="E84" s="37">
        <v>37744</v>
      </c>
      <c r="F84" s="38" t="s">
        <v>248</v>
      </c>
      <c r="G84" s="39" t="s">
        <v>7</v>
      </c>
      <c r="H84" s="38" t="s">
        <v>108</v>
      </c>
      <c r="I84" s="63" t="s">
        <v>128</v>
      </c>
      <c r="J84" s="38" t="s">
        <v>131</v>
      </c>
      <c r="K84" s="63" t="s">
        <v>128</v>
      </c>
      <c r="L84" s="38" t="s">
        <v>128</v>
      </c>
      <c r="M84" s="40" t="s">
        <v>128</v>
      </c>
      <c r="N84" s="40" t="s">
        <v>129</v>
      </c>
      <c r="O84" s="30">
        <v>49</v>
      </c>
      <c r="P84" s="27"/>
      <c r="Q84" s="41" t="s">
        <v>86</v>
      </c>
      <c r="R84" s="42">
        <v>0</v>
      </c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s="28" customFormat="1" ht="18.75" customHeight="1">
      <c r="A85" s="35">
        <v>75</v>
      </c>
      <c r="B85" s="36" t="s">
        <v>660</v>
      </c>
      <c r="C85" s="53">
        <v>75</v>
      </c>
      <c r="D85" s="49" t="s">
        <v>128</v>
      </c>
      <c r="E85" s="37">
        <v>37690</v>
      </c>
      <c r="F85" s="38" t="s">
        <v>249</v>
      </c>
      <c r="G85" s="39" t="s">
        <v>7</v>
      </c>
      <c r="H85" s="38" t="s">
        <v>132</v>
      </c>
      <c r="I85" s="63" t="s">
        <v>128</v>
      </c>
      <c r="J85" s="38" t="s">
        <v>128</v>
      </c>
      <c r="K85" s="63" t="s">
        <v>128</v>
      </c>
      <c r="L85" s="38" t="s">
        <v>128</v>
      </c>
      <c r="M85" s="40" t="s">
        <v>128</v>
      </c>
      <c r="N85" s="40" t="s">
        <v>129</v>
      </c>
      <c r="O85" s="30">
        <v>48</v>
      </c>
      <c r="P85" s="27"/>
      <c r="Q85" s="41" t="s">
        <v>81</v>
      </c>
      <c r="R85" s="42">
        <v>0</v>
      </c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s="28" customFormat="1" ht="18.75" customHeight="1">
      <c r="A86" s="35">
        <v>76</v>
      </c>
      <c r="B86" s="36" t="s">
        <v>661</v>
      </c>
      <c r="C86" s="53">
        <v>76</v>
      </c>
      <c r="D86" s="49" t="s">
        <v>128</v>
      </c>
      <c r="E86" s="37">
        <v>37839</v>
      </c>
      <c r="F86" s="38" t="s">
        <v>250</v>
      </c>
      <c r="G86" s="39" t="s">
        <v>7</v>
      </c>
      <c r="H86" s="38" t="s">
        <v>117</v>
      </c>
      <c r="I86" s="63" t="s">
        <v>128</v>
      </c>
      <c r="J86" s="38" t="s">
        <v>115</v>
      </c>
      <c r="K86" s="63" t="s">
        <v>128</v>
      </c>
      <c r="L86" s="38" t="s">
        <v>128</v>
      </c>
      <c r="M86" s="40" t="s">
        <v>128</v>
      </c>
      <c r="N86" s="40" t="s">
        <v>129</v>
      </c>
      <c r="O86" s="30">
        <v>47</v>
      </c>
      <c r="P86" s="27"/>
      <c r="Q86" s="41" t="s">
        <v>87</v>
      </c>
      <c r="R86" s="42">
        <v>0</v>
      </c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s="28" customFormat="1" ht="18.75" customHeight="1">
      <c r="A87" s="35">
        <v>77</v>
      </c>
      <c r="B87" s="36" t="s">
        <v>662</v>
      </c>
      <c r="C87" s="53">
        <v>77</v>
      </c>
      <c r="D87" s="49" t="s">
        <v>128</v>
      </c>
      <c r="E87" s="37">
        <v>37520</v>
      </c>
      <c r="F87" s="38" t="s">
        <v>251</v>
      </c>
      <c r="G87" s="39" t="s">
        <v>7</v>
      </c>
      <c r="H87" s="38" t="s">
        <v>108</v>
      </c>
      <c r="I87" s="63" t="s">
        <v>128</v>
      </c>
      <c r="J87" s="38" t="s">
        <v>128</v>
      </c>
      <c r="K87" s="63" t="s">
        <v>128</v>
      </c>
      <c r="L87" s="38" t="s">
        <v>128</v>
      </c>
      <c r="M87" s="40" t="s">
        <v>128</v>
      </c>
      <c r="N87" s="40" t="s">
        <v>129</v>
      </c>
      <c r="O87" s="30">
        <v>46</v>
      </c>
      <c r="P87" s="27"/>
      <c r="Q87" s="41" t="s">
        <v>101</v>
      </c>
      <c r="R87" s="42">
        <v>0</v>
      </c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s="28" customFormat="1" ht="18.75" customHeight="1">
      <c r="A88" s="35">
        <v>78</v>
      </c>
      <c r="B88" s="36" t="s">
        <v>663</v>
      </c>
      <c r="C88" s="53">
        <v>78</v>
      </c>
      <c r="D88" s="49" t="s">
        <v>128</v>
      </c>
      <c r="E88" s="37">
        <v>37384</v>
      </c>
      <c r="F88" s="38" t="s">
        <v>252</v>
      </c>
      <c r="G88" s="39" t="s">
        <v>7</v>
      </c>
      <c r="H88" s="38" t="s">
        <v>108</v>
      </c>
      <c r="I88" s="63" t="s">
        <v>128</v>
      </c>
      <c r="J88" s="38" t="s">
        <v>128</v>
      </c>
      <c r="K88" s="63" t="s">
        <v>128</v>
      </c>
      <c r="L88" s="38" t="s">
        <v>128</v>
      </c>
      <c r="M88" s="40" t="s">
        <v>128</v>
      </c>
      <c r="N88" s="40" t="s">
        <v>129</v>
      </c>
      <c r="O88" s="30">
        <v>45</v>
      </c>
      <c r="P88" s="27"/>
      <c r="Q88" s="41" t="s">
        <v>82</v>
      </c>
      <c r="R88" s="42">
        <v>3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s="28" customFormat="1" ht="18.75" customHeight="1">
      <c r="A89" s="35">
        <v>79</v>
      </c>
      <c r="B89" s="36" t="s">
        <v>664</v>
      </c>
      <c r="C89" s="53">
        <v>79</v>
      </c>
      <c r="D89" s="49" t="s">
        <v>128</v>
      </c>
      <c r="E89" s="37">
        <v>37711</v>
      </c>
      <c r="F89" s="38" t="s">
        <v>253</v>
      </c>
      <c r="G89" s="39" t="s">
        <v>7</v>
      </c>
      <c r="H89" s="38" t="s">
        <v>108</v>
      </c>
      <c r="I89" s="63" t="s">
        <v>128</v>
      </c>
      <c r="J89" s="38" t="s">
        <v>115</v>
      </c>
      <c r="K89" s="63" t="s">
        <v>128</v>
      </c>
      <c r="L89" s="38" t="s">
        <v>128</v>
      </c>
      <c r="M89" s="40" t="s">
        <v>128</v>
      </c>
      <c r="N89" s="40" t="s">
        <v>129</v>
      </c>
      <c r="O89" s="30">
        <v>44</v>
      </c>
      <c r="P89" s="27"/>
      <c r="Q89" s="41" t="s">
        <v>83</v>
      </c>
      <c r="R89" s="42"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s="28" customFormat="1" ht="18.75" customHeight="1">
      <c r="A90" s="35">
        <v>80</v>
      </c>
      <c r="B90" s="36" t="s">
        <v>665</v>
      </c>
      <c r="C90" s="53">
        <v>80</v>
      </c>
      <c r="D90" s="49" t="s">
        <v>128</v>
      </c>
      <c r="E90" s="37">
        <v>37542</v>
      </c>
      <c r="F90" s="38" t="s">
        <v>254</v>
      </c>
      <c r="G90" s="39" t="s">
        <v>7</v>
      </c>
      <c r="H90" s="38" t="s">
        <v>117</v>
      </c>
      <c r="I90" s="63">
        <v>1.1499999999999999</v>
      </c>
      <c r="J90" s="38" t="s">
        <v>108</v>
      </c>
      <c r="K90" s="63">
        <v>9.5500000000000007</v>
      </c>
      <c r="L90" s="38" t="s">
        <v>128</v>
      </c>
      <c r="M90" s="40" t="s">
        <v>128</v>
      </c>
      <c r="N90" s="40" t="s">
        <v>129</v>
      </c>
      <c r="O90" s="30">
        <v>43</v>
      </c>
      <c r="P90" s="27"/>
      <c r="Q90" s="41" t="s">
        <v>84</v>
      </c>
      <c r="R90" s="42"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s="28" customFormat="1" ht="18.75" customHeight="1">
      <c r="A91" s="35">
        <v>81</v>
      </c>
      <c r="B91" s="36" t="s">
        <v>666</v>
      </c>
      <c r="C91" s="53">
        <v>81</v>
      </c>
      <c r="D91" s="49" t="s">
        <v>128</v>
      </c>
      <c r="E91" s="37">
        <v>37529</v>
      </c>
      <c r="F91" s="38" t="s">
        <v>255</v>
      </c>
      <c r="G91" s="39" t="s">
        <v>7</v>
      </c>
      <c r="H91" s="38" t="s">
        <v>108</v>
      </c>
      <c r="I91" s="63" t="s">
        <v>256</v>
      </c>
      <c r="J91" s="38" t="s">
        <v>131</v>
      </c>
      <c r="K91" s="63" t="s">
        <v>128</v>
      </c>
      <c r="L91" s="38" t="s">
        <v>128</v>
      </c>
      <c r="M91" s="40" t="s">
        <v>128</v>
      </c>
      <c r="N91" s="40" t="s">
        <v>129</v>
      </c>
      <c r="O91" s="30">
        <v>42</v>
      </c>
      <c r="P91" s="27"/>
      <c r="Q91" s="41" t="s">
        <v>85</v>
      </c>
      <c r="R91" s="42">
        <v>4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 s="28" customFormat="1" ht="18.75" customHeight="1">
      <c r="A92" s="35">
        <v>82</v>
      </c>
      <c r="B92" s="36" t="s">
        <v>667</v>
      </c>
      <c r="C92" s="53">
        <v>82</v>
      </c>
      <c r="D92" s="49" t="s">
        <v>128</v>
      </c>
      <c r="E92" s="37">
        <v>37720</v>
      </c>
      <c r="F92" s="38" t="s">
        <v>257</v>
      </c>
      <c r="G92" s="39" t="s">
        <v>7</v>
      </c>
      <c r="H92" s="38" t="s">
        <v>108</v>
      </c>
      <c r="I92" s="63" t="s">
        <v>128</v>
      </c>
      <c r="J92" s="38" t="s">
        <v>131</v>
      </c>
      <c r="K92" s="63" t="s">
        <v>128</v>
      </c>
      <c r="L92" s="38" t="s">
        <v>128</v>
      </c>
      <c r="M92" s="40" t="s">
        <v>128</v>
      </c>
      <c r="N92" s="40" t="s">
        <v>129</v>
      </c>
      <c r="O92" s="30">
        <v>41</v>
      </c>
      <c r="P92" s="27"/>
      <c r="Q92" s="41" t="s">
        <v>123</v>
      </c>
      <c r="R92" s="42">
        <v>3</v>
      </c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s="28" customFormat="1" ht="18.75" customHeight="1">
      <c r="A93" s="35">
        <v>83</v>
      </c>
      <c r="B93" s="36" t="s">
        <v>668</v>
      </c>
      <c r="C93" s="53">
        <v>83</v>
      </c>
      <c r="D93" s="49" t="s">
        <v>128</v>
      </c>
      <c r="E93" s="37">
        <v>37305</v>
      </c>
      <c r="F93" s="38" t="s">
        <v>258</v>
      </c>
      <c r="G93" s="39" t="s">
        <v>7</v>
      </c>
      <c r="H93" s="38" t="s">
        <v>108</v>
      </c>
      <c r="I93" s="63" t="s">
        <v>128</v>
      </c>
      <c r="J93" s="38" t="s">
        <v>131</v>
      </c>
      <c r="K93" s="63" t="s">
        <v>128</v>
      </c>
      <c r="L93" s="38" t="s">
        <v>128</v>
      </c>
      <c r="M93" s="40" t="s">
        <v>128</v>
      </c>
      <c r="N93" s="40" t="s">
        <v>129</v>
      </c>
      <c r="O93" s="30">
        <v>40</v>
      </c>
      <c r="P93" s="27"/>
      <c r="Q93" s="41"/>
      <c r="R93" s="42">
        <v>0</v>
      </c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s="28" customFormat="1" ht="18.75" customHeight="1">
      <c r="A94" s="35">
        <v>84</v>
      </c>
      <c r="B94" s="36" t="s">
        <v>669</v>
      </c>
      <c r="C94" s="53">
        <v>84</v>
      </c>
      <c r="D94" s="49" t="s">
        <v>128</v>
      </c>
      <c r="E94" s="37">
        <v>37440</v>
      </c>
      <c r="F94" s="38" t="s">
        <v>259</v>
      </c>
      <c r="G94" s="39" t="s">
        <v>7</v>
      </c>
      <c r="H94" s="38" t="s">
        <v>108</v>
      </c>
      <c r="I94" s="63">
        <v>9.8000000000000007</v>
      </c>
      <c r="J94" s="38" t="s">
        <v>131</v>
      </c>
      <c r="K94" s="63" t="s">
        <v>128</v>
      </c>
      <c r="L94" s="38" t="s">
        <v>128</v>
      </c>
      <c r="M94" s="40" t="s">
        <v>128</v>
      </c>
      <c r="N94" s="40" t="s">
        <v>129</v>
      </c>
      <c r="O94" s="30">
        <v>39</v>
      </c>
      <c r="P94" s="27"/>
      <c r="Q94" s="41"/>
      <c r="R94" s="42">
        <v>0</v>
      </c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s="28" customFormat="1" ht="18.75" customHeight="1">
      <c r="A95" s="35">
        <v>85</v>
      </c>
      <c r="B95" s="36" t="s">
        <v>670</v>
      </c>
      <c r="C95" s="53">
        <v>85</v>
      </c>
      <c r="D95" s="49" t="s">
        <v>128</v>
      </c>
      <c r="E95" s="37">
        <v>37257</v>
      </c>
      <c r="F95" s="38" t="s">
        <v>260</v>
      </c>
      <c r="G95" s="39" t="s">
        <v>7</v>
      </c>
      <c r="H95" s="38" t="s">
        <v>108</v>
      </c>
      <c r="I95" s="63" t="s">
        <v>128</v>
      </c>
      <c r="J95" s="38" t="s">
        <v>131</v>
      </c>
      <c r="K95" s="63" t="s">
        <v>128</v>
      </c>
      <c r="L95" s="38" t="s">
        <v>128</v>
      </c>
      <c r="M95" s="40" t="s">
        <v>128</v>
      </c>
      <c r="N95" s="40" t="s">
        <v>129</v>
      </c>
      <c r="O95" s="30">
        <v>38</v>
      </c>
      <c r="P95" s="2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s="28" customFormat="1" ht="18.75" customHeight="1">
      <c r="A96" s="35">
        <v>86</v>
      </c>
      <c r="B96" s="36" t="s">
        <v>671</v>
      </c>
      <c r="C96" s="53">
        <v>86</v>
      </c>
      <c r="D96" s="49" t="s">
        <v>128</v>
      </c>
      <c r="E96" s="37">
        <v>37515</v>
      </c>
      <c r="F96" s="38" t="s">
        <v>261</v>
      </c>
      <c r="G96" s="39" t="s">
        <v>7</v>
      </c>
      <c r="H96" s="38" t="s">
        <v>108</v>
      </c>
      <c r="I96" s="63" t="s">
        <v>128</v>
      </c>
      <c r="J96" s="38" t="s">
        <v>115</v>
      </c>
      <c r="K96" s="63" t="s">
        <v>128</v>
      </c>
      <c r="L96" s="38" t="s">
        <v>128</v>
      </c>
      <c r="M96" s="40" t="s">
        <v>128</v>
      </c>
      <c r="N96" s="40" t="s">
        <v>129</v>
      </c>
      <c r="O96" s="30">
        <v>37</v>
      </c>
      <c r="P96" s="27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s="28" customFormat="1" ht="18.75" customHeight="1">
      <c r="A97" s="35">
        <v>87</v>
      </c>
      <c r="B97" s="36" t="s">
        <v>672</v>
      </c>
      <c r="C97" s="53">
        <v>87</v>
      </c>
      <c r="D97" s="49" t="s">
        <v>128</v>
      </c>
      <c r="E97" s="37">
        <v>37886</v>
      </c>
      <c r="F97" s="38" t="s">
        <v>262</v>
      </c>
      <c r="G97" s="39" t="s">
        <v>7</v>
      </c>
      <c r="H97" s="38" t="s">
        <v>108</v>
      </c>
      <c r="I97" s="63" t="s">
        <v>128</v>
      </c>
      <c r="J97" s="38" t="s">
        <v>128</v>
      </c>
      <c r="K97" s="63" t="s">
        <v>128</v>
      </c>
      <c r="L97" s="38" t="s">
        <v>128</v>
      </c>
      <c r="M97" s="40" t="s">
        <v>128</v>
      </c>
      <c r="N97" s="40" t="s">
        <v>129</v>
      </c>
      <c r="O97" s="30">
        <v>36</v>
      </c>
      <c r="P97" s="2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s="28" customFormat="1" ht="18.75" customHeight="1">
      <c r="A98" s="35">
        <v>88</v>
      </c>
      <c r="B98" s="36" t="s">
        <v>673</v>
      </c>
      <c r="C98" s="53">
        <v>88</v>
      </c>
      <c r="D98" s="49" t="s">
        <v>128</v>
      </c>
      <c r="E98" s="37">
        <v>37718</v>
      </c>
      <c r="F98" s="38" t="s">
        <v>263</v>
      </c>
      <c r="G98" s="39" t="s">
        <v>7</v>
      </c>
      <c r="H98" s="38" t="s">
        <v>131</v>
      </c>
      <c r="I98" s="63" t="s">
        <v>128</v>
      </c>
      <c r="J98" s="38" t="s">
        <v>132</v>
      </c>
      <c r="K98" s="63" t="s">
        <v>264</v>
      </c>
      <c r="L98" s="38" t="s">
        <v>128</v>
      </c>
      <c r="M98" s="40" t="s">
        <v>128</v>
      </c>
      <c r="N98" s="40" t="s">
        <v>129</v>
      </c>
      <c r="O98" s="30">
        <v>35</v>
      </c>
      <c r="P98" s="27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s="28" customFormat="1" ht="18.75" customHeight="1">
      <c r="A99" s="35">
        <v>89</v>
      </c>
      <c r="B99" s="36" t="s">
        <v>674</v>
      </c>
      <c r="C99" s="53">
        <v>89</v>
      </c>
      <c r="D99" s="49" t="s">
        <v>128</v>
      </c>
      <c r="E99" s="37">
        <v>37437</v>
      </c>
      <c r="F99" s="38" t="s">
        <v>265</v>
      </c>
      <c r="G99" s="39" t="s">
        <v>7</v>
      </c>
      <c r="H99" s="38" t="s">
        <v>132</v>
      </c>
      <c r="I99" s="63" t="s">
        <v>128</v>
      </c>
      <c r="J99" s="38" t="s">
        <v>128</v>
      </c>
      <c r="K99" s="63" t="s">
        <v>128</v>
      </c>
      <c r="L99" s="38" t="s">
        <v>128</v>
      </c>
      <c r="M99" s="40" t="s">
        <v>128</v>
      </c>
      <c r="N99" s="40" t="s">
        <v>129</v>
      </c>
      <c r="O99" s="30">
        <v>34</v>
      </c>
      <c r="P99" s="2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s="28" customFormat="1" ht="18.75" customHeight="1">
      <c r="A100" s="35">
        <v>90</v>
      </c>
      <c r="B100" s="36" t="str">
        <f t="shared" ref="B100:B139" si="0">CONCATENATE(G100,"-",O100)</f>
        <v>İSTANBUL-33</v>
      </c>
      <c r="C100" s="53">
        <v>90</v>
      </c>
      <c r="D100" s="49" t="s">
        <v>128</v>
      </c>
      <c r="E100" s="37">
        <v>37391</v>
      </c>
      <c r="F100" s="38" t="s">
        <v>266</v>
      </c>
      <c r="G100" s="39" t="s">
        <v>7</v>
      </c>
      <c r="H100" s="38" t="s">
        <v>117</v>
      </c>
      <c r="I100" s="63" t="s">
        <v>267</v>
      </c>
      <c r="J100" s="38" t="s">
        <v>128</v>
      </c>
      <c r="K100" s="63" t="s">
        <v>128</v>
      </c>
      <c r="L100" s="38" t="s">
        <v>128</v>
      </c>
      <c r="M100" s="40" t="s">
        <v>128</v>
      </c>
      <c r="N100" s="40" t="s">
        <v>129</v>
      </c>
      <c r="O100" s="30">
        <f>COUNTIF($G100:G$39513,G100)</f>
        <v>33</v>
      </c>
      <c r="P100" s="27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s="28" customFormat="1" ht="18.75" customHeight="1">
      <c r="A101" s="35">
        <v>91</v>
      </c>
      <c r="B101" s="36" t="str">
        <f t="shared" si="0"/>
        <v>İSTANBUL-32</v>
      </c>
      <c r="C101" s="53">
        <v>91</v>
      </c>
      <c r="D101" s="49" t="s">
        <v>128</v>
      </c>
      <c r="E101" s="37">
        <v>37266</v>
      </c>
      <c r="F101" s="38" t="s">
        <v>268</v>
      </c>
      <c r="G101" s="39" t="s">
        <v>7</v>
      </c>
      <c r="H101" s="38" t="s">
        <v>115</v>
      </c>
      <c r="I101" s="63">
        <v>4.22</v>
      </c>
      <c r="J101" s="38" t="s">
        <v>108</v>
      </c>
      <c r="K101" s="63">
        <v>8.81</v>
      </c>
      <c r="L101" s="38" t="s">
        <v>128</v>
      </c>
      <c r="M101" s="40" t="s">
        <v>128</v>
      </c>
      <c r="N101" s="40" t="s">
        <v>129</v>
      </c>
      <c r="O101" s="30">
        <f>COUNTIF($G101:G$39513,G101)</f>
        <v>32</v>
      </c>
      <c r="P101" s="2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s="28" customFormat="1" ht="18.75" customHeight="1">
      <c r="A102" s="35">
        <v>92</v>
      </c>
      <c r="B102" s="36" t="str">
        <f t="shared" si="0"/>
        <v>İSTANBUL-31</v>
      </c>
      <c r="C102" s="53">
        <v>92</v>
      </c>
      <c r="D102" s="49" t="s">
        <v>128</v>
      </c>
      <c r="E102" s="37">
        <v>37637</v>
      </c>
      <c r="F102" s="38" t="s">
        <v>269</v>
      </c>
      <c r="G102" s="39" t="s">
        <v>7</v>
      </c>
      <c r="H102" s="38" t="s">
        <v>108</v>
      </c>
      <c r="I102" s="63" t="s">
        <v>128</v>
      </c>
      <c r="J102" s="38" t="s">
        <v>128</v>
      </c>
      <c r="K102" s="63" t="s">
        <v>128</v>
      </c>
      <c r="L102" s="38" t="s">
        <v>128</v>
      </c>
      <c r="M102" s="40" t="s">
        <v>128</v>
      </c>
      <c r="N102" s="40" t="s">
        <v>129</v>
      </c>
      <c r="O102" s="30">
        <f>COUNTIF($G102:G$39513,G102)</f>
        <v>31</v>
      </c>
      <c r="P102" s="27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s="28" customFormat="1" ht="18.75" customHeight="1">
      <c r="A103" s="35">
        <v>93</v>
      </c>
      <c r="B103" s="36" t="str">
        <f t="shared" si="0"/>
        <v>İSTANBUL-30</v>
      </c>
      <c r="C103" s="53">
        <v>93</v>
      </c>
      <c r="D103" s="49" t="s">
        <v>128</v>
      </c>
      <c r="E103" s="37">
        <v>37643</v>
      </c>
      <c r="F103" s="38" t="s">
        <v>270</v>
      </c>
      <c r="G103" s="39" t="s">
        <v>7</v>
      </c>
      <c r="H103" s="38" t="s">
        <v>108</v>
      </c>
      <c r="I103" s="63" t="s">
        <v>271</v>
      </c>
      <c r="J103" s="38" t="s">
        <v>131</v>
      </c>
      <c r="K103" s="63" t="s">
        <v>128</v>
      </c>
      <c r="L103" s="38" t="s">
        <v>128</v>
      </c>
      <c r="M103" s="40" t="s">
        <v>128</v>
      </c>
      <c r="N103" s="40" t="s">
        <v>129</v>
      </c>
      <c r="O103" s="30">
        <f>COUNTIF($G103:G$39513,G103)</f>
        <v>30</v>
      </c>
      <c r="P103" s="27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s="28" customFormat="1" ht="18.75" customHeight="1">
      <c r="A104" s="35">
        <v>94</v>
      </c>
      <c r="B104" s="36" t="str">
        <f t="shared" si="0"/>
        <v>İSTANBUL-29</v>
      </c>
      <c r="C104" s="53">
        <v>94</v>
      </c>
      <c r="D104" s="49" t="s">
        <v>128</v>
      </c>
      <c r="E104" s="37">
        <v>37685</v>
      </c>
      <c r="F104" s="38" t="s">
        <v>272</v>
      </c>
      <c r="G104" s="39" t="s">
        <v>7</v>
      </c>
      <c r="H104" s="38" t="s">
        <v>108</v>
      </c>
      <c r="I104" s="63" t="s">
        <v>128</v>
      </c>
      <c r="J104" s="38" t="s">
        <v>131</v>
      </c>
      <c r="K104" s="63" t="s">
        <v>128</v>
      </c>
      <c r="L104" s="38" t="s">
        <v>128</v>
      </c>
      <c r="M104" s="40" t="s">
        <v>128</v>
      </c>
      <c r="N104" s="40" t="s">
        <v>129</v>
      </c>
      <c r="O104" s="30">
        <f>COUNTIF($G104:G$39513,G104)</f>
        <v>29</v>
      </c>
      <c r="P104" s="27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 s="28" customFormat="1" ht="18.75" customHeight="1">
      <c r="A105" s="35">
        <v>95</v>
      </c>
      <c r="B105" s="36" t="str">
        <f t="shared" si="0"/>
        <v>İSTANBUL-28</v>
      </c>
      <c r="C105" s="53">
        <v>95</v>
      </c>
      <c r="D105" s="49" t="s">
        <v>128</v>
      </c>
      <c r="E105" s="37">
        <v>37751</v>
      </c>
      <c r="F105" s="38" t="s">
        <v>273</v>
      </c>
      <c r="G105" s="39" t="s">
        <v>7</v>
      </c>
      <c r="H105" s="38" t="s">
        <v>108</v>
      </c>
      <c r="I105" s="63" t="s">
        <v>128</v>
      </c>
      <c r="J105" s="38" t="s">
        <v>131</v>
      </c>
      <c r="K105" s="63" t="s">
        <v>128</v>
      </c>
      <c r="L105" s="38" t="s">
        <v>128</v>
      </c>
      <c r="M105" s="40" t="s">
        <v>128</v>
      </c>
      <c r="N105" s="40" t="s">
        <v>129</v>
      </c>
      <c r="O105" s="30">
        <f>COUNTIF($G105:G$39513,G105)</f>
        <v>28</v>
      </c>
      <c r="P105" s="27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 s="28" customFormat="1" ht="18.75" customHeight="1">
      <c r="A106" s="35">
        <v>96</v>
      </c>
      <c r="B106" s="36" t="str">
        <f t="shared" si="0"/>
        <v>İSTANBUL-27</v>
      </c>
      <c r="C106" s="53">
        <v>96</v>
      </c>
      <c r="D106" s="49" t="s">
        <v>128</v>
      </c>
      <c r="E106" s="37">
        <v>37257</v>
      </c>
      <c r="F106" s="38" t="s">
        <v>274</v>
      </c>
      <c r="G106" s="39" t="s">
        <v>7</v>
      </c>
      <c r="H106" s="38" t="s">
        <v>115</v>
      </c>
      <c r="I106" s="63" t="s">
        <v>204</v>
      </c>
      <c r="J106" s="38" t="s">
        <v>131</v>
      </c>
      <c r="K106" s="63" t="s">
        <v>128</v>
      </c>
      <c r="L106" s="38" t="s">
        <v>128</v>
      </c>
      <c r="M106" s="40" t="s">
        <v>128</v>
      </c>
      <c r="N106" s="40" t="s">
        <v>129</v>
      </c>
      <c r="O106" s="30">
        <f>COUNTIF($G106:G$39513,G106)</f>
        <v>27</v>
      </c>
      <c r="P106" s="27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s="28" customFormat="1" ht="18.75" customHeight="1">
      <c r="A107" s="35">
        <v>97</v>
      </c>
      <c r="B107" s="36" t="str">
        <f t="shared" si="0"/>
        <v>İSTANBUL-26</v>
      </c>
      <c r="C107" s="53">
        <v>97</v>
      </c>
      <c r="D107" s="49" t="s">
        <v>128</v>
      </c>
      <c r="E107" s="37">
        <v>37576</v>
      </c>
      <c r="F107" s="38" t="s">
        <v>275</v>
      </c>
      <c r="G107" s="39" t="s">
        <v>7</v>
      </c>
      <c r="H107" s="38" t="s">
        <v>108</v>
      </c>
      <c r="I107" s="63" t="s">
        <v>128</v>
      </c>
      <c r="J107" s="38" t="s">
        <v>131</v>
      </c>
      <c r="K107" s="63" t="s">
        <v>128</v>
      </c>
      <c r="L107" s="38" t="s">
        <v>128</v>
      </c>
      <c r="M107" s="40" t="s">
        <v>128</v>
      </c>
      <c r="N107" s="40" t="s">
        <v>129</v>
      </c>
      <c r="O107" s="30">
        <f>COUNTIF($G107:G$39513,G107)</f>
        <v>26</v>
      </c>
      <c r="P107" s="27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 s="28" customFormat="1" ht="18.75" customHeight="1">
      <c r="A108" s="35">
        <v>98</v>
      </c>
      <c r="B108" s="36" t="str">
        <f t="shared" si="0"/>
        <v>İSTANBUL-25</v>
      </c>
      <c r="C108" s="53">
        <v>98</v>
      </c>
      <c r="D108" s="49" t="s">
        <v>128</v>
      </c>
      <c r="E108" s="37">
        <v>37670</v>
      </c>
      <c r="F108" s="38" t="s">
        <v>276</v>
      </c>
      <c r="G108" s="39" t="s">
        <v>7</v>
      </c>
      <c r="H108" s="38" t="s">
        <v>108</v>
      </c>
      <c r="I108" s="63" t="s">
        <v>128</v>
      </c>
      <c r="J108" s="38" t="s">
        <v>131</v>
      </c>
      <c r="K108" s="63" t="s">
        <v>128</v>
      </c>
      <c r="L108" s="38" t="s">
        <v>128</v>
      </c>
      <c r="M108" s="40" t="s">
        <v>128</v>
      </c>
      <c r="N108" s="40" t="s">
        <v>129</v>
      </c>
      <c r="O108" s="30">
        <f>COUNTIF($G108:G$39513,G108)</f>
        <v>25</v>
      </c>
      <c r="P108" s="27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 s="28" customFormat="1" ht="18.75" customHeight="1">
      <c r="A109" s="35">
        <v>99</v>
      </c>
      <c r="B109" s="36" t="str">
        <f t="shared" si="0"/>
        <v>İSTANBUL-24</v>
      </c>
      <c r="C109" s="53">
        <v>99</v>
      </c>
      <c r="D109" s="49" t="s">
        <v>128</v>
      </c>
      <c r="E109" s="37">
        <v>37368</v>
      </c>
      <c r="F109" s="38" t="s">
        <v>277</v>
      </c>
      <c r="G109" s="39" t="s">
        <v>7</v>
      </c>
      <c r="H109" s="38" t="s">
        <v>132</v>
      </c>
      <c r="I109" s="63" t="s">
        <v>128</v>
      </c>
      <c r="J109" s="38" t="s">
        <v>131</v>
      </c>
      <c r="K109" s="63" t="s">
        <v>128</v>
      </c>
      <c r="L109" s="38" t="s">
        <v>128</v>
      </c>
      <c r="M109" s="40" t="s">
        <v>128</v>
      </c>
      <c r="N109" s="40" t="s">
        <v>129</v>
      </c>
      <c r="O109" s="30">
        <f>COUNTIF($G109:G$39513,G109)</f>
        <v>24</v>
      </c>
      <c r="P109" s="27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s="28" customFormat="1" ht="18.75" customHeight="1">
      <c r="A110" s="35">
        <v>100</v>
      </c>
      <c r="B110" s="36" t="str">
        <f t="shared" si="0"/>
        <v>İSTANBUL-23</v>
      </c>
      <c r="C110" s="53">
        <v>100</v>
      </c>
      <c r="D110" s="49" t="s">
        <v>128</v>
      </c>
      <c r="E110" s="37">
        <v>37692</v>
      </c>
      <c r="F110" s="38" t="s">
        <v>278</v>
      </c>
      <c r="G110" s="39" t="s">
        <v>7</v>
      </c>
      <c r="H110" s="38" t="s">
        <v>108</v>
      </c>
      <c r="I110" s="63" t="s">
        <v>128</v>
      </c>
      <c r="J110" s="38" t="s">
        <v>115</v>
      </c>
      <c r="K110" s="63" t="s">
        <v>128</v>
      </c>
      <c r="L110" s="38" t="s">
        <v>128</v>
      </c>
      <c r="M110" s="40" t="s">
        <v>128</v>
      </c>
      <c r="N110" s="40" t="s">
        <v>129</v>
      </c>
      <c r="O110" s="30">
        <f>COUNTIF($G110:G$39513,G110)</f>
        <v>23</v>
      </c>
      <c r="P110" s="27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s="28" customFormat="1" ht="18.75" customHeight="1">
      <c r="A111" s="35">
        <v>101</v>
      </c>
      <c r="B111" s="36" t="str">
        <f t="shared" si="0"/>
        <v>İSTANBUL-22</v>
      </c>
      <c r="C111" s="53">
        <v>101</v>
      </c>
      <c r="D111" s="49" t="s">
        <v>128</v>
      </c>
      <c r="E111" s="37">
        <v>37841</v>
      </c>
      <c r="F111" s="38" t="s">
        <v>279</v>
      </c>
      <c r="G111" s="39" t="s">
        <v>7</v>
      </c>
      <c r="H111" s="38" t="s">
        <v>132</v>
      </c>
      <c r="I111" s="63" t="s">
        <v>128</v>
      </c>
      <c r="J111" s="38" t="s">
        <v>128</v>
      </c>
      <c r="K111" s="63" t="s">
        <v>128</v>
      </c>
      <c r="L111" s="38" t="s">
        <v>128</v>
      </c>
      <c r="M111" s="40" t="s">
        <v>128</v>
      </c>
      <c r="N111" s="40" t="s">
        <v>129</v>
      </c>
      <c r="O111" s="30">
        <f>COUNTIF($G111:G$39513,G111)</f>
        <v>22</v>
      </c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 s="28" customFormat="1" ht="18.75" customHeight="1">
      <c r="A112" s="35">
        <v>102</v>
      </c>
      <c r="B112" s="36" t="str">
        <f t="shared" si="0"/>
        <v>İSTANBUL-21</v>
      </c>
      <c r="C112" s="53">
        <v>102</v>
      </c>
      <c r="D112" s="49" t="s">
        <v>128</v>
      </c>
      <c r="E112" s="37">
        <v>37963</v>
      </c>
      <c r="F112" s="38" t="s">
        <v>280</v>
      </c>
      <c r="G112" s="39" t="s">
        <v>7</v>
      </c>
      <c r="H112" s="38" t="s">
        <v>108</v>
      </c>
      <c r="I112" s="63" t="s">
        <v>128</v>
      </c>
      <c r="J112" s="38" t="s">
        <v>131</v>
      </c>
      <c r="K112" s="63" t="s">
        <v>128</v>
      </c>
      <c r="L112" s="38" t="s">
        <v>128</v>
      </c>
      <c r="M112" s="40" t="s">
        <v>128</v>
      </c>
      <c r="N112" s="40" t="s">
        <v>129</v>
      </c>
      <c r="O112" s="30">
        <f>COUNTIF($G112:G$39513,G112)</f>
        <v>21</v>
      </c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s="28" customFormat="1" ht="18.75" customHeight="1">
      <c r="A113" s="35">
        <v>103</v>
      </c>
      <c r="B113" s="36" t="str">
        <f t="shared" si="0"/>
        <v>İSTANBUL-20</v>
      </c>
      <c r="C113" s="53">
        <v>103</v>
      </c>
      <c r="D113" s="49" t="s">
        <v>128</v>
      </c>
      <c r="E113" s="37">
        <v>37862</v>
      </c>
      <c r="F113" s="38" t="s">
        <v>281</v>
      </c>
      <c r="G113" s="39" t="s">
        <v>7</v>
      </c>
      <c r="H113" s="38" t="s">
        <v>108</v>
      </c>
      <c r="I113" s="63" t="s">
        <v>128</v>
      </c>
      <c r="J113" s="38" t="s">
        <v>131</v>
      </c>
      <c r="K113" s="63" t="s">
        <v>128</v>
      </c>
      <c r="L113" s="38" t="s">
        <v>128</v>
      </c>
      <c r="M113" s="40" t="s">
        <v>128</v>
      </c>
      <c r="N113" s="40" t="s">
        <v>129</v>
      </c>
      <c r="O113" s="30">
        <f>COUNTIF($G113:G$39513,G113)</f>
        <v>20</v>
      </c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s="28" customFormat="1" ht="18.75" customHeight="1">
      <c r="A114" s="35">
        <v>104</v>
      </c>
      <c r="B114" s="36" t="str">
        <f t="shared" si="0"/>
        <v>İSTANBUL-19</v>
      </c>
      <c r="C114" s="53">
        <v>104</v>
      </c>
      <c r="D114" s="49" t="s">
        <v>128</v>
      </c>
      <c r="E114" s="37">
        <v>37305</v>
      </c>
      <c r="F114" s="38" t="s">
        <v>282</v>
      </c>
      <c r="G114" s="39" t="s">
        <v>7</v>
      </c>
      <c r="H114" s="38" t="s">
        <v>108</v>
      </c>
      <c r="I114" s="63" t="s">
        <v>128</v>
      </c>
      <c r="J114" s="38" t="s">
        <v>131</v>
      </c>
      <c r="K114" s="63" t="s">
        <v>128</v>
      </c>
      <c r="L114" s="38" t="s">
        <v>128</v>
      </c>
      <c r="M114" s="40" t="s">
        <v>128</v>
      </c>
      <c r="N114" s="40" t="s">
        <v>129</v>
      </c>
      <c r="O114" s="30">
        <f>COUNTIF($G114:G$39513,G114)</f>
        <v>19</v>
      </c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 s="28" customFormat="1" ht="18.75" customHeight="1">
      <c r="A115" s="35">
        <v>105</v>
      </c>
      <c r="B115" s="36" t="str">
        <f t="shared" si="0"/>
        <v>İZMİR-5</v>
      </c>
      <c r="C115" s="53">
        <v>105</v>
      </c>
      <c r="D115" s="49" t="s">
        <v>128</v>
      </c>
      <c r="E115" s="37">
        <v>37667</v>
      </c>
      <c r="F115" s="38" t="s">
        <v>283</v>
      </c>
      <c r="G115" s="39" t="s">
        <v>40</v>
      </c>
      <c r="H115" s="38" t="s">
        <v>108</v>
      </c>
      <c r="I115" s="63" t="s">
        <v>284</v>
      </c>
      <c r="J115" s="38" t="s">
        <v>131</v>
      </c>
      <c r="K115" s="63" t="s">
        <v>285</v>
      </c>
      <c r="L115" s="38" t="s">
        <v>128</v>
      </c>
      <c r="M115" s="40" t="s">
        <v>128</v>
      </c>
      <c r="N115" s="40" t="s">
        <v>129</v>
      </c>
      <c r="O115" s="30">
        <f>COUNTIF($G115:G$39513,G115)</f>
        <v>5</v>
      </c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s="28" customFormat="1" ht="18.75" customHeight="1">
      <c r="A116" s="35">
        <v>106</v>
      </c>
      <c r="B116" s="36" t="str">
        <f t="shared" si="0"/>
        <v>İZMİR-4</v>
      </c>
      <c r="C116" s="53">
        <v>106</v>
      </c>
      <c r="D116" s="49" t="s">
        <v>128</v>
      </c>
      <c r="E116" s="37">
        <v>37704</v>
      </c>
      <c r="F116" s="38" t="s">
        <v>286</v>
      </c>
      <c r="G116" s="39" t="s">
        <v>40</v>
      </c>
      <c r="H116" s="38" t="s">
        <v>108</v>
      </c>
      <c r="I116" s="63" t="s">
        <v>287</v>
      </c>
      <c r="J116" s="38" t="s">
        <v>131</v>
      </c>
      <c r="K116" s="63" t="s">
        <v>285</v>
      </c>
      <c r="L116" s="38" t="s">
        <v>128</v>
      </c>
      <c r="M116" s="40" t="s">
        <v>128</v>
      </c>
      <c r="N116" s="40" t="s">
        <v>129</v>
      </c>
      <c r="O116" s="30">
        <f>COUNTIF($G116:G$39513,G116)</f>
        <v>4</v>
      </c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 s="28" customFormat="1" ht="18.75" customHeight="1">
      <c r="A117" s="35">
        <v>107</v>
      </c>
      <c r="B117" s="36" t="str">
        <f t="shared" si="0"/>
        <v>KARABÜK-3</v>
      </c>
      <c r="C117" s="53">
        <v>107</v>
      </c>
      <c r="D117" s="49" t="s">
        <v>128</v>
      </c>
      <c r="E117" s="37">
        <v>37722</v>
      </c>
      <c r="F117" s="38" t="s">
        <v>288</v>
      </c>
      <c r="G117" s="39" t="s">
        <v>82</v>
      </c>
      <c r="H117" s="38" t="s">
        <v>132</v>
      </c>
      <c r="I117" s="63" t="s">
        <v>128</v>
      </c>
      <c r="J117" s="38" t="s">
        <v>131</v>
      </c>
      <c r="K117" s="63" t="s">
        <v>128</v>
      </c>
      <c r="L117" s="38" t="s">
        <v>128</v>
      </c>
      <c r="M117" s="40" t="s">
        <v>128</v>
      </c>
      <c r="N117" s="40" t="s">
        <v>129</v>
      </c>
      <c r="O117" s="30">
        <f>COUNTIF($G117:G$39513,G117)</f>
        <v>3</v>
      </c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 s="28" customFormat="1" ht="18.75" customHeight="1">
      <c r="A118" s="35">
        <v>108</v>
      </c>
      <c r="B118" s="36" t="str">
        <f t="shared" si="0"/>
        <v>KARABÜK-2</v>
      </c>
      <c r="C118" s="53">
        <v>108</v>
      </c>
      <c r="D118" s="49" t="s">
        <v>128</v>
      </c>
      <c r="E118" s="37">
        <v>37464</v>
      </c>
      <c r="F118" s="38" t="s">
        <v>289</v>
      </c>
      <c r="G118" s="39" t="s">
        <v>82</v>
      </c>
      <c r="H118" s="38" t="s">
        <v>132</v>
      </c>
      <c r="I118" s="63" t="s">
        <v>128</v>
      </c>
      <c r="J118" s="38" t="s">
        <v>115</v>
      </c>
      <c r="K118" s="63" t="s">
        <v>128</v>
      </c>
      <c r="L118" s="38" t="s">
        <v>128</v>
      </c>
      <c r="M118" s="40" t="s">
        <v>128</v>
      </c>
      <c r="N118" s="40" t="s">
        <v>129</v>
      </c>
      <c r="O118" s="30">
        <f>COUNTIF($G118:G$39513,G118)</f>
        <v>2</v>
      </c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s="28" customFormat="1" ht="18.75" customHeight="1">
      <c r="A119" s="35">
        <v>109</v>
      </c>
      <c r="B119" s="36" t="str">
        <f t="shared" si="0"/>
        <v>KARAMAN-9</v>
      </c>
      <c r="C119" s="53">
        <v>109</v>
      </c>
      <c r="D119" s="49" t="s">
        <v>128</v>
      </c>
      <c r="E119" s="37">
        <v>37447</v>
      </c>
      <c r="F119" s="38" t="s">
        <v>290</v>
      </c>
      <c r="G119" s="39" t="s">
        <v>78</v>
      </c>
      <c r="H119" s="38" t="s">
        <v>115</v>
      </c>
      <c r="I119" s="63">
        <v>3.7</v>
      </c>
      <c r="J119" s="38" t="s">
        <v>132</v>
      </c>
      <c r="K119" s="63">
        <v>3.25</v>
      </c>
      <c r="L119" s="38" t="s">
        <v>128</v>
      </c>
      <c r="M119" s="40" t="s">
        <v>128</v>
      </c>
      <c r="N119" s="40" t="s">
        <v>129</v>
      </c>
      <c r="O119" s="30">
        <f>COUNTIF($G119:G$39513,G119)</f>
        <v>9</v>
      </c>
      <c r="P119" s="27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s="28" customFormat="1" ht="18.75" customHeight="1">
      <c r="A120" s="35">
        <v>110</v>
      </c>
      <c r="B120" s="36" t="str">
        <f t="shared" si="0"/>
        <v>KARAMAN-8</v>
      </c>
      <c r="C120" s="53">
        <v>110</v>
      </c>
      <c r="D120" s="49" t="s">
        <v>128</v>
      </c>
      <c r="E120" s="37">
        <v>37260</v>
      </c>
      <c r="F120" s="38" t="s">
        <v>291</v>
      </c>
      <c r="G120" s="39" t="s">
        <v>78</v>
      </c>
      <c r="H120" s="38" t="s">
        <v>131</v>
      </c>
      <c r="I120" s="63" t="s">
        <v>149</v>
      </c>
      <c r="J120" s="38" t="s">
        <v>132</v>
      </c>
      <c r="K120" s="63">
        <v>3.26</v>
      </c>
      <c r="L120" s="38" t="s">
        <v>128</v>
      </c>
      <c r="M120" s="40" t="s">
        <v>128</v>
      </c>
      <c r="N120" s="40" t="s">
        <v>129</v>
      </c>
      <c r="O120" s="30">
        <f>COUNTIF($G120:G$39513,G120)</f>
        <v>8</v>
      </c>
      <c r="P120" s="27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 s="28" customFormat="1" ht="18.75" customHeight="1">
      <c r="A121" s="35">
        <v>111</v>
      </c>
      <c r="B121" s="36" t="str">
        <f t="shared" si="0"/>
        <v>KAYSERİ-8</v>
      </c>
      <c r="C121" s="53">
        <v>111</v>
      </c>
      <c r="D121" s="49" t="s">
        <v>128</v>
      </c>
      <c r="E121" s="37">
        <v>37837</v>
      </c>
      <c r="F121" s="38" t="s">
        <v>292</v>
      </c>
      <c r="G121" s="39" t="s">
        <v>41</v>
      </c>
      <c r="H121" s="38" t="s">
        <v>132</v>
      </c>
      <c r="I121" s="63" t="s">
        <v>128</v>
      </c>
      <c r="J121" s="38" t="s">
        <v>131</v>
      </c>
      <c r="K121" s="63" t="s">
        <v>128</v>
      </c>
      <c r="L121" s="38" t="s">
        <v>128</v>
      </c>
      <c r="M121" s="40" t="s">
        <v>128</v>
      </c>
      <c r="N121" s="40" t="s">
        <v>129</v>
      </c>
      <c r="O121" s="30">
        <f>COUNTIF($G121:G$39513,G121)</f>
        <v>8</v>
      </c>
      <c r="P121" s="27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s="28" customFormat="1" ht="18.75" customHeight="1">
      <c r="A122" s="35">
        <v>112</v>
      </c>
      <c r="B122" s="36" t="str">
        <f t="shared" si="0"/>
        <v>KAYSERİ-7</v>
      </c>
      <c r="C122" s="53">
        <v>112</v>
      </c>
      <c r="D122" s="49" t="s">
        <v>128</v>
      </c>
      <c r="E122" s="37">
        <v>37781</v>
      </c>
      <c r="F122" s="38" t="s">
        <v>293</v>
      </c>
      <c r="G122" s="39" t="s">
        <v>41</v>
      </c>
      <c r="H122" s="38" t="s">
        <v>132</v>
      </c>
      <c r="I122" s="63" t="s">
        <v>128</v>
      </c>
      <c r="J122" s="38" t="s">
        <v>131</v>
      </c>
      <c r="K122" s="63" t="s">
        <v>128</v>
      </c>
      <c r="L122" s="38" t="s">
        <v>128</v>
      </c>
      <c r="M122" s="40" t="s">
        <v>128</v>
      </c>
      <c r="N122" s="40" t="s">
        <v>129</v>
      </c>
      <c r="O122" s="30">
        <f>COUNTIF($G122:G$39513,G122)</f>
        <v>7</v>
      </c>
      <c r="P122" s="27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s="28" customFormat="1" ht="18.75" customHeight="1">
      <c r="A123" s="35">
        <v>113</v>
      </c>
      <c r="B123" s="36" t="str">
        <f t="shared" si="0"/>
        <v>KAYSERİ-6</v>
      </c>
      <c r="C123" s="53">
        <v>113</v>
      </c>
      <c r="D123" s="49" t="s">
        <v>128</v>
      </c>
      <c r="E123" s="37">
        <v>37297</v>
      </c>
      <c r="F123" s="38" t="s">
        <v>294</v>
      </c>
      <c r="G123" s="39" t="s">
        <v>41</v>
      </c>
      <c r="H123" s="38" t="s">
        <v>132</v>
      </c>
      <c r="I123" s="63" t="s">
        <v>128</v>
      </c>
      <c r="J123" s="38" t="s">
        <v>131</v>
      </c>
      <c r="K123" s="63" t="s">
        <v>128</v>
      </c>
      <c r="L123" s="38" t="s">
        <v>128</v>
      </c>
      <c r="M123" s="40" t="s">
        <v>128</v>
      </c>
      <c r="N123" s="40" t="s">
        <v>129</v>
      </c>
      <c r="O123" s="30">
        <f>COUNTIF($G123:G$39513,G123)</f>
        <v>6</v>
      </c>
      <c r="P123" s="27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s="28" customFormat="1" ht="18.75" customHeight="1">
      <c r="A124" s="35">
        <v>114</v>
      </c>
      <c r="B124" s="36" t="str">
        <f t="shared" si="0"/>
        <v>KAYSERİ-5</v>
      </c>
      <c r="C124" s="53">
        <v>114</v>
      </c>
      <c r="D124" s="49" t="s">
        <v>128</v>
      </c>
      <c r="E124" s="37">
        <v>37765</v>
      </c>
      <c r="F124" s="38" t="s">
        <v>295</v>
      </c>
      <c r="G124" s="39" t="s">
        <v>41</v>
      </c>
      <c r="H124" s="38" t="s">
        <v>132</v>
      </c>
      <c r="I124" s="63" t="s">
        <v>128</v>
      </c>
      <c r="J124" s="38" t="s">
        <v>131</v>
      </c>
      <c r="K124" s="63" t="s">
        <v>128</v>
      </c>
      <c r="L124" s="38" t="s">
        <v>128</v>
      </c>
      <c r="M124" s="40" t="s">
        <v>128</v>
      </c>
      <c r="N124" s="40" t="s">
        <v>129</v>
      </c>
      <c r="O124" s="30">
        <f>COUNTIF($G124:G$39513,G124)</f>
        <v>5</v>
      </c>
      <c r="P124" s="27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s="28" customFormat="1" ht="18.75" customHeight="1">
      <c r="A125" s="35">
        <v>115</v>
      </c>
      <c r="B125" s="36" t="str">
        <f t="shared" si="0"/>
        <v>KAYSERİ-4</v>
      </c>
      <c r="C125" s="53">
        <v>115</v>
      </c>
      <c r="D125" s="49" t="s">
        <v>128</v>
      </c>
      <c r="E125" s="37">
        <v>37790</v>
      </c>
      <c r="F125" s="38" t="s">
        <v>296</v>
      </c>
      <c r="G125" s="39" t="s">
        <v>41</v>
      </c>
      <c r="H125" s="38" t="s">
        <v>132</v>
      </c>
      <c r="I125" s="63" t="s">
        <v>128</v>
      </c>
      <c r="J125" s="38" t="s">
        <v>131</v>
      </c>
      <c r="K125" s="63" t="s">
        <v>128</v>
      </c>
      <c r="L125" s="38" t="s">
        <v>128</v>
      </c>
      <c r="M125" s="40" t="s">
        <v>128</v>
      </c>
      <c r="N125" s="40" t="s">
        <v>129</v>
      </c>
      <c r="O125" s="30">
        <f>COUNTIF($G125:G$39513,G125)</f>
        <v>4</v>
      </c>
      <c r="P125" s="27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 s="28" customFormat="1" ht="18.75" customHeight="1">
      <c r="A126" s="35">
        <v>116</v>
      </c>
      <c r="B126" s="36" t="str">
        <f t="shared" si="0"/>
        <v>KAYSERİ-3</v>
      </c>
      <c r="C126" s="53">
        <v>116</v>
      </c>
      <c r="D126" s="49" t="s">
        <v>128</v>
      </c>
      <c r="E126" s="37">
        <v>37914</v>
      </c>
      <c r="F126" s="38" t="s">
        <v>297</v>
      </c>
      <c r="G126" s="39" t="s">
        <v>41</v>
      </c>
      <c r="H126" s="38" t="s">
        <v>132</v>
      </c>
      <c r="I126" s="63" t="s">
        <v>128</v>
      </c>
      <c r="J126" s="38" t="s">
        <v>131</v>
      </c>
      <c r="K126" s="63" t="s">
        <v>128</v>
      </c>
      <c r="L126" s="38" t="s">
        <v>128</v>
      </c>
      <c r="M126" s="40" t="s">
        <v>128</v>
      </c>
      <c r="N126" s="40" t="s">
        <v>129</v>
      </c>
      <c r="O126" s="30">
        <f>COUNTIF($G126:G$39513,G126)</f>
        <v>3</v>
      </c>
      <c r="P126" s="27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s="28" customFormat="1" ht="18.75" customHeight="1">
      <c r="A127" s="35">
        <v>117</v>
      </c>
      <c r="B127" s="36" t="str">
        <f t="shared" si="0"/>
        <v>KIRIKKALE-1</v>
      </c>
      <c r="C127" s="53">
        <v>117</v>
      </c>
      <c r="D127" s="49" t="s">
        <v>128</v>
      </c>
      <c r="E127" s="37">
        <v>37291</v>
      </c>
      <c r="F127" s="38" t="s">
        <v>298</v>
      </c>
      <c r="G127" s="39" t="s">
        <v>70</v>
      </c>
      <c r="H127" s="38" t="s">
        <v>132</v>
      </c>
      <c r="I127" s="63" t="s">
        <v>299</v>
      </c>
      <c r="J127" s="38" t="s">
        <v>131</v>
      </c>
      <c r="K127" s="63" t="s">
        <v>300</v>
      </c>
      <c r="L127" s="38" t="s">
        <v>128</v>
      </c>
      <c r="M127" s="40" t="s">
        <v>128</v>
      </c>
      <c r="N127" s="40" t="s">
        <v>129</v>
      </c>
      <c r="O127" s="30">
        <f>COUNTIF($G127:G$39513,G127)</f>
        <v>1</v>
      </c>
      <c r="P127" s="27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s="28" customFormat="1" ht="18.75" customHeight="1">
      <c r="A128" s="35">
        <v>118</v>
      </c>
      <c r="B128" s="36" t="str">
        <f t="shared" si="0"/>
        <v>KIRŞEHİR-3</v>
      </c>
      <c r="C128" s="53">
        <v>118</v>
      </c>
      <c r="D128" s="49" t="s">
        <v>128</v>
      </c>
      <c r="E128" s="37">
        <v>37398</v>
      </c>
      <c r="F128" s="38" t="s">
        <v>301</v>
      </c>
      <c r="G128" s="39" t="s">
        <v>57</v>
      </c>
      <c r="H128" s="38" t="s">
        <v>132</v>
      </c>
      <c r="I128" s="63" t="s">
        <v>128</v>
      </c>
      <c r="J128" s="38" t="s">
        <v>131</v>
      </c>
      <c r="K128" s="63" t="s">
        <v>128</v>
      </c>
      <c r="L128" s="38" t="s">
        <v>128</v>
      </c>
      <c r="M128" s="40" t="s">
        <v>128</v>
      </c>
      <c r="N128" s="40" t="s">
        <v>129</v>
      </c>
      <c r="O128" s="30">
        <f>COUNTIF($G128:G$39513,G128)</f>
        <v>3</v>
      </c>
      <c r="P128" s="27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 s="28" customFormat="1" ht="18.75" customHeight="1">
      <c r="A129" s="35">
        <v>119</v>
      </c>
      <c r="B129" s="36" t="str">
        <f t="shared" si="0"/>
        <v>KKTC-3</v>
      </c>
      <c r="C129" s="53">
        <v>119</v>
      </c>
      <c r="D129" s="49" t="s">
        <v>128</v>
      </c>
      <c r="E129" s="37">
        <v>37268</v>
      </c>
      <c r="F129" s="38" t="s">
        <v>302</v>
      </c>
      <c r="G129" s="39" t="s">
        <v>123</v>
      </c>
      <c r="H129" s="38" t="s">
        <v>115</v>
      </c>
      <c r="I129" s="63" t="s">
        <v>303</v>
      </c>
      <c r="J129" s="38" t="s">
        <v>131</v>
      </c>
      <c r="K129" s="63" t="s">
        <v>128</v>
      </c>
      <c r="L129" s="38" t="s">
        <v>128</v>
      </c>
      <c r="M129" s="40" t="s">
        <v>128</v>
      </c>
      <c r="N129" s="40" t="s">
        <v>129</v>
      </c>
      <c r="O129" s="30">
        <f>COUNTIF($G129:G$39513,G129)</f>
        <v>3</v>
      </c>
      <c r="P129" s="27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 s="28" customFormat="1" ht="18.75" customHeight="1">
      <c r="A130" s="35">
        <v>120</v>
      </c>
      <c r="B130" s="36" t="str">
        <f t="shared" si="0"/>
        <v>KKTC-2</v>
      </c>
      <c r="C130" s="53">
        <v>120</v>
      </c>
      <c r="D130" s="49" t="s">
        <v>128</v>
      </c>
      <c r="E130" s="37">
        <v>37362</v>
      </c>
      <c r="F130" s="38" t="s">
        <v>304</v>
      </c>
      <c r="G130" s="39" t="s">
        <v>123</v>
      </c>
      <c r="H130" s="38" t="s">
        <v>115</v>
      </c>
      <c r="I130" s="63" t="s">
        <v>128</v>
      </c>
      <c r="J130" s="38" t="s">
        <v>112</v>
      </c>
      <c r="K130" s="63" t="s">
        <v>128</v>
      </c>
      <c r="L130" s="38" t="s">
        <v>128</v>
      </c>
      <c r="M130" s="40" t="s">
        <v>128</v>
      </c>
      <c r="N130" s="40" t="s">
        <v>129</v>
      </c>
      <c r="O130" s="30">
        <f>COUNTIF($G130:G$39513,G130)</f>
        <v>2</v>
      </c>
      <c r="P130" s="27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 s="28" customFormat="1" ht="18.75" customHeight="1">
      <c r="A131" s="35">
        <v>121</v>
      </c>
      <c r="B131" s="36" t="str">
        <f t="shared" si="0"/>
        <v>KKTC-1</v>
      </c>
      <c r="C131" s="53">
        <v>121</v>
      </c>
      <c r="D131" s="49" t="s">
        <v>128</v>
      </c>
      <c r="E131" s="37">
        <v>37325</v>
      </c>
      <c r="F131" s="38" t="s">
        <v>305</v>
      </c>
      <c r="G131" s="39" t="s">
        <v>123</v>
      </c>
      <c r="H131" s="38" t="s">
        <v>112</v>
      </c>
      <c r="I131" s="63" t="s">
        <v>128</v>
      </c>
      <c r="J131" s="38" t="s">
        <v>117</v>
      </c>
      <c r="K131" s="63" t="s">
        <v>128</v>
      </c>
      <c r="L131" s="38" t="s">
        <v>128</v>
      </c>
      <c r="M131" s="40" t="s">
        <v>128</v>
      </c>
      <c r="N131" s="40" t="s">
        <v>129</v>
      </c>
      <c r="O131" s="30">
        <f>COUNTIF($G131:G$39513,G131)</f>
        <v>1</v>
      </c>
      <c r="P131" s="27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s="28" customFormat="1" ht="18.75" customHeight="1">
      <c r="A132" s="35">
        <v>122</v>
      </c>
      <c r="B132" s="36" t="str">
        <f t="shared" si="0"/>
        <v>KOCAELİ-7</v>
      </c>
      <c r="C132" s="53">
        <v>122</v>
      </c>
      <c r="D132" s="49" t="s">
        <v>128</v>
      </c>
      <c r="E132" s="37">
        <v>37359</v>
      </c>
      <c r="F132" s="38" t="s">
        <v>306</v>
      </c>
      <c r="G132" s="39" t="s">
        <v>58</v>
      </c>
      <c r="H132" s="38" t="s">
        <v>115</v>
      </c>
      <c r="I132" s="63" t="s">
        <v>307</v>
      </c>
      <c r="J132" s="38" t="s">
        <v>112</v>
      </c>
      <c r="K132" s="63" t="s">
        <v>128</v>
      </c>
      <c r="L132" s="38" t="s">
        <v>128</v>
      </c>
      <c r="M132" s="40" t="s">
        <v>128</v>
      </c>
      <c r="N132" s="40" t="s">
        <v>129</v>
      </c>
      <c r="O132" s="30">
        <f>COUNTIF($G132:G$39513,G132)</f>
        <v>7</v>
      </c>
      <c r="P132" s="27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 s="28" customFormat="1" ht="18.75" customHeight="1">
      <c r="A133" s="35">
        <v>123</v>
      </c>
      <c r="B133" s="36" t="str">
        <f t="shared" si="0"/>
        <v>KOCAELİ-6</v>
      </c>
      <c r="C133" s="53">
        <v>123</v>
      </c>
      <c r="D133" s="49" t="s">
        <v>128</v>
      </c>
      <c r="E133" s="37">
        <v>37749</v>
      </c>
      <c r="F133" s="38" t="s">
        <v>308</v>
      </c>
      <c r="G133" s="39" t="s">
        <v>58</v>
      </c>
      <c r="H133" s="38" t="s">
        <v>131</v>
      </c>
      <c r="I133" s="63" t="s">
        <v>309</v>
      </c>
      <c r="J133" s="38" t="s">
        <v>132</v>
      </c>
      <c r="K133" s="63" t="s">
        <v>310</v>
      </c>
      <c r="L133" s="38" t="s">
        <v>128</v>
      </c>
      <c r="M133" s="40" t="s">
        <v>128</v>
      </c>
      <c r="N133" s="40" t="s">
        <v>129</v>
      </c>
      <c r="O133" s="30">
        <f>COUNTIF($G133:G$39513,G133)</f>
        <v>6</v>
      </c>
      <c r="P133" s="27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s="28" customFormat="1" ht="18.75" customHeight="1">
      <c r="A134" s="35">
        <v>124</v>
      </c>
      <c r="B134" s="36" t="str">
        <f t="shared" si="0"/>
        <v>KOCAELİ-5</v>
      </c>
      <c r="C134" s="53">
        <v>124</v>
      </c>
      <c r="D134" s="49" t="s">
        <v>128</v>
      </c>
      <c r="E134" s="37">
        <v>37290</v>
      </c>
      <c r="F134" s="38" t="s">
        <v>311</v>
      </c>
      <c r="G134" s="39" t="s">
        <v>58</v>
      </c>
      <c r="H134" s="38" t="s">
        <v>131</v>
      </c>
      <c r="I134" s="63">
        <v>48</v>
      </c>
      <c r="J134" s="38" t="s">
        <v>132</v>
      </c>
      <c r="K134" s="63" t="s">
        <v>312</v>
      </c>
      <c r="L134" s="38" t="s">
        <v>128</v>
      </c>
      <c r="M134" s="40" t="s">
        <v>128</v>
      </c>
      <c r="N134" s="40" t="s">
        <v>129</v>
      </c>
      <c r="O134" s="30">
        <f>COUNTIF($G134:G$39513,G134)</f>
        <v>5</v>
      </c>
      <c r="P134" s="27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s="28" customFormat="1" ht="18.75" customHeight="1">
      <c r="A135" s="35">
        <v>125</v>
      </c>
      <c r="B135" s="36" t="str">
        <f t="shared" si="0"/>
        <v>KÜTAHYA-11</v>
      </c>
      <c r="C135" s="53">
        <v>125</v>
      </c>
      <c r="D135" s="49" t="s">
        <v>128</v>
      </c>
      <c r="E135" s="37">
        <v>37955</v>
      </c>
      <c r="F135" s="38" t="s">
        <v>313</v>
      </c>
      <c r="G135" s="39" t="s">
        <v>43</v>
      </c>
      <c r="H135" s="38" t="s">
        <v>132</v>
      </c>
      <c r="I135" s="63" t="s">
        <v>314</v>
      </c>
      <c r="J135" s="38" t="s">
        <v>131</v>
      </c>
      <c r="K135" s="63">
        <v>55</v>
      </c>
      <c r="L135" s="38" t="s">
        <v>128</v>
      </c>
      <c r="M135" s="40" t="s">
        <v>128</v>
      </c>
      <c r="N135" s="40" t="s">
        <v>129</v>
      </c>
      <c r="O135" s="30">
        <f>COUNTIF($G135:G$39513,G135)</f>
        <v>11</v>
      </c>
      <c r="P135" s="27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s="28" customFormat="1" ht="18.75" customHeight="1">
      <c r="A136" s="35">
        <v>126</v>
      </c>
      <c r="B136" s="36" t="str">
        <f t="shared" si="0"/>
        <v>KÜTAHYA-10</v>
      </c>
      <c r="C136" s="53">
        <v>126</v>
      </c>
      <c r="D136" s="49" t="s">
        <v>128</v>
      </c>
      <c r="E136" s="37">
        <v>37278</v>
      </c>
      <c r="F136" s="38" t="s">
        <v>315</v>
      </c>
      <c r="G136" s="39" t="s">
        <v>43</v>
      </c>
      <c r="H136" s="38" t="s">
        <v>132</v>
      </c>
      <c r="I136" s="63" t="s">
        <v>316</v>
      </c>
      <c r="J136" s="38" t="s">
        <v>131</v>
      </c>
      <c r="K136" s="63">
        <v>45</v>
      </c>
      <c r="L136" s="38" t="s">
        <v>128</v>
      </c>
      <c r="M136" s="40" t="s">
        <v>128</v>
      </c>
      <c r="N136" s="40" t="s">
        <v>129</v>
      </c>
      <c r="O136" s="30">
        <f>COUNTIF($G136:G$39513,G136)</f>
        <v>10</v>
      </c>
      <c r="P136" s="27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 s="28" customFormat="1" ht="18.75" customHeight="1">
      <c r="A137" s="35">
        <v>127</v>
      </c>
      <c r="B137" s="36" t="str">
        <f t="shared" si="0"/>
        <v>KÜTAHYA-9</v>
      </c>
      <c r="C137" s="53">
        <v>127</v>
      </c>
      <c r="D137" s="49" t="s">
        <v>128</v>
      </c>
      <c r="E137" s="37">
        <v>37511</v>
      </c>
      <c r="F137" s="38" t="s">
        <v>317</v>
      </c>
      <c r="G137" s="39" t="s">
        <v>43</v>
      </c>
      <c r="H137" s="38" t="s">
        <v>132</v>
      </c>
      <c r="I137" s="63" t="s">
        <v>318</v>
      </c>
      <c r="J137" s="38" t="s">
        <v>131</v>
      </c>
      <c r="K137" s="63">
        <v>54</v>
      </c>
      <c r="L137" s="38" t="s">
        <v>128</v>
      </c>
      <c r="M137" s="40" t="s">
        <v>128</v>
      </c>
      <c r="N137" s="40" t="s">
        <v>129</v>
      </c>
      <c r="O137" s="30">
        <f>COUNTIF($G137:G$39513,G137)</f>
        <v>9</v>
      </c>
      <c r="P137" s="27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s="28" customFormat="1" ht="18.75" customHeight="1">
      <c r="A138" s="35">
        <v>128</v>
      </c>
      <c r="B138" s="36" t="str">
        <f t="shared" si="0"/>
        <v>KÜTAHYA-8</v>
      </c>
      <c r="C138" s="53">
        <v>128</v>
      </c>
      <c r="D138" s="49" t="s">
        <v>128</v>
      </c>
      <c r="E138" s="37">
        <v>37523</v>
      </c>
      <c r="F138" s="38" t="s">
        <v>319</v>
      </c>
      <c r="G138" s="39" t="s">
        <v>43</v>
      </c>
      <c r="H138" s="38" t="s">
        <v>131</v>
      </c>
      <c r="I138" s="63" t="s">
        <v>128</v>
      </c>
      <c r="J138" s="38" t="s">
        <v>132</v>
      </c>
      <c r="K138" s="63" t="s">
        <v>128</v>
      </c>
      <c r="L138" s="38" t="s">
        <v>128</v>
      </c>
      <c r="M138" s="40" t="s">
        <v>128</v>
      </c>
      <c r="N138" s="40" t="s">
        <v>129</v>
      </c>
      <c r="O138" s="30">
        <f>COUNTIF($G138:G$39513,G138)</f>
        <v>8</v>
      </c>
      <c r="P138" s="27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 s="28" customFormat="1" ht="18.75" customHeight="1">
      <c r="A139" s="35">
        <v>129</v>
      </c>
      <c r="B139" s="36" t="str">
        <f t="shared" si="0"/>
        <v>KÜTAHYA-7</v>
      </c>
      <c r="C139" s="53">
        <v>129</v>
      </c>
      <c r="D139" s="49" t="s">
        <v>128</v>
      </c>
      <c r="E139" s="37">
        <v>37915</v>
      </c>
      <c r="F139" s="38" t="s">
        <v>320</v>
      </c>
      <c r="G139" s="39" t="s">
        <v>43</v>
      </c>
      <c r="H139" s="38" t="s">
        <v>131</v>
      </c>
      <c r="I139" s="63" t="s">
        <v>128</v>
      </c>
      <c r="J139" s="38" t="s">
        <v>132</v>
      </c>
      <c r="K139" s="63" t="s">
        <v>128</v>
      </c>
      <c r="L139" s="38" t="s">
        <v>128</v>
      </c>
      <c r="M139" s="40" t="s">
        <v>128</v>
      </c>
      <c r="N139" s="40" t="s">
        <v>129</v>
      </c>
      <c r="O139" s="30">
        <f>COUNTIF($G139:G$39513,G139)</f>
        <v>7</v>
      </c>
      <c r="P139" s="27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s="28" customFormat="1" ht="18.75" customHeight="1">
      <c r="A140" s="35">
        <v>130</v>
      </c>
      <c r="B140" s="36" t="str">
        <f t="shared" ref="B140:B203" si="1">CONCATENATE(G140,"-",O140)</f>
        <v>KÜTAHYA-6</v>
      </c>
      <c r="C140" s="53">
        <v>130</v>
      </c>
      <c r="D140" s="49" t="s">
        <v>128</v>
      </c>
      <c r="E140" s="37">
        <v>37291</v>
      </c>
      <c r="F140" s="38" t="s">
        <v>321</v>
      </c>
      <c r="G140" s="39" t="s">
        <v>43</v>
      </c>
      <c r="H140" s="38" t="s">
        <v>132</v>
      </c>
      <c r="I140" s="63" t="s">
        <v>322</v>
      </c>
      <c r="J140" s="38" t="s">
        <v>131</v>
      </c>
      <c r="K140" s="63">
        <v>48</v>
      </c>
      <c r="L140" s="38" t="s">
        <v>128</v>
      </c>
      <c r="M140" s="40" t="s">
        <v>128</v>
      </c>
      <c r="N140" s="40" t="s">
        <v>129</v>
      </c>
      <c r="O140" s="30">
        <f>COUNTIF($G140:G$39513,G140)</f>
        <v>6</v>
      </c>
      <c r="P140" s="27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s="28" customFormat="1" ht="18.75" customHeight="1">
      <c r="A141" s="35">
        <v>131</v>
      </c>
      <c r="B141" s="36" t="str">
        <f t="shared" si="1"/>
        <v>MALATYA-5</v>
      </c>
      <c r="C141" s="53">
        <v>131</v>
      </c>
      <c r="D141" s="49" t="s">
        <v>128</v>
      </c>
      <c r="E141" s="37">
        <v>37289</v>
      </c>
      <c r="F141" s="38" t="s">
        <v>323</v>
      </c>
      <c r="G141" s="39" t="s">
        <v>44</v>
      </c>
      <c r="H141" s="38" t="s">
        <v>117</v>
      </c>
      <c r="I141" s="63" t="s">
        <v>128</v>
      </c>
      <c r="J141" s="38" t="s">
        <v>132</v>
      </c>
      <c r="K141" s="63" t="s">
        <v>324</v>
      </c>
      <c r="L141" s="38" t="s">
        <v>128</v>
      </c>
      <c r="M141" s="40" t="s">
        <v>128</v>
      </c>
      <c r="N141" s="40" t="s">
        <v>129</v>
      </c>
      <c r="O141" s="30">
        <f>COUNTIF($G141:G$39513,G141)</f>
        <v>5</v>
      </c>
      <c r="P141" s="27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 s="28" customFormat="1" ht="18.75" customHeight="1">
      <c r="A142" s="35">
        <v>132</v>
      </c>
      <c r="B142" s="36" t="str">
        <f t="shared" si="1"/>
        <v>MALATYA-4</v>
      </c>
      <c r="C142" s="53">
        <v>132</v>
      </c>
      <c r="D142" s="49" t="s">
        <v>128</v>
      </c>
      <c r="E142" s="37">
        <v>37438</v>
      </c>
      <c r="F142" s="38" t="s">
        <v>325</v>
      </c>
      <c r="G142" s="39" t="s">
        <v>44</v>
      </c>
      <c r="H142" s="38" t="s">
        <v>108</v>
      </c>
      <c r="I142" s="63" t="s">
        <v>128</v>
      </c>
      <c r="J142" s="38" t="s">
        <v>131</v>
      </c>
      <c r="K142" s="63" t="s">
        <v>128</v>
      </c>
      <c r="L142" s="38" t="s">
        <v>128</v>
      </c>
      <c r="M142" s="40" t="s">
        <v>128</v>
      </c>
      <c r="N142" s="40" t="s">
        <v>129</v>
      </c>
      <c r="O142" s="30">
        <f>COUNTIF($G142:G$39513,G142)</f>
        <v>4</v>
      </c>
      <c r="P142" s="27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s="28" customFormat="1" ht="18.75" customHeight="1">
      <c r="A143" s="35">
        <v>133</v>
      </c>
      <c r="B143" s="36" t="str">
        <f t="shared" si="1"/>
        <v>MUŞ-16</v>
      </c>
      <c r="C143" s="53">
        <v>133</v>
      </c>
      <c r="D143" s="49" t="s">
        <v>128</v>
      </c>
      <c r="E143" s="37">
        <v>37480</v>
      </c>
      <c r="F143" s="38" t="s">
        <v>326</v>
      </c>
      <c r="G143" s="39" t="s">
        <v>47</v>
      </c>
      <c r="H143" s="38" t="s">
        <v>132</v>
      </c>
      <c r="I143" s="63" t="s">
        <v>128</v>
      </c>
      <c r="J143" s="38" t="s">
        <v>131</v>
      </c>
      <c r="K143" s="63" t="s">
        <v>128</v>
      </c>
      <c r="L143" s="38" t="s">
        <v>128</v>
      </c>
      <c r="M143" s="40" t="s">
        <v>128</v>
      </c>
      <c r="N143" s="40" t="s">
        <v>129</v>
      </c>
      <c r="O143" s="30">
        <f>COUNTIF($G143:G$39513,G143)</f>
        <v>16</v>
      </c>
      <c r="P143" s="27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s="28" customFormat="1" ht="18.75" customHeight="1">
      <c r="A144" s="35">
        <v>134</v>
      </c>
      <c r="B144" s="36" t="str">
        <f t="shared" si="1"/>
        <v>MUŞ-15</v>
      </c>
      <c r="C144" s="53">
        <v>134</v>
      </c>
      <c r="D144" s="49" t="s">
        <v>128</v>
      </c>
      <c r="E144" s="37">
        <v>37539</v>
      </c>
      <c r="F144" s="38" t="s">
        <v>327</v>
      </c>
      <c r="G144" s="39" t="s">
        <v>47</v>
      </c>
      <c r="H144" s="38" t="s">
        <v>132</v>
      </c>
      <c r="I144" s="63" t="s">
        <v>128</v>
      </c>
      <c r="J144" s="38" t="s">
        <v>131</v>
      </c>
      <c r="K144" s="63" t="s">
        <v>128</v>
      </c>
      <c r="L144" s="38" t="s">
        <v>128</v>
      </c>
      <c r="M144" s="40" t="s">
        <v>128</v>
      </c>
      <c r="N144" s="40" t="s">
        <v>129</v>
      </c>
      <c r="O144" s="30">
        <f>COUNTIF($G144:G$39513,G144)</f>
        <v>15</v>
      </c>
      <c r="P144" s="27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s="28" customFormat="1" ht="18.75" customHeight="1">
      <c r="A145" s="35">
        <v>135</v>
      </c>
      <c r="B145" s="36" t="str">
        <f t="shared" si="1"/>
        <v>MUŞ-14</v>
      </c>
      <c r="C145" s="53">
        <v>135</v>
      </c>
      <c r="D145" s="49" t="s">
        <v>128</v>
      </c>
      <c r="E145" s="37">
        <v>37592</v>
      </c>
      <c r="F145" s="38" t="s">
        <v>328</v>
      </c>
      <c r="G145" s="39" t="s">
        <v>47</v>
      </c>
      <c r="H145" s="38" t="s">
        <v>132</v>
      </c>
      <c r="I145" s="63" t="s">
        <v>128</v>
      </c>
      <c r="J145" s="38" t="s">
        <v>131</v>
      </c>
      <c r="K145" s="63" t="s">
        <v>128</v>
      </c>
      <c r="L145" s="38" t="s">
        <v>128</v>
      </c>
      <c r="M145" s="40" t="s">
        <v>128</v>
      </c>
      <c r="N145" s="40" t="s">
        <v>129</v>
      </c>
      <c r="O145" s="30">
        <f>COUNTIF($G145:G$39513,G145)</f>
        <v>14</v>
      </c>
      <c r="P145" s="27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s="28" customFormat="1" ht="18.75" customHeight="1">
      <c r="A146" s="35">
        <v>136</v>
      </c>
      <c r="B146" s="36" t="str">
        <f t="shared" si="1"/>
        <v>MUŞ-13</v>
      </c>
      <c r="C146" s="53">
        <v>136</v>
      </c>
      <c r="D146" s="49" t="s">
        <v>128</v>
      </c>
      <c r="E146" s="37">
        <v>37900</v>
      </c>
      <c r="F146" s="38" t="s">
        <v>329</v>
      </c>
      <c r="G146" s="39" t="s">
        <v>47</v>
      </c>
      <c r="H146" s="38" t="s">
        <v>132</v>
      </c>
      <c r="I146" s="63" t="s">
        <v>128</v>
      </c>
      <c r="J146" s="38" t="s">
        <v>131</v>
      </c>
      <c r="K146" s="63" t="s">
        <v>128</v>
      </c>
      <c r="L146" s="38" t="s">
        <v>128</v>
      </c>
      <c r="M146" s="40" t="s">
        <v>128</v>
      </c>
      <c r="N146" s="40" t="s">
        <v>129</v>
      </c>
      <c r="O146" s="30">
        <f>COUNTIF($G146:G$39513,G146)</f>
        <v>13</v>
      </c>
      <c r="P146" s="27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s="28" customFormat="1" ht="18.75" customHeight="1">
      <c r="A147" s="35">
        <v>137</v>
      </c>
      <c r="B147" s="36" t="str">
        <f t="shared" si="1"/>
        <v>MUŞ-12</v>
      </c>
      <c r="C147" s="53">
        <v>137</v>
      </c>
      <c r="D147" s="49" t="s">
        <v>128</v>
      </c>
      <c r="E147" s="37">
        <v>37754</v>
      </c>
      <c r="F147" s="38" t="s">
        <v>330</v>
      </c>
      <c r="G147" s="39" t="s">
        <v>47</v>
      </c>
      <c r="H147" s="38" t="s">
        <v>132</v>
      </c>
      <c r="I147" s="63" t="s">
        <v>128</v>
      </c>
      <c r="J147" s="38" t="s">
        <v>131</v>
      </c>
      <c r="K147" s="63" t="s">
        <v>128</v>
      </c>
      <c r="L147" s="38" t="s">
        <v>128</v>
      </c>
      <c r="M147" s="40" t="s">
        <v>128</v>
      </c>
      <c r="N147" s="40" t="s">
        <v>129</v>
      </c>
      <c r="O147" s="30">
        <f>COUNTIF($G147:G$39513,G147)</f>
        <v>12</v>
      </c>
      <c r="P147" s="27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s="28" customFormat="1" ht="18.75" customHeight="1">
      <c r="A148" s="35">
        <v>138</v>
      </c>
      <c r="B148" s="36" t="str">
        <f t="shared" si="1"/>
        <v>MUŞ-11</v>
      </c>
      <c r="C148" s="53">
        <v>138</v>
      </c>
      <c r="D148" s="49" t="s">
        <v>128</v>
      </c>
      <c r="E148" s="37">
        <v>37605</v>
      </c>
      <c r="F148" s="38" t="s">
        <v>331</v>
      </c>
      <c r="G148" s="39" t="s">
        <v>47</v>
      </c>
      <c r="H148" s="38" t="s">
        <v>132</v>
      </c>
      <c r="I148" s="63" t="s">
        <v>128</v>
      </c>
      <c r="J148" s="38" t="s">
        <v>131</v>
      </c>
      <c r="K148" s="63" t="s">
        <v>128</v>
      </c>
      <c r="L148" s="38" t="s">
        <v>128</v>
      </c>
      <c r="M148" s="40" t="s">
        <v>128</v>
      </c>
      <c r="N148" s="40" t="s">
        <v>129</v>
      </c>
      <c r="O148" s="30">
        <f>COUNTIF($G148:G$39513,G148)</f>
        <v>11</v>
      </c>
      <c r="P148" s="27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s="28" customFormat="1" ht="18.75" customHeight="1">
      <c r="A149" s="35">
        <v>139</v>
      </c>
      <c r="B149" s="36" t="str">
        <f t="shared" si="1"/>
        <v>MUŞ-10</v>
      </c>
      <c r="C149" s="53">
        <v>139</v>
      </c>
      <c r="D149" s="49" t="s">
        <v>128</v>
      </c>
      <c r="E149" s="37">
        <v>37363</v>
      </c>
      <c r="F149" s="38" t="s">
        <v>332</v>
      </c>
      <c r="G149" s="39" t="s">
        <v>47</v>
      </c>
      <c r="H149" s="38" t="s">
        <v>132</v>
      </c>
      <c r="I149" s="63" t="s">
        <v>128</v>
      </c>
      <c r="J149" s="38" t="s">
        <v>131</v>
      </c>
      <c r="K149" s="63" t="s">
        <v>128</v>
      </c>
      <c r="L149" s="38" t="s">
        <v>128</v>
      </c>
      <c r="M149" s="40" t="s">
        <v>128</v>
      </c>
      <c r="N149" s="40" t="s">
        <v>129</v>
      </c>
      <c r="O149" s="30">
        <f>COUNTIF($G149:G$39513,G149)</f>
        <v>10</v>
      </c>
      <c r="P149" s="27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s="28" customFormat="1" ht="18.75" customHeight="1">
      <c r="A150" s="35">
        <v>140</v>
      </c>
      <c r="B150" s="36" t="str">
        <f t="shared" si="1"/>
        <v>MUŞ-9</v>
      </c>
      <c r="C150" s="53">
        <v>140</v>
      </c>
      <c r="D150" s="49" t="s">
        <v>128</v>
      </c>
      <c r="E150" s="37">
        <v>37862</v>
      </c>
      <c r="F150" s="38" t="s">
        <v>333</v>
      </c>
      <c r="G150" s="39" t="s">
        <v>47</v>
      </c>
      <c r="H150" s="38" t="s">
        <v>132</v>
      </c>
      <c r="I150" s="63" t="s">
        <v>128</v>
      </c>
      <c r="J150" s="38" t="s">
        <v>131</v>
      </c>
      <c r="K150" s="63" t="s">
        <v>128</v>
      </c>
      <c r="L150" s="38" t="s">
        <v>128</v>
      </c>
      <c r="M150" s="40" t="s">
        <v>128</v>
      </c>
      <c r="N150" s="40" t="s">
        <v>129</v>
      </c>
      <c r="O150" s="30">
        <f>COUNTIF($G150:G$39513,G150)</f>
        <v>9</v>
      </c>
      <c r="P150" s="27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s="28" customFormat="1" ht="18.75" customHeight="1">
      <c r="A151" s="35">
        <v>141</v>
      </c>
      <c r="B151" s="36" t="str">
        <f t="shared" si="1"/>
        <v>MUŞ-8</v>
      </c>
      <c r="C151" s="53">
        <v>141</v>
      </c>
      <c r="D151" s="49" t="s">
        <v>128</v>
      </c>
      <c r="E151" s="37">
        <v>37707</v>
      </c>
      <c r="F151" s="38" t="s">
        <v>334</v>
      </c>
      <c r="G151" s="39" t="s">
        <v>47</v>
      </c>
      <c r="H151" s="38" t="s">
        <v>132</v>
      </c>
      <c r="I151" s="63" t="s">
        <v>128</v>
      </c>
      <c r="J151" s="38" t="s">
        <v>131</v>
      </c>
      <c r="K151" s="63" t="s">
        <v>128</v>
      </c>
      <c r="L151" s="38" t="s">
        <v>128</v>
      </c>
      <c r="M151" s="40" t="s">
        <v>128</v>
      </c>
      <c r="N151" s="40" t="s">
        <v>129</v>
      </c>
      <c r="O151" s="30">
        <f>COUNTIF($G151:G$39513,G151)</f>
        <v>8</v>
      </c>
      <c r="P151" s="27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s="28" customFormat="1" ht="18.75" customHeight="1">
      <c r="A152" s="35">
        <v>142</v>
      </c>
      <c r="B152" s="36" t="str">
        <f t="shared" si="1"/>
        <v>MUŞ-7</v>
      </c>
      <c r="C152" s="53">
        <v>142</v>
      </c>
      <c r="D152" s="49" t="s">
        <v>128</v>
      </c>
      <c r="E152" s="37">
        <v>37683</v>
      </c>
      <c r="F152" s="38" t="s">
        <v>335</v>
      </c>
      <c r="G152" s="39" t="s">
        <v>47</v>
      </c>
      <c r="H152" s="38" t="s">
        <v>132</v>
      </c>
      <c r="I152" s="63" t="s">
        <v>128</v>
      </c>
      <c r="J152" s="38" t="s">
        <v>131</v>
      </c>
      <c r="K152" s="63" t="s">
        <v>128</v>
      </c>
      <c r="L152" s="38" t="s">
        <v>128</v>
      </c>
      <c r="M152" s="40" t="s">
        <v>128</v>
      </c>
      <c r="N152" s="40" t="s">
        <v>129</v>
      </c>
      <c r="O152" s="30">
        <f>COUNTIF($G152:G$39513,G152)</f>
        <v>7</v>
      </c>
      <c r="P152" s="27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 s="28" customFormat="1" ht="18.75" customHeight="1">
      <c r="A153" s="35">
        <v>143</v>
      </c>
      <c r="B153" s="36" t="str">
        <f t="shared" si="1"/>
        <v>NİĞDE-1</v>
      </c>
      <c r="C153" s="53">
        <v>143</v>
      </c>
      <c r="D153" s="49" t="s">
        <v>128</v>
      </c>
      <c r="E153" s="37">
        <v>37563</v>
      </c>
      <c r="F153" s="38" t="s">
        <v>336</v>
      </c>
      <c r="G153" s="39" t="s">
        <v>61</v>
      </c>
      <c r="H153" s="38" t="s">
        <v>131</v>
      </c>
      <c r="I153" s="63" t="s">
        <v>337</v>
      </c>
      <c r="J153" s="38" t="s">
        <v>132</v>
      </c>
      <c r="K153" s="63" t="s">
        <v>338</v>
      </c>
      <c r="L153" s="38" t="s">
        <v>128</v>
      </c>
      <c r="M153" s="40" t="s">
        <v>128</v>
      </c>
      <c r="N153" s="40" t="s">
        <v>129</v>
      </c>
      <c r="O153" s="30">
        <f>COUNTIF($G153:G$39513,G153)</f>
        <v>1</v>
      </c>
      <c r="P153" s="27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s="28" customFormat="1" ht="18.75" customHeight="1">
      <c r="A154" s="35">
        <v>144</v>
      </c>
      <c r="B154" s="36" t="str">
        <f t="shared" si="1"/>
        <v>SAKARYA-9</v>
      </c>
      <c r="C154" s="53">
        <v>144</v>
      </c>
      <c r="D154" s="49" t="s">
        <v>128</v>
      </c>
      <c r="E154" s="37">
        <v>37689</v>
      </c>
      <c r="F154" s="38" t="s">
        <v>339</v>
      </c>
      <c r="G154" s="39" t="s">
        <v>10</v>
      </c>
      <c r="H154" s="38" t="s">
        <v>108</v>
      </c>
      <c r="I154" s="63" t="s">
        <v>128</v>
      </c>
      <c r="J154" s="38" t="s">
        <v>131</v>
      </c>
      <c r="K154" s="63" t="s">
        <v>128</v>
      </c>
      <c r="L154" s="38" t="s">
        <v>128</v>
      </c>
      <c r="M154" s="40" t="s">
        <v>128</v>
      </c>
      <c r="N154" s="40" t="s">
        <v>129</v>
      </c>
      <c r="O154" s="30">
        <f>COUNTIF($G154:G$39513,G154)</f>
        <v>9</v>
      </c>
      <c r="P154" s="27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s="28" customFormat="1" ht="18.75" customHeight="1">
      <c r="A155" s="35">
        <v>145</v>
      </c>
      <c r="B155" s="36" t="str">
        <f t="shared" si="1"/>
        <v>SAKARYA-8</v>
      </c>
      <c r="C155" s="53">
        <v>145</v>
      </c>
      <c r="D155" s="49" t="s">
        <v>128</v>
      </c>
      <c r="E155" s="37">
        <v>37667</v>
      </c>
      <c r="F155" s="38" t="s">
        <v>340</v>
      </c>
      <c r="G155" s="39" t="s">
        <v>10</v>
      </c>
      <c r="H155" s="38" t="s">
        <v>112</v>
      </c>
      <c r="I155" s="63" t="s">
        <v>128</v>
      </c>
      <c r="J155" s="38" t="s">
        <v>117</v>
      </c>
      <c r="K155" s="63" t="s">
        <v>341</v>
      </c>
      <c r="L155" s="38" t="s">
        <v>128</v>
      </c>
      <c r="M155" s="40" t="s">
        <v>128</v>
      </c>
      <c r="N155" s="40" t="s">
        <v>129</v>
      </c>
      <c r="O155" s="30">
        <f>COUNTIF($G155:G$39513,G155)</f>
        <v>8</v>
      </c>
      <c r="P155" s="27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s="28" customFormat="1" ht="18.75" customHeight="1">
      <c r="A156" s="35">
        <v>146</v>
      </c>
      <c r="B156" s="36" t="str">
        <f t="shared" si="1"/>
        <v>SAKARYA-7</v>
      </c>
      <c r="C156" s="53">
        <v>146</v>
      </c>
      <c r="D156" s="49" t="s">
        <v>128</v>
      </c>
      <c r="E156" s="37">
        <v>37383</v>
      </c>
      <c r="F156" s="38" t="s">
        <v>342</v>
      </c>
      <c r="G156" s="39" t="s">
        <v>10</v>
      </c>
      <c r="H156" s="38" t="s">
        <v>112</v>
      </c>
      <c r="I156" s="63" t="s">
        <v>343</v>
      </c>
      <c r="J156" s="38" t="s">
        <v>131</v>
      </c>
      <c r="K156" s="63" t="s">
        <v>128</v>
      </c>
      <c r="L156" s="38" t="s">
        <v>128</v>
      </c>
      <c r="M156" s="40" t="s">
        <v>128</v>
      </c>
      <c r="N156" s="40" t="s">
        <v>129</v>
      </c>
      <c r="O156" s="30">
        <f>COUNTIF($G156:G$39513,G156)</f>
        <v>7</v>
      </c>
      <c r="P156" s="2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s="28" customFormat="1" ht="18.75" customHeight="1">
      <c r="A157" s="35">
        <v>147</v>
      </c>
      <c r="B157" s="36" t="str">
        <f t="shared" si="1"/>
        <v>SAKARYA-6</v>
      </c>
      <c r="C157" s="53">
        <v>147</v>
      </c>
      <c r="D157" s="49" t="s">
        <v>128</v>
      </c>
      <c r="E157" s="37">
        <v>37781</v>
      </c>
      <c r="F157" s="38" t="s">
        <v>344</v>
      </c>
      <c r="G157" s="39" t="s">
        <v>10</v>
      </c>
      <c r="H157" s="38" t="s">
        <v>108</v>
      </c>
      <c r="I157" s="63" t="s">
        <v>345</v>
      </c>
      <c r="J157" s="38" t="s">
        <v>115</v>
      </c>
      <c r="K157" s="63" t="s">
        <v>346</v>
      </c>
      <c r="L157" s="38" t="s">
        <v>128</v>
      </c>
      <c r="M157" s="40" t="s">
        <v>128</v>
      </c>
      <c r="N157" s="40" t="s">
        <v>129</v>
      </c>
      <c r="O157" s="30">
        <f>COUNTIF($G157:G$39513,G157)</f>
        <v>6</v>
      </c>
      <c r="P157" s="2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s="28" customFormat="1" ht="18.75" customHeight="1">
      <c r="A158" s="35">
        <v>148</v>
      </c>
      <c r="B158" s="36" t="str">
        <f t="shared" si="1"/>
        <v>SAKARYA-5</v>
      </c>
      <c r="C158" s="53">
        <v>148</v>
      </c>
      <c r="D158" s="49" t="s">
        <v>128</v>
      </c>
      <c r="E158" s="37">
        <v>37893</v>
      </c>
      <c r="F158" s="38" t="s">
        <v>347</v>
      </c>
      <c r="G158" s="39" t="s">
        <v>10</v>
      </c>
      <c r="H158" s="38" t="s">
        <v>132</v>
      </c>
      <c r="I158" s="63" t="s">
        <v>128</v>
      </c>
      <c r="J158" s="38" t="s">
        <v>131</v>
      </c>
      <c r="K158" s="63" t="s">
        <v>128</v>
      </c>
      <c r="L158" s="38" t="s">
        <v>128</v>
      </c>
      <c r="M158" s="40" t="s">
        <v>128</v>
      </c>
      <c r="N158" s="40" t="s">
        <v>129</v>
      </c>
      <c r="O158" s="30">
        <f>COUNTIF($G158:G$39513,G158)</f>
        <v>5</v>
      </c>
      <c r="P158" s="2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s="28" customFormat="1" ht="18.75" customHeight="1">
      <c r="A159" s="35">
        <v>149</v>
      </c>
      <c r="B159" s="36" t="str">
        <f t="shared" si="1"/>
        <v>SAKARYA-4</v>
      </c>
      <c r="C159" s="53">
        <v>149</v>
      </c>
      <c r="D159" s="49" t="s">
        <v>128</v>
      </c>
      <c r="E159" s="37">
        <v>37669</v>
      </c>
      <c r="F159" s="38" t="s">
        <v>348</v>
      </c>
      <c r="G159" s="39" t="s">
        <v>10</v>
      </c>
      <c r="H159" s="38" t="s">
        <v>108</v>
      </c>
      <c r="I159" s="63" t="s">
        <v>128</v>
      </c>
      <c r="J159" s="38" t="s">
        <v>117</v>
      </c>
      <c r="K159" s="63" t="s">
        <v>128</v>
      </c>
      <c r="L159" s="38" t="s">
        <v>128</v>
      </c>
      <c r="M159" s="40" t="s">
        <v>128</v>
      </c>
      <c r="N159" s="40" t="s">
        <v>129</v>
      </c>
      <c r="O159" s="30">
        <f>COUNTIF($G159:G$39513,G159)</f>
        <v>4</v>
      </c>
      <c r="P159" s="27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s="28" customFormat="1" ht="18.75" customHeight="1">
      <c r="A160" s="35">
        <v>150</v>
      </c>
      <c r="B160" s="36" t="str">
        <f t="shared" si="1"/>
        <v>SAKARYA-3</v>
      </c>
      <c r="C160" s="53">
        <v>150</v>
      </c>
      <c r="D160" s="49" t="s">
        <v>128</v>
      </c>
      <c r="E160" s="37">
        <v>37894</v>
      </c>
      <c r="F160" s="38" t="s">
        <v>349</v>
      </c>
      <c r="G160" s="39" t="s">
        <v>10</v>
      </c>
      <c r="H160" s="38" t="s">
        <v>108</v>
      </c>
      <c r="I160" s="63" t="s">
        <v>128</v>
      </c>
      <c r="J160" s="38" t="s">
        <v>115</v>
      </c>
      <c r="K160" s="63" t="s">
        <v>128</v>
      </c>
      <c r="L160" s="38" t="s">
        <v>128</v>
      </c>
      <c r="M160" s="40" t="s">
        <v>128</v>
      </c>
      <c r="N160" s="40" t="s">
        <v>129</v>
      </c>
      <c r="O160" s="30">
        <f>COUNTIF($G160:G$39513,G160)</f>
        <v>3</v>
      </c>
      <c r="P160" s="27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 s="28" customFormat="1" ht="18.75" customHeight="1">
      <c r="A161" s="35">
        <v>151</v>
      </c>
      <c r="B161" s="36" t="str">
        <f t="shared" si="1"/>
        <v>SAKARYA-2</v>
      </c>
      <c r="C161" s="53">
        <v>151</v>
      </c>
      <c r="D161" s="49" t="s">
        <v>128</v>
      </c>
      <c r="E161" s="37">
        <v>37645</v>
      </c>
      <c r="F161" s="38" t="s">
        <v>350</v>
      </c>
      <c r="G161" s="39" t="s">
        <v>10</v>
      </c>
      <c r="H161" s="38" t="s">
        <v>108</v>
      </c>
      <c r="I161" s="63" t="s">
        <v>128</v>
      </c>
      <c r="J161" s="38" t="s">
        <v>131</v>
      </c>
      <c r="K161" s="63" t="s">
        <v>128</v>
      </c>
      <c r="L161" s="38" t="s">
        <v>128</v>
      </c>
      <c r="M161" s="40" t="s">
        <v>128</v>
      </c>
      <c r="N161" s="40" t="s">
        <v>129</v>
      </c>
      <c r="O161" s="30">
        <f>COUNTIF($G161:G$39513,G161)</f>
        <v>2</v>
      </c>
      <c r="P161" s="27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 s="28" customFormat="1" ht="18.75" customHeight="1">
      <c r="A162" s="35">
        <v>152</v>
      </c>
      <c r="B162" s="36" t="str">
        <f t="shared" si="1"/>
        <v>SAMSUN-9</v>
      </c>
      <c r="C162" s="53">
        <v>152</v>
      </c>
      <c r="D162" s="49" t="s">
        <v>128</v>
      </c>
      <c r="E162" s="37">
        <v>37312</v>
      </c>
      <c r="F162" s="38" t="s">
        <v>351</v>
      </c>
      <c r="G162" s="39" t="s">
        <v>64</v>
      </c>
      <c r="H162" s="38" t="s">
        <v>115</v>
      </c>
      <c r="I162" s="63" t="s">
        <v>128</v>
      </c>
      <c r="J162" s="38" t="s">
        <v>112</v>
      </c>
      <c r="K162" s="63" t="s">
        <v>128</v>
      </c>
      <c r="L162" s="38" t="s">
        <v>128</v>
      </c>
      <c r="M162" s="40" t="s">
        <v>128</v>
      </c>
      <c r="N162" s="40" t="s">
        <v>129</v>
      </c>
      <c r="O162" s="30">
        <f>COUNTIF($G162:G$39513,G162)</f>
        <v>9</v>
      </c>
      <c r="P162" s="27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s="28" customFormat="1" ht="18.75" customHeight="1">
      <c r="A163" s="35">
        <v>153</v>
      </c>
      <c r="B163" s="36" t="str">
        <f t="shared" si="1"/>
        <v>SAMSUN-8</v>
      </c>
      <c r="C163" s="53">
        <v>153</v>
      </c>
      <c r="D163" s="49" t="s">
        <v>128</v>
      </c>
      <c r="E163" s="37">
        <v>37357</v>
      </c>
      <c r="F163" s="38" t="s">
        <v>352</v>
      </c>
      <c r="G163" s="39" t="s">
        <v>64</v>
      </c>
      <c r="H163" s="38" t="s">
        <v>108</v>
      </c>
      <c r="I163" s="63" t="s">
        <v>128</v>
      </c>
      <c r="J163" s="38" t="s">
        <v>115</v>
      </c>
      <c r="K163" s="63" t="s">
        <v>128</v>
      </c>
      <c r="L163" s="38" t="s">
        <v>128</v>
      </c>
      <c r="M163" s="40" t="s">
        <v>128</v>
      </c>
      <c r="N163" s="40" t="s">
        <v>129</v>
      </c>
      <c r="O163" s="30">
        <f>COUNTIF($G163:G$39513,G163)</f>
        <v>8</v>
      </c>
      <c r="P163" s="27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s="28" customFormat="1" ht="18.75" customHeight="1">
      <c r="A164" s="35">
        <v>154</v>
      </c>
      <c r="B164" s="36" t="str">
        <f t="shared" si="1"/>
        <v>SAMSUN-7</v>
      </c>
      <c r="C164" s="53">
        <v>154</v>
      </c>
      <c r="D164" s="49" t="s">
        <v>128</v>
      </c>
      <c r="E164" s="37">
        <v>37299</v>
      </c>
      <c r="F164" s="38" t="s">
        <v>353</v>
      </c>
      <c r="G164" s="39" t="s">
        <v>64</v>
      </c>
      <c r="H164" s="38" t="s">
        <v>108</v>
      </c>
      <c r="I164" s="63" t="s">
        <v>128</v>
      </c>
      <c r="J164" s="38" t="s">
        <v>131</v>
      </c>
      <c r="K164" s="63" t="s">
        <v>128</v>
      </c>
      <c r="L164" s="38" t="s">
        <v>128</v>
      </c>
      <c r="M164" s="40" t="s">
        <v>128</v>
      </c>
      <c r="N164" s="40" t="s">
        <v>129</v>
      </c>
      <c r="O164" s="30">
        <f>COUNTIF($G164:G$39513,G164)</f>
        <v>7</v>
      </c>
      <c r="P164" s="27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s="28" customFormat="1" ht="18.75" customHeight="1">
      <c r="A165" s="35">
        <v>155</v>
      </c>
      <c r="B165" s="36" t="str">
        <f t="shared" si="1"/>
        <v>SAMSUN-6</v>
      </c>
      <c r="C165" s="53">
        <v>155</v>
      </c>
      <c r="D165" s="49" t="s">
        <v>128</v>
      </c>
      <c r="E165" s="37">
        <v>37257</v>
      </c>
      <c r="F165" s="38" t="s">
        <v>354</v>
      </c>
      <c r="G165" s="39" t="s">
        <v>64</v>
      </c>
      <c r="H165" s="38" t="s">
        <v>131</v>
      </c>
      <c r="I165" s="63" t="s">
        <v>128</v>
      </c>
      <c r="J165" s="38" t="s">
        <v>132</v>
      </c>
      <c r="K165" s="63" t="s">
        <v>128</v>
      </c>
      <c r="L165" s="38" t="s">
        <v>128</v>
      </c>
      <c r="M165" s="40" t="s">
        <v>128</v>
      </c>
      <c r="N165" s="40" t="s">
        <v>129</v>
      </c>
      <c r="O165" s="30">
        <f>COUNTIF($G165:G$39513,G165)</f>
        <v>6</v>
      </c>
      <c r="P165" s="27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s="28" customFormat="1" ht="18.75" customHeight="1">
      <c r="A166" s="35">
        <v>156</v>
      </c>
      <c r="B166" s="36" t="str">
        <f t="shared" si="1"/>
        <v>SAMSUN-5</v>
      </c>
      <c r="C166" s="53">
        <v>156</v>
      </c>
      <c r="D166" s="49" t="s">
        <v>128</v>
      </c>
      <c r="E166" s="37">
        <v>37319</v>
      </c>
      <c r="F166" s="38" t="s">
        <v>355</v>
      </c>
      <c r="G166" s="39" t="s">
        <v>64</v>
      </c>
      <c r="H166" s="38" t="s">
        <v>117</v>
      </c>
      <c r="I166" s="63" t="s">
        <v>128</v>
      </c>
      <c r="J166" s="38" t="s">
        <v>108</v>
      </c>
      <c r="K166" s="63" t="s">
        <v>128</v>
      </c>
      <c r="L166" s="38" t="s">
        <v>128</v>
      </c>
      <c r="M166" s="40" t="s">
        <v>128</v>
      </c>
      <c r="N166" s="40" t="s">
        <v>129</v>
      </c>
      <c r="O166" s="30">
        <f>COUNTIF($G166:G$39513,G166)</f>
        <v>5</v>
      </c>
      <c r="P166" s="27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 s="28" customFormat="1" ht="18.75" customHeight="1">
      <c r="A167" s="35">
        <v>157</v>
      </c>
      <c r="B167" s="36" t="str">
        <f t="shared" si="1"/>
        <v>SAMSUN-4</v>
      </c>
      <c r="C167" s="53">
        <v>157</v>
      </c>
      <c r="D167" s="49" t="s">
        <v>128</v>
      </c>
      <c r="E167" s="37">
        <v>37755</v>
      </c>
      <c r="F167" s="38" t="s">
        <v>356</v>
      </c>
      <c r="G167" s="39" t="s">
        <v>64</v>
      </c>
      <c r="H167" s="38" t="s">
        <v>108</v>
      </c>
      <c r="I167" s="63" t="s">
        <v>128</v>
      </c>
      <c r="J167" s="38" t="s">
        <v>131</v>
      </c>
      <c r="K167" s="63" t="s">
        <v>128</v>
      </c>
      <c r="L167" s="38" t="s">
        <v>128</v>
      </c>
      <c r="M167" s="40" t="s">
        <v>128</v>
      </c>
      <c r="N167" s="40" t="s">
        <v>129</v>
      </c>
      <c r="O167" s="30">
        <f>COUNTIF($G167:G$39513,G167)</f>
        <v>4</v>
      </c>
      <c r="P167" s="27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s="28" customFormat="1" ht="18.75" customHeight="1">
      <c r="A168" s="35">
        <v>158</v>
      </c>
      <c r="B168" s="36" t="str">
        <f t="shared" si="1"/>
        <v>ŞANLIURFA-14</v>
      </c>
      <c r="C168" s="53">
        <v>158</v>
      </c>
      <c r="D168" s="49" t="s">
        <v>128</v>
      </c>
      <c r="E168" s="37">
        <v>37408</v>
      </c>
      <c r="F168" s="38" t="s">
        <v>357</v>
      </c>
      <c r="G168" s="39" t="s">
        <v>11</v>
      </c>
      <c r="H168" s="38" t="s">
        <v>115</v>
      </c>
      <c r="I168" s="63" t="s">
        <v>128</v>
      </c>
      <c r="J168" s="38" t="s">
        <v>131</v>
      </c>
      <c r="K168" s="63" t="s">
        <v>128</v>
      </c>
      <c r="L168" s="38" t="s">
        <v>128</v>
      </c>
      <c r="M168" s="40" t="s">
        <v>128</v>
      </c>
      <c r="N168" s="40" t="s">
        <v>129</v>
      </c>
      <c r="O168" s="30">
        <f>COUNTIF($G168:G$39513,G168)</f>
        <v>14</v>
      </c>
      <c r="P168" s="27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s="28" customFormat="1" ht="18.75" customHeight="1">
      <c r="A169" s="35">
        <v>159</v>
      </c>
      <c r="B169" s="36" t="str">
        <f t="shared" si="1"/>
        <v>ŞANLIURFA-13</v>
      </c>
      <c r="C169" s="53">
        <v>159</v>
      </c>
      <c r="D169" s="49" t="s">
        <v>128</v>
      </c>
      <c r="E169" s="37">
        <v>37583</v>
      </c>
      <c r="F169" s="38" t="s">
        <v>358</v>
      </c>
      <c r="G169" s="39" t="s">
        <v>11</v>
      </c>
      <c r="H169" s="38" t="s">
        <v>108</v>
      </c>
      <c r="I169" s="63" t="s">
        <v>128</v>
      </c>
      <c r="J169" s="38" t="s">
        <v>131</v>
      </c>
      <c r="K169" s="63" t="s">
        <v>128</v>
      </c>
      <c r="L169" s="38" t="s">
        <v>128</v>
      </c>
      <c r="M169" s="40" t="s">
        <v>128</v>
      </c>
      <c r="N169" s="40" t="s">
        <v>129</v>
      </c>
      <c r="O169" s="30">
        <f>COUNTIF($G169:G$39513,G169)</f>
        <v>13</v>
      </c>
      <c r="P169" s="27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 s="28" customFormat="1" ht="18.75" customHeight="1">
      <c r="A170" s="35">
        <v>160</v>
      </c>
      <c r="B170" s="36" t="str">
        <f t="shared" si="1"/>
        <v>ŞANLIURFA-12</v>
      </c>
      <c r="C170" s="53">
        <v>160</v>
      </c>
      <c r="D170" s="49" t="s">
        <v>128</v>
      </c>
      <c r="E170" s="37">
        <v>37330</v>
      </c>
      <c r="F170" s="38" t="s">
        <v>359</v>
      </c>
      <c r="G170" s="39" t="s">
        <v>11</v>
      </c>
      <c r="H170" s="38" t="s">
        <v>132</v>
      </c>
      <c r="I170" s="63" t="s">
        <v>128</v>
      </c>
      <c r="J170" s="38" t="s">
        <v>108</v>
      </c>
      <c r="K170" s="63" t="s">
        <v>128</v>
      </c>
      <c r="L170" s="38" t="s">
        <v>128</v>
      </c>
      <c r="M170" s="40" t="s">
        <v>128</v>
      </c>
      <c r="N170" s="40" t="s">
        <v>129</v>
      </c>
      <c r="O170" s="30">
        <f>COUNTIF($G170:G$39513,G170)</f>
        <v>12</v>
      </c>
      <c r="P170" s="27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 s="28" customFormat="1" ht="18.75" customHeight="1">
      <c r="A171" s="35">
        <v>161</v>
      </c>
      <c r="B171" s="36" t="str">
        <f t="shared" si="1"/>
        <v>ŞANLIURFA-11</v>
      </c>
      <c r="C171" s="53">
        <v>161</v>
      </c>
      <c r="D171" s="49" t="s">
        <v>128</v>
      </c>
      <c r="E171" s="37">
        <v>37356</v>
      </c>
      <c r="F171" s="38" t="s">
        <v>360</v>
      </c>
      <c r="G171" s="39" t="s">
        <v>11</v>
      </c>
      <c r="H171" s="38" t="s">
        <v>108</v>
      </c>
      <c r="I171" s="63" t="s">
        <v>128</v>
      </c>
      <c r="J171" s="38" t="s">
        <v>115</v>
      </c>
      <c r="K171" s="63" t="s">
        <v>128</v>
      </c>
      <c r="L171" s="38" t="s">
        <v>128</v>
      </c>
      <c r="M171" s="40" t="s">
        <v>128</v>
      </c>
      <c r="N171" s="40" t="s">
        <v>129</v>
      </c>
      <c r="O171" s="30">
        <f>COUNTIF($G171:G$39513,G171)</f>
        <v>11</v>
      </c>
      <c r="P171" s="27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s="28" customFormat="1" ht="18.75" customHeight="1">
      <c r="A172" s="35">
        <v>162</v>
      </c>
      <c r="B172" s="36" t="str">
        <f t="shared" si="1"/>
        <v>ŞANLIURFA-10</v>
      </c>
      <c r="C172" s="53">
        <v>162</v>
      </c>
      <c r="D172" s="49" t="s">
        <v>128</v>
      </c>
      <c r="E172" s="37">
        <v>37431</v>
      </c>
      <c r="F172" s="38" t="s">
        <v>361</v>
      </c>
      <c r="G172" s="39" t="s">
        <v>11</v>
      </c>
      <c r="H172" s="38" t="s">
        <v>132</v>
      </c>
      <c r="I172" s="63" t="s">
        <v>128</v>
      </c>
      <c r="J172" s="38" t="s">
        <v>131</v>
      </c>
      <c r="K172" s="63" t="s">
        <v>128</v>
      </c>
      <c r="L172" s="38" t="s">
        <v>128</v>
      </c>
      <c r="M172" s="40" t="s">
        <v>128</v>
      </c>
      <c r="N172" s="40" t="s">
        <v>129</v>
      </c>
      <c r="O172" s="30">
        <f>COUNTIF($G172:G$39513,G172)</f>
        <v>10</v>
      </c>
      <c r="P172" s="27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s="28" customFormat="1" ht="18.75" customHeight="1">
      <c r="A173" s="35">
        <v>163</v>
      </c>
      <c r="B173" s="36" t="str">
        <f t="shared" si="1"/>
        <v>ŞANLIURFA-9</v>
      </c>
      <c r="C173" s="53">
        <v>163</v>
      </c>
      <c r="D173" s="49" t="s">
        <v>128</v>
      </c>
      <c r="E173" s="37">
        <v>37773</v>
      </c>
      <c r="F173" s="38" t="s">
        <v>362</v>
      </c>
      <c r="G173" s="39" t="s">
        <v>11</v>
      </c>
      <c r="H173" s="38" t="s">
        <v>132</v>
      </c>
      <c r="I173" s="63" t="s">
        <v>128</v>
      </c>
      <c r="J173" s="38" t="s">
        <v>108</v>
      </c>
      <c r="K173" s="63" t="s">
        <v>128</v>
      </c>
      <c r="L173" s="38" t="s">
        <v>128</v>
      </c>
      <c r="M173" s="40" t="s">
        <v>128</v>
      </c>
      <c r="N173" s="40" t="s">
        <v>129</v>
      </c>
      <c r="O173" s="30">
        <f>COUNTIF($G173:G$39513,G173)</f>
        <v>9</v>
      </c>
      <c r="P173" s="27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s="28" customFormat="1" ht="18.75" customHeight="1">
      <c r="A174" s="35">
        <v>164</v>
      </c>
      <c r="B174" s="36" t="str">
        <f t="shared" si="1"/>
        <v>TEKİRDAĞ-11</v>
      </c>
      <c r="C174" s="53">
        <v>164</v>
      </c>
      <c r="D174" s="49" t="s">
        <v>128</v>
      </c>
      <c r="E174" s="37">
        <v>37623</v>
      </c>
      <c r="F174" s="38" t="s">
        <v>363</v>
      </c>
      <c r="G174" s="39" t="s">
        <v>12</v>
      </c>
      <c r="H174" s="38" t="s">
        <v>108</v>
      </c>
      <c r="I174" s="63" t="s">
        <v>128</v>
      </c>
      <c r="J174" s="38" t="s">
        <v>128</v>
      </c>
      <c r="K174" s="63" t="s">
        <v>128</v>
      </c>
      <c r="L174" s="38" t="s">
        <v>128</v>
      </c>
      <c r="M174" s="40" t="s">
        <v>128</v>
      </c>
      <c r="N174" s="40" t="s">
        <v>129</v>
      </c>
      <c r="O174" s="30">
        <f>COUNTIF($G174:G$39513,G174)</f>
        <v>11</v>
      </c>
      <c r="P174" s="27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s="28" customFormat="1" ht="18.75" customHeight="1">
      <c r="A175" s="35">
        <v>165</v>
      </c>
      <c r="B175" s="36" t="str">
        <f t="shared" si="1"/>
        <v>TEKİRDAĞ-10</v>
      </c>
      <c r="C175" s="53">
        <v>165</v>
      </c>
      <c r="D175" s="49" t="s">
        <v>128</v>
      </c>
      <c r="E175" s="37">
        <v>37936</v>
      </c>
      <c r="F175" s="38" t="s">
        <v>364</v>
      </c>
      <c r="G175" s="39" t="s">
        <v>12</v>
      </c>
      <c r="H175" s="38" t="s">
        <v>108</v>
      </c>
      <c r="I175" s="63" t="s">
        <v>365</v>
      </c>
      <c r="J175" s="38" t="s">
        <v>131</v>
      </c>
      <c r="K175" s="63" t="s">
        <v>366</v>
      </c>
      <c r="L175" s="38" t="s">
        <v>128</v>
      </c>
      <c r="M175" s="40" t="s">
        <v>128</v>
      </c>
      <c r="N175" s="40" t="s">
        <v>129</v>
      </c>
      <c r="O175" s="30">
        <f>COUNTIF($G175:G$39513,G175)</f>
        <v>10</v>
      </c>
      <c r="P175" s="27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s="28" customFormat="1" ht="18.75" customHeight="1">
      <c r="A176" s="35">
        <v>166</v>
      </c>
      <c r="B176" s="36" t="str">
        <f t="shared" si="1"/>
        <v>TEKİRDAĞ-9</v>
      </c>
      <c r="C176" s="53">
        <v>166</v>
      </c>
      <c r="D176" s="49" t="s">
        <v>128</v>
      </c>
      <c r="E176" s="37">
        <v>37263</v>
      </c>
      <c r="F176" s="38" t="s">
        <v>367</v>
      </c>
      <c r="G176" s="39" t="s">
        <v>12</v>
      </c>
      <c r="H176" s="38" t="s">
        <v>108</v>
      </c>
      <c r="I176" s="63" t="s">
        <v>368</v>
      </c>
      <c r="J176" s="38" t="s">
        <v>131</v>
      </c>
      <c r="K176" s="63" t="s">
        <v>128</v>
      </c>
      <c r="L176" s="38" t="s">
        <v>128</v>
      </c>
      <c r="M176" s="40" t="s">
        <v>128</v>
      </c>
      <c r="N176" s="40" t="s">
        <v>129</v>
      </c>
      <c r="O176" s="30">
        <f>COUNTIF($G176:G$39513,G176)</f>
        <v>9</v>
      </c>
      <c r="P176" s="27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s="28" customFormat="1" ht="18.75" customHeight="1">
      <c r="A177" s="35">
        <v>167</v>
      </c>
      <c r="B177" s="36" t="str">
        <f t="shared" si="1"/>
        <v>TEKİRDAĞ-8</v>
      </c>
      <c r="C177" s="53">
        <v>167</v>
      </c>
      <c r="D177" s="49" t="s">
        <v>128</v>
      </c>
      <c r="E177" s="37">
        <v>37361</v>
      </c>
      <c r="F177" s="38" t="s">
        <v>369</v>
      </c>
      <c r="G177" s="39" t="s">
        <v>12</v>
      </c>
      <c r="H177" s="38" t="s">
        <v>117</v>
      </c>
      <c r="I177" s="63" t="s">
        <v>370</v>
      </c>
      <c r="J177" s="38" t="s">
        <v>112</v>
      </c>
      <c r="K177" s="63" t="s">
        <v>371</v>
      </c>
      <c r="L177" s="38" t="s">
        <v>128</v>
      </c>
      <c r="M177" s="40" t="s">
        <v>128</v>
      </c>
      <c r="N177" s="40" t="s">
        <v>129</v>
      </c>
      <c r="O177" s="30">
        <f>COUNTIF($G177:G$39513,G177)</f>
        <v>8</v>
      </c>
      <c r="P177" s="27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s="28" customFormat="1" ht="18.75" customHeight="1">
      <c r="A178" s="35">
        <v>168</v>
      </c>
      <c r="B178" s="36" t="str">
        <f t="shared" si="1"/>
        <v>TEKİRDAĞ-7</v>
      </c>
      <c r="C178" s="53">
        <v>168</v>
      </c>
      <c r="D178" s="49" t="s">
        <v>128</v>
      </c>
      <c r="E178" s="37">
        <v>37544</v>
      </c>
      <c r="F178" s="38" t="s">
        <v>372</v>
      </c>
      <c r="G178" s="39" t="s">
        <v>12</v>
      </c>
      <c r="H178" s="38" t="s">
        <v>112</v>
      </c>
      <c r="I178" s="63" t="s">
        <v>373</v>
      </c>
      <c r="J178" s="38" t="s">
        <v>108</v>
      </c>
      <c r="K178" s="63" t="s">
        <v>374</v>
      </c>
      <c r="L178" s="38" t="s">
        <v>128</v>
      </c>
      <c r="M178" s="40" t="s">
        <v>128</v>
      </c>
      <c r="N178" s="40" t="s">
        <v>129</v>
      </c>
      <c r="O178" s="30">
        <f>COUNTIF($G178:G$39513,G178)</f>
        <v>7</v>
      </c>
      <c r="P178" s="27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s="28" customFormat="1" ht="18.75" customHeight="1">
      <c r="A179" s="35">
        <v>169</v>
      </c>
      <c r="B179" s="36" t="str">
        <f t="shared" si="1"/>
        <v>TEKİRDAĞ-6</v>
      </c>
      <c r="C179" s="53">
        <v>169</v>
      </c>
      <c r="D179" s="49" t="s">
        <v>128</v>
      </c>
      <c r="E179" s="37">
        <v>37672</v>
      </c>
      <c r="F179" s="38" t="s">
        <v>375</v>
      </c>
      <c r="G179" s="39" t="s">
        <v>12</v>
      </c>
      <c r="H179" s="38" t="s">
        <v>108</v>
      </c>
      <c r="I179" s="63" t="s">
        <v>155</v>
      </c>
      <c r="J179" s="38" t="s">
        <v>117</v>
      </c>
      <c r="K179" s="63" t="s">
        <v>376</v>
      </c>
      <c r="L179" s="38" t="s">
        <v>128</v>
      </c>
      <c r="M179" s="40" t="s">
        <v>128</v>
      </c>
      <c r="N179" s="40" t="s">
        <v>129</v>
      </c>
      <c r="O179" s="30">
        <f>COUNTIF($G179:G$39513,G179)</f>
        <v>6</v>
      </c>
      <c r="P179" s="27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s="28" customFormat="1" ht="18.75" customHeight="1">
      <c r="A180" s="35">
        <v>170</v>
      </c>
      <c r="B180" s="36" t="str">
        <f t="shared" si="1"/>
        <v>TOKAT-5</v>
      </c>
      <c r="C180" s="53">
        <v>170</v>
      </c>
      <c r="D180" s="49" t="s">
        <v>128</v>
      </c>
      <c r="E180" s="37">
        <v>37281</v>
      </c>
      <c r="F180" s="38" t="s">
        <v>377</v>
      </c>
      <c r="G180" s="39" t="s">
        <v>68</v>
      </c>
      <c r="H180" s="38" t="s">
        <v>115</v>
      </c>
      <c r="I180" s="63" t="s">
        <v>378</v>
      </c>
      <c r="J180" s="38" t="s">
        <v>131</v>
      </c>
      <c r="K180" s="63" t="s">
        <v>379</v>
      </c>
      <c r="L180" s="38" t="s">
        <v>128</v>
      </c>
      <c r="M180" s="40" t="s">
        <v>128</v>
      </c>
      <c r="N180" s="40" t="s">
        <v>129</v>
      </c>
      <c r="O180" s="30">
        <f>COUNTIF($G180:G$39513,G180)</f>
        <v>5</v>
      </c>
      <c r="P180" s="27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s="28" customFormat="1" ht="18.75" customHeight="1">
      <c r="A181" s="35">
        <v>171</v>
      </c>
      <c r="B181" s="36" t="str">
        <f t="shared" si="1"/>
        <v>TOKAT-4</v>
      </c>
      <c r="C181" s="53">
        <v>171</v>
      </c>
      <c r="D181" s="49" t="s">
        <v>128</v>
      </c>
      <c r="E181" s="37">
        <v>37552</v>
      </c>
      <c r="F181" s="38" t="s">
        <v>380</v>
      </c>
      <c r="G181" s="39" t="s">
        <v>68</v>
      </c>
      <c r="H181" s="38" t="s">
        <v>132</v>
      </c>
      <c r="I181" s="63" t="s">
        <v>381</v>
      </c>
      <c r="J181" s="38" t="s">
        <v>131</v>
      </c>
      <c r="K181" s="63" t="s">
        <v>382</v>
      </c>
      <c r="L181" s="38" t="s">
        <v>128</v>
      </c>
      <c r="M181" s="40" t="s">
        <v>128</v>
      </c>
      <c r="N181" s="40" t="s">
        <v>129</v>
      </c>
      <c r="O181" s="30">
        <f>COUNTIF($G181:G$39513,G181)</f>
        <v>4</v>
      </c>
      <c r="P181" s="27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 s="28" customFormat="1" ht="18.75" customHeight="1">
      <c r="A182" s="35">
        <v>172</v>
      </c>
      <c r="B182" s="36" t="str">
        <f t="shared" si="1"/>
        <v>TRABZON-5</v>
      </c>
      <c r="C182" s="53">
        <v>172</v>
      </c>
      <c r="D182" s="49" t="s">
        <v>128</v>
      </c>
      <c r="E182" s="37">
        <v>37529</v>
      </c>
      <c r="F182" s="38" t="s">
        <v>383</v>
      </c>
      <c r="G182" s="39" t="s">
        <v>72</v>
      </c>
      <c r="H182" s="38" t="s">
        <v>117</v>
      </c>
      <c r="I182" s="63" t="s">
        <v>370</v>
      </c>
      <c r="J182" s="38" t="s">
        <v>128</v>
      </c>
      <c r="K182" s="63" t="s">
        <v>128</v>
      </c>
      <c r="L182" s="38" t="s">
        <v>128</v>
      </c>
      <c r="M182" s="40" t="s">
        <v>128</v>
      </c>
      <c r="N182" s="40" t="s">
        <v>129</v>
      </c>
      <c r="O182" s="30">
        <f>COUNTIF($G182:G$39513,G182)</f>
        <v>5</v>
      </c>
      <c r="P182" s="27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s="28" customFormat="1" ht="18.75" customHeight="1">
      <c r="A183" s="35">
        <v>173</v>
      </c>
      <c r="B183" s="36" t="str">
        <f t="shared" si="1"/>
        <v>TRABZON-4</v>
      </c>
      <c r="C183" s="53">
        <v>173</v>
      </c>
      <c r="D183" s="49" t="s">
        <v>128</v>
      </c>
      <c r="E183" s="37">
        <v>37268</v>
      </c>
      <c r="F183" s="38" t="s">
        <v>384</v>
      </c>
      <c r="G183" s="39" t="s">
        <v>72</v>
      </c>
      <c r="H183" s="38" t="s">
        <v>131</v>
      </c>
      <c r="I183" s="63" t="s">
        <v>385</v>
      </c>
      <c r="J183" s="38" t="s">
        <v>132</v>
      </c>
      <c r="K183" s="63" t="s">
        <v>386</v>
      </c>
      <c r="L183" s="38" t="s">
        <v>128</v>
      </c>
      <c r="M183" s="40" t="s">
        <v>128</v>
      </c>
      <c r="N183" s="40" t="s">
        <v>129</v>
      </c>
      <c r="O183" s="30">
        <f>COUNTIF($G183:G$39513,G183)</f>
        <v>4</v>
      </c>
      <c r="P183" s="27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 s="28" customFormat="1" ht="18.75" customHeight="1">
      <c r="A184" s="35">
        <v>174</v>
      </c>
      <c r="B184" s="36" t="str">
        <f t="shared" si="1"/>
        <v>TRABZON-3</v>
      </c>
      <c r="C184" s="53">
        <v>174</v>
      </c>
      <c r="D184" s="49" t="s">
        <v>128</v>
      </c>
      <c r="E184" s="37">
        <v>37432</v>
      </c>
      <c r="F184" s="38" t="s">
        <v>387</v>
      </c>
      <c r="G184" s="39" t="s">
        <v>72</v>
      </c>
      <c r="H184" s="38" t="s">
        <v>108</v>
      </c>
      <c r="I184" s="63" t="s">
        <v>388</v>
      </c>
      <c r="J184" s="38" t="s">
        <v>115</v>
      </c>
      <c r="K184" s="63" t="s">
        <v>389</v>
      </c>
      <c r="L184" s="38" t="s">
        <v>128</v>
      </c>
      <c r="M184" s="40" t="s">
        <v>128</v>
      </c>
      <c r="N184" s="40" t="s">
        <v>129</v>
      </c>
      <c r="O184" s="30">
        <f>COUNTIF($G184:G$39513,G184)</f>
        <v>3</v>
      </c>
      <c r="P184" s="27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 s="28" customFormat="1" ht="18.75" customHeight="1">
      <c r="A185" s="35">
        <v>175</v>
      </c>
      <c r="B185" s="36" t="str">
        <f t="shared" si="1"/>
        <v>ADIYAMAN-7</v>
      </c>
      <c r="C185" s="53">
        <v>175</v>
      </c>
      <c r="D185" s="49" t="s">
        <v>128</v>
      </c>
      <c r="E185" s="37">
        <v>37257</v>
      </c>
      <c r="F185" s="38" t="s">
        <v>390</v>
      </c>
      <c r="G185" s="39" t="s">
        <v>20</v>
      </c>
      <c r="H185" s="38" t="s">
        <v>131</v>
      </c>
      <c r="I185" s="63" t="s">
        <v>128</v>
      </c>
      <c r="J185" s="38" t="s">
        <v>132</v>
      </c>
      <c r="K185" s="63" t="s">
        <v>128</v>
      </c>
      <c r="L185" s="38" t="s">
        <v>128</v>
      </c>
      <c r="M185" s="40" t="s">
        <v>128</v>
      </c>
      <c r="N185" s="40" t="s">
        <v>391</v>
      </c>
      <c r="O185" s="30">
        <f>COUNTIF($G185:G$39513,G185)</f>
        <v>7</v>
      </c>
      <c r="P185" s="27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s="28" customFormat="1" ht="18.75" customHeight="1">
      <c r="A186" s="35">
        <v>176</v>
      </c>
      <c r="B186" s="36" t="str">
        <f t="shared" si="1"/>
        <v>ADIYAMAN-6</v>
      </c>
      <c r="C186" s="53">
        <v>176</v>
      </c>
      <c r="D186" s="49" t="s">
        <v>128</v>
      </c>
      <c r="E186" s="37">
        <v>37531</v>
      </c>
      <c r="F186" s="38" t="s">
        <v>392</v>
      </c>
      <c r="G186" s="39" t="s">
        <v>20</v>
      </c>
      <c r="H186" s="38" t="s">
        <v>115</v>
      </c>
      <c r="I186" s="63" t="s">
        <v>128</v>
      </c>
      <c r="J186" s="38" t="s">
        <v>131</v>
      </c>
      <c r="K186" s="63" t="s">
        <v>128</v>
      </c>
      <c r="L186" s="38" t="s">
        <v>128</v>
      </c>
      <c r="M186" s="40" t="s">
        <v>128</v>
      </c>
      <c r="N186" s="40" t="s">
        <v>391</v>
      </c>
      <c r="O186" s="30">
        <f>COUNTIF($G186:G$39513,G186)</f>
        <v>6</v>
      </c>
      <c r="P186" s="27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s="28" customFormat="1" ht="18.75" customHeight="1">
      <c r="A187" s="35">
        <v>177</v>
      </c>
      <c r="B187" s="36" t="str">
        <f t="shared" si="1"/>
        <v>ADIYAMAN-5</v>
      </c>
      <c r="C187" s="53">
        <v>177</v>
      </c>
      <c r="D187" s="49" t="s">
        <v>128</v>
      </c>
      <c r="E187" s="37">
        <v>37257</v>
      </c>
      <c r="F187" s="38" t="s">
        <v>393</v>
      </c>
      <c r="G187" s="39" t="s">
        <v>20</v>
      </c>
      <c r="H187" s="38" t="s">
        <v>108</v>
      </c>
      <c r="I187" s="63" t="s">
        <v>128</v>
      </c>
      <c r="J187" s="38" t="s">
        <v>131</v>
      </c>
      <c r="K187" s="63" t="s">
        <v>128</v>
      </c>
      <c r="L187" s="38" t="s">
        <v>128</v>
      </c>
      <c r="M187" s="40" t="s">
        <v>128</v>
      </c>
      <c r="N187" s="40" t="s">
        <v>391</v>
      </c>
      <c r="O187" s="30">
        <f>COUNTIF($G187:G$39513,G187)</f>
        <v>5</v>
      </c>
      <c r="P187" s="27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s="28" customFormat="1" ht="18.75" customHeight="1">
      <c r="A188" s="35">
        <v>178</v>
      </c>
      <c r="B188" s="36" t="str">
        <f t="shared" si="1"/>
        <v>ADIYAMAN-4</v>
      </c>
      <c r="C188" s="53">
        <v>178</v>
      </c>
      <c r="D188" s="49" t="s">
        <v>128</v>
      </c>
      <c r="E188" s="37">
        <v>37347</v>
      </c>
      <c r="F188" s="38" t="s">
        <v>394</v>
      </c>
      <c r="G188" s="39" t="s">
        <v>20</v>
      </c>
      <c r="H188" s="38" t="s">
        <v>131</v>
      </c>
      <c r="I188" s="63" t="s">
        <v>128</v>
      </c>
      <c r="J188" s="38" t="s">
        <v>132</v>
      </c>
      <c r="K188" s="63" t="s">
        <v>128</v>
      </c>
      <c r="L188" s="38" t="s">
        <v>128</v>
      </c>
      <c r="M188" s="40" t="s">
        <v>128</v>
      </c>
      <c r="N188" s="40" t="s">
        <v>391</v>
      </c>
      <c r="O188" s="30">
        <f>COUNTIF($G188:G$39513,G188)</f>
        <v>4</v>
      </c>
      <c r="P188" s="27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 s="28" customFormat="1" ht="18.75" customHeight="1">
      <c r="A189" s="35">
        <v>179</v>
      </c>
      <c r="B189" s="36" t="str">
        <f t="shared" si="1"/>
        <v>ADIYAMAN-3</v>
      </c>
      <c r="C189" s="53">
        <v>179</v>
      </c>
      <c r="D189" s="49" t="s">
        <v>128</v>
      </c>
      <c r="E189" s="37">
        <v>37776</v>
      </c>
      <c r="F189" s="38" t="s">
        <v>395</v>
      </c>
      <c r="G189" s="39" t="s">
        <v>20</v>
      </c>
      <c r="H189" s="38" t="s">
        <v>108</v>
      </c>
      <c r="I189" s="63" t="s">
        <v>128</v>
      </c>
      <c r="J189" s="38" t="s">
        <v>131</v>
      </c>
      <c r="K189" s="63" t="s">
        <v>128</v>
      </c>
      <c r="L189" s="38" t="s">
        <v>128</v>
      </c>
      <c r="M189" s="40" t="s">
        <v>128</v>
      </c>
      <c r="N189" s="40" t="s">
        <v>391</v>
      </c>
      <c r="O189" s="30">
        <f>COUNTIF($G189:G$39513,G189)</f>
        <v>3</v>
      </c>
      <c r="P189" s="27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s="28" customFormat="1" ht="18.75" customHeight="1">
      <c r="A190" s="35">
        <v>180</v>
      </c>
      <c r="B190" s="36" t="str">
        <f t="shared" si="1"/>
        <v>ADIYAMAN-2</v>
      </c>
      <c r="C190" s="53">
        <v>180</v>
      </c>
      <c r="D190" s="49" t="s">
        <v>128</v>
      </c>
      <c r="E190" s="37">
        <v>37767</v>
      </c>
      <c r="F190" s="38" t="s">
        <v>396</v>
      </c>
      <c r="G190" s="39" t="s">
        <v>20</v>
      </c>
      <c r="H190" s="38" t="s">
        <v>131</v>
      </c>
      <c r="I190" s="63" t="s">
        <v>128</v>
      </c>
      <c r="J190" s="38" t="s">
        <v>115</v>
      </c>
      <c r="K190" s="63" t="s">
        <v>128</v>
      </c>
      <c r="L190" s="38" t="s">
        <v>128</v>
      </c>
      <c r="M190" s="40" t="s">
        <v>128</v>
      </c>
      <c r="N190" s="40" t="s">
        <v>391</v>
      </c>
      <c r="O190" s="30">
        <f>COUNTIF($G190:G$39513,G190)</f>
        <v>2</v>
      </c>
      <c r="P190" s="27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 s="28" customFormat="1" ht="18.75" customHeight="1">
      <c r="A191" s="35">
        <v>181</v>
      </c>
      <c r="B191" s="36" t="str">
        <f t="shared" si="1"/>
        <v>ADIYAMAN-1</v>
      </c>
      <c r="C191" s="53">
        <v>181</v>
      </c>
      <c r="D191" s="49" t="s">
        <v>128</v>
      </c>
      <c r="E191" s="37">
        <v>37784</v>
      </c>
      <c r="F191" s="38" t="s">
        <v>397</v>
      </c>
      <c r="G191" s="39" t="s">
        <v>20</v>
      </c>
      <c r="H191" s="38" t="s">
        <v>131</v>
      </c>
      <c r="I191" s="63" t="s">
        <v>128</v>
      </c>
      <c r="J191" s="38" t="s">
        <v>132</v>
      </c>
      <c r="K191" s="63" t="s">
        <v>128</v>
      </c>
      <c r="L191" s="38" t="s">
        <v>128</v>
      </c>
      <c r="M191" s="40" t="s">
        <v>128</v>
      </c>
      <c r="N191" s="40" t="s">
        <v>391</v>
      </c>
      <c r="O191" s="30">
        <f>COUNTIF($G191:G$39513,G191)</f>
        <v>1</v>
      </c>
      <c r="P191" s="27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 s="28" customFormat="1" ht="18.75" customHeight="1">
      <c r="A192" s="35">
        <v>182</v>
      </c>
      <c r="B192" s="36" t="str">
        <f t="shared" si="1"/>
        <v>ANKARA-1</v>
      </c>
      <c r="C192" s="53">
        <v>182</v>
      </c>
      <c r="D192" s="49" t="s">
        <v>128</v>
      </c>
      <c r="E192" s="37">
        <v>37257</v>
      </c>
      <c r="F192" s="38" t="s">
        <v>398</v>
      </c>
      <c r="G192" s="39" t="s">
        <v>4</v>
      </c>
      <c r="H192" s="38" t="s">
        <v>132</v>
      </c>
      <c r="I192" s="63" t="s">
        <v>128</v>
      </c>
      <c r="J192" s="38" t="s">
        <v>128</v>
      </c>
      <c r="K192" s="63" t="s">
        <v>128</v>
      </c>
      <c r="L192" s="38" t="s">
        <v>128</v>
      </c>
      <c r="M192" s="40" t="s">
        <v>128</v>
      </c>
      <c r="N192" s="40" t="s">
        <v>391</v>
      </c>
      <c r="O192" s="30">
        <f>COUNTIF($G192:G$39513,G192)</f>
        <v>1</v>
      </c>
      <c r="P192" s="27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s="28" customFormat="1" ht="18.75" customHeight="1">
      <c r="A193" s="35">
        <v>183</v>
      </c>
      <c r="B193" s="36" t="str">
        <f t="shared" si="1"/>
        <v>AYDIN-2</v>
      </c>
      <c r="C193" s="53">
        <v>183</v>
      </c>
      <c r="D193" s="49" t="s">
        <v>128</v>
      </c>
      <c r="E193" s="37">
        <v>37484</v>
      </c>
      <c r="F193" s="38" t="s">
        <v>399</v>
      </c>
      <c r="G193" s="39" t="s">
        <v>23</v>
      </c>
      <c r="H193" s="38" t="s">
        <v>131</v>
      </c>
      <c r="I193" s="63" t="s">
        <v>128</v>
      </c>
      <c r="J193" s="38" t="s">
        <v>132</v>
      </c>
      <c r="K193" s="63" t="s">
        <v>128</v>
      </c>
      <c r="L193" s="38" t="s">
        <v>128</v>
      </c>
      <c r="M193" s="40" t="s">
        <v>128</v>
      </c>
      <c r="N193" s="40" t="s">
        <v>391</v>
      </c>
      <c r="O193" s="30">
        <f>COUNTIF($G193:G$39513,G193)</f>
        <v>2</v>
      </c>
      <c r="P193" s="27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s="28" customFormat="1" ht="18.75" customHeight="1">
      <c r="A194" s="35">
        <v>184</v>
      </c>
      <c r="B194" s="36" t="str">
        <f t="shared" si="1"/>
        <v>AYDIN-1</v>
      </c>
      <c r="C194" s="53">
        <v>184</v>
      </c>
      <c r="D194" s="49" t="s">
        <v>128</v>
      </c>
      <c r="E194" s="37">
        <v>37610</v>
      </c>
      <c r="F194" s="38" t="s">
        <v>400</v>
      </c>
      <c r="G194" s="39" t="s">
        <v>23</v>
      </c>
      <c r="H194" s="38" t="s">
        <v>131</v>
      </c>
      <c r="I194" s="63" t="s">
        <v>128</v>
      </c>
      <c r="J194" s="38" t="s">
        <v>132</v>
      </c>
      <c r="K194" s="63" t="s">
        <v>128</v>
      </c>
      <c r="L194" s="38" t="s">
        <v>128</v>
      </c>
      <c r="M194" s="40" t="s">
        <v>128</v>
      </c>
      <c r="N194" s="40" t="s">
        <v>391</v>
      </c>
      <c r="O194" s="30">
        <f>COUNTIF($G194:G$39513,G194)</f>
        <v>1</v>
      </c>
      <c r="P194" s="27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s="28" customFormat="1" ht="18.75" customHeight="1">
      <c r="A195" s="35">
        <v>185</v>
      </c>
      <c r="B195" s="36" t="str">
        <f t="shared" si="1"/>
        <v>BALIKESİR-4</v>
      </c>
      <c r="C195" s="53">
        <v>185</v>
      </c>
      <c r="D195" s="49" t="s">
        <v>128</v>
      </c>
      <c r="E195" s="37">
        <v>37585</v>
      </c>
      <c r="F195" s="38" t="s">
        <v>401</v>
      </c>
      <c r="G195" s="39" t="s">
        <v>24</v>
      </c>
      <c r="H195" s="38" t="s">
        <v>131</v>
      </c>
      <c r="I195" s="63">
        <v>45</v>
      </c>
      <c r="J195" s="38" t="s">
        <v>132</v>
      </c>
      <c r="K195" s="63" t="s">
        <v>322</v>
      </c>
      <c r="L195" s="38" t="s">
        <v>128</v>
      </c>
      <c r="M195" s="40" t="s">
        <v>128</v>
      </c>
      <c r="N195" s="40" t="s">
        <v>391</v>
      </c>
      <c r="O195" s="30">
        <f>COUNTIF($G195:G$39513,G195)</f>
        <v>4</v>
      </c>
      <c r="P195" s="27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 s="28" customFormat="1" ht="18.75" customHeight="1">
      <c r="A196" s="35">
        <v>186</v>
      </c>
      <c r="B196" s="36" t="str">
        <f t="shared" si="1"/>
        <v>BALIKESİR-3</v>
      </c>
      <c r="C196" s="53">
        <v>186</v>
      </c>
      <c r="D196" s="49" t="s">
        <v>128</v>
      </c>
      <c r="E196" s="37">
        <v>37473</v>
      </c>
      <c r="F196" s="38" t="s">
        <v>402</v>
      </c>
      <c r="G196" s="39" t="s">
        <v>24</v>
      </c>
      <c r="H196" s="38" t="s">
        <v>115</v>
      </c>
      <c r="I196" s="63" t="s">
        <v>403</v>
      </c>
      <c r="J196" s="38" t="s">
        <v>108</v>
      </c>
      <c r="K196" s="63" t="s">
        <v>128</v>
      </c>
      <c r="L196" s="38" t="s">
        <v>128</v>
      </c>
      <c r="M196" s="40" t="s">
        <v>128</v>
      </c>
      <c r="N196" s="40" t="s">
        <v>391</v>
      </c>
      <c r="O196" s="30">
        <f>COUNTIF($G196:G$39513,G196)</f>
        <v>3</v>
      </c>
      <c r="P196" s="27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 s="28" customFormat="1" ht="18.75" customHeight="1">
      <c r="A197" s="35">
        <v>187</v>
      </c>
      <c r="B197" s="36" t="str">
        <f t="shared" si="1"/>
        <v>BALIKESİR-2</v>
      </c>
      <c r="C197" s="53">
        <v>187</v>
      </c>
      <c r="D197" s="49" t="s">
        <v>128</v>
      </c>
      <c r="E197" s="37">
        <v>37523</v>
      </c>
      <c r="F197" s="38" t="s">
        <v>404</v>
      </c>
      <c r="G197" s="39" t="s">
        <v>24</v>
      </c>
      <c r="H197" s="38" t="s">
        <v>131</v>
      </c>
      <c r="I197" s="63">
        <v>45</v>
      </c>
      <c r="J197" s="38" t="s">
        <v>132</v>
      </c>
      <c r="K197" s="63" t="s">
        <v>405</v>
      </c>
      <c r="L197" s="38" t="s">
        <v>128</v>
      </c>
      <c r="M197" s="40" t="s">
        <v>128</v>
      </c>
      <c r="N197" s="40" t="s">
        <v>391</v>
      </c>
      <c r="O197" s="30">
        <f>COUNTIF($G197:G$39513,G197)</f>
        <v>2</v>
      </c>
      <c r="P197" s="27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s="28" customFormat="1" ht="18.75" customHeight="1">
      <c r="A198" s="35">
        <v>188</v>
      </c>
      <c r="B198" s="36" t="str">
        <f t="shared" si="1"/>
        <v>BALIKESİR-1</v>
      </c>
      <c r="C198" s="53">
        <v>188</v>
      </c>
      <c r="D198" s="49" t="s">
        <v>128</v>
      </c>
      <c r="E198" s="37">
        <v>37261</v>
      </c>
      <c r="F198" s="38" t="s">
        <v>406</v>
      </c>
      <c r="G198" s="39" t="s">
        <v>24</v>
      </c>
      <c r="H198" s="38" t="s">
        <v>115</v>
      </c>
      <c r="I198" s="63" t="s">
        <v>407</v>
      </c>
      <c r="J198" s="38" t="s">
        <v>108</v>
      </c>
      <c r="K198" s="63" t="s">
        <v>408</v>
      </c>
      <c r="L198" s="38" t="s">
        <v>128</v>
      </c>
      <c r="M198" s="40" t="s">
        <v>128</v>
      </c>
      <c r="N198" s="40" t="s">
        <v>391</v>
      </c>
      <c r="O198" s="30">
        <f>COUNTIF($G198:G$39513,G198)</f>
        <v>1</v>
      </c>
      <c r="P198" s="27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 s="28" customFormat="1" ht="18.75" customHeight="1">
      <c r="A199" s="35">
        <v>189</v>
      </c>
      <c r="B199" s="36" t="str">
        <f t="shared" si="1"/>
        <v>BİLECİK-4</v>
      </c>
      <c r="C199" s="53">
        <v>189</v>
      </c>
      <c r="D199" s="49" t="s">
        <v>128</v>
      </c>
      <c r="E199" s="37">
        <v>37543</v>
      </c>
      <c r="F199" s="38" t="s">
        <v>409</v>
      </c>
      <c r="G199" s="39" t="s">
        <v>25</v>
      </c>
      <c r="H199" s="38" t="s">
        <v>131</v>
      </c>
      <c r="I199" s="63" t="s">
        <v>410</v>
      </c>
      <c r="J199" s="38" t="s">
        <v>132</v>
      </c>
      <c r="K199" s="63" t="s">
        <v>128</v>
      </c>
      <c r="L199" s="38" t="s">
        <v>128</v>
      </c>
      <c r="M199" s="40" t="s">
        <v>128</v>
      </c>
      <c r="N199" s="40" t="s">
        <v>391</v>
      </c>
      <c r="O199" s="30">
        <f>COUNTIF($G199:G$39513,G199)</f>
        <v>4</v>
      </c>
      <c r="P199" s="27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s="28" customFormat="1" ht="18.75" customHeight="1">
      <c r="A200" s="35">
        <v>190</v>
      </c>
      <c r="B200" s="36" t="str">
        <f t="shared" si="1"/>
        <v>BİLECİK-3</v>
      </c>
      <c r="C200" s="53">
        <v>190</v>
      </c>
      <c r="D200" s="49" t="s">
        <v>128</v>
      </c>
      <c r="E200" s="37">
        <v>37691</v>
      </c>
      <c r="F200" s="38" t="s">
        <v>411</v>
      </c>
      <c r="G200" s="39" t="s">
        <v>25</v>
      </c>
      <c r="H200" s="38" t="s">
        <v>131</v>
      </c>
      <c r="I200" s="63" t="s">
        <v>128</v>
      </c>
      <c r="J200" s="38" t="s">
        <v>132</v>
      </c>
      <c r="K200" s="63" t="s">
        <v>128</v>
      </c>
      <c r="L200" s="38" t="s">
        <v>128</v>
      </c>
      <c r="M200" s="40" t="s">
        <v>128</v>
      </c>
      <c r="N200" s="40" t="s">
        <v>391</v>
      </c>
      <c r="O200" s="30">
        <f>COUNTIF($G200:G$39513,G200)</f>
        <v>3</v>
      </c>
      <c r="P200" s="27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s="28" customFormat="1" ht="18.75" customHeight="1">
      <c r="A201" s="35">
        <v>191</v>
      </c>
      <c r="B201" s="36" t="str">
        <f t="shared" si="1"/>
        <v>BİLECİK-2</v>
      </c>
      <c r="C201" s="53">
        <v>191</v>
      </c>
      <c r="D201" s="49" t="s">
        <v>128</v>
      </c>
      <c r="E201" s="37">
        <v>37743</v>
      </c>
      <c r="F201" s="38" t="s">
        <v>412</v>
      </c>
      <c r="G201" s="39" t="s">
        <v>25</v>
      </c>
      <c r="H201" s="38" t="s">
        <v>131</v>
      </c>
      <c r="I201" s="63" t="s">
        <v>128</v>
      </c>
      <c r="J201" s="38" t="s">
        <v>132</v>
      </c>
      <c r="K201" s="63" t="s">
        <v>128</v>
      </c>
      <c r="L201" s="38" t="s">
        <v>128</v>
      </c>
      <c r="M201" s="40" t="s">
        <v>128</v>
      </c>
      <c r="N201" s="40" t="s">
        <v>391</v>
      </c>
      <c r="O201" s="30">
        <f>COUNTIF($G201:G$39513,G201)</f>
        <v>2</v>
      </c>
      <c r="P201" s="27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s="28" customFormat="1" ht="18.75" customHeight="1">
      <c r="A202" s="35">
        <v>192</v>
      </c>
      <c r="B202" s="36" t="str">
        <f t="shared" si="1"/>
        <v>BİLECİK-1</v>
      </c>
      <c r="C202" s="53">
        <v>192</v>
      </c>
      <c r="D202" s="49" t="s">
        <v>128</v>
      </c>
      <c r="E202" s="37">
        <v>37660</v>
      </c>
      <c r="F202" s="38" t="s">
        <v>413</v>
      </c>
      <c r="G202" s="39" t="s">
        <v>25</v>
      </c>
      <c r="H202" s="38" t="s">
        <v>108</v>
      </c>
      <c r="I202" s="63" t="s">
        <v>128</v>
      </c>
      <c r="J202" s="38" t="s">
        <v>115</v>
      </c>
      <c r="K202" s="63" t="s">
        <v>128</v>
      </c>
      <c r="L202" s="38" t="s">
        <v>128</v>
      </c>
      <c r="M202" s="40" t="s">
        <v>128</v>
      </c>
      <c r="N202" s="40" t="s">
        <v>391</v>
      </c>
      <c r="O202" s="30">
        <f>COUNTIF($G202:G$39513,G202)</f>
        <v>1</v>
      </c>
      <c r="P202" s="27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s="28" customFormat="1" ht="18.75" customHeight="1">
      <c r="A203" s="35">
        <v>193</v>
      </c>
      <c r="B203" s="36" t="str">
        <f t="shared" si="1"/>
        <v>BİNGÖL-4</v>
      </c>
      <c r="C203" s="53">
        <v>193</v>
      </c>
      <c r="D203" s="49" t="s">
        <v>128</v>
      </c>
      <c r="E203" s="37">
        <v>37555</v>
      </c>
      <c r="F203" s="38" t="s">
        <v>414</v>
      </c>
      <c r="G203" s="39" t="s">
        <v>26</v>
      </c>
      <c r="H203" s="38" t="s">
        <v>131</v>
      </c>
      <c r="I203" s="63" t="s">
        <v>128</v>
      </c>
      <c r="J203" s="38" t="s">
        <v>132</v>
      </c>
      <c r="K203" s="63" t="s">
        <v>128</v>
      </c>
      <c r="L203" s="38" t="s">
        <v>128</v>
      </c>
      <c r="M203" s="40" t="s">
        <v>128</v>
      </c>
      <c r="N203" s="40" t="s">
        <v>391</v>
      </c>
      <c r="O203" s="30">
        <f>COUNTIF($G203:G$39513,G203)</f>
        <v>4</v>
      </c>
      <c r="P203" s="27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 s="28" customFormat="1" ht="18.75" customHeight="1">
      <c r="A204" s="35">
        <v>194</v>
      </c>
      <c r="B204" s="36" t="str">
        <f t="shared" ref="B204:B267" si="2">CONCATENATE(G204,"-",O204)</f>
        <v>BİNGÖL-3</v>
      </c>
      <c r="C204" s="53">
        <v>194</v>
      </c>
      <c r="D204" s="49" t="s">
        <v>128</v>
      </c>
      <c r="E204" s="37">
        <v>37422</v>
      </c>
      <c r="F204" s="38" t="s">
        <v>415</v>
      </c>
      <c r="G204" s="39" t="s">
        <v>26</v>
      </c>
      <c r="H204" s="38" t="s">
        <v>131</v>
      </c>
      <c r="I204" s="63" t="s">
        <v>128</v>
      </c>
      <c r="J204" s="38" t="s">
        <v>132</v>
      </c>
      <c r="K204" s="63" t="s">
        <v>128</v>
      </c>
      <c r="L204" s="38" t="s">
        <v>128</v>
      </c>
      <c r="M204" s="40" t="s">
        <v>128</v>
      </c>
      <c r="N204" s="40" t="s">
        <v>391</v>
      </c>
      <c r="O204" s="30">
        <f>COUNTIF($G204:G$39513,G204)</f>
        <v>3</v>
      </c>
      <c r="P204" s="27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 s="28" customFormat="1" ht="18.75" customHeight="1">
      <c r="A205" s="35">
        <v>195</v>
      </c>
      <c r="B205" s="36" t="str">
        <f t="shared" si="2"/>
        <v>BİNGÖL-2</v>
      </c>
      <c r="C205" s="53">
        <v>195</v>
      </c>
      <c r="D205" s="49" t="s">
        <v>128</v>
      </c>
      <c r="E205" s="37">
        <v>37375</v>
      </c>
      <c r="F205" s="38" t="s">
        <v>416</v>
      </c>
      <c r="G205" s="39" t="s">
        <v>26</v>
      </c>
      <c r="H205" s="38" t="s">
        <v>131</v>
      </c>
      <c r="I205" s="63" t="s">
        <v>128</v>
      </c>
      <c r="J205" s="38" t="s">
        <v>132</v>
      </c>
      <c r="K205" s="63" t="s">
        <v>128</v>
      </c>
      <c r="L205" s="38" t="s">
        <v>128</v>
      </c>
      <c r="M205" s="40" t="s">
        <v>128</v>
      </c>
      <c r="N205" s="40" t="s">
        <v>391</v>
      </c>
      <c r="O205" s="30">
        <f>COUNTIF($G205:G$39513,G205)</f>
        <v>2</v>
      </c>
      <c r="P205" s="27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s="28" customFormat="1" ht="18.75" customHeight="1">
      <c r="A206" s="35">
        <v>196</v>
      </c>
      <c r="B206" s="36" t="str">
        <f t="shared" si="2"/>
        <v>BİNGÖL-1</v>
      </c>
      <c r="C206" s="53">
        <v>196</v>
      </c>
      <c r="D206" s="49" t="s">
        <v>128</v>
      </c>
      <c r="E206" s="37">
        <v>37339</v>
      </c>
      <c r="F206" s="38" t="s">
        <v>417</v>
      </c>
      <c r="G206" s="39" t="s">
        <v>26</v>
      </c>
      <c r="H206" s="38" t="s">
        <v>131</v>
      </c>
      <c r="I206" s="63" t="s">
        <v>128</v>
      </c>
      <c r="J206" s="38" t="s">
        <v>132</v>
      </c>
      <c r="K206" s="63" t="s">
        <v>128</v>
      </c>
      <c r="L206" s="38" t="s">
        <v>128</v>
      </c>
      <c r="M206" s="40" t="s">
        <v>128</v>
      </c>
      <c r="N206" s="40" t="s">
        <v>391</v>
      </c>
      <c r="O206" s="30">
        <f>COUNTIF($G206:G$39513,G206)</f>
        <v>1</v>
      </c>
      <c r="P206" s="27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 s="28" customFormat="1" ht="18.75" customHeight="1">
      <c r="A207" s="35">
        <v>197</v>
      </c>
      <c r="B207" s="36" t="str">
        <f t="shared" si="2"/>
        <v>BURSA-13</v>
      </c>
      <c r="C207" s="53">
        <v>197</v>
      </c>
      <c r="D207" s="49" t="s">
        <v>128</v>
      </c>
      <c r="E207" s="37">
        <v>37521</v>
      </c>
      <c r="F207" s="38" t="s">
        <v>418</v>
      </c>
      <c r="G207" s="39" t="s">
        <v>5</v>
      </c>
      <c r="H207" s="38" t="s">
        <v>132</v>
      </c>
      <c r="I207" s="63" t="s">
        <v>128</v>
      </c>
      <c r="J207" s="38" t="s">
        <v>131</v>
      </c>
      <c r="K207" s="63" t="s">
        <v>128</v>
      </c>
      <c r="L207" s="38" t="s">
        <v>128</v>
      </c>
      <c r="M207" s="40" t="s">
        <v>128</v>
      </c>
      <c r="N207" s="40" t="s">
        <v>391</v>
      </c>
      <c r="O207" s="30">
        <f>COUNTIF($G207:G$39513,G207)</f>
        <v>13</v>
      </c>
      <c r="P207" s="27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 s="28" customFormat="1" ht="18.75" customHeight="1">
      <c r="A208" s="35">
        <v>198</v>
      </c>
      <c r="B208" s="36" t="str">
        <f t="shared" si="2"/>
        <v>BURSA-12</v>
      </c>
      <c r="C208" s="53">
        <v>198</v>
      </c>
      <c r="D208" s="49" t="s">
        <v>128</v>
      </c>
      <c r="E208" s="37">
        <v>37713</v>
      </c>
      <c r="F208" s="38" t="s">
        <v>419</v>
      </c>
      <c r="G208" s="39" t="s">
        <v>5</v>
      </c>
      <c r="H208" s="38" t="s">
        <v>108</v>
      </c>
      <c r="I208" s="63" t="s">
        <v>128</v>
      </c>
      <c r="J208" s="38" t="s">
        <v>131</v>
      </c>
      <c r="K208" s="63" t="s">
        <v>128</v>
      </c>
      <c r="L208" s="38" t="s">
        <v>128</v>
      </c>
      <c r="M208" s="40" t="s">
        <v>128</v>
      </c>
      <c r="N208" s="40" t="s">
        <v>391</v>
      </c>
      <c r="O208" s="30">
        <f>COUNTIF($G208:G$39513,G208)</f>
        <v>12</v>
      </c>
      <c r="P208" s="27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s="28" customFormat="1" ht="18.75" customHeight="1">
      <c r="A209" s="35">
        <v>199</v>
      </c>
      <c r="B209" s="36" t="str">
        <f t="shared" si="2"/>
        <v>BURSA-11</v>
      </c>
      <c r="C209" s="53">
        <v>199</v>
      </c>
      <c r="D209" s="49" t="s">
        <v>128</v>
      </c>
      <c r="E209" s="37">
        <v>37343</v>
      </c>
      <c r="F209" s="38" t="s">
        <v>420</v>
      </c>
      <c r="G209" s="39" t="s">
        <v>5</v>
      </c>
      <c r="H209" s="38" t="s">
        <v>112</v>
      </c>
      <c r="I209" s="63" t="s">
        <v>421</v>
      </c>
      <c r="J209" s="38" t="s">
        <v>117</v>
      </c>
      <c r="K209" s="63" t="s">
        <v>370</v>
      </c>
      <c r="L209" s="38" t="s">
        <v>128</v>
      </c>
      <c r="M209" s="40" t="s">
        <v>128</v>
      </c>
      <c r="N209" s="40" t="s">
        <v>391</v>
      </c>
      <c r="O209" s="30">
        <f>COUNTIF($G209:G$39513,G209)</f>
        <v>11</v>
      </c>
      <c r="P209" s="27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s="28" customFormat="1" ht="18.75" customHeight="1">
      <c r="A210" s="35">
        <v>200</v>
      </c>
      <c r="B210" s="36" t="str">
        <f t="shared" si="2"/>
        <v>BURSA-10</v>
      </c>
      <c r="C210" s="53">
        <v>200</v>
      </c>
      <c r="D210" s="49" t="s">
        <v>128</v>
      </c>
      <c r="E210" s="37">
        <v>37470</v>
      </c>
      <c r="F210" s="38" t="s">
        <v>422</v>
      </c>
      <c r="G210" s="39" t="s">
        <v>5</v>
      </c>
      <c r="H210" s="38" t="s">
        <v>132</v>
      </c>
      <c r="I210" s="63" t="s">
        <v>128</v>
      </c>
      <c r="J210" s="38" t="s">
        <v>128</v>
      </c>
      <c r="K210" s="63" t="s">
        <v>128</v>
      </c>
      <c r="L210" s="38" t="s">
        <v>128</v>
      </c>
      <c r="M210" s="40" t="s">
        <v>128</v>
      </c>
      <c r="N210" s="40" t="s">
        <v>391</v>
      </c>
      <c r="O210" s="30">
        <f>COUNTIF($G210:G$39513,G210)</f>
        <v>10</v>
      </c>
      <c r="P210" s="27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s="28" customFormat="1" ht="18.75" customHeight="1">
      <c r="A211" s="35">
        <v>201</v>
      </c>
      <c r="B211" s="36" t="str">
        <f t="shared" si="2"/>
        <v>BURSA-9</v>
      </c>
      <c r="C211" s="53">
        <v>201</v>
      </c>
      <c r="D211" s="49" t="s">
        <v>128</v>
      </c>
      <c r="E211" s="37">
        <v>37356</v>
      </c>
      <c r="F211" s="38" t="s">
        <v>423</v>
      </c>
      <c r="G211" s="39" t="s">
        <v>5</v>
      </c>
      <c r="H211" s="38" t="s">
        <v>108</v>
      </c>
      <c r="I211" s="63" t="s">
        <v>128</v>
      </c>
      <c r="J211" s="38" t="s">
        <v>131</v>
      </c>
      <c r="K211" s="63" t="s">
        <v>128</v>
      </c>
      <c r="L211" s="38" t="s">
        <v>128</v>
      </c>
      <c r="M211" s="40" t="s">
        <v>128</v>
      </c>
      <c r="N211" s="40" t="s">
        <v>391</v>
      </c>
      <c r="O211" s="30">
        <f>COUNTIF($G211:G$39513,G211)</f>
        <v>9</v>
      </c>
      <c r="P211" s="27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s="28" customFormat="1" ht="18.75" customHeight="1">
      <c r="A212" s="35">
        <v>202</v>
      </c>
      <c r="B212" s="36" t="str">
        <f t="shared" si="2"/>
        <v>BURSA-8</v>
      </c>
      <c r="C212" s="53">
        <v>202</v>
      </c>
      <c r="D212" s="49" t="s">
        <v>128</v>
      </c>
      <c r="E212" s="37">
        <v>37459</v>
      </c>
      <c r="F212" s="38" t="s">
        <v>424</v>
      </c>
      <c r="G212" s="39" t="s">
        <v>5</v>
      </c>
      <c r="H212" s="38" t="s">
        <v>108</v>
      </c>
      <c r="I212" s="63" t="s">
        <v>128</v>
      </c>
      <c r="J212" s="38" t="s">
        <v>115</v>
      </c>
      <c r="K212" s="63" t="s">
        <v>128</v>
      </c>
      <c r="L212" s="38" t="s">
        <v>128</v>
      </c>
      <c r="M212" s="40" t="s">
        <v>128</v>
      </c>
      <c r="N212" s="40" t="s">
        <v>391</v>
      </c>
      <c r="O212" s="30">
        <f>COUNTIF($G212:G$39513,G212)</f>
        <v>8</v>
      </c>
      <c r="P212" s="27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 s="28" customFormat="1" ht="18.75" customHeight="1">
      <c r="A213" s="35">
        <v>203</v>
      </c>
      <c r="B213" s="36" t="str">
        <f t="shared" si="2"/>
        <v>BURSA-7</v>
      </c>
      <c r="C213" s="53">
        <v>203</v>
      </c>
      <c r="D213" s="49" t="s">
        <v>128</v>
      </c>
      <c r="E213" s="37">
        <v>37471</v>
      </c>
      <c r="F213" s="38" t="s">
        <v>425</v>
      </c>
      <c r="G213" s="39" t="s">
        <v>5</v>
      </c>
      <c r="H213" s="38" t="s">
        <v>132</v>
      </c>
      <c r="I213" s="63" t="s">
        <v>128</v>
      </c>
      <c r="J213" s="38" t="s">
        <v>131</v>
      </c>
      <c r="K213" s="63" t="s">
        <v>128</v>
      </c>
      <c r="L213" s="38" t="s">
        <v>128</v>
      </c>
      <c r="M213" s="40" t="s">
        <v>128</v>
      </c>
      <c r="N213" s="40" t="s">
        <v>391</v>
      </c>
      <c r="O213" s="30">
        <f>COUNTIF($G213:G$39513,G213)</f>
        <v>7</v>
      </c>
      <c r="P213" s="27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s="28" customFormat="1" ht="18.75" customHeight="1">
      <c r="A214" s="35">
        <v>204</v>
      </c>
      <c r="B214" s="36" t="str">
        <f t="shared" si="2"/>
        <v>BURSA-6</v>
      </c>
      <c r="C214" s="53">
        <v>204</v>
      </c>
      <c r="D214" s="49" t="s">
        <v>128</v>
      </c>
      <c r="E214" s="37">
        <v>37612</v>
      </c>
      <c r="F214" s="38" t="s">
        <v>426</v>
      </c>
      <c r="G214" s="39" t="s">
        <v>5</v>
      </c>
      <c r="H214" s="38" t="s">
        <v>131</v>
      </c>
      <c r="I214" s="63" t="s">
        <v>128</v>
      </c>
      <c r="J214" s="38" t="s">
        <v>132</v>
      </c>
      <c r="K214" s="63" t="s">
        <v>128</v>
      </c>
      <c r="L214" s="38" t="s">
        <v>128</v>
      </c>
      <c r="M214" s="40" t="s">
        <v>128</v>
      </c>
      <c r="N214" s="40" t="s">
        <v>391</v>
      </c>
      <c r="O214" s="30">
        <f>COUNTIF($G214:G$39513,G214)</f>
        <v>6</v>
      </c>
      <c r="P214" s="27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s="28" customFormat="1" ht="18.75" customHeight="1">
      <c r="A215" s="35">
        <v>205</v>
      </c>
      <c r="B215" s="36" t="str">
        <f t="shared" si="2"/>
        <v>BURSA-5</v>
      </c>
      <c r="C215" s="53">
        <v>205</v>
      </c>
      <c r="D215" s="49" t="s">
        <v>128</v>
      </c>
      <c r="E215" s="37">
        <v>37273</v>
      </c>
      <c r="F215" s="38" t="s">
        <v>427</v>
      </c>
      <c r="G215" s="39" t="s">
        <v>5</v>
      </c>
      <c r="H215" s="38" t="s">
        <v>132</v>
      </c>
      <c r="I215" s="63" t="s">
        <v>428</v>
      </c>
      <c r="J215" s="38" t="s">
        <v>131</v>
      </c>
      <c r="K215" s="63">
        <v>42</v>
      </c>
      <c r="L215" s="38" t="s">
        <v>128</v>
      </c>
      <c r="M215" s="40" t="s">
        <v>128</v>
      </c>
      <c r="N215" s="40" t="s">
        <v>391</v>
      </c>
      <c r="O215" s="30">
        <f>COUNTIF($G215:G$39513,G215)</f>
        <v>5</v>
      </c>
      <c r="P215" s="27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s="28" customFormat="1" ht="18.75" customHeight="1">
      <c r="A216" s="35">
        <v>206</v>
      </c>
      <c r="B216" s="36" t="str">
        <f t="shared" si="2"/>
        <v>BURSA-4</v>
      </c>
      <c r="C216" s="53">
        <v>206</v>
      </c>
      <c r="D216" s="49" t="s">
        <v>128</v>
      </c>
      <c r="E216" s="37">
        <v>37669</v>
      </c>
      <c r="F216" s="38" t="s">
        <v>429</v>
      </c>
      <c r="G216" s="39" t="s">
        <v>5</v>
      </c>
      <c r="H216" s="38" t="s">
        <v>132</v>
      </c>
      <c r="I216" s="63" t="s">
        <v>322</v>
      </c>
      <c r="J216" s="38" t="s">
        <v>131</v>
      </c>
      <c r="K216" s="63">
        <v>42</v>
      </c>
      <c r="L216" s="38" t="s">
        <v>128</v>
      </c>
      <c r="M216" s="40" t="s">
        <v>128</v>
      </c>
      <c r="N216" s="40" t="s">
        <v>391</v>
      </c>
      <c r="O216" s="30">
        <f>COUNTIF($G216:G$39513,G216)</f>
        <v>4</v>
      </c>
      <c r="P216" s="27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 s="28" customFormat="1" ht="18.75" customHeight="1">
      <c r="A217" s="35">
        <v>207</v>
      </c>
      <c r="B217" s="36" t="str">
        <f t="shared" si="2"/>
        <v>BURSA-3</v>
      </c>
      <c r="C217" s="53">
        <v>207</v>
      </c>
      <c r="D217" s="49" t="s">
        <v>128</v>
      </c>
      <c r="E217" s="37">
        <v>37378</v>
      </c>
      <c r="F217" s="38" t="s">
        <v>430</v>
      </c>
      <c r="G217" s="39" t="s">
        <v>5</v>
      </c>
      <c r="H217" s="38" t="s">
        <v>108</v>
      </c>
      <c r="I217" s="63" t="s">
        <v>431</v>
      </c>
      <c r="J217" s="38" t="s">
        <v>115</v>
      </c>
      <c r="K217" s="63" t="s">
        <v>432</v>
      </c>
      <c r="L217" s="38" t="s">
        <v>128</v>
      </c>
      <c r="M217" s="40" t="s">
        <v>128</v>
      </c>
      <c r="N217" s="40" t="s">
        <v>391</v>
      </c>
      <c r="O217" s="30">
        <f>COUNTIF($G217:G$39513,G217)</f>
        <v>3</v>
      </c>
      <c r="P217" s="27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s="28" customFormat="1" ht="18.75" customHeight="1">
      <c r="A218" s="35">
        <v>208</v>
      </c>
      <c r="B218" s="36" t="str">
        <f t="shared" si="2"/>
        <v>BURSA-2</v>
      </c>
      <c r="C218" s="53">
        <v>208</v>
      </c>
      <c r="D218" s="49" t="s">
        <v>128</v>
      </c>
      <c r="E218" s="37">
        <v>37257</v>
      </c>
      <c r="F218" s="38" t="s">
        <v>433</v>
      </c>
      <c r="G218" s="39" t="s">
        <v>5</v>
      </c>
      <c r="H218" s="38" t="s">
        <v>108</v>
      </c>
      <c r="I218" s="63" t="s">
        <v>431</v>
      </c>
      <c r="J218" s="38" t="s">
        <v>115</v>
      </c>
      <c r="K218" s="63" t="s">
        <v>128</v>
      </c>
      <c r="L218" s="38" t="s">
        <v>128</v>
      </c>
      <c r="M218" s="40" t="s">
        <v>128</v>
      </c>
      <c r="N218" s="40" t="s">
        <v>391</v>
      </c>
      <c r="O218" s="30">
        <f>COUNTIF($G218:G$39513,G218)</f>
        <v>2</v>
      </c>
      <c r="P218" s="27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 s="28" customFormat="1" ht="18.75" customHeight="1">
      <c r="A219" s="35">
        <v>209</v>
      </c>
      <c r="B219" s="36" t="str">
        <f t="shared" si="2"/>
        <v>BURSA-1</v>
      </c>
      <c r="C219" s="53">
        <v>209</v>
      </c>
      <c r="D219" s="49" t="s">
        <v>128</v>
      </c>
      <c r="E219" s="37">
        <v>37845</v>
      </c>
      <c r="F219" s="38" t="s">
        <v>434</v>
      </c>
      <c r="G219" s="39" t="s">
        <v>5</v>
      </c>
      <c r="H219" s="38" t="s">
        <v>108</v>
      </c>
      <c r="I219" s="63" t="s">
        <v>128</v>
      </c>
      <c r="J219" s="38" t="s">
        <v>115</v>
      </c>
      <c r="K219" s="63" t="s">
        <v>128</v>
      </c>
      <c r="L219" s="38" t="s">
        <v>128</v>
      </c>
      <c r="M219" s="40" t="s">
        <v>128</v>
      </c>
      <c r="N219" s="40" t="s">
        <v>391</v>
      </c>
      <c r="O219" s="30">
        <f>COUNTIF($G219:G$39513,G219)</f>
        <v>1</v>
      </c>
      <c r="P219" s="27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 s="28" customFormat="1" ht="18.75" customHeight="1">
      <c r="A220" s="35">
        <v>210</v>
      </c>
      <c r="B220" s="36" t="str">
        <f t="shared" si="2"/>
        <v>ÇANAKKALE-4</v>
      </c>
      <c r="C220" s="53">
        <v>210</v>
      </c>
      <c r="D220" s="49" t="s">
        <v>128</v>
      </c>
      <c r="E220" s="37">
        <v>37410</v>
      </c>
      <c r="F220" s="38" t="s">
        <v>435</v>
      </c>
      <c r="G220" s="39" t="s">
        <v>30</v>
      </c>
      <c r="H220" s="38" t="s">
        <v>108</v>
      </c>
      <c r="I220" s="63" t="s">
        <v>436</v>
      </c>
      <c r="J220" s="38" t="s">
        <v>115</v>
      </c>
      <c r="K220" s="63" t="s">
        <v>437</v>
      </c>
      <c r="L220" s="38" t="s">
        <v>128</v>
      </c>
      <c r="M220" s="40" t="s">
        <v>128</v>
      </c>
      <c r="N220" s="40" t="s">
        <v>391</v>
      </c>
      <c r="O220" s="30">
        <f>COUNTIF($G220:G$39513,G220)</f>
        <v>4</v>
      </c>
      <c r="P220" s="27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 s="28" customFormat="1" ht="18.75" customHeight="1">
      <c r="A221" s="35">
        <v>211</v>
      </c>
      <c r="B221" s="36" t="str">
        <f t="shared" si="2"/>
        <v>ÇANAKKALE-3</v>
      </c>
      <c r="C221" s="53">
        <v>211</v>
      </c>
      <c r="D221" s="49" t="s">
        <v>128</v>
      </c>
      <c r="E221" s="37">
        <v>37920</v>
      </c>
      <c r="F221" s="38" t="s">
        <v>438</v>
      </c>
      <c r="G221" s="39" t="s">
        <v>30</v>
      </c>
      <c r="H221" s="38" t="s">
        <v>131</v>
      </c>
      <c r="I221" s="63" t="s">
        <v>128</v>
      </c>
      <c r="J221" s="38" t="s">
        <v>131</v>
      </c>
      <c r="K221" s="63" t="s">
        <v>128</v>
      </c>
      <c r="L221" s="38" t="s">
        <v>128</v>
      </c>
      <c r="M221" s="40" t="s">
        <v>128</v>
      </c>
      <c r="N221" s="40" t="s">
        <v>391</v>
      </c>
      <c r="O221" s="30">
        <f>COUNTIF($G221:G$39513,G221)</f>
        <v>3</v>
      </c>
      <c r="P221" s="27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 s="28" customFormat="1" ht="18.75" customHeight="1">
      <c r="A222" s="35">
        <v>212</v>
      </c>
      <c r="B222" s="36" t="str">
        <f t="shared" si="2"/>
        <v>ÇANAKKALE-2</v>
      </c>
      <c r="C222" s="53">
        <v>212</v>
      </c>
      <c r="D222" s="49" t="s">
        <v>128</v>
      </c>
      <c r="E222" s="37">
        <v>37460</v>
      </c>
      <c r="F222" s="38" t="s">
        <v>439</v>
      </c>
      <c r="G222" s="39" t="s">
        <v>30</v>
      </c>
      <c r="H222" s="38" t="s">
        <v>108</v>
      </c>
      <c r="I222" s="63" t="s">
        <v>440</v>
      </c>
      <c r="J222" s="38" t="s">
        <v>115</v>
      </c>
      <c r="K222" s="63" t="s">
        <v>189</v>
      </c>
      <c r="L222" s="38" t="s">
        <v>128</v>
      </c>
      <c r="M222" s="40" t="s">
        <v>128</v>
      </c>
      <c r="N222" s="40" t="s">
        <v>391</v>
      </c>
      <c r="O222" s="30">
        <f>COUNTIF($G222:G$39513,G222)</f>
        <v>2</v>
      </c>
      <c r="P222" s="27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 s="28" customFormat="1" ht="18.75" customHeight="1">
      <c r="A223" s="35">
        <v>213</v>
      </c>
      <c r="B223" s="36" t="str">
        <f t="shared" si="2"/>
        <v>ÇANAKKALE-1</v>
      </c>
      <c r="C223" s="53">
        <v>213</v>
      </c>
      <c r="D223" s="49" t="s">
        <v>128</v>
      </c>
      <c r="E223" s="37">
        <v>37261</v>
      </c>
      <c r="F223" s="38" t="s">
        <v>441</v>
      </c>
      <c r="G223" s="39" t="s">
        <v>30</v>
      </c>
      <c r="H223" s="38" t="s">
        <v>117</v>
      </c>
      <c r="I223" s="63" t="s">
        <v>128</v>
      </c>
      <c r="J223" s="38" t="s">
        <v>115</v>
      </c>
      <c r="K223" s="63" t="s">
        <v>128</v>
      </c>
      <c r="L223" s="38" t="s">
        <v>128</v>
      </c>
      <c r="M223" s="40" t="s">
        <v>128</v>
      </c>
      <c r="N223" s="40" t="s">
        <v>391</v>
      </c>
      <c r="O223" s="30">
        <f>COUNTIF($G223:G$39513,G223)</f>
        <v>1</v>
      </c>
      <c r="P223" s="27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 s="28" customFormat="1" ht="18.75" customHeight="1">
      <c r="A224" s="35">
        <v>214</v>
      </c>
      <c r="B224" s="36" t="str">
        <f t="shared" si="2"/>
        <v>ÇANKIRI-1</v>
      </c>
      <c r="C224" s="53">
        <v>214</v>
      </c>
      <c r="D224" s="49" t="s">
        <v>128</v>
      </c>
      <c r="E224" s="37">
        <v>37286</v>
      </c>
      <c r="F224" s="38" t="s">
        <v>442</v>
      </c>
      <c r="G224" s="39" t="s">
        <v>31</v>
      </c>
      <c r="H224" s="38" t="s">
        <v>132</v>
      </c>
      <c r="I224" s="63">
        <v>3.4</v>
      </c>
      <c r="J224" s="38" t="s">
        <v>128</v>
      </c>
      <c r="K224" s="63" t="s">
        <v>128</v>
      </c>
      <c r="L224" s="38" t="s">
        <v>128</v>
      </c>
      <c r="M224" s="40" t="s">
        <v>128</v>
      </c>
      <c r="N224" s="40" t="s">
        <v>391</v>
      </c>
      <c r="O224" s="30">
        <f>COUNTIF($G224:G$39513,G224)</f>
        <v>1</v>
      </c>
      <c r="P224" s="27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s="28" customFormat="1" ht="18.75" customHeight="1">
      <c r="A225" s="35">
        <v>215</v>
      </c>
      <c r="B225" s="36" t="str">
        <f t="shared" si="2"/>
        <v>DÜZCE-2</v>
      </c>
      <c r="C225" s="53">
        <v>215</v>
      </c>
      <c r="D225" s="49" t="s">
        <v>128</v>
      </c>
      <c r="E225" s="37">
        <v>37260</v>
      </c>
      <c r="F225" s="38" t="s">
        <v>443</v>
      </c>
      <c r="G225" s="39" t="s">
        <v>85</v>
      </c>
      <c r="H225" s="38" t="s">
        <v>131</v>
      </c>
      <c r="I225" s="63">
        <v>48100</v>
      </c>
      <c r="J225" s="38" t="s">
        <v>132</v>
      </c>
      <c r="K225" s="63" t="s">
        <v>444</v>
      </c>
      <c r="L225" s="38" t="s">
        <v>128</v>
      </c>
      <c r="M225" s="40" t="s">
        <v>128</v>
      </c>
      <c r="N225" s="40" t="s">
        <v>391</v>
      </c>
      <c r="O225" s="30">
        <f>COUNTIF($G225:G$39513,G225)</f>
        <v>2</v>
      </c>
      <c r="P225" s="27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 s="28" customFormat="1" ht="18.75" customHeight="1">
      <c r="A226" s="35">
        <v>216</v>
      </c>
      <c r="B226" s="36" t="str">
        <f t="shared" si="2"/>
        <v>DÜZCE-1</v>
      </c>
      <c r="C226" s="53">
        <v>216</v>
      </c>
      <c r="D226" s="49" t="s">
        <v>128</v>
      </c>
      <c r="E226" s="37">
        <v>37589</v>
      </c>
      <c r="F226" s="38" t="s">
        <v>445</v>
      </c>
      <c r="G226" s="39" t="s">
        <v>85</v>
      </c>
      <c r="H226" s="38" t="s">
        <v>131</v>
      </c>
      <c r="I226" s="63">
        <v>47100</v>
      </c>
      <c r="J226" s="38" t="s">
        <v>115</v>
      </c>
      <c r="K226" s="63" t="s">
        <v>403</v>
      </c>
      <c r="L226" s="38" t="s">
        <v>128</v>
      </c>
      <c r="M226" s="40" t="s">
        <v>128</v>
      </c>
      <c r="N226" s="40" t="s">
        <v>391</v>
      </c>
      <c r="O226" s="30">
        <f>COUNTIF($G226:G$39513,G226)</f>
        <v>1</v>
      </c>
      <c r="P226" s="27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 s="28" customFormat="1" ht="18.75" customHeight="1">
      <c r="A227" s="35">
        <v>217</v>
      </c>
      <c r="B227" s="36" t="str">
        <f t="shared" si="2"/>
        <v>EDİRNE-4</v>
      </c>
      <c r="C227" s="53">
        <v>217</v>
      </c>
      <c r="D227" s="49" t="s">
        <v>128</v>
      </c>
      <c r="E227" s="37">
        <v>37284</v>
      </c>
      <c r="F227" s="38" t="s">
        <v>446</v>
      </c>
      <c r="G227" s="39" t="s">
        <v>35</v>
      </c>
      <c r="H227" s="38" t="s">
        <v>108</v>
      </c>
      <c r="I227" s="63" t="s">
        <v>203</v>
      </c>
      <c r="J227" s="38" t="s">
        <v>115</v>
      </c>
      <c r="K227" s="63" t="s">
        <v>210</v>
      </c>
      <c r="L227" s="38" t="s">
        <v>128</v>
      </c>
      <c r="M227" s="40" t="s">
        <v>128</v>
      </c>
      <c r="N227" s="40" t="s">
        <v>391</v>
      </c>
      <c r="O227" s="30">
        <f>COUNTIF($G227:G$39513,G227)</f>
        <v>4</v>
      </c>
      <c r="P227" s="27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 s="28" customFormat="1" ht="18.75" customHeight="1">
      <c r="A228" s="35">
        <v>218</v>
      </c>
      <c r="B228" s="36" t="str">
        <f t="shared" si="2"/>
        <v>EDİRNE-3</v>
      </c>
      <c r="C228" s="53">
        <v>218</v>
      </c>
      <c r="D228" s="49" t="s">
        <v>128</v>
      </c>
      <c r="E228" s="37">
        <v>37809</v>
      </c>
      <c r="F228" s="38" t="s">
        <v>447</v>
      </c>
      <c r="G228" s="39" t="s">
        <v>35</v>
      </c>
      <c r="H228" s="38" t="s">
        <v>131</v>
      </c>
      <c r="I228" s="63" t="s">
        <v>448</v>
      </c>
      <c r="J228" s="38" t="s">
        <v>115</v>
      </c>
      <c r="K228" s="63" t="s">
        <v>449</v>
      </c>
      <c r="L228" s="38" t="s">
        <v>128</v>
      </c>
      <c r="M228" s="40" t="s">
        <v>128</v>
      </c>
      <c r="N228" s="40" t="s">
        <v>391</v>
      </c>
      <c r="O228" s="30">
        <f>COUNTIF($G228:G$39513,G228)</f>
        <v>3</v>
      </c>
      <c r="P228" s="27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 s="28" customFormat="1" ht="18.75" customHeight="1">
      <c r="A229" s="35">
        <v>219</v>
      </c>
      <c r="B229" s="36" t="str">
        <f t="shared" si="2"/>
        <v>EDİRNE-2</v>
      </c>
      <c r="C229" s="53">
        <v>219</v>
      </c>
      <c r="D229" s="49" t="s">
        <v>128</v>
      </c>
      <c r="E229" s="37">
        <v>37910</v>
      </c>
      <c r="F229" s="38" t="s">
        <v>450</v>
      </c>
      <c r="G229" s="39" t="s">
        <v>35</v>
      </c>
      <c r="H229" s="38" t="s">
        <v>131</v>
      </c>
      <c r="I229" s="63" t="s">
        <v>451</v>
      </c>
      <c r="J229" s="38" t="s">
        <v>115</v>
      </c>
      <c r="K229" s="63" t="s">
        <v>212</v>
      </c>
      <c r="L229" s="38" t="s">
        <v>128</v>
      </c>
      <c r="M229" s="40" t="s">
        <v>128</v>
      </c>
      <c r="N229" s="40" t="s">
        <v>391</v>
      </c>
      <c r="O229" s="30">
        <f>COUNTIF($G229:G$39513,G229)</f>
        <v>2</v>
      </c>
      <c r="P229" s="27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 s="28" customFormat="1" ht="18.75" customHeight="1">
      <c r="A230" s="35">
        <v>220</v>
      </c>
      <c r="B230" s="36" t="str">
        <f t="shared" si="2"/>
        <v>EDİRNE-1</v>
      </c>
      <c r="C230" s="53">
        <v>220</v>
      </c>
      <c r="D230" s="49" t="s">
        <v>128</v>
      </c>
      <c r="E230" s="37">
        <v>37419</v>
      </c>
      <c r="F230" s="38" t="s">
        <v>452</v>
      </c>
      <c r="G230" s="39" t="s">
        <v>35</v>
      </c>
      <c r="H230" s="38" t="s">
        <v>108</v>
      </c>
      <c r="I230" s="63" t="s">
        <v>453</v>
      </c>
      <c r="J230" s="38" t="s">
        <v>115</v>
      </c>
      <c r="K230" s="63" t="s">
        <v>378</v>
      </c>
      <c r="L230" s="38" t="s">
        <v>128</v>
      </c>
      <c r="M230" s="40" t="s">
        <v>128</v>
      </c>
      <c r="N230" s="40" t="s">
        <v>391</v>
      </c>
      <c r="O230" s="30">
        <f>COUNTIF($G230:G$39513,G230)</f>
        <v>1</v>
      </c>
      <c r="P230" s="27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s="28" customFormat="1" ht="18.75" customHeight="1">
      <c r="A231" s="35">
        <v>221</v>
      </c>
      <c r="B231" s="36" t="str">
        <f t="shared" si="2"/>
        <v>ERZİNCAN-4</v>
      </c>
      <c r="C231" s="53">
        <v>221</v>
      </c>
      <c r="D231" s="49" t="s">
        <v>128</v>
      </c>
      <c r="E231" s="37">
        <v>37681</v>
      </c>
      <c r="F231" s="38" t="s">
        <v>454</v>
      </c>
      <c r="G231" s="39" t="s">
        <v>37</v>
      </c>
      <c r="H231" s="38" t="s">
        <v>131</v>
      </c>
      <c r="I231" s="63" t="s">
        <v>455</v>
      </c>
      <c r="J231" s="38" t="s">
        <v>132</v>
      </c>
      <c r="K231" s="63" t="s">
        <v>238</v>
      </c>
      <c r="L231" s="38" t="s">
        <v>128</v>
      </c>
      <c r="M231" s="40" t="s">
        <v>128</v>
      </c>
      <c r="N231" s="40" t="s">
        <v>391</v>
      </c>
      <c r="O231" s="30">
        <f>COUNTIF($G231:G$39513,G231)</f>
        <v>4</v>
      </c>
      <c r="P231" s="27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s="28" customFormat="1" ht="18.75" customHeight="1">
      <c r="A232" s="35">
        <v>222</v>
      </c>
      <c r="B232" s="36" t="str">
        <f t="shared" si="2"/>
        <v>ERZİNCAN-3</v>
      </c>
      <c r="C232" s="53">
        <v>222</v>
      </c>
      <c r="D232" s="49" t="s">
        <v>128</v>
      </c>
      <c r="E232" s="37">
        <v>37339</v>
      </c>
      <c r="F232" s="38" t="s">
        <v>456</v>
      </c>
      <c r="G232" s="39" t="s">
        <v>37</v>
      </c>
      <c r="H232" s="38" t="s">
        <v>131</v>
      </c>
      <c r="I232" s="63" t="s">
        <v>457</v>
      </c>
      <c r="J232" s="38" t="s">
        <v>132</v>
      </c>
      <c r="K232" s="63" t="s">
        <v>405</v>
      </c>
      <c r="L232" s="38" t="s">
        <v>128</v>
      </c>
      <c r="M232" s="40" t="s">
        <v>128</v>
      </c>
      <c r="N232" s="40" t="s">
        <v>391</v>
      </c>
      <c r="O232" s="30">
        <f>COUNTIF($G232:G$39513,G232)</f>
        <v>3</v>
      </c>
      <c r="P232" s="27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 s="28" customFormat="1" ht="18.75" customHeight="1">
      <c r="A233" s="35">
        <v>223</v>
      </c>
      <c r="B233" s="36" t="str">
        <f t="shared" si="2"/>
        <v>ERZİNCAN-2</v>
      </c>
      <c r="C233" s="53">
        <v>223</v>
      </c>
      <c r="D233" s="49" t="s">
        <v>128</v>
      </c>
      <c r="E233" s="37">
        <v>37580</v>
      </c>
      <c r="F233" s="38" t="s">
        <v>458</v>
      </c>
      <c r="G233" s="39" t="s">
        <v>37</v>
      </c>
      <c r="H233" s="38" t="s">
        <v>108</v>
      </c>
      <c r="I233" s="63" t="s">
        <v>459</v>
      </c>
      <c r="J233" s="38" t="s">
        <v>115</v>
      </c>
      <c r="K233" s="63" t="s">
        <v>128</v>
      </c>
      <c r="L233" s="38" t="s">
        <v>128</v>
      </c>
      <c r="M233" s="40" t="s">
        <v>128</v>
      </c>
      <c r="N233" s="40" t="s">
        <v>391</v>
      </c>
      <c r="O233" s="30">
        <f>COUNTIF($G233:G$39513,G233)</f>
        <v>2</v>
      </c>
      <c r="P233" s="27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s="28" customFormat="1" ht="18.75" customHeight="1">
      <c r="A234" s="35">
        <v>224</v>
      </c>
      <c r="B234" s="36" t="str">
        <f t="shared" si="2"/>
        <v>ERZİNCAN-1</v>
      </c>
      <c r="C234" s="53">
        <v>224</v>
      </c>
      <c r="D234" s="49" t="s">
        <v>128</v>
      </c>
      <c r="E234" s="37">
        <v>37801</v>
      </c>
      <c r="F234" s="38" t="s">
        <v>460</v>
      </c>
      <c r="G234" s="39" t="s">
        <v>37</v>
      </c>
      <c r="H234" s="38" t="s">
        <v>131</v>
      </c>
      <c r="I234" s="63" t="s">
        <v>461</v>
      </c>
      <c r="J234" s="38" t="s">
        <v>132</v>
      </c>
      <c r="K234" s="63" t="s">
        <v>238</v>
      </c>
      <c r="L234" s="38" t="s">
        <v>128</v>
      </c>
      <c r="M234" s="40" t="s">
        <v>128</v>
      </c>
      <c r="N234" s="40" t="s">
        <v>391</v>
      </c>
      <c r="O234" s="30">
        <f>COUNTIF($G234:G$39513,G234)</f>
        <v>1</v>
      </c>
      <c r="P234" s="27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 s="28" customFormat="1" ht="18.75" customHeight="1">
      <c r="A235" s="35">
        <v>225</v>
      </c>
      <c r="B235" s="36" t="str">
        <f t="shared" si="2"/>
        <v>GAZİANTEP-3</v>
      </c>
      <c r="C235" s="53">
        <v>225</v>
      </c>
      <c r="D235" s="49" t="s">
        <v>128</v>
      </c>
      <c r="E235" s="37">
        <v>37571</v>
      </c>
      <c r="F235" s="38" t="s">
        <v>462</v>
      </c>
      <c r="G235" s="39" t="s">
        <v>48</v>
      </c>
      <c r="H235" s="38" t="s">
        <v>131</v>
      </c>
      <c r="I235" s="63">
        <v>48</v>
      </c>
      <c r="J235" s="38" t="s">
        <v>132</v>
      </c>
      <c r="K235" s="63" t="s">
        <v>428</v>
      </c>
      <c r="L235" s="38" t="s">
        <v>128</v>
      </c>
      <c r="M235" s="40" t="s">
        <v>128</v>
      </c>
      <c r="N235" s="40" t="s">
        <v>391</v>
      </c>
      <c r="O235" s="30">
        <f>COUNTIF($G235:G$39513,G235)</f>
        <v>3</v>
      </c>
      <c r="P235" s="27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 s="28" customFormat="1" ht="18.75" customHeight="1">
      <c r="A236" s="35">
        <v>226</v>
      </c>
      <c r="B236" s="36" t="str">
        <f t="shared" si="2"/>
        <v>GAZİANTEP-2</v>
      </c>
      <c r="C236" s="53">
        <v>226</v>
      </c>
      <c r="D236" s="49" t="s">
        <v>128</v>
      </c>
      <c r="E236" s="37">
        <v>37347</v>
      </c>
      <c r="F236" s="38" t="s">
        <v>463</v>
      </c>
      <c r="G236" s="39" t="s">
        <v>48</v>
      </c>
      <c r="H236" s="38" t="s">
        <v>131</v>
      </c>
      <c r="I236" s="63">
        <v>47</v>
      </c>
      <c r="J236" s="38" t="s">
        <v>132</v>
      </c>
      <c r="K236" s="63" t="s">
        <v>322</v>
      </c>
      <c r="L236" s="38" t="s">
        <v>128</v>
      </c>
      <c r="M236" s="40" t="s">
        <v>128</v>
      </c>
      <c r="N236" s="40" t="s">
        <v>391</v>
      </c>
      <c r="O236" s="30">
        <f>COUNTIF($G236:G$39513,G236)</f>
        <v>2</v>
      </c>
      <c r="P236" s="27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s="28" customFormat="1" ht="18.75" customHeight="1">
      <c r="A237" s="35">
        <v>227</v>
      </c>
      <c r="B237" s="36" t="str">
        <f t="shared" si="2"/>
        <v>GAZİANTEP-1</v>
      </c>
      <c r="C237" s="53">
        <v>227</v>
      </c>
      <c r="D237" s="49" t="s">
        <v>128</v>
      </c>
      <c r="E237" s="37">
        <v>37442</v>
      </c>
      <c r="F237" s="38" t="s">
        <v>464</v>
      </c>
      <c r="G237" s="39" t="s">
        <v>48</v>
      </c>
      <c r="H237" s="38" t="s">
        <v>132</v>
      </c>
      <c r="I237" s="63" t="s">
        <v>465</v>
      </c>
      <c r="J237" s="38" t="s">
        <v>131</v>
      </c>
      <c r="K237" s="63">
        <v>46</v>
      </c>
      <c r="L237" s="38" t="s">
        <v>128</v>
      </c>
      <c r="M237" s="40" t="s">
        <v>128</v>
      </c>
      <c r="N237" s="40" t="s">
        <v>391</v>
      </c>
      <c r="O237" s="30">
        <f>COUNTIF($G237:G$39513,G237)</f>
        <v>1</v>
      </c>
      <c r="P237" s="27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s="28" customFormat="1" ht="18.75" customHeight="1">
      <c r="A238" s="35">
        <v>228</v>
      </c>
      <c r="B238" s="36" t="str">
        <f t="shared" si="2"/>
        <v>GİRESUN-2</v>
      </c>
      <c r="C238" s="53">
        <v>228</v>
      </c>
      <c r="D238" s="49" t="s">
        <v>128</v>
      </c>
      <c r="E238" s="37">
        <v>37746</v>
      </c>
      <c r="F238" s="38" t="s">
        <v>466</v>
      </c>
      <c r="G238" s="39" t="s">
        <v>49</v>
      </c>
      <c r="H238" s="38" t="s">
        <v>108</v>
      </c>
      <c r="I238" s="63" t="s">
        <v>128</v>
      </c>
      <c r="J238" s="38" t="s">
        <v>115</v>
      </c>
      <c r="K238" s="63" t="s">
        <v>128</v>
      </c>
      <c r="L238" s="38" t="s">
        <v>128</v>
      </c>
      <c r="M238" s="40" t="s">
        <v>128</v>
      </c>
      <c r="N238" s="40" t="s">
        <v>391</v>
      </c>
      <c r="O238" s="30">
        <f>COUNTIF($G238:G$39513,G238)</f>
        <v>2</v>
      </c>
      <c r="P238" s="27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 s="28" customFormat="1" ht="18.75" customHeight="1">
      <c r="A239" s="35">
        <v>229</v>
      </c>
      <c r="B239" s="36" t="str">
        <f t="shared" si="2"/>
        <v>GİRESUN-1</v>
      </c>
      <c r="C239" s="53">
        <v>229</v>
      </c>
      <c r="D239" s="49" t="s">
        <v>128</v>
      </c>
      <c r="E239" s="37">
        <v>37584</v>
      </c>
      <c r="F239" s="38" t="s">
        <v>467</v>
      </c>
      <c r="G239" s="39" t="s">
        <v>49</v>
      </c>
      <c r="H239" s="38" t="s">
        <v>117</v>
      </c>
      <c r="I239" s="63" t="s">
        <v>128</v>
      </c>
      <c r="J239" s="38" t="s">
        <v>108</v>
      </c>
      <c r="K239" s="63" t="s">
        <v>128</v>
      </c>
      <c r="L239" s="38" t="s">
        <v>128</v>
      </c>
      <c r="M239" s="40" t="s">
        <v>128</v>
      </c>
      <c r="N239" s="40" t="s">
        <v>391</v>
      </c>
      <c r="O239" s="30">
        <f>COUNTIF($G239:G$39513,G239)</f>
        <v>1</v>
      </c>
      <c r="P239" s="27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 s="28" customFormat="1" ht="18.75" customHeight="1">
      <c r="A240" s="35">
        <v>230</v>
      </c>
      <c r="B240" s="36" t="str">
        <f t="shared" si="2"/>
        <v>ISPARTA-1</v>
      </c>
      <c r="C240" s="53">
        <v>230</v>
      </c>
      <c r="D240" s="49" t="s">
        <v>128</v>
      </c>
      <c r="E240" s="37">
        <v>37559</v>
      </c>
      <c r="F240" s="38" t="s">
        <v>468</v>
      </c>
      <c r="G240" s="39" t="s">
        <v>53</v>
      </c>
      <c r="H240" s="38" t="s">
        <v>132</v>
      </c>
      <c r="I240" s="63" t="s">
        <v>128</v>
      </c>
      <c r="J240" s="38" t="s">
        <v>131</v>
      </c>
      <c r="K240" s="63" t="s">
        <v>128</v>
      </c>
      <c r="L240" s="38" t="s">
        <v>128</v>
      </c>
      <c r="M240" s="40" t="s">
        <v>128</v>
      </c>
      <c r="N240" s="40" t="s">
        <v>391</v>
      </c>
      <c r="O240" s="30">
        <f>COUNTIF($G240:G$39513,G240)</f>
        <v>1</v>
      </c>
      <c r="P240" s="27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 s="28" customFormat="1" ht="18.75" customHeight="1">
      <c r="A241" s="35">
        <v>231</v>
      </c>
      <c r="B241" s="36" t="str">
        <f t="shared" si="2"/>
        <v>İSTANBUL-18</v>
      </c>
      <c r="C241" s="53">
        <v>231</v>
      </c>
      <c r="D241" s="49" t="s">
        <v>128</v>
      </c>
      <c r="E241" s="37">
        <v>37278</v>
      </c>
      <c r="F241" s="38" t="s">
        <v>469</v>
      </c>
      <c r="G241" s="39" t="s">
        <v>7</v>
      </c>
      <c r="H241" s="38" t="s">
        <v>108</v>
      </c>
      <c r="I241" s="63" t="s">
        <v>470</v>
      </c>
      <c r="J241" s="38" t="s">
        <v>115</v>
      </c>
      <c r="K241" s="63" t="s">
        <v>128</v>
      </c>
      <c r="L241" s="38" t="s">
        <v>128</v>
      </c>
      <c r="M241" s="40" t="s">
        <v>128</v>
      </c>
      <c r="N241" s="40" t="s">
        <v>391</v>
      </c>
      <c r="O241" s="30">
        <f>COUNTIF($G241:G$39513,G241)</f>
        <v>18</v>
      </c>
      <c r="P241" s="27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 s="28" customFormat="1" ht="18.75" customHeight="1">
      <c r="A242" s="35">
        <v>232</v>
      </c>
      <c r="B242" s="36" t="str">
        <f t="shared" si="2"/>
        <v>İSTANBUL-17</v>
      </c>
      <c r="C242" s="53">
        <v>232</v>
      </c>
      <c r="D242" s="49" t="s">
        <v>128</v>
      </c>
      <c r="E242" s="37">
        <v>37447</v>
      </c>
      <c r="F242" s="38" t="s">
        <v>471</v>
      </c>
      <c r="G242" s="39" t="s">
        <v>7</v>
      </c>
      <c r="H242" s="38" t="s">
        <v>108</v>
      </c>
      <c r="I242" s="63" t="s">
        <v>128</v>
      </c>
      <c r="J242" s="38" t="s">
        <v>131</v>
      </c>
      <c r="K242" s="63" t="s">
        <v>128</v>
      </c>
      <c r="L242" s="38" t="s">
        <v>128</v>
      </c>
      <c r="M242" s="40" t="s">
        <v>128</v>
      </c>
      <c r="N242" s="40" t="s">
        <v>391</v>
      </c>
      <c r="O242" s="30">
        <f>COUNTIF($G242:G$39513,G242)</f>
        <v>17</v>
      </c>
      <c r="P242" s="27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 s="28" customFormat="1" ht="18.75" customHeight="1">
      <c r="A243" s="35">
        <v>233</v>
      </c>
      <c r="B243" s="36" t="str">
        <f t="shared" si="2"/>
        <v>İSTANBUL-16</v>
      </c>
      <c r="C243" s="53">
        <v>233</v>
      </c>
      <c r="D243" s="49" t="s">
        <v>128</v>
      </c>
      <c r="E243" s="37">
        <v>37890</v>
      </c>
      <c r="F243" s="38" t="s">
        <v>472</v>
      </c>
      <c r="G243" s="39" t="s">
        <v>7</v>
      </c>
      <c r="H243" s="38" t="s">
        <v>132</v>
      </c>
      <c r="I243" s="63" t="s">
        <v>128</v>
      </c>
      <c r="J243" s="38" t="s">
        <v>131</v>
      </c>
      <c r="K243" s="63" t="s">
        <v>128</v>
      </c>
      <c r="L243" s="38" t="s">
        <v>128</v>
      </c>
      <c r="M243" s="40" t="s">
        <v>128</v>
      </c>
      <c r="N243" s="40" t="s">
        <v>391</v>
      </c>
      <c r="O243" s="30">
        <f>COUNTIF($G243:G$39513,G243)</f>
        <v>16</v>
      </c>
      <c r="P243" s="27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 s="28" customFormat="1" ht="18.75" customHeight="1">
      <c r="A244" s="35">
        <v>234</v>
      </c>
      <c r="B244" s="36" t="str">
        <f t="shared" si="2"/>
        <v>İSTANBUL-15</v>
      </c>
      <c r="C244" s="53">
        <v>234</v>
      </c>
      <c r="D244" s="49" t="s">
        <v>128</v>
      </c>
      <c r="E244" s="37">
        <v>37417</v>
      </c>
      <c r="F244" s="38" t="s">
        <v>473</v>
      </c>
      <c r="G244" s="39" t="s">
        <v>7</v>
      </c>
      <c r="H244" s="38" t="s">
        <v>132</v>
      </c>
      <c r="I244" s="63" t="s">
        <v>128</v>
      </c>
      <c r="J244" s="38" t="s">
        <v>128</v>
      </c>
      <c r="K244" s="63" t="s">
        <v>128</v>
      </c>
      <c r="L244" s="38" t="s">
        <v>128</v>
      </c>
      <c r="M244" s="40" t="s">
        <v>128</v>
      </c>
      <c r="N244" s="40" t="s">
        <v>391</v>
      </c>
      <c r="O244" s="30">
        <f>COUNTIF($G244:G$39513,G244)</f>
        <v>15</v>
      </c>
      <c r="P244" s="27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s="28" customFormat="1" ht="18.75" customHeight="1">
      <c r="A245" s="35">
        <v>235</v>
      </c>
      <c r="B245" s="36" t="str">
        <f t="shared" si="2"/>
        <v>İSTANBUL-14</v>
      </c>
      <c r="C245" s="53">
        <v>235</v>
      </c>
      <c r="D245" s="49" t="s">
        <v>128</v>
      </c>
      <c r="E245" s="37">
        <v>37510</v>
      </c>
      <c r="F245" s="38" t="s">
        <v>474</v>
      </c>
      <c r="G245" s="39" t="s">
        <v>7</v>
      </c>
      <c r="H245" s="38" t="s">
        <v>132</v>
      </c>
      <c r="I245" s="63" t="s">
        <v>128</v>
      </c>
      <c r="J245" s="38" t="s">
        <v>128</v>
      </c>
      <c r="K245" s="63" t="s">
        <v>128</v>
      </c>
      <c r="L245" s="38" t="s">
        <v>128</v>
      </c>
      <c r="M245" s="40" t="s">
        <v>128</v>
      </c>
      <c r="N245" s="40" t="s">
        <v>391</v>
      </c>
      <c r="O245" s="30">
        <f>COUNTIF($G245:G$39513,G245)</f>
        <v>14</v>
      </c>
      <c r="P245" s="27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s="28" customFormat="1" ht="18.75" customHeight="1">
      <c r="A246" s="35">
        <v>236</v>
      </c>
      <c r="B246" s="36" t="str">
        <f t="shared" si="2"/>
        <v>İSTANBUL-13</v>
      </c>
      <c r="C246" s="53">
        <v>236</v>
      </c>
      <c r="D246" s="49" t="s">
        <v>128</v>
      </c>
      <c r="E246" s="37">
        <v>37620</v>
      </c>
      <c r="F246" s="38" t="s">
        <v>475</v>
      </c>
      <c r="G246" s="39" t="s">
        <v>7</v>
      </c>
      <c r="H246" s="38" t="s">
        <v>132</v>
      </c>
      <c r="I246" s="63" t="s">
        <v>128</v>
      </c>
      <c r="J246" s="38" t="s">
        <v>128</v>
      </c>
      <c r="K246" s="63" t="s">
        <v>128</v>
      </c>
      <c r="L246" s="38" t="s">
        <v>128</v>
      </c>
      <c r="M246" s="40" t="s">
        <v>128</v>
      </c>
      <c r="N246" s="40" t="s">
        <v>391</v>
      </c>
      <c r="O246" s="30">
        <f>COUNTIF($G246:G$39513,G246)</f>
        <v>13</v>
      </c>
      <c r="P246" s="27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s="28" customFormat="1" ht="18.75" customHeight="1">
      <c r="A247" s="35">
        <v>237</v>
      </c>
      <c r="B247" s="36" t="str">
        <f t="shared" si="2"/>
        <v>İSTANBUL-12</v>
      </c>
      <c r="C247" s="53">
        <v>237</v>
      </c>
      <c r="D247" s="49" t="s">
        <v>128</v>
      </c>
      <c r="E247" s="37">
        <v>37257</v>
      </c>
      <c r="F247" s="38" t="s">
        <v>476</v>
      </c>
      <c r="G247" s="39" t="s">
        <v>7</v>
      </c>
      <c r="H247" s="38" t="s">
        <v>108</v>
      </c>
      <c r="I247" s="63" t="s">
        <v>128</v>
      </c>
      <c r="J247" s="38" t="s">
        <v>128</v>
      </c>
      <c r="K247" s="63" t="s">
        <v>128</v>
      </c>
      <c r="L247" s="38" t="s">
        <v>128</v>
      </c>
      <c r="M247" s="40" t="s">
        <v>128</v>
      </c>
      <c r="N247" s="40" t="s">
        <v>391</v>
      </c>
      <c r="O247" s="30">
        <f>COUNTIF($G247:G$39513,G247)</f>
        <v>12</v>
      </c>
      <c r="P247" s="27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s="28" customFormat="1" ht="18.75" customHeight="1">
      <c r="A248" s="35">
        <v>238</v>
      </c>
      <c r="B248" s="36" t="str">
        <f t="shared" si="2"/>
        <v>İSTANBUL-11</v>
      </c>
      <c r="C248" s="53">
        <v>238</v>
      </c>
      <c r="D248" s="49" t="s">
        <v>128</v>
      </c>
      <c r="E248" s="37">
        <v>37596</v>
      </c>
      <c r="F248" s="38" t="s">
        <v>477</v>
      </c>
      <c r="G248" s="39" t="s">
        <v>7</v>
      </c>
      <c r="H248" s="38" t="s">
        <v>132</v>
      </c>
      <c r="I248" s="63" t="s">
        <v>128</v>
      </c>
      <c r="J248" s="38" t="s">
        <v>128</v>
      </c>
      <c r="K248" s="63" t="s">
        <v>128</v>
      </c>
      <c r="L248" s="38" t="s">
        <v>128</v>
      </c>
      <c r="M248" s="40" t="s">
        <v>128</v>
      </c>
      <c r="N248" s="40" t="s">
        <v>391</v>
      </c>
      <c r="O248" s="30">
        <f>COUNTIF($G248:G$39513,G248)</f>
        <v>11</v>
      </c>
      <c r="P248" s="27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s="28" customFormat="1" ht="18.75" customHeight="1">
      <c r="A249" s="35">
        <v>239</v>
      </c>
      <c r="B249" s="36" t="str">
        <f t="shared" si="2"/>
        <v>İSTANBUL-10</v>
      </c>
      <c r="C249" s="53">
        <v>239</v>
      </c>
      <c r="D249" s="49" t="s">
        <v>128</v>
      </c>
      <c r="E249" s="37">
        <v>37947</v>
      </c>
      <c r="F249" s="38" t="s">
        <v>478</v>
      </c>
      <c r="G249" s="39" t="s">
        <v>7</v>
      </c>
      <c r="H249" s="38" t="s">
        <v>108</v>
      </c>
      <c r="I249" s="63" t="s">
        <v>479</v>
      </c>
      <c r="J249" s="38" t="s">
        <v>115</v>
      </c>
      <c r="K249" s="63" t="s">
        <v>480</v>
      </c>
      <c r="L249" s="38" t="s">
        <v>128</v>
      </c>
      <c r="M249" s="40" t="s">
        <v>128</v>
      </c>
      <c r="N249" s="40" t="s">
        <v>391</v>
      </c>
      <c r="O249" s="30">
        <f>COUNTIF($G249:G$39513,G249)</f>
        <v>10</v>
      </c>
      <c r="P249" s="27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s="28" customFormat="1" ht="18.75" customHeight="1">
      <c r="A250" s="35">
        <v>240</v>
      </c>
      <c r="B250" s="36" t="str">
        <f t="shared" si="2"/>
        <v>İSTANBUL-9</v>
      </c>
      <c r="C250" s="53">
        <v>240</v>
      </c>
      <c r="D250" s="49" t="s">
        <v>128</v>
      </c>
      <c r="E250" s="37">
        <v>37298</v>
      </c>
      <c r="F250" s="38" t="s">
        <v>481</v>
      </c>
      <c r="G250" s="39" t="s">
        <v>7</v>
      </c>
      <c r="H250" s="38" t="s">
        <v>108</v>
      </c>
      <c r="I250" s="63" t="s">
        <v>128</v>
      </c>
      <c r="J250" s="38" t="s">
        <v>112</v>
      </c>
      <c r="K250" s="63" t="s">
        <v>128</v>
      </c>
      <c r="L250" s="38" t="s">
        <v>128</v>
      </c>
      <c r="M250" s="40" t="s">
        <v>128</v>
      </c>
      <c r="N250" s="40" t="s">
        <v>391</v>
      </c>
      <c r="O250" s="30">
        <f>COUNTIF($G250:G$39513,G250)</f>
        <v>9</v>
      </c>
      <c r="P250" s="27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s="28" customFormat="1" ht="18.75" customHeight="1">
      <c r="A251" s="35">
        <v>241</v>
      </c>
      <c r="B251" s="36" t="str">
        <f t="shared" si="2"/>
        <v>İSTANBUL-8</v>
      </c>
      <c r="C251" s="53">
        <v>241</v>
      </c>
      <c r="D251" s="49" t="s">
        <v>128</v>
      </c>
      <c r="E251" s="37">
        <v>37396</v>
      </c>
      <c r="F251" s="38" t="s">
        <v>482</v>
      </c>
      <c r="G251" s="39" t="s">
        <v>7</v>
      </c>
      <c r="H251" s="38" t="s">
        <v>132</v>
      </c>
      <c r="I251" s="63">
        <v>3.2</v>
      </c>
      <c r="J251" s="38" t="s">
        <v>128</v>
      </c>
      <c r="K251" s="63" t="s">
        <v>128</v>
      </c>
      <c r="L251" s="38" t="s">
        <v>128</v>
      </c>
      <c r="M251" s="40" t="s">
        <v>128</v>
      </c>
      <c r="N251" s="40" t="s">
        <v>391</v>
      </c>
      <c r="O251" s="30">
        <f>COUNTIF($G251:G$39513,G251)</f>
        <v>8</v>
      </c>
      <c r="P251" s="27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s="28" customFormat="1" ht="18.75" customHeight="1">
      <c r="A252" s="35">
        <v>242</v>
      </c>
      <c r="B252" s="36" t="str">
        <f t="shared" si="2"/>
        <v>İSTANBUL-7</v>
      </c>
      <c r="C252" s="53">
        <v>242</v>
      </c>
      <c r="D252" s="49" t="s">
        <v>128</v>
      </c>
      <c r="E252" s="37">
        <v>37292</v>
      </c>
      <c r="F252" s="38" t="s">
        <v>483</v>
      </c>
      <c r="G252" s="39" t="s">
        <v>7</v>
      </c>
      <c r="H252" s="38" t="s">
        <v>108</v>
      </c>
      <c r="I252" s="63" t="s">
        <v>484</v>
      </c>
      <c r="J252" s="38" t="s">
        <v>128</v>
      </c>
      <c r="K252" s="63" t="s">
        <v>128</v>
      </c>
      <c r="L252" s="38" t="s">
        <v>128</v>
      </c>
      <c r="M252" s="40" t="s">
        <v>128</v>
      </c>
      <c r="N252" s="40" t="s">
        <v>391</v>
      </c>
      <c r="O252" s="30">
        <f>COUNTIF($G252:G$39513,G252)</f>
        <v>7</v>
      </c>
      <c r="P252" s="27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s="28" customFormat="1" ht="18.75" customHeight="1">
      <c r="A253" s="35">
        <v>243</v>
      </c>
      <c r="B253" s="36" t="str">
        <f t="shared" si="2"/>
        <v>İSTANBUL-6</v>
      </c>
      <c r="C253" s="53">
        <v>243</v>
      </c>
      <c r="D253" s="49" t="s">
        <v>128</v>
      </c>
      <c r="E253" s="37">
        <v>37272</v>
      </c>
      <c r="F253" s="38" t="s">
        <v>485</v>
      </c>
      <c r="G253" s="39" t="s">
        <v>7</v>
      </c>
      <c r="H253" s="38" t="s">
        <v>108</v>
      </c>
      <c r="I253" s="63" t="s">
        <v>486</v>
      </c>
      <c r="J253" s="38" t="s">
        <v>131</v>
      </c>
      <c r="K253" s="63" t="s">
        <v>128</v>
      </c>
      <c r="L253" s="38" t="s">
        <v>128</v>
      </c>
      <c r="M253" s="40" t="s">
        <v>128</v>
      </c>
      <c r="N253" s="40" t="s">
        <v>391</v>
      </c>
      <c r="O253" s="30">
        <f>COUNTIF($G253:G$39513,G253)</f>
        <v>6</v>
      </c>
      <c r="P253" s="27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s="28" customFormat="1" ht="18.75" customHeight="1">
      <c r="A254" s="35">
        <v>244</v>
      </c>
      <c r="B254" s="36" t="str">
        <f t="shared" si="2"/>
        <v>İSTANBUL-5</v>
      </c>
      <c r="C254" s="53">
        <v>244</v>
      </c>
      <c r="D254" s="49" t="s">
        <v>128</v>
      </c>
      <c r="E254" s="37">
        <v>37875</v>
      </c>
      <c r="F254" s="38" t="s">
        <v>487</v>
      </c>
      <c r="G254" s="39" t="s">
        <v>7</v>
      </c>
      <c r="H254" s="38" t="s">
        <v>132</v>
      </c>
      <c r="I254" s="63" t="s">
        <v>128</v>
      </c>
      <c r="J254" s="38" t="s">
        <v>128</v>
      </c>
      <c r="K254" s="63" t="s">
        <v>128</v>
      </c>
      <c r="L254" s="38" t="s">
        <v>128</v>
      </c>
      <c r="M254" s="40" t="s">
        <v>128</v>
      </c>
      <c r="N254" s="40" t="s">
        <v>391</v>
      </c>
      <c r="O254" s="30">
        <f>COUNTIF($G254:G$39513,G254)</f>
        <v>5</v>
      </c>
      <c r="P254" s="27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s="28" customFormat="1" ht="18.75" customHeight="1">
      <c r="A255" s="35">
        <v>245</v>
      </c>
      <c r="B255" s="36" t="str">
        <f t="shared" si="2"/>
        <v>İSTANBUL-4</v>
      </c>
      <c r="C255" s="53">
        <v>245</v>
      </c>
      <c r="D255" s="49" t="s">
        <v>128</v>
      </c>
      <c r="E255" s="37">
        <v>37805</v>
      </c>
      <c r="F255" s="38" t="s">
        <v>488</v>
      </c>
      <c r="G255" s="39" t="s">
        <v>7</v>
      </c>
      <c r="H255" s="38" t="s">
        <v>132</v>
      </c>
      <c r="I255" s="63" t="s">
        <v>128</v>
      </c>
      <c r="J255" s="38" t="s">
        <v>128</v>
      </c>
      <c r="K255" s="63" t="s">
        <v>128</v>
      </c>
      <c r="L255" s="38" t="s">
        <v>128</v>
      </c>
      <c r="M255" s="40" t="s">
        <v>128</v>
      </c>
      <c r="N255" s="40" t="s">
        <v>391</v>
      </c>
      <c r="O255" s="30">
        <f>COUNTIF($G255:G$39513,G255)</f>
        <v>4</v>
      </c>
      <c r="P255" s="27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s="28" customFormat="1" ht="18.75" customHeight="1">
      <c r="A256" s="35">
        <v>246</v>
      </c>
      <c r="B256" s="36" t="str">
        <f t="shared" si="2"/>
        <v>İSTANBUL-3</v>
      </c>
      <c r="C256" s="53">
        <v>246</v>
      </c>
      <c r="D256" s="49" t="s">
        <v>128</v>
      </c>
      <c r="E256" s="37">
        <v>37754</v>
      </c>
      <c r="F256" s="38" t="s">
        <v>489</v>
      </c>
      <c r="G256" s="39" t="s">
        <v>7</v>
      </c>
      <c r="H256" s="38" t="s">
        <v>115</v>
      </c>
      <c r="I256" s="63" t="s">
        <v>128</v>
      </c>
      <c r="J256" s="38" t="s">
        <v>131</v>
      </c>
      <c r="K256" s="63" t="s">
        <v>128</v>
      </c>
      <c r="L256" s="38" t="s">
        <v>128</v>
      </c>
      <c r="M256" s="40" t="s">
        <v>128</v>
      </c>
      <c r="N256" s="40" t="s">
        <v>391</v>
      </c>
      <c r="O256" s="30">
        <f>COUNTIF($G256:G$39513,G256)</f>
        <v>3</v>
      </c>
      <c r="P256" s="27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s="28" customFormat="1" ht="18.75" customHeight="1">
      <c r="A257" s="35">
        <v>247</v>
      </c>
      <c r="B257" s="36" t="str">
        <f t="shared" si="2"/>
        <v>İSTANBUL-2</v>
      </c>
      <c r="C257" s="53">
        <v>247</v>
      </c>
      <c r="D257" s="49" t="s">
        <v>128</v>
      </c>
      <c r="E257" s="37">
        <v>37986</v>
      </c>
      <c r="F257" s="38" t="s">
        <v>490</v>
      </c>
      <c r="G257" s="39" t="s">
        <v>7</v>
      </c>
      <c r="H257" s="38" t="s">
        <v>132</v>
      </c>
      <c r="I257" s="63" t="s">
        <v>128</v>
      </c>
      <c r="J257" s="38" t="s">
        <v>128</v>
      </c>
      <c r="K257" s="63" t="s">
        <v>128</v>
      </c>
      <c r="L257" s="38" t="s">
        <v>128</v>
      </c>
      <c r="M257" s="40" t="s">
        <v>128</v>
      </c>
      <c r="N257" s="40" t="s">
        <v>391</v>
      </c>
      <c r="O257" s="30">
        <f>COUNTIF($G257:G$39513,G257)</f>
        <v>2</v>
      </c>
      <c r="P257" s="27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s="28" customFormat="1" ht="18.75" customHeight="1">
      <c r="A258" s="35">
        <v>248</v>
      </c>
      <c r="B258" s="36" t="str">
        <f t="shared" si="2"/>
        <v>İSTANBUL-1</v>
      </c>
      <c r="C258" s="53">
        <v>248</v>
      </c>
      <c r="D258" s="49" t="s">
        <v>128</v>
      </c>
      <c r="E258" s="37">
        <v>37370</v>
      </c>
      <c r="F258" s="38" t="s">
        <v>491</v>
      </c>
      <c r="G258" s="39" t="s">
        <v>7</v>
      </c>
      <c r="H258" s="38" t="s">
        <v>108</v>
      </c>
      <c r="I258" s="63" t="s">
        <v>492</v>
      </c>
      <c r="J258" s="38" t="s">
        <v>131</v>
      </c>
      <c r="K258" s="63" t="s">
        <v>128</v>
      </c>
      <c r="L258" s="38" t="s">
        <v>128</v>
      </c>
      <c r="M258" s="40" t="s">
        <v>128</v>
      </c>
      <c r="N258" s="40" t="s">
        <v>391</v>
      </c>
      <c r="O258" s="30">
        <f>COUNTIF($G258:G$39513,G258)</f>
        <v>1</v>
      </c>
      <c r="P258" s="27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s="28" customFormat="1" ht="18.75" customHeight="1">
      <c r="A259" s="35">
        <v>249</v>
      </c>
      <c r="B259" s="36" t="str">
        <f t="shared" si="2"/>
        <v>İZMİR-3</v>
      </c>
      <c r="C259" s="53">
        <v>249</v>
      </c>
      <c r="D259" s="49" t="s">
        <v>128</v>
      </c>
      <c r="E259" s="37">
        <v>37874</v>
      </c>
      <c r="F259" s="38" t="s">
        <v>493</v>
      </c>
      <c r="G259" s="39" t="s">
        <v>40</v>
      </c>
      <c r="H259" s="38" t="s">
        <v>108</v>
      </c>
      <c r="I259" s="63" t="s">
        <v>284</v>
      </c>
      <c r="J259" s="38" t="s">
        <v>128</v>
      </c>
      <c r="K259" s="63" t="s">
        <v>128</v>
      </c>
      <c r="L259" s="38" t="s">
        <v>128</v>
      </c>
      <c r="M259" s="40" t="s">
        <v>128</v>
      </c>
      <c r="N259" s="40" t="s">
        <v>391</v>
      </c>
      <c r="O259" s="30">
        <f>COUNTIF($G259:G$39513,G259)</f>
        <v>3</v>
      </c>
      <c r="P259" s="27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s="28" customFormat="1" ht="18.75" customHeight="1">
      <c r="A260" s="35">
        <v>250</v>
      </c>
      <c r="B260" s="36" t="str">
        <f t="shared" si="2"/>
        <v>İZMİR-2</v>
      </c>
      <c r="C260" s="53">
        <v>250</v>
      </c>
      <c r="D260" s="49" t="s">
        <v>128</v>
      </c>
      <c r="E260" s="37">
        <v>37474</v>
      </c>
      <c r="F260" s="38" t="s">
        <v>494</v>
      </c>
      <c r="G260" s="39" t="s">
        <v>40</v>
      </c>
      <c r="H260" s="38" t="s">
        <v>131</v>
      </c>
      <c r="I260" s="63" t="s">
        <v>128</v>
      </c>
      <c r="J260" s="38" t="s">
        <v>132</v>
      </c>
      <c r="K260" s="63" t="s">
        <v>495</v>
      </c>
      <c r="L260" s="38" t="s">
        <v>128</v>
      </c>
      <c r="M260" s="40" t="s">
        <v>128</v>
      </c>
      <c r="N260" s="40" t="s">
        <v>391</v>
      </c>
      <c r="O260" s="30">
        <f>COUNTIF($G260:G$39513,G260)</f>
        <v>2</v>
      </c>
      <c r="P260" s="27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s="28" customFormat="1" ht="18.75" customHeight="1">
      <c r="A261" s="35">
        <v>251</v>
      </c>
      <c r="B261" s="36" t="str">
        <f t="shared" si="2"/>
        <v>İZMİR-1</v>
      </c>
      <c r="C261" s="53">
        <v>251</v>
      </c>
      <c r="D261" s="49" t="s">
        <v>128</v>
      </c>
      <c r="E261" s="37">
        <v>37280</v>
      </c>
      <c r="F261" s="38" t="s">
        <v>496</v>
      </c>
      <c r="G261" s="39" t="s">
        <v>40</v>
      </c>
      <c r="H261" s="38" t="s">
        <v>108</v>
      </c>
      <c r="I261" s="63" t="s">
        <v>497</v>
      </c>
      <c r="J261" s="38" t="s">
        <v>112</v>
      </c>
      <c r="K261" s="63" t="s">
        <v>128</v>
      </c>
      <c r="L261" s="38" t="s">
        <v>128</v>
      </c>
      <c r="M261" s="40" t="s">
        <v>128</v>
      </c>
      <c r="N261" s="40" t="s">
        <v>391</v>
      </c>
      <c r="O261" s="30">
        <f>COUNTIF($G261:G$39513,G261)</f>
        <v>1</v>
      </c>
      <c r="P261" s="27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</row>
    <row r="262" spans="1:60" s="28" customFormat="1" ht="18.75" customHeight="1">
      <c r="A262" s="35">
        <v>252</v>
      </c>
      <c r="B262" s="36" t="str">
        <f t="shared" si="2"/>
        <v>KARABÜK-1</v>
      </c>
      <c r="C262" s="53">
        <v>252</v>
      </c>
      <c r="D262" s="49" t="s">
        <v>128</v>
      </c>
      <c r="E262" s="37">
        <v>37393</v>
      </c>
      <c r="F262" s="38" t="s">
        <v>498</v>
      </c>
      <c r="G262" s="39" t="s">
        <v>82</v>
      </c>
      <c r="H262" s="38" t="s">
        <v>108</v>
      </c>
      <c r="I262" s="63" t="s">
        <v>128</v>
      </c>
      <c r="J262" s="38" t="s">
        <v>131</v>
      </c>
      <c r="K262" s="63" t="s">
        <v>128</v>
      </c>
      <c r="L262" s="38" t="s">
        <v>128</v>
      </c>
      <c r="M262" s="40" t="s">
        <v>128</v>
      </c>
      <c r="N262" s="40" t="s">
        <v>391</v>
      </c>
      <c r="O262" s="30">
        <f>COUNTIF($G262:G$39513,G262)</f>
        <v>1</v>
      </c>
      <c r="P262" s="27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</row>
    <row r="263" spans="1:60" s="28" customFormat="1" ht="18.75" customHeight="1">
      <c r="A263" s="35">
        <v>253</v>
      </c>
      <c r="B263" s="36" t="str">
        <f t="shared" si="2"/>
        <v>KARAMAN-7</v>
      </c>
      <c r="C263" s="53">
        <v>253</v>
      </c>
      <c r="D263" s="49" t="s">
        <v>128</v>
      </c>
      <c r="E263" s="37">
        <v>37778</v>
      </c>
      <c r="F263" s="38" t="s">
        <v>499</v>
      </c>
      <c r="G263" s="39" t="s">
        <v>78</v>
      </c>
      <c r="H263" s="38" t="s">
        <v>132</v>
      </c>
      <c r="I263" s="63" t="s">
        <v>500</v>
      </c>
      <c r="J263" s="38" t="s">
        <v>128</v>
      </c>
      <c r="K263" s="63" t="s">
        <v>128</v>
      </c>
      <c r="L263" s="38" t="s">
        <v>128</v>
      </c>
      <c r="M263" s="40" t="s">
        <v>128</v>
      </c>
      <c r="N263" s="40" t="s">
        <v>391</v>
      </c>
      <c r="O263" s="30">
        <f>COUNTIF($G263:G$39513,G263)</f>
        <v>7</v>
      </c>
      <c r="P263" s="27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</row>
    <row r="264" spans="1:60" s="28" customFormat="1" ht="18.75" customHeight="1">
      <c r="A264" s="35">
        <v>254</v>
      </c>
      <c r="B264" s="36" t="str">
        <f t="shared" si="2"/>
        <v>KARAMAN-6</v>
      </c>
      <c r="C264" s="53">
        <v>254</v>
      </c>
      <c r="D264" s="49" t="s">
        <v>128</v>
      </c>
      <c r="E264" s="37">
        <v>37873</v>
      </c>
      <c r="F264" s="38" t="s">
        <v>501</v>
      </c>
      <c r="G264" s="39" t="s">
        <v>78</v>
      </c>
      <c r="H264" s="38" t="s">
        <v>132</v>
      </c>
      <c r="I264" s="63" t="s">
        <v>216</v>
      </c>
      <c r="J264" s="38" t="s">
        <v>128</v>
      </c>
      <c r="K264" s="63" t="s">
        <v>128</v>
      </c>
      <c r="L264" s="38" t="s">
        <v>128</v>
      </c>
      <c r="M264" s="40" t="s">
        <v>128</v>
      </c>
      <c r="N264" s="40" t="s">
        <v>391</v>
      </c>
      <c r="O264" s="30">
        <f>COUNTIF($G264:G$39513,G264)</f>
        <v>6</v>
      </c>
      <c r="P264" s="27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</row>
    <row r="265" spans="1:60" s="28" customFormat="1" ht="18.75" customHeight="1">
      <c r="A265" s="35">
        <v>255</v>
      </c>
      <c r="B265" s="36" t="str">
        <f t="shared" si="2"/>
        <v>KARAMAN-5</v>
      </c>
      <c r="C265" s="53">
        <v>255</v>
      </c>
      <c r="D265" s="49" t="s">
        <v>128</v>
      </c>
      <c r="E265" s="37">
        <v>37303</v>
      </c>
      <c r="F265" s="38" t="s">
        <v>502</v>
      </c>
      <c r="G265" s="39" t="s">
        <v>78</v>
      </c>
      <c r="H265" s="38" t="s">
        <v>131</v>
      </c>
      <c r="I265" s="63" t="s">
        <v>503</v>
      </c>
      <c r="J265" s="38" t="s">
        <v>132</v>
      </c>
      <c r="K265" s="63" t="s">
        <v>504</v>
      </c>
      <c r="L265" s="38" t="s">
        <v>128</v>
      </c>
      <c r="M265" s="40" t="s">
        <v>128</v>
      </c>
      <c r="N265" s="40" t="s">
        <v>391</v>
      </c>
      <c r="O265" s="30">
        <f>COUNTIF($G265:G$39513,G265)</f>
        <v>5</v>
      </c>
      <c r="P265" s="27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</row>
    <row r="266" spans="1:60" s="28" customFormat="1" ht="18.75" customHeight="1">
      <c r="A266" s="35">
        <v>256</v>
      </c>
      <c r="B266" s="36" t="str">
        <f t="shared" si="2"/>
        <v>KARAMAN-4</v>
      </c>
      <c r="C266" s="53">
        <v>256</v>
      </c>
      <c r="D266" s="49" t="s">
        <v>128</v>
      </c>
      <c r="E266" s="37">
        <v>37571</v>
      </c>
      <c r="F266" s="38" t="s">
        <v>505</v>
      </c>
      <c r="G266" s="39" t="s">
        <v>78</v>
      </c>
      <c r="H266" s="38" t="s">
        <v>132</v>
      </c>
      <c r="I266" s="63" t="s">
        <v>240</v>
      </c>
      <c r="J266" s="38" t="s">
        <v>128</v>
      </c>
      <c r="K266" s="63" t="s">
        <v>128</v>
      </c>
      <c r="L266" s="38" t="s">
        <v>128</v>
      </c>
      <c r="M266" s="40" t="s">
        <v>128</v>
      </c>
      <c r="N266" s="40" t="s">
        <v>391</v>
      </c>
      <c r="O266" s="30">
        <f>COUNTIF($G266:G$39513,G266)</f>
        <v>4</v>
      </c>
      <c r="P266" s="27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</row>
    <row r="267" spans="1:60" s="28" customFormat="1" ht="18.75" customHeight="1">
      <c r="A267" s="35">
        <v>257</v>
      </c>
      <c r="B267" s="36" t="str">
        <f t="shared" si="2"/>
        <v>KARAMAN-3</v>
      </c>
      <c r="C267" s="53">
        <v>257</v>
      </c>
      <c r="D267" s="49" t="s">
        <v>128</v>
      </c>
      <c r="E267" s="37">
        <v>37645</v>
      </c>
      <c r="F267" s="38" t="s">
        <v>506</v>
      </c>
      <c r="G267" s="39" t="s">
        <v>78</v>
      </c>
      <c r="H267" s="38" t="s">
        <v>132</v>
      </c>
      <c r="I267" s="63" t="s">
        <v>500</v>
      </c>
      <c r="J267" s="38" t="s">
        <v>128</v>
      </c>
      <c r="K267" s="63" t="s">
        <v>128</v>
      </c>
      <c r="L267" s="38" t="s">
        <v>128</v>
      </c>
      <c r="M267" s="40" t="s">
        <v>128</v>
      </c>
      <c r="N267" s="40" t="s">
        <v>391</v>
      </c>
      <c r="O267" s="30">
        <f>COUNTIF($G267:G$39513,G267)</f>
        <v>3</v>
      </c>
      <c r="P267" s="27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</row>
    <row r="268" spans="1:60" s="28" customFormat="1" ht="18.75" customHeight="1">
      <c r="A268" s="35">
        <v>258</v>
      </c>
      <c r="B268" s="36" t="str">
        <f t="shared" ref="B268:B307" si="3">CONCATENATE(G268,"-",O268)</f>
        <v>KARAMAN-2</v>
      </c>
      <c r="C268" s="53">
        <v>258</v>
      </c>
      <c r="D268" s="49" t="s">
        <v>128</v>
      </c>
      <c r="E268" s="37">
        <v>37649</v>
      </c>
      <c r="F268" s="38" t="s">
        <v>507</v>
      </c>
      <c r="G268" s="39" t="s">
        <v>78</v>
      </c>
      <c r="H268" s="38" t="s">
        <v>132</v>
      </c>
      <c r="I268" s="63" t="s">
        <v>216</v>
      </c>
      <c r="J268" s="38" t="s">
        <v>128</v>
      </c>
      <c r="K268" s="63" t="s">
        <v>128</v>
      </c>
      <c r="L268" s="38" t="s">
        <v>128</v>
      </c>
      <c r="M268" s="40" t="s">
        <v>128</v>
      </c>
      <c r="N268" s="40" t="s">
        <v>391</v>
      </c>
      <c r="O268" s="30">
        <f>COUNTIF($G268:G$39513,G268)</f>
        <v>2</v>
      </c>
      <c r="P268" s="27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</row>
    <row r="269" spans="1:60" s="28" customFormat="1" ht="18.75" customHeight="1">
      <c r="A269" s="35">
        <v>259</v>
      </c>
      <c r="B269" s="36" t="str">
        <f t="shared" si="3"/>
        <v>KARAMAN-1</v>
      </c>
      <c r="C269" s="53">
        <v>259</v>
      </c>
      <c r="D269" s="49" t="s">
        <v>128</v>
      </c>
      <c r="E269" s="37">
        <v>37490</v>
      </c>
      <c r="F269" s="38" t="s">
        <v>508</v>
      </c>
      <c r="G269" s="39" t="s">
        <v>78</v>
      </c>
      <c r="H269" s="38" t="s">
        <v>132</v>
      </c>
      <c r="I269" s="63" t="s">
        <v>509</v>
      </c>
      <c r="J269" s="38" t="s">
        <v>131</v>
      </c>
      <c r="K269" s="63" t="s">
        <v>510</v>
      </c>
      <c r="L269" s="38" t="s">
        <v>128</v>
      </c>
      <c r="M269" s="40" t="s">
        <v>128</v>
      </c>
      <c r="N269" s="40" t="s">
        <v>391</v>
      </c>
      <c r="O269" s="30">
        <f>COUNTIF($G269:G$39513,G269)</f>
        <v>1</v>
      </c>
      <c r="P269" s="27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</row>
    <row r="270" spans="1:60" s="28" customFormat="1" ht="18.75" customHeight="1">
      <c r="A270" s="35">
        <v>260</v>
      </c>
      <c r="B270" s="36" t="str">
        <f t="shared" si="3"/>
        <v>KAYSERİ-2</v>
      </c>
      <c r="C270" s="53">
        <v>260</v>
      </c>
      <c r="D270" s="49" t="s">
        <v>128</v>
      </c>
      <c r="E270" s="37">
        <v>37648</v>
      </c>
      <c r="F270" s="38" t="s">
        <v>511</v>
      </c>
      <c r="G270" s="39" t="s">
        <v>41</v>
      </c>
      <c r="H270" s="38" t="s">
        <v>132</v>
      </c>
      <c r="I270" s="63" t="s">
        <v>128</v>
      </c>
      <c r="J270" s="38" t="s">
        <v>131</v>
      </c>
      <c r="K270" s="63" t="s">
        <v>128</v>
      </c>
      <c r="L270" s="38" t="s">
        <v>128</v>
      </c>
      <c r="M270" s="40" t="s">
        <v>128</v>
      </c>
      <c r="N270" s="40" t="s">
        <v>391</v>
      </c>
      <c r="O270" s="30">
        <f>COUNTIF($G270:G$39513,G270)</f>
        <v>2</v>
      </c>
      <c r="P270" s="27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</row>
    <row r="271" spans="1:60" s="28" customFormat="1" ht="18.75" customHeight="1">
      <c r="A271" s="35">
        <v>261</v>
      </c>
      <c r="B271" s="36" t="str">
        <f t="shared" si="3"/>
        <v>KAYSERİ-1</v>
      </c>
      <c r="C271" s="53">
        <v>261</v>
      </c>
      <c r="D271" s="49" t="s">
        <v>128</v>
      </c>
      <c r="E271" s="37">
        <v>37874</v>
      </c>
      <c r="F271" s="38" t="s">
        <v>512</v>
      </c>
      <c r="G271" s="39" t="s">
        <v>41</v>
      </c>
      <c r="H271" s="38" t="s">
        <v>132</v>
      </c>
      <c r="I271" s="63" t="s">
        <v>128</v>
      </c>
      <c r="J271" s="38" t="s">
        <v>131</v>
      </c>
      <c r="K271" s="63" t="s">
        <v>128</v>
      </c>
      <c r="L271" s="38" t="s">
        <v>128</v>
      </c>
      <c r="M271" s="40" t="s">
        <v>128</v>
      </c>
      <c r="N271" s="40" t="s">
        <v>391</v>
      </c>
      <c r="O271" s="30">
        <f>COUNTIF($G271:G$39513,G271)</f>
        <v>1</v>
      </c>
      <c r="P271" s="27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</row>
    <row r="272" spans="1:60" s="28" customFormat="1" ht="18.75" customHeight="1">
      <c r="A272" s="35">
        <v>262</v>
      </c>
      <c r="B272" s="36" t="str">
        <f t="shared" si="3"/>
        <v>KIRŞEHİR-2</v>
      </c>
      <c r="C272" s="53">
        <v>262</v>
      </c>
      <c r="D272" s="49" t="s">
        <v>128</v>
      </c>
      <c r="E272" s="37">
        <v>37607</v>
      </c>
      <c r="F272" s="38" t="s">
        <v>513</v>
      </c>
      <c r="G272" s="39" t="s">
        <v>57</v>
      </c>
      <c r="H272" s="38" t="s">
        <v>132</v>
      </c>
      <c r="I272" s="63" t="s">
        <v>128</v>
      </c>
      <c r="J272" s="38" t="s">
        <v>128</v>
      </c>
      <c r="K272" s="63" t="s">
        <v>128</v>
      </c>
      <c r="L272" s="38" t="s">
        <v>128</v>
      </c>
      <c r="M272" s="40" t="s">
        <v>128</v>
      </c>
      <c r="N272" s="40" t="s">
        <v>391</v>
      </c>
      <c r="O272" s="30">
        <f>COUNTIF($G272:G$39513,G272)</f>
        <v>2</v>
      </c>
      <c r="P272" s="27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</row>
    <row r="273" spans="1:60" s="28" customFormat="1" ht="18.75" customHeight="1">
      <c r="A273" s="35">
        <v>263</v>
      </c>
      <c r="B273" s="36" t="str">
        <f t="shared" si="3"/>
        <v>KIRŞEHİR-1</v>
      </c>
      <c r="C273" s="53">
        <v>263</v>
      </c>
      <c r="D273" s="49" t="s">
        <v>128</v>
      </c>
      <c r="E273" s="37">
        <v>37741</v>
      </c>
      <c r="F273" s="38" t="s">
        <v>514</v>
      </c>
      <c r="G273" s="39" t="s">
        <v>57</v>
      </c>
      <c r="H273" s="38" t="s">
        <v>132</v>
      </c>
      <c r="I273" s="63" t="s">
        <v>128</v>
      </c>
      <c r="J273" s="38" t="s">
        <v>128</v>
      </c>
      <c r="K273" s="63" t="s">
        <v>128</v>
      </c>
      <c r="L273" s="38" t="s">
        <v>128</v>
      </c>
      <c r="M273" s="40" t="s">
        <v>128</v>
      </c>
      <c r="N273" s="40" t="s">
        <v>391</v>
      </c>
      <c r="O273" s="30">
        <f>COUNTIF($G273:G$39513,G273)</f>
        <v>1</v>
      </c>
      <c r="P273" s="27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</row>
    <row r="274" spans="1:60" s="28" customFormat="1" ht="18.75" customHeight="1">
      <c r="A274" s="35">
        <v>264</v>
      </c>
      <c r="B274" s="36" t="str">
        <f t="shared" si="3"/>
        <v>KOCAELİ-4</v>
      </c>
      <c r="C274" s="53">
        <v>264</v>
      </c>
      <c r="D274" s="49" t="s">
        <v>128</v>
      </c>
      <c r="E274" s="37">
        <v>37712</v>
      </c>
      <c r="F274" s="38" t="s">
        <v>515</v>
      </c>
      <c r="G274" s="39" t="s">
        <v>58</v>
      </c>
      <c r="H274" s="38" t="s">
        <v>108</v>
      </c>
      <c r="I274" s="63" t="s">
        <v>128</v>
      </c>
      <c r="J274" s="38" t="s">
        <v>128</v>
      </c>
      <c r="K274" s="63" t="s">
        <v>128</v>
      </c>
      <c r="L274" s="38" t="s">
        <v>128</v>
      </c>
      <c r="M274" s="40" t="s">
        <v>128</v>
      </c>
      <c r="N274" s="40" t="s">
        <v>391</v>
      </c>
      <c r="O274" s="30">
        <f>COUNTIF($G274:G$39513,G274)</f>
        <v>4</v>
      </c>
      <c r="P274" s="27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</row>
    <row r="275" spans="1:60" s="28" customFormat="1" ht="18.75" customHeight="1">
      <c r="A275" s="35">
        <v>265</v>
      </c>
      <c r="B275" s="36" t="str">
        <f t="shared" si="3"/>
        <v>KOCAELİ-3</v>
      </c>
      <c r="C275" s="53">
        <v>265</v>
      </c>
      <c r="D275" s="49" t="s">
        <v>128</v>
      </c>
      <c r="E275" s="37">
        <v>37379</v>
      </c>
      <c r="F275" s="38" t="s">
        <v>516</v>
      </c>
      <c r="G275" s="39" t="s">
        <v>58</v>
      </c>
      <c r="H275" s="38" t="s">
        <v>108</v>
      </c>
      <c r="I275" s="63" t="s">
        <v>128</v>
      </c>
      <c r="J275" s="38" t="s">
        <v>115</v>
      </c>
      <c r="K275" s="63" t="s">
        <v>128</v>
      </c>
      <c r="L275" s="38" t="s">
        <v>128</v>
      </c>
      <c r="M275" s="40" t="s">
        <v>128</v>
      </c>
      <c r="N275" s="40" t="s">
        <v>391</v>
      </c>
      <c r="O275" s="30">
        <f>COUNTIF($G275:G$39513,G275)</f>
        <v>3</v>
      </c>
      <c r="P275" s="27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</row>
    <row r="276" spans="1:60" s="28" customFormat="1" ht="18.75" customHeight="1">
      <c r="A276" s="35">
        <v>266</v>
      </c>
      <c r="B276" s="36" t="str">
        <f t="shared" si="3"/>
        <v>KOCAELİ-2</v>
      </c>
      <c r="C276" s="53">
        <v>266</v>
      </c>
      <c r="D276" s="49" t="s">
        <v>128</v>
      </c>
      <c r="E276" s="37">
        <v>37292</v>
      </c>
      <c r="F276" s="38" t="s">
        <v>517</v>
      </c>
      <c r="G276" s="39" t="s">
        <v>58</v>
      </c>
      <c r="H276" s="38" t="s">
        <v>132</v>
      </c>
      <c r="I276" s="63" t="s">
        <v>518</v>
      </c>
      <c r="J276" s="38" t="s">
        <v>131</v>
      </c>
      <c r="K276" s="63">
        <v>39</v>
      </c>
      <c r="L276" s="38" t="s">
        <v>128</v>
      </c>
      <c r="M276" s="40" t="s">
        <v>128</v>
      </c>
      <c r="N276" s="40" t="s">
        <v>391</v>
      </c>
      <c r="O276" s="30">
        <f>COUNTIF($G276:G$39513,G276)</f>
        <v>2</v>
      </c>
      <c r="P276" s="27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</row>
    <row r="277" spans="1:60" s="28" customFormat="1" ht="18.75" customHeight="1">
      <c r="A277" s="35">
        <v>267</v>
      </c>
      <c r="B277" s="36" t="str">
        <f t="shared" si="3"/>
        <v>KOCAELİ-1</v>
      </c>
      <c r="C277" s="53">
        <v>267</v>
      </c>
      <c r="D277" s="49" t="s">
        <v>128</v>
      </c>
      <c r="E277" s="37">
        <v>37390</v>
      </c>
      <c r="F277" s="38" t="s">
        <v>519</v>
      </c>
      <c r="G277" s="39" t="s">
        <v>58</v>
      </c>
      <c r="H277" s="38" t="s">
        <v>108</v>
      </c>
      <c r="I277" s="63" t="s">
        <v>520</v>
      </c>
      <c r="J277" s="38" t="s">
        <v>131</v>
      </c>
      <c r="K277" s="63" t="s">
        <v>521</v>
      </c>
      <c r="L277" s="38" t="s">
        <v>128</v>
      </c>
      <c r="M277" s="40" t="s">
        <v>128</v>
      </c>
      <c r="N277" s="40" t="s">
        <v>391</v>
      </c>
      <c r="O277" s="30">
        <f>COUNTIF($G277:G$39513,G277)</f>
        <v>1</v>
      </c>
      <c r="P277" s="27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</row>
    <row r="278" spans="1:60" s="28" customFormat="1" ht="18.75" customHeight="1">
      <c r="A278" s="35">
        <v>268</v>
      </c>
      <c r="B278" s="36" t="str">
        <f t="shared" si="3"/>
        <v>KÜTAHYA-5</v>
      </c>
      <c r="C278" s="53">
        <v>268</v>
      </c>
      <c r="D278" s="49" t="s">
        <v>128</v>
      </c>
      <c r="E278" s="37">
        <v>37727</v>
      </c>
      <c r="F278" s="38" t="s">
        <v>522</v>
      </c>
      <c r="G278" s="39" t="s">
        <v>43</v>
      </c>
      <c r="H278" s="38" t="s">
        <v>131</v>
      </c>
      <c r="I278" s="63">
        <v>45</v>
      </c>
      <c r="J278" s="38" t="s">
        <v>132</v>
      </c>
      <c r="K278" s="63" t="s">
        <v>523</v>
      </c>
      <c r="L278" s="38" t="s">
        <v>128</v>
      </c>
      <c r="M278" s="40" t="s">
        <v>128</v>
      </c>
      <c r="N278" s="40" t="s">
        <v>391</v>
      </c>
      <c r="O278" s="30">
        <f>COUNTIF($G278:G$39513,G278)</f>
        <v>5</v>
      </c>
      <c r="P278" s="27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</row>
    <row r="279" spans="1:60" s="28" customFormat="1" ht="18.75" customHeight="1">
      <c r="A279" s="35">
        <v>269</v>
      </c>
      <c r="B279" s="36" t="str">
        <f t="shared" si="3"/>
        <v>KÜTAHYA-4</v>
      </c>
      <c r="C279" s="53">
        <v>269</v>
      </c>
      <c r="D279" s="49" t="s">
        <v>128</v>
      </c>
      <c r="E279" s="37">
        <v>37350</v>
      </c>
      <c r="F279" s="38" t="s">
        <v>524</v>
      </c>
      <c r="G279" s="39" t="s">
        <v>43</v>
      </c>
      <c r="H279" s="38" t="s">
        <v>131</v>
      </c>
      <c r="I279" s="63">
        <v>45</v>
      </c>
      <c r="J279" s="38" t="s">
        <v>115</v>
      </c>
      <c r="K279" s="63" t="s">
        <v>525</v>
      </c>
      <c r="L279" s="38" t="s">
        <v>128</v>
      </c>
      <c r="M279" s="40" t="s">
        <v>128</v>
      </c>
      <c r="N279" s="40" t="s">
        <v>391</v>
      </c>
      <c r="O279" s="30">
        <f>COUNTIF($G279:G$39513,G279)</f>
        <v>4</v>
      </c>
      <c r="P279" s="27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</row>
    <row r="280" spans="1:60" s="28" customFormat="1" ht="18.75" customHeight="1">
      <c r="A280" s="35">
        <v>270</v>
      </c>
      <c r="B280" s="36" t="str">
        <f t="shared" si="3"/>
        <v>KÜTAHYA-3</v>
      </c>
      <c r="C280" s="53">
        <v>270</v>
      </c>
      <c r="D280" s="49" t="s">
        <v>128</v>
      </c>
      <c r="E280" s="37">
        <v>37948</v>
      </c>
      <c r="F280" s="38" t="s">
        <v>526</v>
      </c>
      <c r="G280" s="39" t="s">
        <v>43</v>
      </c>
      <c r="H280" s="38" t="s">
        <v>131</v>
      </c>
      <c r="I280" s="63" t="s">
        <v>128</v>
      </c>
      <c r="J280" s="38" t="s">
        <v>132</v>
      </c>
      <c r="K280" s="63" t="s">
        <v>128</v>
      </c>
      <c r="L280" s="38" t="s">
        <v>128</v>
      </c>
      <c r="M280" s="40" t="s">
        <v>128</v>
      </c>
      <c r="N280" s="40" t="s">
        <v>391</v>
      </c>
      <c r="O280" s="30">
        <f>COUNTIF($G280:G$39513,G280)</f>
        <v>3</v>
      </c>
      <c r="P280" s="27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</row>
    <row r="281" spans="1:60" s="28" customFormat="1" ht="18.75" customHeight="1">
      <c r="A281" s="35">
        <v>271</v>
      </c>
      <c r="B281" s="36" t="str">
        <f t="shared" si="3"/>
        <v>KÜTAHYA-2</v>
      </c>
      <c r="C281" s="53">
        <v>271</v>
      </c>
      <c r="D281" s="49" t="s">
        <v>128</v>
      </c>
      <c r="E281" s="37">
        <v>37817</v>
      </c>
      <c r="F281" s="38" t="s">
        <v>527</v>
      </c>
      <c r="G281" s="39" t="s">
        <v>43</v>
      </c>
      <c r="H281" s="38" t="s">
        <v>131</v>
      </c>
      <c r="I281" s="63" t="s">
        <v>528</v>
      </c>
      <c r="J281" s="38" t="s">
        <v>132</v>
      </c>
      <c r="K281" s="63" t="s">
        <v>523</v>
      </c>
      <c r="L281" s="38" t="s">
        <v>128</v>
      </c>
      <c r="M281" s="40" t="s">
        <v>128</v>
      </c>
      <c r="N281" s="40" t="s">
        <v>391</v>
      </c>
      <c r="O281" s="30">
        <f>COUNTIF($G281:G$39513,G281)</f>
        <v>2</v>
      </c>
      <c r="P281" s="27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</row>
    <row r="282" spans="1:60" s="28" customFormat="1" ht="18.75" customHeight="1">
      <c r="A282" s="35">
        <v>272</v>
      </c>
      <c r="B282" s="36" t="str">
        <f t="shared" si="3"/>
        <v>KÜTAHYA-1</v>
      </c>
      <c r="C282" s="53">
        <v>272</v>
      </c>
      <c r="D282" s="49" t="s">
        <v>128</v>
      </c>
      <c r="E282" s="37">
        <v>37405</v>
      </c>
      <c r="F282" s="38" t="s">
        <v>529</v>
      </c>
      <c r="G282" s="39" t="s">
        <v>43</v>
      </c>
      <c r="H282" s="38" t="s">
        <v>132</v>
      </c>
      <c r="I282" s="63" t="s">
        <v>160</v>
      </c>
      <c r="J282" s="38" t="s">
        <v>131</v>
      </c>
      <c r="K282" s="63">
        <v>45</v>
      </c>
      <c r="L282" s="38" t="s">
        <v>128</v>
      </c>
      <c r="M282" s="40" t="s">
        <v>128</v>
      </c>
      <c r="N282" s="40" t="s">
        <v>391</v>
      </c>
      <c r="O282" s="30">
        <f>COUNTIF($G282:G$39513,G282)</f>
        <v>1</v>
      </c>
      <c r="P282" s="27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</row>
    <row r="283" spans="1:60" s="28" customFormat="1" ht="18.75" customHeight="1">
      <c r="A283" s="35">
        <v>273</v>
      </c>
      <c r="B283" s="36" t="str">
        <f t="shared" si="3"/>
        <v>MALATYA-3</v>
      </c>
      <c r="C283" s="53">
        <v>273</v>
      </c>
      <c r="D283" s="49" t="s">
        <v>128</v>
      </c>
      <c r="E283" s="37">
        <v>37309</v>
      </c>
      <c r="F283" s="38" t="s">
        <v>530</v>
      </c>
      <c r="G283" s="39" t="s">
        <v>44</v>
      </c>
      <c r="H283" s="38" t="s">
        <v>108</v>
      </c>
      <c r="I283" s="63" t="s">
        <v>531</v>
      </c>
      <c r="J283" s="38" t="s">
        <v>131</v>
      </c>
      <c r="K283" s="63" t="s">
        <v>532</v>
      </c>
      <c r="L283" s="38" t="s">
        <v>128</v>
      </c>
      <c r="M283" s="40" t="s">
        <v>128</v>
      </c>
      <c r="N283" s="40" t="s">
        <v>391</v>
      </c>
      <c r="O283" s="30">
        <f>COUNTIF($G283:G$39513,G283)</f>
        <v>3</v>
      </c>
      <c r="P283" s="27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</row>
    <row r="284" spans="1:60" s="28" customFormat="1" ht="18.75" customHeight="1">
      <c r="A284" s="35">
        <v>274</v>
      </c>
      <c r="B284" s="36" t="str">
        <f t="shared" si="3"/>
        <v>MALATYA-2</v>
      </c>
      <c r="C284" s="53">
        <v>274</v>
      </c>
      <c r="D284" s="49" t="s">
        <v>128</v>
      </c>
      <c r="E284" s="37">
        <v>37523</v>
      </c>
      <c r="F284" s="38" t="s">
        <v>533</v>
      </c>
      <c r="G284" s="39" t="s">
        <v>44</v>
      </c>
      <c r="H284" s="38" t="s">
        <v>108</v>
      </c>
      <c r="I284" s="63" t="s">
        <v>128</v>
      </c>
      <c r="J284" s="38" t="s">
        <v>131</v>
      </c>
      <c r="K284" s="63" t="s">
        <v>128</v>
      </c>
      <c r="L284" s="38" t="s">
        <v>128</v>
      </c>
      <c r="M284" s="40" t="s">
        <v>128</v>
      </c>
      <c r="N284" s="40" t="s">
        <v>391</v>
      </c>
      <c r="O284" s="30">
        <f>COUNTIF($G284:G$39513,G284)</f>
        <v>2</v>
      </c>
      <c r="P284" s="27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</row>
    <row r="285" spans="1:60" s="28" customFormat="1" ht="18.75" customHeight="1">
      <c r="A285" s="35">
        <v>275</v>
      </c>
      <c r="B285" s="36" t="str">
        <f t="shared" si="3"/>
        <v>MALATYA-1</v>
      </c>
      <c r="C285" s="53">
        <v>275</v>
      </c>
      <c r="D285" s="49" t="s">
        <v>128</v>
      </c>
      <c r="E285" s="37">
        <v>37316</v>
      </c>
      <c r="F285" s="38" t="s">
        <v>534</v>
      </c>
      <c r="G285" s="39" t="s">
        <v>44</v>
      </c>
      <c r="H285" s="38" t="s">
        <v>132</v>
      </c>
      <c r="I285" s="63" t="s">
        <v>535</v>
      </c>
      <c r="J285" s="38" t="s">
        <v>131</v>
      </c>
      <c r="K285" s="63" t="s">
        <v>128</v>
      </c>
      <c r="L285" s="38" t="s">
        <v>128</v>
      </c>
      <c r="M285" s="40" t="s">
        <v>128</v>
      </c>
      <c r="N285" s="40" t="s">
        <v>391</v>
      </c>
      <c r="O285" s="30">
        <f>COUNTIF($G285:G$39513,G285)</f>
        <v>1</v>
      </c>
      <c r="P285" s="27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</row>
    <row r="286" spans="1:60" s="28" customFormat="1" ht="18.75" customHeight="1">
      <c r="A286" s="35">
        <v>276</v>
      </c>
      <c r="B286" s="36" t="str">
        <f t="shared" si="3"/>
        <v>MUŞ-6</v>
      </c>
      <c r="C286" s="53">
        <v>276</v>
      </c>
      <c r="D286" s="49" t="s">
        <v>128</v>
      </c>
      <c r="E286" s="37">
        <v>37289</v>
      </c>
      <c r="F286" s="38" t="s">
        <v>536</v>
      </c>
      <c r="G286" s="39" t="s">
        <v>47</v>
      </c>
      <c r="H286" s="38" t="s">
        <v>132</v>
      </c>
      <c r="I286" s="63" t="s">
        <v>128</v>
      </c>
      <c r="J286" s="38" t="s">
        <v>131</v>
      </c>
      <c r="K286" s="63" t="s">
        <v>128</v>
      </c>
      <c r="L286" s="38" t="s">
        <v>128</v>
      </c>
      <c r="M286" s="40" t="s">
        <v>128</v>
      </c>
      <c r="N286" s="40" t="s">
        <v>391</v>
      </c>
      <c r="O286" s="30">
        <f>COUNTIF($G286:G$39513,G286)</f>
        <v>6</v>
      </c>
      <c r="P286" s="27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</row>
    <row r="287" spans="1:60" s="28" customFormat="1" ht="18.75" customHeight="1">
      <c r="A287" s="35">
        <v>277</v>
      </c>
      <c r="B287" s="36" t="str">
        <f t="shared" si="3"/>
        <v>MUŞ-5</v>
      </c>
      <c r="C287" s="53">
        <v>277</v>
      </c>
      <c r="D287" s="49" t="s">
        <v>128</v>
      </c>
      <c r="E287" s="37">
        <v>37257</v>
      </c>
      <c r="F287" s="38" t="s">
        <v>537</v>
      </c>
      <c r="G287" s="39" t="s">
        <v>47</v>
      </c>
      <c r="H287" s="38" t="s">
        <v>132</v>
      </c>
      <c r="I287" s="63" t="s">
        <v>405</v>
      </c>
      <c r="J287" s="38" t="s">
        <v>131</v>
      </c>
      <c r="K287" s="63">
        <v>42</v>
      </c>
      <c r="L287" s="38" t="s">
        <v>128</v>
      </c>
      <c r="M287" s="40" t="s">
        <v>128</v>
      </c>
      <c r="N287" s="40" t="s">
        <v>391</v>
      </c>
      <c r="O287" s="30">
        <f>COUNTIF($G287:G$39513,G287)</f>
        <v>5</v>
      </c>
      <c r="P287" s="27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</row>
    <row r="288" spans="1:60" s="28" customFormat="1" ht="18.75" customHeight="1">
      <c r="A288" s="35">
        <v>278</v>
      </c>
      <c r="B288" s="36" t="str">
        <f t="shared" si="3"/>
        <v>MUŞ-4</v>
      </c>
      <c r="C288" s="53">
        <v>278</v>
      </c>
      <c r="D288" s="49" t="s">
        <v>128</v>
      </c>
      <c r="E288" s="37">
        <v>37408</v>
      </c>
      <c r="F288" s="38" t="s">
        <v>538</v>
      </c>
      <c r="G288" s="39" t="s">
        <v>47</v>
      </c>
      <c r="H288" s="38" t="s">
        <v>132</v>
      </c>
      <c r="I288" s="63" t="s">
        <v>316</v>
      </c>
      <c r="J288" s="38" t="s">
        <v>131</v>
      </c>
      <c r="K288" s="63">
        <v>42</v>
      </c>
      <c r="L288" s="38" t="s">
        <v>128</v>
      </c>
      <c r="M288" s="40" t="s">
        <v>128</v>
      </c>
      <c r="N288" s="40" t="s">
        <v>391</v>
      </c>
      <c r="O288" s="30">
        <f>COUNTIF($G288:G$39513,G288)</f>
        <v>4</v>
      </c>
      <c r="P288" s="27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</row>
    <row r="289" spans="1:60" s="28" customFormat="1" ht="18.75" customHeight="1">
      <c r="A289" s="35">
        <v>279</v>
      </c>
      <c r="B289" s="36" t="str">
        <f t="shared" si="3"/>
        <v>MUŞ-3</v>
      </c>
      <c r="C289" s="53">
        <v>279</v>
      </c>
      <c r="D289" s="49" t="s">
        <v>128</v>
      </c>
      <c r="E289" s="37">
        <v>37457</v>
      </c>
      <c r="F289" s="38" t="s">
        <v>539</v>
      </c>
      <c r="G289" s="39" t="s">
        <v>47</v>
      </c>
      <c r="H289" s="38" t="s">
        <v>132</v>
      </c>
      <c r="I289" s="63" t="s">
        <v>540</v>
      </c>
      <c r="J289" s="38" t="s">
        <v>131</v>
      </c>
      <c r="K289" s="63">
        <v>43</v>
      </c>
      <c r="L289" s="38" t="s">
        <v>128</v>
      </c>
      <c r="M289" s="40" t="s">
        <v>128</v>
      </c>
      <c r="N289" s="40" t="s">
        <v>391</v>
      </c>
      <c r="O289" s="30">
        <f>COUNTIF($G289:G$39513,G289)</f>
        <v>3</v>
      </c>
      <c r="P289" s="27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</row>
    <row r="290" spans="1:60" s="28" customFormat="1" ht="18.75" customHeight="1">
      <c r="A290" s="35">
        <v>280</v>
      </c>
      <c r="B290" s="36" t="str">
        <f t="shared" si="3"/>
        <v>MUŞ-2</v>
      </c>
      <c r="C290" s="53">
        <v>280</v>
      </c>
      <c r="D290" s="49" t="s">
        <v>128</v>
      </c>
      <c r="E290" s="37">
        <v>37867</v>
      </c>
      <c r="F290" s="38" t="s">
        <v>541</v>
      </c>
      <c r="G290" s="39" t="s">
        <v>47</v>
      </c>
      <c r="H290" s="38" t="s">
        <v>132</v>
      </c>
      <c r="I290" s="63" t="s">
        <v>542</v>
      </c>
      <c r="J290" s="38" t="s">
        <v>131</v>
      </c>
      <c r="K290" s="63">
        <v>44</v>
      </c>
      <c r="L290" s="38" t="s">
        <v>128</v>
      </c>
      <c r="M290" s="40" t="s">
        <v>128</v>
      </c>
      <c r="N290" s="40" t="s">
        <v>391</v>
      </c>
      <c r="O290" s="30">
        <f>COUNTIF($G290:G$39513,G290)</f>
        <v>2</v>
      </c>
      <c r="P290" s="27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</row>
    <row r="291" spans="1:60" s="28" customFormat="1" ht="18.75" customHeight="1">
      <c r="A291" s="35">
        <v>281</v>
      </c>
      <c r="B291" s="36" t="str">
        <f t="shared" si="3"/>
        <v>MUŞ-1</v>
      </c>
      <c r="C291" s="53">
        <v>281</v>
      </c>
      <c r="D291" s="49" t="s">
        <v>128</v>
      </c>
      <c r="E291" s="37">
        <v>37622</v>
      </c>
      <c r="F291" s="38" t="s">
        <v>543</v>
      </c>
      <c r="G291" s="39" t="s">
        <v>47</v>
      </c>
      <c r="H291" s="38" t="s">
        <v>132</v>
      </c>
      <c r="I291" s="63" t="s">
        <v>544</v>
      </c>
      <c r="J291" s="38" t="s">
        <v>131</v>
      </c>
      <c r="K291" s="63" t="s">
        <v>128</v>
      </c>
      <c r="L291" s="38" t="s">
        <v>128</v>
      </c>
      <c r="M291" s="40" t="s">
        <v>128</v>
      </c>
      <c r="N291" s="40" t="s">
        <v>391</v>
      </c>
      <c r="O291" s="30">
        <f>COUNTIF($G291:G$39513,G291)</f>
        <v>1</v>
      </c>
      <c r="P291" s="27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</row>
    <row r="292" spans="1:60" s="28" customFormat="1" ht="18.75" customHeight="1">
      <c r="A292" s="35">
        <v>282</v>
      </c>
      <c r="B292" s="36" t="str">
        <f t="shared" si="3"/>
        <v>SAKARYA-1</v>
      </c>
      <c r="C292" s="53">
        <v>282</v>
      </c>
      <c r="D292" s="49" t="s">
        <v>128</v>
      </c>
      <c r="E292" s="37">
        <v>37285</v>
      </c>
      <c r="F292" s="38" t="s">
        <v>545</v>
      </c>
      <c r="G292" s="39" t="s">
        <v>10</v>
      </c>
      <c r="H292" s="38" t="s">
        <v>131</v>
      </c>
      <c r="I292" s="63" t="s">
        <v>128</v>
      </c>
      <c r="J292" s="38" t="s">
        <v>115</v>
      </c>
      <c r="K292" s="63" t="s">
        <v>128</v>
      </c>
      <c r="L292" s="38" t="s">
        <v>128</v>
      </c>
      <c r="M292" s="40" t="s">
        <v>128</v>
      </c>
      <c r="N292" s="40" t="s">
        <v>391</v>
      </c>
      <c r="O292" s="30">
        <f>COUNTIF($G292:G$39513,G292)</f>
        <v>1</v>
      </c>
      <c r="P292" s="27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</row>
    <row r="293" spans="1:60" s="28" customFormat="1" ht="18.75" customHeight="1">
      <c r="A293" s="35">
        <v>283</v>
      </c>
      <c r="B293" s="36" t="str">
        <f t="shared" si="3"/>
        <v>SAMSUN-3</v>
      </c>
      <c r="C293" s="53">
        <v>283</v>
      </c>
      <c r="D293" s="49" t="s">
        <v>128</v>
      </c>
      <c r="E293" s="37">
        <v>37279</v>
      </c>
      <c r="F293" s="38" t="s">
        <v>546</v>
      </c>
      <c r="G293" s="39" t="s">
        <v>64</v>
      </c>
      <c r="H293" s="38" t="s">
        <v>108</v>
      </c>
      <c r="I293" s="63" t="s">
        <v>128</v>
      </c>
      <c r="J293" s="38" t="s">
        <v>131</v>
      </c>
      <c r="K293" s="63" t="s">
        <v>128</v>
      </c>
      <c r="L293" s="38" t="s">
        <v>128</v>
      </c>
      <c r="M293" s="40" t="s">
        <v>128</v>
      </c>
      <c r="N293" s="40" t="s">
        <v>391</v>
      </c>
      <c r="O293" s="30">
        <f>COUNTIF($G293:G$39513,G293)</f>
        <v>3</v>
      </c>
      <c r="P293" s="27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</row>
    <row r="294" spans="1:60" s="28" customFormat="1" ht="18.75" customHeight="1">
      <c r="A294" s="35">
        <v>284</v>
      </c>
      <c r="B294" s="36" t="str">
        <f t="shared" si="3"/>
        <v>SAMSUN-2</v>
      </c>
      <c r="C294" s="53">
        <v>284</v>
      </c>
      <c r="D294" s="49" t="s">
        <v>128</v>
      </c>
      <c r="E294" s="37">
        <v>37307</v>
      </c>
      <c r="F294" s="38" t="s">
        <v>547</v>
      </c>
      <c r="G294" s="39" t="s">
        <v>64</v>
      </c>
      <c r="H294" s="38" t="s">
        <v>117</v>
      </c>
      <c r="I294" s="63" t="s">
        <v>128</v>
      </c>
      <c r="J294" s="38" t="s">
        <v>112</v>
      </c>
      <c r="K294" s="63" t="s">
        <v>128</v>
      </c>
      <c r="L294" s="38" t="s">
        <v>128</v>
      </c>
      <c r="M294" s="40" t="s">
        <v>128</v>
      </c>
      <c r="N294" s="40" t="s">
        <v>391</v>
      </c>
      <c r="O294" s="30">
        <f>COUNTIF($G294:G$39513,G294)</f>
        <v>2</v>
      </c>
      <c r="P294" s="27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</row>
    <row r="295" spans="1:60" s="28" customFormat="1" ht="18.75" customHeight="1">
      <c r="A295" s="35">
        <v>285</v>
      </c>
      <c r="B295" s="36" t="str">
        <f t="shared" si="3"/>
        <v>SAMSUN-1</v>
      </c>
      <c r="C295" s="53">
        <v>285</v>
      </c>
      <c r="D295" s="49" t="s">
        <v>128</v>
      </c>
      <c r="E295" s="37">
        <v>37288</v>
      </c>
      <c r="F295" s="38" t="s">
        <v>548</v>
      </c>
      <c r="G295" s="39" t="s">
        <v>64</v>
      </c>
      <c r="H295" s="38" t="s">
        <v>108</v>
      </c>
      <c r="I295" s="63" t="s">
        <v>128</v>
      </c>
      <c r="J295" s="38" t="s">
        <v>131</v>
      </c>
      <c r="K295" s="63" t="s">
        <v>128</v>
      </c>
      <c r="L295" s="38" t="s">
        <v>128</v>
      </c>
      <c r="M295" s="40" t="s">
        <v>128</v>
      </c>
      <c r="N295" s="40" t="s">
        <v>391</v>
      </c>
      <c r="O295" s="30">
        <f>COUNTIF($G295:G$39513,G295)</f>
        <v>1</v>
      </c>
      <c r="P295" s="27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</row>
    <row r="296" spans="1:60" s="28" customFormat="1" ht="18.75" customHeight="1">
      <c r="A296" s="35">
        <v>286</v>
      </c>
      <c r="B296" s="36" t="str">
        <f t="shared" si="3"/>
        <v>SİVAS-8</v>
      </c>
      <c r="C296" s="53">
        <v>286</v>
      </c>
      <c r="D296" s="49" t="s">
        <v>128</v>
      </c>
      <c r="E296" s="37">
        <v>37696</v>
      </c>
      <c r="F296" s="38" t="s">
        <v>549</v>
      </c>
      <c r="G296" s="39" t="s">
        <v>67</v>
      </c>
      <c r="H296" s="38" t="s">
        <v>131</v>
      </c>
      <c r="I296" s="63" t="s">
        <v>128</v>
      </c>
      <c r="J296" s="38" t="s">
        <v>132</v>
      </c>
      <c r="K296" s="63" t="s">
        <v>128</v>
      </c>
      <c r="L296" s="38" t="s">
        <v>128</v>
      </c>
      <c r="M296" s="40" t="s">
        <v>128</v>
      </c>
      <c r="N296" s="40" t="s">
        <v>391</v>
      </c>
      <c r="O296" s="30">
        <f>COUNTIF($G296:G$39513,G296)</f>
        <v>8</v>
      </c>
      <c r="P296" s="27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</row>
    <row r="297" spans="1:60" s="28" customFormat="1" ht="18.75" customHeight="1">
      <c r="A297" s="35">
        <v>287</v>
      </c>
      <c r="B297" s="36" t="str">
        <f t="shared" si="3"/>
        <v>SİVAS-7</v>
      </c>
      <c r="C297" s="53">
        <v>287</v>
      </c>
      <c r="D297" s="49" t="s">
        <v>128</v>
      </c>
      <c r="E297" s="37">
        <v>37797</v>
      </c>
      <c r="F297" s="38" t="s">
        <v>550</v>
      </c>
      <c r="G297" s="39" t="s">
        <v>67</v>
      </c>
      <c r="H297" s="38" t="s">
        <v>131</v>
      </c>
      <c r="I297" s="63" t="s">
        <v>128</v>
      </c>
      <c r="J297" s="38" t="s">
        <v>132</v>
      </c>
      <c r="K297" s="63" t="s">
        <v>128</v>
      </c>
      <c r="L297" s="38" t="s">
        <v>128</v>
      </c>
      <c r="M297" s="40" t="s">
        <v>128</v>
      </c>
      <c r="N297" s="40" t="s">
        <v>391</v>
      </c>
      <c r="O297" s="30">
        <f>COUNTIF($G297:G$39513,G297)</f>
        <v>7</v>
      </c>
      <c r="P297" s="27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</row>
    <row r="298" spans="1:60" s="28" customFormat="1" ht="18.75" customHeight="1">
      <c r="A298" s="35">
        <v>288</v>
      </c>
      <c r="B298" s="36" t="str">
        <f t="shared" si="3"/>
        <v>SİVAS-6</v>
      </c>
      <c r="C298" s="53">
        <v>288</v>
      </c>
      <c r="D298" s="49" t="s">
        <v>128</v>
      </c>
      <c r="E298" s="37">
        <v>37309</v>
      </c>
      <c r="F298" s="38" t="s">
        <v>551</v>
      </c>
      <c r="G298" s="39" t="s">
        <v>67</v>
      </c>
      <c r="H298" s="38" t="s">
        <v>131</v>
      </c>
      <c r="I298" s="63" t="s">
        <v>128</v>
      </c>
      <c r="J298" s="38" t="s">
        <v>132</v>
      </c>
      <c r="K298" s="63" t="s">
        <v>128</v>
      </c>
      <c r="L298" s="38" t="s">
        <v>128</v>
      </c>
      <c r="M298" s="40" t="s">
        <v>128</v>
      </c>
      <c r="N298" s="40" t="s">
        <v>391</v>
      </c>
      <c r="O298" s="30">
        <f>COUNTIF($G298:G$39513,G298)</f>
        <v>6</v>
      </c>
      <c r="P298" s="27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</row>
    <row r="299" spans="1:60" s="28" customFormat="1" ht="18.75" customHeight="1">
      <c r="A299" s="35">
        <v>289</v>
      </c>
      <c r="B299" s="36" t="str">
        <f t="shared" si="3"/>
        <v>SİVAS-5</v>
      </c>
      <c r="C299" s="53">
        <v>289</v>
      </c>
      <c r="D299" s="49" t="s">
        <v>128</v>
      </c>
      <c r="E299" s="37">
        <v>37690</v>
      </c>
      <c r="F299" s="38" t="s">
        <v>552</v>
      </c>
      <c r="G299" s="39" t="s">
        <v>67</v>
      </c>
      <c r="H299" s="38" t="s">
        <v>117</v>
      </c>
      <c r="I299" s="63" t="s">
        <v>128</v>
      </c>
      <c r="J299" s="38" t="s">
        <v>115</v>
      </c>
      <c r="K299" s="63" t="s">
        <v>128</v>
      </c>
      <c r="L299" s="38" t="s">
        <v>128</v>
      </c>
      <c r="M299" s="40" t="s">
        <v>128</v>
      </c>
      <c r="N299" s="40" t="s">
        <v>391</v>
      </c>
      <c r="O299" s="30">
        <f>COUNTIF($G299:G$39513,G299)</f>
        <v>5</v>
      </c>
      <c r="P299" s="27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</row>
    <row r="300" spans="1:60" s="28" customFormat="1" ht="18.75" customHeight="1">
      <c r="A300" s="35">
        <v>290</v>
      </c>
      <c r="B300" s="36" t="str">
        <f t="shared" si="3"/>
        <v>SİVAS-4</v>
      </c>
      <c r="C300" s="53">
        <v>290</v>
      </c>
      <c r="D300" s="49" t="s">
        <v>128</v>
      </c>
      <c r="E300" s="37">
        <v>37873</v>
      </c>
      <c r="F300" s="38" t="s">
        <v>553</v>
      </c>
      <c r="G300" s="39" t="s">
        <v>67</v>
      </c>
      <c r="H300" s="38" t="s">
        <v>131</v>
      </c>
      <c r="I300" s="63" t="s">
        <v>128</v>
      </c>
      <c r="J300" s="38" t="s">
        <v>132</v>
      </c>
      <c r="K300" s="63" t="s">
        <v>128</v>
      </c>
      <c r="L300" s="38" t="s">
        <v>128</v>
      </c>
      <c r="M300" s="40" t="s">
        <v>128</v>
      </c>
      <c r="N300" s="40" t="s">
        <v>391</v>
      </c>
      <c r="O300" s="30">
        <f>COUNTIF($G300:G$39513,G300)</f>
        <v>4</v>
      </c>
      <c r="P300" s="27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</row>
    <row r="301" spans="1:60" s="28" customFormat="1" ht="18.75" customHeight="1">
      <c r="A301" s="35">
        <v>291</v>
      </c>
      <c r="B301" s="36" t="str">
        <f t="shared" si="3"/>
        <v>SİVAS-3</v>
      </c>
      <c r="C301" s="53">
        <v>291</v>
      </c>
      <c r="D301" s="49" t="s">
        <v>128</v>
      </c>
      <c r="E301" s="37">
        <v>37528</v>
      </c>
      <c r="F301" s="38" t="s">
        <v>554</v>
      </c>
      <c r="G301" s="39" t="s">
        <v>67</v>
      </c>
      <c r="H301" s="38" t="s">
        <v>131</v>
      </c>
      <c r="I301" s="63" t="s">
        <v>128</v>
      </c>
      <c r="J301" s="38" t="s">
        <v>132</v>
      </c>
      <c r="K301" s="63" t="s">
        <v>128</v>
      </c>
      <c r="L301" s="38" t="s">
        <v>128</v>
      </c>
      <c r="M301" s="40" t="s">
        <v>128</v>
      </c>
      <c r="N301" s="40" t="s">
        <v>391</v>
      </c>
      <c r="O301" s="30">
        <f>COUNTIF($G301:G$39513,G301)</f>
        <v>3</v>
      </c>
      <c r="P301" s="27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</row>
    <row r="302" spans="1:60" s="28" customFormat="1" ht="18.75" customHeight="1">
      <c r="A302" s="35">
        <v>292</v>
      </c>
      <c r="B302" s="36" t="str">
        <f t="shared" si="3"/>
        <v>SİVAS-2</v>
      </c>
      <c r="C302" s="53">
        <v>292</v>
      </c>
      <c r="D302" s="49" t="s">
        <v>128</v>
      </c>
      <c r="E302" s="37">
        <v>37622</v>
      </c>
      <c r="F302" s="38" t="s">
        <v>555</v>
      </c>
      <c r="G302" s="39" t="s">
        <v>67</v>
      </c>
      <c r="H302" s="38" t="s">
        <v>131</v>
      </c>
      <c r="I302" s="63" t="s">
        <v>128</v>
      </c>
      <c r="J302" s="38" t="s">
        <v>132</v>
      </c>
      <c r="K302" s="63" t="s">
        <v>128</v>
      </c>
      <c r="L302" s="38" t="s">
        <v>128</v>
      </c>
      <c r="M302" s="40" t="s">
        <v>128</v>
      </c>
      <c r="N302" s="40" t="s">
        <v>391</v>
      </c>
      <c r="O302" s="30">
        <f>COUNTIF($G302:G$39513,G302)</f>
        <v>2</v>
      </c>
      <c r="P302" s="27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</row>
    <row r="303" spans="1:60" s="28" customFormat="1" ht="18.75" customHeight="1">
      <c r="A303" s="35">
        <v>293</v>
      </c>
      <c r="B303" s="36" t="str">
        <f t="shared" si="3"/>
        <v>SİVAS-1</v>
      </c>
      <c r="C303" s="53">
        <v>293</v>
      </c>
      <c r="D303" s="49" t="s">
        <v>128</v>
      </c>
      <c r="E303" s="37">
        <v>37482</v>
      </c>
      <c r="F303" s="38" t="s">
        <v>556</v>
      </c>
      <c r="G303" s="39" t="s">
        <v>67</v>
      </c>
      <c r="H303" s="38" t="s">
        <v>131</v>
      </c>
      <c r="I303" s="63" t="s">
        <v>128</v>
      </c>
      <c r="J303" s="38" t="s">
        <v>132</v>
      </c>
      <c r="K303" s="63" t="s">
        <v>128</v>
      </c>
      <c r="L303" s="38" t="s">
        <v>128</v>
      </c>
      <c r="M303" s="40" t="s">
        <v>128</v>
      </c>
      <c r="N303" s="40" t="s">
        <v>391</v>
      </c>
      <c r="O303" s="30">
        <f>COUNTIF($G303:G$39513,G303)</f>
        <v>1</v>
      </c>
      <c r="P303" s="27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</row>
    <row r="304" spans="1:60" s="28" customFormat="1" ht="18.75" customHeight="1">
      <c r="A304" s="35">
        <v>294</v>
      </c>
      <c r="B304" s="36" t="str">
        <f t="shared" si="3"/>
        <v>ŞANLIURFA-8</v>
      </c>
      <c r="C304" s="53">
        <v>294</v>
      </c>
      <c r="D304" s="49" t="s">
        <v>128</v>
      </c>
      <c r="E304" s="37">
        <v>37303</v>
      </c>
      <c r="F304" s="38" t="s">
        <v>557</v>
      </c>
      <c r="G304" s="39" t="s">
        <v>11</v>
      </c>
      <c r="H304" s="38" t="s">
        <v>108</v>
      </c>
      <c r="I304" s="63" t="s">
        <v>128</v>
      </c>
      <c r="J304" s="38" t="s">
        <v>131</v>
      </c>
      <c r="K304" s="63" t="s">
        <v>128</v>
      </c>
      <c r="L304" s="38" t="s">
        <v>128</v>
      </c>
      <c r="M304" s="40" t="s">
        <v>128</v>
      </c>
      <c r="N304" s="40" t="s">
        <v>391</v>
      </c>
      <c r="O304" s="30">
        <f>COUNTIF($G304:G$39513,G304)</f>
        <v>8</v>
      </c>
      <c r="P304" s="27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</row>
    <row r="305" spans="1:60" s="28" customFormat="1" ht="18.75" customHeight="1">
      <c r="A305" s="35">
        <v>295</v>
      </c>
      <c r="B305" s="36" t="str">
        <f t="shared" si="3"/>
        <v>ŞANLIURFA-7</v>
      </c>
      <c r="C305" s="53">
        <v>295</v>
      </c>
      <c r="D305" s="49" t="s">
        <v>128</v>
      </c>
      <c r="E305" s="37">
        <v>37276</v>
      </c>
      <c r="F305" s="38" t="s">
        <v>558</v>
      </c>
      <c r="G305" s="39" t="s">
        <v>11</v>
      </c>
      <c r="H305" s="38" t="s">
        <v>132</v>
      </c>
      <c r="I305" s="63" t="s">
        <v>128</v>
      </c>
      <c r="J305" s="38" t="s">
        <v>131</v>
      </c>
      <c r="K305" s="63" t="s">
        <v>128</v>
      </c>
      <c r="L305" s="38" t="s">
        <v>128</v>
      </c>
      <c r="M305" s="40" t="s">
        <v>128</v>
      </c>
      <c r="N305" s="40" t="s">
        <v>391</v>
      </c>
      <c r="O305" s="30">
        <f>COUNTIF($G305:G$39513,G305)</f>
        <v>7</v>
      </c>
      <c r="P305" s="27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</row>
    <row r="306" spans="1:60" s="28" customFormat="1" ht="18.75" customHeight="1">
      <c r="A306" s="35">
        <v>296</v>
      </c>
      <c r="B306" s="36" t="str">
        <f t="shared" si="3"/>
        <v>ŞANLIURFA-6</v>
      </c>
      <c r="C306" s="53">
        <v>296</v>
      </c>
      <c r="D306" s="49" t="s">
        <v>128</v>
      </c>
      <c r="E306" s="37">
        <v>37262</v>
      </c>
      <c r="F306" s="38" t="s">
        <v>559</v>
      </c>
      <c r="G306" s="39" t="s">
        <v>11</v>
      </c>
      <c r="H306" s="38" t="s">
        <v>132</v>
      </c>
      <c r="I306" s="63" t="s">
        <v>128</v>
      </c>
      <c r="J306" s="38" t="s">
        <v>131</v>
      </c>
      <c r="K306" s="63" t="s">
        <v>128</v>
      </c>
      <c r="L306" s="38" t="s">
        <v>128</v>
      </c>
      <c r="M306" s="40" t="s">
        <v>128</v>
      </c>
      <c r="N306" s="40" t="s">
        <v>391</v>
      </c>
      <c r="O306" s="30">
        <f>COUNTIF($G306:G$39513,G306)</f>
        <v>6</v>
      </c>
      <c r="P306" s="27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</row>
    <row r="307" spans="1:60" s="28" customFormat="1" ht="18.75" customHeight="1">
      <c r="A307" s="35">
        <v>297</v>
      </c>
      <c r="B307" s="36" t="str">
        <f t="shared" si="3"/>
        <v>ŞANLIURFA-5</v>
      </c>
      <c r="C307" s="53">
        <v>297</v>
      </c>
      <c r="D307" s="49" t="s">
        <v>128</v>
      </c>
      <c r="E307" s="37">
        <v>37315</v>
      </c>
      <c r="F307" s="38" t="s">
        <v>560</v>
      </c>
      <c r="G307" s="39" t="s">
        <v>11</v>
      </c>
      <c r="H307" s="38" t="s">
        <v>132</v>
      </c>
      <c r="I307" s="63" t="s">
        <v>128</v>
      </c>
      <c r="J307" s="38" t="s">
        <v>115</v>
      </c>
      <c r="K307" s="63" t="s">
        <v>128</v>
      </c>
      <c r="L307" s="38" t="s">
        <v>128</v>
      </c>
      <c r="M307" s="40" t="s">
        <v>128</v>
      </c>
      <c r="N307" s="40" t="s">
        <v>391</v>
      </c>
      <c r="O307" s="30">
        <f>COUNTIF($G307:G$39513,G307)</f>
        <v>5</v>
      </c>
      <c r="P307" s="27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</row>
    <row r="308" spans="1:60" s="28" customFormat="1" ht="18.75" customHeight="1">
      <c r="A308" s="35">
        <v>298</v>
      </c>
      <c r="B308" s="36" t="str">
        <f>CONCATENATE(G308,"-",O308)</f>
        <v>ŞANLIURFA-4</v>
      </c>
      <c r="C308" s="53">
        <v>298</v>
      </c>
      <c r="D308" s="49" t="s">
        <v>128</v>
      </c>
      <c r="E308" s="37">
        <v>37438</v>
      </c>
      <c r="F308" s="38" t="s">
        <v>561</v>
      </c>
      <c r="G308" s="39" t="s">
        <v>11</v>
      </c>
      <c r="H308" s="38" t="s">
        <v>112</v>
      </c>
      <c r="I308" s="63" t="s">
        <v>128</v>
      </c>
      <c r="J308" s="38" t="s">
        <v>131</v>
      </c>
      <c r="K308" s="63" t="s">
        <v>128</v>
      </c>
      <c r="L308" s="38" t="s">
        <v>128</v>
      </c>
      <c r="M308" s="40" t="s">
        <v>128</v>
      </c>
      <c r="N308" s="40" t="s">
        <v>391</v>
      </c>
      <c r="O308" s="30">
        <f>COUNTIF($G308:G$39513,G308)</f>
        <v>4</v>
      </c>
      <c r="P308" s="27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</row>
    <row r="309" spans="1:60" s="28" customFormat="1" ht="18.75" customHeight="1">
      <c r="A309" s="35">
        <v>299</v>
      </c>
      <c r="B309" s="36" t="str">
        <f>CONCATENATE(G309,"-",O309)</f>
        <v>ŞANLIURFA-3</v>
      </c>
      <c r="C309" s="53">
        <v>299</v>
      </c>
      <c r="D309" s="49" t="s">
        <v>128</v>
      </c>
      <c r="E309" s="37">
        <v>37304</v>
      </c>
      <c r="F309" s="38" t="s">
        <v>562</v>
      </c>
      <c r="G309" s="39" t="s">
        <v>11</v>
      </c>
      <c r="H309" s="38" t="s">
        <v>115</v>
      </c>
      <c r="I309" s="63" t="s">
        <v>128</v>
      </c>
      <c r="J309" s="38" t="s">
        <v>131</v>
      </c>
      <c r="K309" s="63" t="s">
        <v>128</v>
      </c>
      <c r="L309" s="38" t="s">
        <v>128</v>
      </c>
      <c r="M309" s="40" t="s">
        <v>128</v>
      </c>
      <c r="N309" s="40" t="s">
        <v>391</v>
      </c>
      <c r="O309" s="30">
        <f>COUNTIF($G309:G$39513,G309)</f>
        <v>3</v>
      </c>
      <c r="P309" s="27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</row>
    <row r="310" spans="1:60" s="28" customFormat="1" ht="18.75" customHeight="1">
      <c r="A310" s="35">
        <v>300</v>
      </c>
      <c r="B310" s="36" t="str">
        <f>CONCATENATE(G310,"-",O310)</f>
        <v>ŞANLIURFA-2</v>
      </c>
      <c r="C310" s="53">
        <v>300</v>
      </c>
      <c r="D310" s="49" t="s">
        <v>128</v>
      </c>
      <c r="E310" s="37">
        <v>37266</v>
      </c>
      <c r="F310" s="38" t="s">
        <v>563</v>
      </c>
      <c r="G310" s="39" t="s">
        <v>11</v>
      </c>
      <c r="H310" s="38" t="s">
        <v>112</v>
      </c>
      <c r="I310" s="63" t="s">
        <v>128</v>
      </c>
      <c r="J310" s="38" t="s">
        <v>132</v>
      </c>
      <c r="K310" s="63" t="s">
        <v>128</v>
      </c>
      <c r="L310" s="38" t="s">
        <v>128</v>
      </c>
      <c r="M310" s="40" t="s">
        <v>128</v>
      </c>
      <c r="N310" s="40" t="s">
        <v>391</v>
      </c>
      <c r="O310" s="30">
        <f>COUNTIF($G310:G$39513,G310)</f>
        <v>2</v>
      </c>
      <c r="P310" s="27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</row>
    <row r="311" spans="1:60" s="28" customFormat="1" ht="22.5" customHeight="1">
      <c r="A311" s="35">
        <v>301</v>
      </c>
      <c r="B311" s="36" t="str">
        <f t="shared" ref="B311:B321" si="4">CONCATENATE(G311,"-",O311)</f>
        <v>ŞANLIURFA-1</v>
      </c>
      <c r="C311" s="53">
        <v>301</v>
      </c>
      <c r="D311" s="49" t="s">
        <v>128</v>
      </c>
      <c r="E311" s="37">
        <v>37521</v>
      </c>
      <c r="F311" s="38" t="s">
        <v>564</v>
      </c>
      <c r="G311" s="39" t="s">
        <v>11</v>
      </c>
      <c r="H311" s="38" t="s">
        <v>115</v>
      </c>
      <c r="I311" s="63" t="s">
        <v>128</v>
      </c>
      <c r="J311" s="38" t="s">
        <v>112</v>
      </c>
      <c r="K311" s="63" t="s">
        <v>128</v>
      </c>
      <c r="L311" s="38" t="s">
        <v>128</v>
      </c>
      <c r="M311" s="40" t="s">
        <v>128</v>
      </c>
      <c r="N311" s="40" t="s">
        <v>391</v>
      </c>
      <c r="O311" s="30">
        <f>COUNTIF($G311:G$39513,G311)</f>
        <v>1</v>
      </c>
      <c r="P311" s="27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</row>
    <row r="312" spans="1:60" s="28" customFormat="1" ht="18.75" customHeight="1">
      <c r="A312" s="35">
        <v>302</v>
      </c>
      <c r="B312" s="36" t="str">
        <f t="shared" si="4"/>
        <v>TEKİRDAĞ-5</v>
      </c>
      <c r="C312" s="53">
        <v>302</v>
      </c>
      <c r="D312" s="49" t="s">
        <v>128</v>
      </c>
      <c r="E312" s="37">
        <v>37455</v>
      </c>
      <c r="F312" s="38" t="s">
        <v>565</v>
      </c>
      <c r="G312" s="39" t="s">
        <v>12</v>
      </c>
      <c r="H312" s="38" t="s">
        <v>112</v>
      </c>
      <c r="I312" s="63" t="s">
        <v>566</v>
      </c>
      <c r="J312" s="38" t="s">
        <v>117</v>
      </c>
      <c r="K312" s="63" t="s">
        <v>267</v>
      </c>
      <c r="L312" s="38" t="s">
        <v>128</v>
      </c>
      <c r="M312" s="40" t="s">
        <v>128</v>
      </c>
      <c r="N312" s="40" t="s">
        <v>391</v>
      </c>
      <c r="O312" s="30">
        <f>COUNTIF($G312:G$39513,G312)</f>
        <v>5</v>
      </c>
      <c r="P312" s="27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</row>
    <row r="313" spans="1:60" s="28" customFormat="1" ht="18.75" customHeight="1">
      <c r="A313" s="35">
        <v>303</v>
      </c>
      <c r="B313" s="36" t="str">
        <f t="shared" si="4"/>
        <v>TEKİRDAĞ-4</v>
      </c>
      <c r="C313" s="53">
        <v>303</v>
      </c>
      <c r="D313" s="49" t="s">
        <v>128</v>
      </c>
      <c r="E313" s="37">
        <v>37710</v>
      </c>
      <c r="F313" s="38" t="s">
        <v>567</v>
      </c>
      <c r="G313" s="39" t="s">
        <v>12</v>
      </c>
      <c r="H313" s="38" t="s">
        <v>112</v>
      </c>
      <c r="I313" s="63" t="s">
        <v>128</v>
      </c>
      <c r="J313" s="38" t="s">
        <v>108</v>
      </c>
      <c r="K313" s="63" t="s">
        <v>128</v>
      </c>
      <c r="L313" s="38" t="s">
        <v>128</v>
      </c>
      <c r="M313" s="40" t="s">
        <v>128</v>
      </c>
      <c r="N313" s="40" t="s">
        <v>391</v>
      </c>
      <c r="O313" s="30">
        <f>COUNTIF($G313:G$39513,G313)</f>
        <v>4</v>
      </c>
      <c r="P313" s="27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</row>
    <row r="314" spans="1:60" s="28" customFormat="1" ht="18.75" customHeight="1">
      <c r="A314" s="35">
        <v>304</v>
      </c>
      <c r="B314" s="36" t="str">
        <f t="shared" si="4"/>
        <v>TEKİRDAĞ-3</v>
      </c>
      <c r="C314" s="53">
        <v>304</v>
      </c>
      <c r="D314" s="49" t="s">
        <v>128</v>
      </c>
      <c r="E314" s="37">
        <v>37301</v>
      </c>
      <c r="F314" s="38" t="s">
        <v>568</v>
      </c>
      <c r="G314" s="39" t="s">
        <v>12</v>
      </c>
      <c r="H314" s="38" t="s">
        <v>115</v>
      </c>
      <c r="I314" s="63" t="s">
        <v>569</v>
      </c>
      <c r="J314" s="38" t="s">
        <v>112</v>
      </c>
      <c r="K314" s="63" t="s">
        <v>570</v>
      </c>
      <c r="L314" s="38" t="s">
        <v>128</v>
      </c>
      <c r="M314" s="40" t="s">
        <v>128</v>
      </c>
      <c r="N314" s="40" t="s">
        <v>391</v>
      </c>
      <c r="O314" s="30">
        <f>COUNTIF($G314:G$39513,G314)</f>
        <v>3</v>
      </c>
      <c r="P314" s="27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</row>
    <row r="315" spans="1:60" s="28" customFormat="1" ht="18.75" customHeight="1">
      <c r="A315" s="35">
        <v>305</v>
      </c>
      <c r="B315" s="36" t="str">
        <f t="shared" si="4"/>
        <v>TEKİRDAĞ-2</v>
      </c>
      <c r="C315" s="53">
        <v>305</v>
      </c>
      <c r="D315" s="49" t="s">
        <v>128</v>
      </c>
      <c r="E315" s="37">
        <v>37581</v>
      </c>
      <c r="F315" s="38" t="s">
        <v>571</v>
      </c>
      <c r="G315" s="39" t="s">
        <v>12</v>
      </c>
      <c r="H315" s="38" t="s">
        <v>115</v>
      </c>
      <c r="I315" s="63" t="s">
        <v>572</v>
      </c>
      <c r="J315" s="38" t="s">
        <v>112</v>
      </c>
      <c r="K315" s="63" t="s">
        <v>573</v>
      </c>
      <c r="L315" s="38" t="s">
        <v>128</v>
      </c>
      <c r="M315" s="40" t="s">
        <v>128</v>
      </c>
      <c r="N315" s="40" t="s">
        <v>391</v>
      </c>
      <c r="O315" s="30">
        <f>COUNTIF($G315:G$39513,G315)</f>
        <v>2</v>
      </c>
      <c r="P315" s="27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</row>
    <row r="316" spans="1:60" s="28" customFormat="1" ht="18.75" customHeight="1">
      <c r="A316" s="35">
        <v>306</v>
      </c>
      <c r="B316" s="36" t="str">
        <f t="shared" si="4"/>
        <v>TEKİRDAĞ-1</v>
      </c>
      <c r="C316" s="53">
        <v>306</v>
      </c>
      <c r="D316" s="49" t="s">
        <v>128</v>
      </c>
      <c r="E316" s="37">
        <v>37314</v>
      </c>
      <c r="F316" s="38" t="s">
        <v>574</v>
      </c>
      <c r="G316" s="39" t="s">
        <v>12</v>
      </c>
      <c r="H316" s="38" t="s">
        <v>117</v>
      </c>
      <c r="I316" s="63" t="s">
        <v>575</v>
      </c>
      <c r="J316" s="38" t="s">
        <v>112</v>
      </c>
      <c r="K316" s="63" t="s">
        <v>576</v>
      </c>
      <c r="L316" s="38" t="s">
        <v>128</v>
      </c>
      <c r="M316" s="40" t="s">
        <v>128</v>
      </c>
      <c r="N316" s="40" t="s">
        <v>391</v>
      </c>
      <c r="O316" s="30">
        <f>COUNTIF($G316:G$39513,G316)</f>
        <v>1</v>
      </c>
      <c r="P316" s="27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</row>
    <row r="317" spans="1:60" s="28" customFormat="1" ht="18.75" customHeight="1">
      <c r="A317" s="35">
        <v>307</v>
      </c>
      <c r="B317" s="36" t="str">
        <f t="shared" si="4"/>
        <v>TOKAT-3</v>
      </c>
      <c r="C317" s="53">
        <v>307</v>
      </c>
      <c r="D317" s="49" t="s">
        <v>128</v>
      </c>
      <c r="E317" s="37">
        <v>37426</v>
      </c>
      <c r="F317" s="38" t="s">
        <v>577</v>
      </c>
      <c r="G317" s="39" t="s">
        <v>68</v>
      </c>
      <c r="H317" s="38" t="s">
        <v>108</v>
      </c>
      <c r="I317" s="63" t="s">
        <v>128</v>
      </c>
      <c r="J317" s="38" t="s">
        <v>115</v>
      </c>
      <c r="K317" s="63" t="s">
        <v>128</v>
      </c>
      <c r="L317" s="38" t="s">
        <v>128</v>
      </c>
      <c r="M317" s="40" t="s">
        <v>128</v>
      </c>
      <c r="N317" s="40" t="s">
        <v>391</v>
      </c>
      <c r="O317" s="30">
        <f>COUNTIF($G317:G$39513,G317)</f>
        <v>3</v>
      </c>
      <c r="P317" s="27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</row>
    <row r="318" spans="1:60" ht="18.75" customHeight="1">
      <c r="A318" s="35">
        <v>308</v>
      </c>
      <c r="B318" s="36" t="str">
        <f t="shared" si="4"/>
        <v>TOKAT-2</v>
      </c>
      <c r="C318" s="53">
        <v>308</v>
      </c>
      <c r="D318" s="49" t="s">
        <v>128</v>
      </c>
      <c r="E318" s="37">
        <v>37482</v>
      </c>
      <c r="F318" s="38" t="s">
        <v>578</v>
      </c>
      <c r="G318" s="39" t="s">
        <v>68</v>
      </c>
      <c r="H318" s="38" t="s">
        <v>132</v>
      </c>
      <c r="I318" s="63" t="s">
        <v>579</v>
      </c>
      <c r="J318" s="38" t="s">
        <v>131</v>
      </c>
      <c r="K318" s="63" t="s">
        <v>580</v>
      </c>
      <c r="L318" s="38" t="s">
        <v>128</v>
      </c>
      <c r="M318" s="40" t="s">
        <v>128</v>
      </c>
      <c r="N318" s="40" t="s">
        <v>391</v>
      </c>
      <c r="O318" s="30">
        <f>COUNTIF($G318:G$39513,G318)</f>
        <v>2</v>
      </c>
      <c r="P318" s="27"/>
      <c r="Q318" s="23"/>
      <c r="R318" s="23"/>
      <c r="S318" s="23"/>
      <c r="T318" s="23"/>
      <c r="U318" s="23"/>
      <c r="V318" s="23"/>
      <c r="W318" s="23"/>
      <c r="X318" s="23"/>
    </row>
    <row r="319" spans="1:60" ht="18.75" customHeight="1">
      <c r="A319" s="35">
        <v>309</v>
      </c>
      <c r="B319" s="36" t="str">
        <f t="shared" si="4"/>
        <v>TOKAT-1</v>
      </c>
      <c r="C319" s="53">
        <v>309</v>
      </c>
      <c r="D319" s="49" t="s">
        <v>128</v>
      </c>
      <c r="E319" s="37">
        <v>37936</v>
      </c>
      <c r="F319" s="38" t="s">
        <v>581</v>
      </c>
      <c r="G319" s="39" t="s">
        <v>68</v>
      </c>
      <c r="H319" s="38" t="s">
        <v>132</v>
      </c>
      <c r="I319" s="63" t="s">
        <v>222</v>
      </c>
      <c r="J319" s="38" t="s">
        <v>128</v>
      </c>
      <c r="K319" s="63" t="s">
        <v>128</v>
      </c>
      <c r="L319" s="38" t="s">
        <v>128</v>
      </c>
      <c r="M319" s="40" t="s">
        <v>128</v>
      </c>
      <c r="N319" s="40" t="s">
        <v>391</v>
      </c>
      <c r="O319" s="30">
        <f>COUNTIF($G319:G$39513,G319)</f>
        <v>1</v>
      </c>
      <c r="P319" s="27"/>
      <c r="Q319" s="23"/>
      <c r="R319" s="23"/>
      <c r="S319" s="23"/>
      <c r="T319" s="23"/>
      <c r="U319" s="23"/>
      <c r="V319" s="23"/>
      <c r="W319" s="23"/>
      <c r="X319" s="23"/>
    </row>
    <row r="320" spans="1:60" ht="18.75" customHeight="1">
      <c r="A320" s="35">
        <v>310</v>
      </c>
      <c r="B320" s="36" t="str">
        <f t="shared" si="4"/>
        <v>TRABZON-2</v>
      </c>
      <c r="C320" s="53">
        <v>310</v>
      </c>
      <c r="D320" s="49" t="s">
        <v>128</v>
      </c>
      <c r="E320" s="37">
        <v>37266</v>
      </c>
      <c r="F320" s="38" t="s">
        <v>582</v>
      </c>
      <c r="G320" s="39" t="s">
        <v>72</v>
      </c>
      <c r="H320" s="38" t="s">
        <v>108</v>
      </c>
      <c r="I320" s="63" t="s">
        <v>583</v>
      </c>
      <c r="J320" s="38" t="s">
        <v>115</v>
      </c>
      <c r="K320" s="63" t="s">
        <v>584</v>
      </c>
      <c r="L320" s="38" t="s">
        <v>128</v>
      </c>
      <c r="M320" s="40" t="s">
        <v>128</v>
      </c>
      <c r="N320" s="40" t="s">
        <v>391</v>
      </c>
      <c r="O320" s="30">
        <f>COUNTIF($G320:G$39513,G320)</f>
        <v>2</v>
      </c>
      <c r="P320" s="27"/>
      <c r="Q320" s="23"/>
      <c r="R320" s="23"/>
      <c r="S320" s="23"/>
      <c r="T320" s="23"/>
      <c r="U320" s="23"/>
      <c r="V320" s="23"/>
      <c r="W320" s="23"/>
      <c r="X320" s="23"/>
    </row>
    <row r="321" spans="1:24" ht="18.75" customHeight="1">
      <c r="A321" s="35">
        <v>311</v>
      </c>
      <c r="B321" s="36" t="str">
        <f t="shared" si="4"/>
        <v>TRABZON-1</v>
      </c>
      <c r="C321" s="53">
        <v>311</v>
      </c>
      <c r="D321" s="49" t="s">
        <v>128</v>
      </c>
      <c r="E321" s="37">
        <v>37457</v>
      </c>
      <c r="F321" s="38" t="s">
        <v>585</v>
      </c>
      <c r="G321" s="39" t="s">
        <v>72</v>
      </c>
      <c r="H321" s="38" t="s">
        <v>115</v>
      </c>
      <c r="I321" s="63" t="s">
        <v>189</v>
      </c>
      <c r="J321" s="38" t="s">
        <v>117</v>
      </c>
      <c r="K321" s="63" t="s">
        <v>575</v>
      </c>
      <c r="L321" s="38" t="s">
        <v>128</v>
      </c>
      <c r="M321" s="40" t="s">
        <v>128</v>
      </c>
      <c r="N321" s="40" t="s">
        <v>391</v>
      </c>
      <c r="O321" s="30">
        <f>COUNTIF($G321:G$39513,G321)</f>
        <v>1</v>
      </c>
      <c r="P321" s="27"/>
      <c r="Q321" s="23"/>
      <c r="R321" s="23"/>
      <c r="S321" s="23"/>
      <c r="T321" s="23"/>
      <c r="U321" s="23"/>
      <c r="V321" s="23"/>
      <c r="W321" s="23"/>
      <c r="X321" s="23"/>
    </row>
  </sheetData>
  <autoFilter ref="C10:N10">
    <sortState ref="C11:N400">
      <sortCondition ref="C10"/>
    </sortState>
  </autoFilter>
  <mergeCells count="7">
    <mergeCell ref="S30:W31"/>
    <mergeCell ref="S28:W29"/>
    <mergeCell ref="Q1:R2"/>
    <mergeCell ref="S1:W2"/>
    <mergeCell ref="A1:N1"/>
    <mergeCell ref="A2:N2"/>
    <mergeCell ref="A3:N3"/>
  </mergeCells>
  <phoneticPr fontId="29" type="noConversion"/>
  <conditionalFormatting sqref="F259:F298 F11:F257">
    <cfRule type="duplicateValues" dxfId="13" priority="54" stopIfTrue="1"/>
  </conditionalFormatting>
  <conditionalFormatting sqref="F258">
    <cfRule type="duplicateValues" dxfId="12" priority="18" stopIfTrue="1"/>
  </conditionalFormatting>
  <conditionalFormatting sqref="F258">
    <cfRule type="duplicateValues" dxfId="11" priority="19" stopIfTrue="1"/>
  </conditionalFormatting>
  <conditionalFormatting sqref="F258">
    <cfRule type="duplicateValues" dxfId="10" priority="20" stopIfTrue="1"/>
  </conditionalFormatting>
  <conditionalFormatting sqref="F258">
    <cfRule type="duplicateValues" dxfId="9" priority="21" stopIfTrue="1"/>
  </conditionalFormatting>
  <conditionalFormatting sqref="F257">
    <cfRule type="duplicateValues" dxfId="8" priority="14" stopIfTrue="1"/>
  </conditionalFormatting>
  <conditionalFormatting sqref="F257">
    <cfRule type="duplicateValues" dxfId="7" priority="15" stopIfTrue="1"/>
  </conditionalFormatting>
  <conditionalFormatting sqref="F257">
    <cfRule type="duplicateValues" dxfId="6" priority="16" stopIfTrue="1"/>
  </conditionalFormatting>
  <conditionalFormatting sqref="F257">
    <cfRule type="duplicateValues" dxfId="5" priority="17" stopIfTrue="1"/>
  </conditionalFormatting>
  <conditionalFormatting sqref="G4:G1048576">
    <cfRule type="containsText" dxfId="4" priority="13" operator="containsText" text=" ">
      <formula>NOT(ISERROR(SEARCH(" ",G4)))</formula>
    </cfRule>
  </conditionalFormatting>
  <conditionalFormatting sqref="R1:R1048576">
    <cfRule type="cellIs" dxfId="3" priority="12" operator="equal">
      <formula>0</formula>
    </cfRule>
  </conditionalFormatting>
  <conditionalFormatting sqref="F259:F321 F11:F257">
    <cfRule type="duplicateValues" dxfId="2" priority="61" stopIfTrue="1"/>
  </conditionalFormatting>
  <conditionalFormatting sqref="F259:F321">
    <cfRule type="duplicateValues" dxfId="1" priority="63" stopIfTrue="1"/>
  </conditionalFormatting>
  <conditionalFormatting sqref="F259:F65048 F10:F257">
    <cfRule type="duplicateValues" dxfId="0" priority="86" stopIfTrue="1"/>
  </conditionalFormatting>
  <printOptions horizontalCentered="1"/>
  <pageMargins left="0.23622047244094491" right="0.15748031496062992" top="0.51181102362204722" bottom="0.23622047244094491" header="0.35433070866141736" footer="0.15748031496062992"/>
  <pageSetup paperSize="9" scale="39" orientation="portrait" horizontalDpi="300" verticalDpi="300" r:id="rId1"/>
  <headerFooter alignWithMargins="0"/>
  <rowBreaks count="4" manualBreakCount="4">
    <brk id="94" max="16383" man="1"/>
    <brk id="160" max="16383" man="1"/>
    <brk id="271" max="22" man="1"/>
    <brk id="285" max="22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Kapak</vt:lpstr>
      <vt:lpstr>Kayıt Listesi</vt:lpstr>
      <vt:lpstr>'Kayıt Listesi'!Yazdırma_Alanı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2013-12-26T17:54:12Z</cp:lastPrinted>
  <dcterms:created xsi:type="dcterms:W3CDTF">2004-05-10T13:01:28Z</dcterms:created>
  <dcterms:modified xsi:type="dcterms:W3CDTF">2015-02-04T19:43:45Z</dcterms:modified>
</cp:coreProperties>
</file>