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2190" windowWidth="15480" windowHeight="9465" tabRatio="939"/>
  </bookViews>
  <sheets>
    <sheet name="YARIŞMA BİLGİLERİ" sheetId="68" r:id="rId1"/>
    <sheet name="YARIŞMA PROGRAMI" sheetId="150" r:id="rId2"/>
    <sheet name="KAYIT LİSTESİ" sheetId="262" r:id="rId3"/>
    <sheet name="1.Gün Start Listeleri" sheetId="302" r:id="rId4"/>
    <sheet name="Gülle" sheetId="282" r:id="rId5"/>
    <sheet name="Uzun" sheetId="288" r:id="rId6"/>
    <sheet name="400m" sheetId="283" r:id="rId7"/>
    <sheet name="Sırık" sheetId="270" r:id="rId8"/>
    <sheet name="1500m" sheetId="284" r:id="rId9"/>
    <sheet name="Üç Adım" sheetId="273" r:id="rId10"/>
    <sheet name="60M.Final" sheetId="285" r:id="rId11"/>
    <sheet name="60M.Seçme" sheetId="236" state="hidden" r:id="rId12"/>
    <sheet name="60M.Yarı Final" sheetId="280" state="hidden" r:id="rId13"/>
    <sheet name="60M.Eng.Yarı Final" sheetId="291" state="hidden" r:id="rId14"/>
  </sheets>
  <definedNames>
    <definedName name="_xlnm._FilterDatabase" localSheetId="8" hidden="1">'1500m'!$B$6:$G$7</definedName>
    <definedName name="_xlnm._FilterDatabase" localSheetId="6" hidden="1">'400m'!$B$6:$G$7</definedName>
    <definedName name="_xlnm._FilterDatabase" localSheetId="10" hidden="1">'60M.Final'!$B$6:$G$7</definedName>
    <definedName name="_xlnm._FilterDatabase" localSheetId="12" hidden="1">'60M.Yarı Final'!$B$6:$G$7</definedName>
    <definedName name="_xlnm._FilterDatabase" localSheetId="4" hidden="1">Gülle!$B$6:$L$7</definedName>
    <definedName name="_xlnm._FilterDatabase" localSheetId="2" hidden="1">'KAYIT LİSTESİ'!$A$3:$M$15</definedName>
    <definedName name="_xlnm._FilterDatabase" localSheetId="7" hidden="1">Sırık!$B$6:$BQ$7</definedName>
    <definedName name="_xlnm._FilterDatabase" localSheetId="5" hidden="1">Uzun!$B$6:$L$7</definedName>
    <definedName name="_xlnm._FilterDatabase" localSheetId="9" hidden="1">'Üç Adım'!$B$6:$L$7</definedName>
    <definedName name="Excel_BuiltIn__FilterDatabase_3" localSheetId="2">#REF!</definedName>
    <definedName name="Excel_BuiltIn_Print_Area_11" localSheetId="13">#REF!</definedName>
    <definedName name="Excel_BuiltIn_Print_Area_12" localSheetId="13">#REF!</definedName>
    <definedName name="Excel_BuiltIn_Print_Area_13" localSheetId="13">#REF!</definedName>
    <definedName name="Excel_BuiltIn_Print_Area_16" localSheetId="13">#REF!</definedName>
    <definedName name="Excel_BuiltIn_Print_Area_19" localSheetId="13">#REF!</definedName>
    <definedName name="Excel_BuiltIn_Print_Area_20" localSheetId="13">#REF!</definedName>
    <definedName name="Excel_BuiltIn_Print_Area_21" localSheetId="13">#REF!</definedName>
    <definedName name="Excel_BuiltIn_Print_Area_4" localSheetId="13">#REF!</definedName>
    <definedName name="Excel_BuiltIn_Print_Area_5" localSheetId="13">#REF!</definedName>
    <definedName name="Excel_BuiltIn_Print_Area_9" localSheetId="13">#REF!</definedName>
    <definedName name="_xlnm.Print_Area" localSheetId="3">'1.Gün Start Listeleri'!$A$1:$O$37</definedName>
    <definedName name="_xlnm.Print_Area" localSheetId="8">'1500m'!$A$1:$P$35</definedName>
    <definedName name="_xlnm.Print_Area" localSheetId="6">'400m'!$A$1:$P$23</definedName>
    <definedName name="_xlnm.Print_Area" localSheetId="13">'60M.Eng.Yarı Final'!$A$1:$P$37</definedName>
    <definedName name="_xlnm.Print_Area" localSheetId="10">'60M.Final'!$A$1:$P$17</definedName>
    <definedName name="_xlnm.Print_Area" localSheetId="11">'60M.Seçme'!$A$1:$P$67</definedName>
    <definedName name="_xlnm.Print_Area" localSheetId="12">'60M.Yarı Final'!$A$1:$P$37</definedName>
    <definedName name="_xlnm.Print_Area" localSheetId="4">Gülle!$A$1:$L$19</definedName>
    <definedName name="_xlnm.Print_Area" localSheetId="2">'KAYIT LİSTESİ'!$A$1:$M$55</definedName>
    <definedName name="_xlnm.Print_Area" localSheetId="7">Sırık!$A$1:$BQ$20</definedName>
    <definedName name="_xlnm.Print_Area" localSheetId="5">Uzun!$A$1:$L$25</definedName>
    <definedName name="_xlnm.Print_Area" localSheetId="9">'Üç Adım'!$A$1:$L$19</definedName>
    <definedName name="_xlnm.Print_Titles" localSheetId="2">'KAYIT LİSTESİ'!$1:$3</definedName>
  </definedNames>
  <calcPr calcId="144525"/>
</workbook>
</file>

<file path=xl/calcChain.xml><?xml version="1.0" encoding="utf-8"?>
<calcChain xmlns="http://schemas.openxmlformats.org/spreadsheetml/2006/main">
  <c r="O4" i="280" l="1"/>
  <c r="N4" i="280"/>
  <c r="N5" i="291"/>
  <c r="N5" i="280"/>
  <c r="N5" i="236"/>
  <c r="N4" i="291"/>
  <c r="N3" i="291"/>
  <c r="I3" i="291"/>
  <c r="D3" i="291"/>
  <c r="D4" i="291"/>
  <c r="A2" i="291"/>
  <c r="A1" i="291"/>
  <c r="D4" i="280"/>
  <c r="N3" i="280"/>
  <c r="I3" i="280"/>
  <c r="A2" i="280"/>
  <c r="A1" i="280"/>
  <c r="D4" i="236"/>
  <c r="I3" i="236"/>
  <c r="A2" i="236"/>
  <c r="N3" i="236"/>
  <c r="A1" i="236"/>
  <c r="D3" i="236"/>
  <c r="N4" i="236"/>
  <c r="M61" i="236" l="1"/>
  <c r="N50" i="236"/>
  <c r="M8" i="236"/>
  <c r="M10" i="236"/>
  <c r="K11" i="236"/>
  <c r="N58" i="236"/>
  <c r="K44" i="236"/>
  <c r="N55" i="236"/>
  <c r="M22" i="236"/>
  <c r="M12" i="236"/>
  <c r="L41" i="236"/>
  <c r="K9" i="236"/>
  <c r="M59" i="236"/>
  <c r="M24" i="236"/>
  <c r="L43" i="236"/>
  <c r="M25" i="236"/>
  <c r="M30" i="236"/>
  <c r="L65" i="236"/>
  <c r="M43" i="236"/>
  <c r="K65" i="236"/>
  <c r="M44" i="236"/>
  <c r="N62" i="236"/>
  <c r="K61" i="236"/>
  <c r="L18" i="236"/>
  <c r="L40" i="236"/>
  <c r="M29" i="236"/>
  <c r="N29" i="236"/>
  <c r="N53" i="236"/>
  <c r="L14" i="236"/>
  <c r="L44" i="236"/>
  <c r="K21" i="236"/>
  <c r="L54" i="236"/>
  <c r="K34" i="236"/>
  <c r="L12" i="236"/>
  <c r="K43" i="236"/>
  <c r="L30" i="236"/>
  <c r="L45" i="236"/>
  <c r="N39" i="236"/>
  <c r="N23" i="236"/>
  <c r="M42" i="236"/>
  <c r="K51" i="236"/>
  <c r="L58" i="236"/>
  <c r="K39" i="236"/>
  <c r="M35" i="236"/>
  <c r="K12" i="236"/>
  <c r="K19" i="236"/>
  <c r="K40" i="236"/>
  <c r="K33" i="236"/>
  <c r="K49" i="236"/>
  <c r="M18" i="236"/>
  <c r="L10" i="236"/>
  <c r="M39" i="236"/>
  <c r="L61" i="236"/>
  <c r="K25" i="236"/>
  <c r="L23" i="236"/>
  <c r="N64" i="236"/>
  <c r="K59" i="236"/>
  <c r="N40" i="236"/>
  <c r="L13" i="236"/>
  <c r="N38" i="236"/>
  <c r="M54" i="236"/>
  <c r="L34" i="236"/>
  <c r="L9" i="236"/>
  <c r="M33" i="236"/>
  <c r="K48" i="236"/>
  <c r="N31" i="236"/>
  <c r="L52" i="236"/>
  <c r="L28" i="236"/>
  <c r="M64" i="236"/>
  <c r="K14" i="236"/>
  <c r="N12" i="236"/>
  <c r="M31" i="236"/>
  <c r="K62" i="236"/>
  <c r="N15" i="236"/>
  <c r="N51" i="236"/>
  <c r="K53" i="236"/>
  <c r="L29" i="236"/>
  <c r="M60" i="236"/>
  <c r="N9" i="236"/>
  <c r="K54" i="236"/>
  <c r="L20" i="236"/>
  <c r="N28" i="236"/>
  <c r="M34" i="236"/>
  <c r="K38" i="236"/>
  <c r="K30" i="236"/>
  <c r="N32" i="236"/>
  <c r="M32" i="236"/>
  <c r="L33" i="236"/>
  <c r="L60" i="236"/>
  <c r="L62" i="236"/>
  <c r="M14" i="236"/>
  <c r="M58" i="236"/>
  <c r="K41" i="236"/>
  <c r="K63" i="236"/>
  <c r="L51" i="236"/>
  <c r="K52" i="236"/>
  <c r="L19" i="236"/>
  <c r="M11" i="236"/>
  <c r="N13" i="236"/>
  <c r="N48" i="236"/>
  <c r="M38" i="236"/>
  <c r="K60" i="236"/>
  <c r="K28" i="236"/>
  <c r="M55" i="236"/>
  <c r="M50" i="236"/>
  <c r="M21" i="236"/>
  <c r="N24" i="236"/>
  <c r="K35" i="236"/>
  <c r="K42" i="236"/>
  <c r="M52" i="236"/>
  <c r="N60" i="236"/>
  <c r="M41" i="236"/>
  <c r="N18" i="236"/>
  <c r="M15" i="236"/>
  <c r="M51" i="236"/>
  <c r="L32" i="236"/>
  <c r="M9" i="236"/>
  <c r="N52" i="236"/>
  <c r="L24" i="236"/>
  <c r="N41" i="236"/>
  <c r="M13" i="236"/>
  <c r="L55" i="236"/>
  <c r="M20" i="236"/>
  <c r="M49" i="236"/>
  <c r="K13" i="236"/>
  <c r="L31" i="236"/>
  <c r="N11" i="236"/>
  <c r="M28" i="236"/>
  <c r="N22" i="236"/>
  <c r="L42" i="236"/>
  <c r="L64" i="236"/>
  <c r="L59" i="236"/>
  <c r="K10" i="236"/>
  <c r="L39" i="236"/>
  <c r="M45" i="236"/>
  <c r="M65" i="236"/>
  <c r="K8" i="236"/>
  <c r="L8" i="236"/>
  <c r="L63" i="236"/>
  <c r="N8" i="236"/>
  <c r="L15" i="236"/>
  <c r="K20" i="236"/>
  <c r="M53" i="236"/>
  <c r="K15" i="236"/>
  <c r="M40" i="236"/>
  <c r="K50" i="236"/>
  <c r="N49" i="236"/>
  <c r="K18" i="236"/>
  <c r="M48" i="236"/>
  <c r="N43" i="236"/>
  <c r="N63" i="236"/>
  <c r="K24" i="236"/>
  <c r="K32" i="236"/>
  <c r="L38" i="236"/>
  <c r="K45" i="236"/>
  <c r="N44" i="236"/>
  <c r="K22" i="236"/>
  <c r="N61" i="236"/>
  <c r="M23" i="236"/>
  <c r="K58" i="236"/>
  <c r="N42" i="236"/>
  <c r="N30" i="236"/>
  <c r="K55" i="236"/>
  <c r="N54" i="236"/>
  <c r="K23" i="236"/>
  <c r="N33" i="236"/>
  <c r="N20" i="236"/>
  <c r="K31" i="236"/>
  <c r="L21" i="236"/>
  <c r="N35" i="236"/>
  <c r="L11" i="236"/>
  <c r="L49" i="236"/>
  <c r="N45" i="236"/>
  <c r="N25" i="236"/>
  <c r="N21" i="236"/>
  <c r="M63" i="236"/>
  <c r="L22" i="236"/>
  <c r="N34" i="236"/>
  <c r="L53" i="236"/>
  <c r="K29" i="236"/>
  <c r="L48" i="236"/>
  <c r="L25" i="236"/>
  <c r="N10" i="236"/>
  <c r="N14" i="236"/>
  <c r="K64" i="236"/>
  <c r="L35" i="236"/>
  <c r="N19" i="236"/>
  <c r="N59" i="236"/>
  <c r="L50" i="236"/>
  <c r="M62" i="236"/>
  <c r="N65" i="236"/>
  <c r="M19" i="236"/>
</calcChain>
</file>

<file path=xl/sharedStrings.xml><?xml version="1.0" encoding="utf-8"?>
<sst xmlns="http://schemas.openxmlformats.org/spreadsheetml/2006/main" count="1602" uniqueCount="385">
  <si>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</si>
  <si>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</si>
  <si>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</si>
  <si>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</si>
  <si>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</si>
  <si>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</si>
  <si>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</si>
  <si>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</si>
  <si>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</si>
  <si>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</si>
  <si>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</si>
  <si>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</si>
  <si>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</si>
  <si>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</si>
  <si>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</si>
  <si>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</si>
  <si>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</si>
  <si>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</si>
  <si>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</si>
  <si>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</si>
  <si>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İli-Kulübü</t>
  </si>
  <si>
    <t>YARIŞMA PROGRAMI</t>
  </si>
  <si>
    <t>DOĞUM TARİHİ</t>
  </si>
  <si>
    <t>A  T  L  A  M  A  L  A  R</t>
  </si>
  <si>
    <t>Müsabaka Direktörü</t>
  </si>
  <si>
    <t>S.N.</t>
  </si>
  <si>
    <t>Seri Geliş</t>
  </si>
  <si>
    <t>SIRIK-1</t>
  </si>
  <si>
    <t>SIRIK-2</t>
  </si>
  <si>
    <t>SIRIK-3</t>
  </si>
  <si>
    <t>SIRIK-4</t>
  </si>
  <si>
    <t>SIRIK-5</t>
  </si>
  <si>
    <t>SIRIK-6</t>
  </si>
  <si>
    <t>SIRIK-7</t>
  </si>
  <si>
    <t>SIRIK-8</t>
  </si>
  <si>
    <t>SERİ-KULVAR FORMÜLÜ</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</si>
  <si>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</si>
  <si>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</si>
  <si>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</si>
  <si>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</si>
  <si>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</si>
  <si>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</si>
  <si>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</si>
  <si>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</si>
  <si>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</si>
  <si>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</si>
  <si>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</si>
  <si>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</si>
  <si>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</si>
  <si>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</si>
  <si>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</si>
  <si>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</si>
  <si>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</si>
  <si>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</si>
  <si>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</si>
  <si>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</si>
  <si>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</si>
  <si>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</si>
  <si>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</si>
  <si>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</si>
  <si>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</si>
  <si>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</si>
  <si>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</si>
  <si>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UZUN</t>
  </si>
  <si>
    <t>YÜKSEK</t>
  </si>
  <si>
    <t>SIRIK-9</t>
  </si>
  <si>
    <t>SIRIK-10</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</si>
  <si>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</si>
  <si>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</si>
  <si>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</si>
  <si>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</si>
  <si>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</si>
  <si>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</si>
  <si>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</si>
  <si>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</si>
  <si>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</si>
  <si>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</si>
  <si>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</si>
  <si>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</si>
  <si>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</si>
  <si>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</si>
  <si>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</si>
  <si>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</si>
  <si>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</si>
  <si>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</si>
  <si>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</si>
  <si>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</si>
  <si>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</si>
  <si>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</si>
  <si>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</si>
  <si>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</si>
  <si>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</si>
  <si>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</si>
  <si>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</si>
  <si>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</si>
  <si>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</si>
  <si>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</si>
  <si>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</si>
  <si>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</si>
  <si>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</si>
  <si>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</si>
  <si>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</si>
  <si>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</si>
  <si>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</si>
  <si>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</si>
  <si>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</si>
  <si>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</si>
  <si>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</si>
  <si>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</si>
  <si>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</si>
  <si>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</si>
  <si>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</si>
  <si>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</si>
  <si>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</si>
  <si>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</si>
  <si>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</si>
  <si>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</si>
  <si>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</si>
  <si>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</si>
  <si>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</si>
  <si>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</si>
  <si>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</si>
  <si>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</si>
  <si>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</si>
  <si>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</si>
  <si>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</si>
  <si>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</si>
  <si>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</si>
  <si>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</si>
  <si>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Sırıkla Atlama</t>
  </si>
  <si>
    <t>400 Metre</t>
  </si>
  <si>
    <t>1500 Metre</t>
  </si>
  <si>
    <t>60 Metre Final</t>
  </si>
  <si>
    <t>Yüksek  Atlama</t>
  </si>
  <si>
    <t>Üç Adım Atlama</t>
  </si>
  <si>
    <t>800 Metre</t>
  </si>
  <si>
    <t>60 Metre Engelli Final</t>
  </si>
  <si>
    <t>60 Metre Yarı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</si>
  <si>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</si>
  <si>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</si>
  <si>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</si>
  <si>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</si>
  <si>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</si>
  <si>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</si>
  <si>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</si>
  <si>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</si>
  <si>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</si>
  <si>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</si>
  <si>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</si>
  <si>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</si>
  <si>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</si>
  <si>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</si>
  <si>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</si>
  <si>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</si>
  <si>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</si>
  <si>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</si>
  <si>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</si>
  <si>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</si>
  <si>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</si>
  <si>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</si>
  <si>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</si>
  <si>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</si>
  <si>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</si>
  <si>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</si>
  <si>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</si>
  <si>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</si>
  <si>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</si>
  <si>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</si>
  <si>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</si>
  <si>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</si>
  <si>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</si>
  <si>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</si>
  <si>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</si>
  <si>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</si>
  <si>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</si>
  <si>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</si>
  <si>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</si>
  <si>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</si>
  <si>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</si>
  <si>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</si>
  <si>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</si>
  <si>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Gülle-1</t>
  </si>
  <si>
    <t>Gülle-2</t>
  </si>
  <si>
    <t>Gülle-3</t>
  </si>
  <si>
    <t>Gülle-4</t>
  </si>
  <si>
    <t>Gülle-5</t>
  </si>
  <si>
    <t>Gülle-6</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</si>
  <si>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</si>
  <si>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</si>
  <si>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</si>
  <si>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</si>
  <si>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</si>
  <si>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</si>
  <si>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</si>
  <si>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</si>
  <si>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</si>
  <si>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</si>
  <si>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</si>
  <si>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</si>
  <si>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</si>
  <si>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</si>
  <si>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ÜÇADIM</t>
  </si>
  <si>
    <t>TC NO</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</si>
  <si>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</si>
  <si>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</si>
  <si>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</si>
  <si>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</si>
  <si>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</si>
  <si>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</si>
  <si>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</si>
  <si>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</si>
  <si>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</si>
  <si>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</si>
  <si>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</si>
  <si>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</si>
  <si>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</si>
  <si>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</si>
  <si>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</si>
  <si>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</si>
  <si>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</si>
  <si>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</si>
  <si>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</si>
  <si>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</si>
  <si>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</si>
  <si>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</si>
  <si>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</si>
  <si>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</si>
  <si>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400M</t>
  </si>
  <si>
    <t>1500M</t>
  </si>
  <si>
    <t>800M</t>
  </si>
  <si>
    <t>Kilogram :</t>
  </si>
  <si>
    <t>KATEGORİ</t>
  </si>
  <si>
    <t>SERİ</t>
  </si>
  <si>
    <t>KULVAR</t>
  </si>
  <si>
    <t>ATMA-ATLAMA SIRASI</t>
  </si>
  <si>
    <t>YARIŞACAĞI 
BRANŞ</t>
  </si>
  <si>
    <t>-</t>
  </si>
  <si>
    <t>3 Kg.</t>
  </si>
  <si>
    <t>16 Yaş Altı Kızlar A</t>
  </si>
  <si>
    <t>TARİH</t>
  </si>
  <si>
    <t>SIRA</t>
  </si>
  <si>
    <t>16YAŞ KIZ A</t>
  </si>
  <si>
    <t>60M</t>
  </si>
  <si>
    <t>60M.ENG</t>
  </si>
  <si>
    <t>FİNAL</t>
  </si>
  <si>
    <t>60 METRE</t>
  </si>
  <si>
    <t>ÜÇADIM ATLAMA</t>
  </si>
  <si>
    <t>CALL ROOM CONTROL</t>
  </si>
  <si>
    <t>SIRIKLA ATLAMA</t>
  </si>
  <si>
    <t>400 METRE</t>
  </si>
  <si>
    <t>1500 METRE</t>
  </si>
  <si>
    <t>START LİSTESİ</t>
  </si>
  <si>
    <t>GTR : Türkiye Gençler Rekoru</t>
  </si>
  <si>
    <t>YTR : Türkiye Yıldızlar Rekoru</t>
  </si>
  <si>
    <t>Kulvar</t>
  </si>
  <si>
    <t>06-07 Şubat 2015</t>
  </si>
  <si>
    <t>13.30</t>
  </si>
  <si>
    <t>Gülle Atma (3 kg.)</t>
  </si>
  <si>
    <t>Uzun Atlama</t>
  </si>
  <si>
    <t>13.45</t>
  </si>
  <si>
    <t>13.00</t>
  </si>
  <si>
    <t>YAPRAK ALPER</t>
  </si>
  <si>
    <t>BURSA</t>
  </si>
  <si>
    <t>NEFİSE KARATAY</t>
  </si>
  <si>
    <t>İZMİR</t>
  </si>
  <si>
    <t>BEGÜM KURHAN</t>
  </si>
  <si>
    <t>KOCAELİ</t>
  </si>
  <si>
    <t>İPEK USTA</t>
  </si>
  <si>
    <t xml:space="preserve"> </t>
  </si>
  <si>
    <t>CEVRİYE ERYENEN</t>
  </si>
  <si>
    <t>MEDİNE ÖKTE</t>
  </si>
  <si>
    <t>AYDIN</t>
  </si>
  <si>
    <t>ELİF AKDAĞ</t>
  </si>
  <si>
    <t>BOLU</t>
  </si>
  <si>
    <t>ÖZLEM UÇAR</t>
  </si>
  <si>
    <t>GAZİANTEP</t>
  </si>
  <si>
    <t>MERYEM ÖZÇELİK</t>
  </si>
  <si>
    <t>ISPARTA</t>
  </si>
  <si>
    <t>TUĞBA TOPTAŞ</t>
  </si>
  <si>
    <t>KARS</t>
  </si>
  <si>
    <t>YONCA KUTLUK</t>
  </si>
  <si>
    <t>KONYA</t>
  </si>
  <si>
    <t>EMİNE AKBİNGÖL</t>
  </si>
  <si>
    <t>MUŞ</t>
  </si>
  <si>
    <t>MEHTAP ALTUN</t>
  </si>
  <si>
    <t>SEDA PINAR</t>
  </si>
  <si>
    <t>ADANA</t>
  </si>
  <si>
    <t>BENSU VAROL</t>
  </si>
  <si>
    <t>TEKİRDAĞ</t>
  </si>
  <si>
    <t>ALMİNA MALKOÇ</t>
  </si>
  <si>
    <t>ESRA BARAN</t>
  </si>
  <si>
    <t>İREM KARACAOĞLAN</t>
  </si>
  <si>
    <t>GİZEM AKGÖZ</t>
  </si>
  <si>
    <t>BALIKESİR</t>
  </si>
  <si>
    <t>ESRA ERKEÇ</t>
  </si>
  <si>
    <t>SEVGİ PINAR"</t>
  </si>
  <si>
    <t>ESRA YILMAZ</t>
  </si>
  <si>
    <t>LEYLA YANARDAĞ</t>
  </si>
  <si>
    <t>RÜMEYSA ÖKDEN</t>
  </si>
  <si>
    <t>İREM ZEHRA KARABABA</t>
  </si>
  <si>
    <t>MELİKE SEVİNÇ</t>
  </si>
  <si>
    <t>NURSENA ŞENGÖZ</t>
  </si>
  <si>
    <t>ECEM TENEKEBÜKEN</t>
  </si>
  <si>
    <t>SÜMEYYE KİNAN</t>
  </si>
  <si>
    <t>SEHER SAKICI</t>
  </si>
  <si>
    <t>BUSE ÖZEL</t>
  </si>
  <si>
    <t>SENA KAYNAR</t>
  </si>
  <si>
    <t>İLAYDA ERTUNÇ</t>
  </si>
  <si>
    <t>BUKET USTA</t>
  </si>
  <si>
    <t>DERYA GÜLDEL</t>
  </si>
  <si>
    <t>UZUN ATLAMA</t>
  </si>
  <si>
    <t>Uzun-1</t>
  </si>
  <si>
    <t>Uzun-2</t>
  </si>
  <si>
    <t>Uzun-3</t>
  </si>
  <si>
    <t>Uzun-4</t>
  </si>
  <si>
    <t>Uzun-5</t>
  </si>
  <si>
    <t>Uzun-6</t>
  </si>
  <si>
    <t>Uzun-7</t>
  </si>
  <si>
    <t>Uzun-8</t>
  </si>
  <si>
    <t>Uzun-9</t>
  </si>
  <si>
    <t>GÜLLE ATLAMA</t>
  </si>
  <si>
    <t>1110</t>
  </si>
  <si>
    <t>1048</t>
  </si>
  <si>
    <t>1041</t>
  </si>
  <si>
    <t>13.55</t>
  </si>
  <si>
    <t>14.00</t>
  </si>
  <si>
    <t>14.25</t>
  </si>
  <si>
    <t>1</t>
  </si>
  <si>
    <t>5</t>
  </si>
  <si>
    <t>6</t>
  </si>
  <si>
    <t>4</t>
  </si>
  <si>
    <t>3</t>
  </si>
  <si>
    <t>7</t>
  </si>
  <si>
    <t>2</t>
  </si>
  <si>
    <t>Uzun-10</t>
  </si>
  <si>
    <t>Uzun-11</t>
  </si>
  <si>
    <t>UZUN-1</t>
  </si>
  <si>
    <t>UZUN-2</t>
  </si>
  <si>
    <t>UZUN-3</t>
  </si>
  <si>
    <t>UZUN-4</t>
  </si>
  <si>
    <t>UZUN-5</t>
  </si>
  <si>
    <t>UZUN-6</t>
  </si>
  <si>
    <t>UZUN-7</t>
  </si>
  <si>
    <t>UZUN-8</t>
  </si>
  <si>
    <t>UZUN-9</t>
  </si>
  <si>
    <t>UZUN-10</t>
  </si>
  <si>
    <t>UZUN-11</t>
  </si>
  <si>
    <t>UZUN-12</t>
  </si>
  <si>
    <t>UZUN-13</t>
  </si>
  <si>
    <t>UZUN-14</t>
  </si>
  <si>
    <t>UZUN-15</t>
  </si>
  <si>
    <t>UZUN-16</t>
  </si>
  <si>
    <t>Turkcell - Spor Toto 2020 Olimpik Kamp Sporcuları Test Yarışmları</t>
  </si>
  <si>
    <t>SEVGİ PINAR</t>
  </si>
  <si>
    <t>X</t>
  </si>
  <si>
    <t>DERYA GÜLDAL</t>
  </si>
  <si>
    <t>x</t>
  </si>
  <si>
    <t>DNS</t>
  </si>
  <si>
    <t>O</t>
  </si>
  <si>
    <t/>
  </si>
  <si>
    <t>800M-1-4</t>
  </si>
  <si>
    <t>800M-1-5</t>
  </si>
  <si>
    <t>800M-1-3</t>
  </si>
  <si>
    <t>800M-1-6</t>
  </si>
  <si>
    <t>800M-1-2</t>
  </si>
  <si>
    <t>60M.ENG-1-7</t>
  </si>
  <si>
    <t>60M.ENG-1-6</t>
  </si>
  <si>
    <t>60M.ENG-1-5</t>
  </si>
  <si>
    <t>60M.ENG-1-3</t>
  </si>
  <si>
    <t>60M.ENG-1-4</t>
  </si>
  <si>
    <t>ÜÇADIM-1</t>
  </si>
  <si>
    <t>ÜÇADIM-5</t>
  </si>
  <si>
    <t>ÜÇADIM-3</t>
  </si>
  <si>
    <t>ÜÇADIM-2</t>
  </si>
  <si>
    <t>ÜÇADIM-4</t>
  </si>
  <si>
    <t>YÜKSEK-3</t>
  </si>
  <si>
    <t>YÜKSEK-2</t>
  </si>
  <si>
    <t>YÜKSEK-4</t>
  </si>
  <si>
    <t>YÜKSEK-1</t>
  </si>
  <si>
    <t>GÜLLE-4</t>
  </si>
  <si>
    <t>GÜLLE-3</t>
  </si>
  <si>
    <t>GÜLLE-6</t>
  </si>
  <si>
    <t>GÜLLE-2</t>
  </si>
  <si>
    <t>GÜLLE-5</t>
  </si>
  <si>
    <t>GÜLLE-1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</si>
</sst>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41F]d\ mmmm\ yyyy;@"/>
    <numFmt numFmtId="165" formatCode="[$-41F]d\ mmmm\ yyyy\ h:mm;@"/>
    <numFmt numFmtId="166" formatCode="hh:mm;@"/>
    <numFmt numFmtId="167" formatCode="00\.00"/>
    <numFmt numFmtId="168" formatCode="0\:00\.00"/>
    <numFmt numFmtId="169" formatCode="0\.00"/>
  </numFmts>
  <fonts count="106"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11"/>
      <color indexed="10"/>
      <name val="Cambria"/>
      <family val="1"/>
      <charset val="162"/>
    </font>
    <font>
      <b/>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b/>
      <sz val="12"/>
      <color theme="1"/>
      <name val="Cambria"/>
      <family val="1"/>
      <charset val="162"/>
    </font>
    <font>
      <b/>
      <sz val="11"/>
      <color rgb="FFFF0000"/>
      <name val="Cambria"/>
      <family val="1"/>
      <charset val="162"/>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2"/>
      <color theme="1"/>
      <name val="Cambria"/>
      <family val="1"/>
      <charset val="162"/>
      <scheme val="major"/>
    </font>
    <font>
      <b/>
      <sz val="14"/>
      <color theme="1"/>
      <name val="Cambria"/>
      <family val="1"/>
      <charset val="162"/>
      <scheme val="major"/>
    </font>
    <font>
      <b/>
      <sz val="12"/>
      <color indexed="10"/>
      <name val="Cambria"/>
      <family val="1"/>
      <charset val="162"/>
      <scheme val="major"/>
    </font>
    <font>
      <b/>
      <sz val="15"/>
      <color rgb="FFFF0000"/>
      <name val="Cambria"/>
      <family val="1"/>
      <charset val="162"/>
      <scheme val="major"/>
    </font>
    <font>
      <sz val="20"/>
      <name val="Cambria"/>
      <family val="1"/>
      <charset val="162"/>
      <scheme val="major"/>
    </font>
    <font>
      <b/>
      <sz val="20"/>
      <color theme="1"/>
      <name val="Cambria"/>
      <family val="1"/>
      <charset val="162"/>
    </font>
    <font>
      <sz val="20"/>
      <color rgb="FFFF0000"/>
      <name val="Cambria"/>
      <family val="1"/>
      <charset val="162"/>
      <scheme val="major"/>
    </font>
    <font>
      <b/>
      <sz val="12"/>
      <color rgb="FF00206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s>
  <borders count="43">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51">
    <xf numFmtId="0" fontId="0" fillId="0" borderId="0" xfId="0"/>
    <xf numFmtId="0" fontId="23"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5" fillId="0" borderId="0" xfId="36" applyFont="1" applyAlignment="1" applyProtection="1">
      <alignment wrapText="1"/>
      <protection locked="0"/>
    </xf>
    <xf numFmtId="0" fontId="46" fillId="25" borderId="10" xfId="36" applyFont="1" applyFill="1" applyBorder="1" applyAlignment="1" applyProtection="1">
      <alignment vertical="center" wrapText="1"/>
      <protection locked="0"/>
    </xf>
    <xf numFmtId="14" fontId="46" fillId="25" borderId="10" xfId="36" applyNumberFormat="1" applyFont="1" applyFill="1" applyBorder="1" applyAlignment="1" applyProtection="1">
      <alignment vertical="center" wrapText="1"/>
      <protection locked="0"/>
    </xf>
    <xf numFmtId="0" fontId="45" fillId="0" borderId="0" xfId="36" applyFont="1" applyAlignment="1" applyProtection="1">
      <alignment vertical="center" wrapText="1"/>
      <protection locked="0"/>
    </xf>
    <xf numFmtId="0" fontId="45" fillId="24" borderId="0" xfId="36" applyFont="1" applyFill="1" applyBorder="1" applyAlignment="1" applyProtection="1">
      <alignment horizontal="left" vertical="center" wrapText="1"/>
      <protection locked="0"/>
    </xf>
    <xf numFmtId="0" fontId="47" fillId="24" borderId="0" xfId="36" applyFont="1" applyFill="1" applyBorder="1" applyAlignment="1" applyProtection="1">
      <alignment vertical="center" wrapText="1"/>
      <protection locked="0"/>
    </xf>
    <xf numFmtId="0" fontId="45" fillId="24" borderId="0" xfId="36" applyFont="1" applyFill="1" applyBorder="1" applyAlignment="1" applyProtection="1">
      <alignment wrapText="1"/>
      <protection locked="0"/>
    </xf>
    <xf numFmtId="0"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0" fontId="47" fillId="24" borderId="0" xfId="36" applyNumberFormat="1" applyFont="1" applyFill="1" applyBorder="1" applyAlignment="1" applyProtection="1">
      <alignment horizontal="right" vertical="center" wrapText="1"/>
      <protection locked="0"/>
    </xf>
    <xf numFmtId="0" fontId="48" fillId="0" borderId="0" xfId="36" applyFont="1" applyFill="1" applyAlignment="1">
      <alignment vertical="center"/>
    </xf>
    <xf numFmtId="0" fontId="48" fillId="0" borderId="0" xfId="36" applyFont="1" applyFill="1" applyAlignment="1">
      <alignment horizontal="center" vertical="center"/>
    </xf>
    <xf numFmtId="0" fontId="48" fillId="0" borderId="0" xfId="36" applyFont="1" applyFill="1"/>
    <xf numFmtId="0" fontId="48" fillId="0" borderId="11" xfId="36" applyFont="1" applyFill="1" applyBorder="1" applyAlignment="1">
      <alignment horizontal="center" vertical="center"/>
    </xf>
    <xf numFmtId="14" fontId="48" fillId="0" borderId="11" xfId="36" applyNumberFormat="1" applyFont="1" applyFill="1" applyBorder="1" applyAlignment="1">
      <alignment horizontal="center" vertical="center"/>
    </xf>
    <xf numFmtId="167" fontId="48" fillId="0" borderId="11" xfId="36" applyNumberFormat="1" applyFont="1" applyFill="1" applyBorder="1" applyAlignment="1">
      <alignment horizontal="center" vertical="center"/>
    </xf>
    <xf numFmtId="1" fontId="48" fillId="0" borderId="11" xfId="36" applyNumberFormat="1" applyFont="1" applyFill="1" applyBorder="1" applyAlignment="1">
      <alignment horizontal="center" vertical="center"/>
    </xf>
    <xf numFmtId="0" fontId="50" fillId="0" borderId="0" xfId="36" applyFont="1" applyFill="1" applyAlignment="1">
      <alignment vertical="center"/>
    </xf>
    <xf numFmtId="0" fontId="51" fillId="0" borderId="11" xfId="36" applyFont="1" applyFill="1" applyBorder="1" applyAlignment="1">
      <alignment horizontal="center" vertical="center"/>
    </xf>
    <xf numFmtId="0" fontId="52" fillId="0" borderId="11" xfId="36" applyFont="1" applyFill="1" applyBorder="1" applyAlignment="1">
      <alignment horizontal="center" vertical="center"/>
    </xf>
    <xf numFmtId="1" fontId="51" fillId="0" borderId="11" xfId="36" applyNumberFormat="1" applyFont="1" applyFill="1" applyBorder="1" applyAlignment="1">
      <alignment horizontal="center" vertical="center"/>
    </xf>
    <xf numFmtId="14" fontId="51" fillId="0" borderId="11" xfId="36" applyNumberFormat="1" applyFont="1" applyFill="1" applyBorder="1" applyAlignment="1">
      <alignment horizontal="center" vertical="center"/>
    </xf>
    <xf numFmtId="167" fontId="51" fillId="0" borderId="11" xfId="36" applyNumberFormat="1" applyFont="1" applyFill="1" applyBorder="1" applyAlignment="1">
      <alignment horizontal="center" vertical="center"/>
    </xf>
    <xf numFmtId="0" fontId="48" fillId="0" borderId="0" xfId="36" applyFont="1" applyFill="1" applyAlignment="1">
      <alignment horizontal="center"/>
    </xf>
    <xf numFmtId="0" fontId="45" fillId="0" borderId="0" xfId="36" applyFont="1" applyFill="1" applyAlignment="1">
      <alignment horizontal="center"/>
    </xf>
    <xf numFmtId="14" fontId="48" fillId="0" borderId="0" xfId="36" applyNumberFormat="1" applyFont="1" applyFill="1"/>
    <xf numFmtId="0" fontId="48" fillId="0" borderId="0" xfId="36" applyFont="1" applyFill="1" applyBorder="1" applyAlignment="1"/>
    <xf numFmtId="0" fontId="48" fillId="0" borderId="0" xfId="36" applyFont="1" applyFill="1" applyAlignment="1"/>
    <xf numFmtId="2" fontId="48" fillId="0" borderId="0" xfId="36" applyNumberFormat="1" applyFont="1" applyFill="1" applyBorder="1" applyAlignment="1">
      <alignment horizontal="center"/>
    </xf>
    <xf numFmtId="0" fontId="47" fillId="29" borderId="12" xfId="36" applyFont="1" applyFill="1" applyBorder="1" applyAlignment="1" applyProtection="1">
      <alignment vertical="center" wrapText="1"/>
      <protection locked="0"/>
    </xf>
    <xf numFmtId="14" fontId="47"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0" fontId="49" fillId="0" borderId="0" xfId="36" applyFont="1" applyFill="1" applyBorder="1" applyAlignment="1">
      <alignment horizontal="center" vertical="center" wrapText="1"/>
    </xf>
    <xf numFmtId="167" fontId="48" fillId="0" borderId="0" xfId="36" applyNumberFormat="1" applyFont="1" applyFill="1" applyBorder="1" applyAlignment="1">
      <alignment horizontal="center" vertical="center"/>
    </xf>
    <xf numFmtId="1" fontId="48"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xf>
    <xf numFmtId="0" fontId="52" fillId="0" borderId="0" xfId="36" applyFont="1" applyFill="1" applyBorder="1" applyAlignment="1">
      <alignment horizontal="center" vertical="center"/>
    </xf>
    <xf numFmtId="1" fontId="51" fillId="0" borderId="0" xfId="36" applyNumberFormat="1" applyFont="1" applyFill="1" applyBorder="1" applyAlignment="1">
      <alignment horizontal="center" vertical="center"/>
    </xf>
    <xf numFmtId="14" fontId="51" fillId="0" borderId="0" xfId="36" applyNumberFormat="1" applyFont="1" applyFill="1" applyBorder="1" applyAlignment="1">
      <alignment horizontal="center" vertical="center"/>
    </xf>
    <xf numFmtId="167" fontId="51" fillId="0" borderId="0" xfId="36" applyNumberFormat="1" applyFont="1" applyFill="1" applyBorder="1" applyAlignment="1">
      <alignment horizontal="center" vertical="center"/>
    </xf>
    <xf numFmtId="0" fontId="48" fillId="0" borderId="0" xfId="36" applyFont="1" applyFill="1" applyAlignment="1">
      <alignment horizontal="left"/>
    </xf>
    <xf numFmtId="0" fontId="53" fillId="29" borderId="11" xfId="36" applyFont="1" applyFill="1" applyBorder="1" applyAlignment="1">
      <alignment horizontal="center" vertical="center" wrapText="1"/>
    </xf>
    <xf numFmtId="14" fontId="53" fillId="29" borderId="11" xfId="36" applyNumberFormat="1" applyFont="1" applyFill="1" applyBorder="1" applyAlignment="1">
      <alignment horizontal="center" vertical="center" wrapText="1"/>
    </xf>
    <xf numFmtId="0" fontId="53" fillId="29" borderId="11" xfId="36" applyNumberFormat="1" applyFont="1" applyFill="1" applyBorder="1" applyAlignment="1">
      <alignment horizontal="center" vertical="center" wrapText="1"/>
    </xf>
    <xf numFmtId="0" fontId="54" fillId="29" borderId="11" xfId="36" applyFont="1" applyFill="1" applyBorder="1" applyAlignment="1">
      <alignment horizontal="center" vertical="center" wrapText="1"/>
    </xf>
    <xf numFmtId="0" fontId="51" fillId="0" borderId="11" xfId="36" applyNumberFormat="1" applyFont="1" applyFill="1" applyBorder="1" applyAlignment="1">
      <alignment horizontal="left" vertical="center" wrapText="1"/>
    </xf>
    <xf numFmtId="167" fontId="48" fillId="0" borderId="0" xfId="36" applyNumberFormat="1" applyFont="1" applyFill="1" applyBorder="1" applyAlignment="1">
      <alignment horizontal="center" vertical="center" wrapText="1"/>
    </xf>
    <xf numFmtId="0" fontId="48" fillId="0" borderId="0" xfId="36" applyFont="1" applyFill="1" applyAlignment="1">
      <alignment horizontal="left" wrapText="1"/>
    </xf>
    <xf numFmtId="0" fontId="48" fillId="0" borderId="0" xfId="36" applyFont="1" applyFill="1" applyAlignment="1">
      <alignment wrapText="1"/>
    </xf>
    <xf numFmtId="0" fontId="51" fillId="0" borderId="0" xfId="36" applyNumberFormat="1" applyFont="1" applyFill="1" applyBorder="1" applyAlignment="1">
      <alignment horizontal="left" vertical="center" wrapText="1"/>
    </xf>
    <xf numFmtId="0" fontId="48" fillId="0" borderId="0" xfId="36" applyNumberFormat="1" applyFont="1" applyFill="1" applyBorder="1" applyAlignment="1">
      <alignment horizontal="center" wrapText="1"/>
    </xf>
    <xf numFmtId="0" fontId="48" fillId="0" borderId="0" xfId="36" applyNumberFormat="1" applyFont="1" applyFill="1" applyBorder="1" applyAlignment="1">
      <alignment horizontal="left" wrapText="1"/>
    </xf>
    <xf numFmtId="0" fontId="48" fillId="0" borderId="0" xfId="36" applyNumberFormat="1" applyFont="1" applyFill="1" applyAlignment="1">
      <alignment horizontal="center" wrapText="1"/>
    </xf>
    <xf numFmtId="0" fontId="48" fillId="0" borderId="0" xfId="36" applyFont="1" applyFill="1" applyBorder="1" applyAlignment="1">
      <alignment horizontal="center" vertical="center" wrapText="1"/>
    </xf>
    <xf numFmtId="0" fontId="48" fillId="0" borderId="0" xfId="36" applyFont="1" applyFill="1" applyBorder="1" applyAlignment="1">
      <alignment wrapText="1"/>
    </xf>
    <xf numFmtId="0" fontId="45" fillId="0" borderId="0" xfId="36" applyFont="1" applyFill="1"/>
    <xf numFmtId="14" fontId="55" fillId="0" borderId="11" xfId="36" applyNumberFormat="1" applyFont="1" applyFill="1" applyBorder="1" applyAlignment="1">
      <alignment horizontal="center" vertical="center" wrapText="1"/>
    </xf>
    <xf numFmtId="0" fontId="55" fillId="0" borderId="11" xfId="36" applyFont="1" applyFill="1" applyBorder="1" applyAlignment="1">
      <alignment horizontal="center" vertical="center" wrapText="1"/>
    </xf>
    <xf numFmtId="14" fontId="45" fillId="0" borderId="0" xfId="36" applyNumberFormat="1" applyFont="1" applyFill="1" applyAlignment="1">
      <alignment horizontal="center"/>
    </xf>
    <xf numFmtId="49" fontId="45" fillId="0" borderId="0" xfId="36" applyNumberFormat="1" applyFont="1" applyFill="1" applyAlignment="1">
      <alignment horizontal="center"/>
    </xf>
    <xf numFmtId="0" fontId="47" fillId="0" borderId="0" xfId="36" applyFont="1" applyFill="1" applyAlignment="1">
      <alignment horizontal="center"/>
    </xf>
    <xf numFmtId="0" fontId="45" fillId="30" borderId="0" xfId="36" applyFont="1" applyFill="1" applyBorder="1" applyAlignment="1" applyProtection="1">
      <alignment horizontal="left" vertical="center" wrapText="1"/>
      <protection locked="0"/>
    </xf>
    <xf numFmtId="14" fontId="45" fillId="30" borderId="0" xfId="36" applyNumberFormat="1" applyFont="1" applyFill="1" applyBorder="1" applyAlignment="1" applyProtection="1">
      <alignment horizontal="left" vertical="center" wrapText="1"/>
      <protection locked="0"/>
    </xf>
    <xf numFmtId="0" fontId="47" fillId="30" borderId="0" xfId="36" applyFont="1" applyFill="1" applyBorder="1" applyAlignment="1" applyProtection="1">
      <alignment horizontal="center" vertical="center" wrapText="1"/>
      <protection locked="0"/>
    </xf>
    <xf numFmtId="0" fontId="45" fillId="30" borderId="0" xfId="36" applyFont="1" applyFill="1" applyBorder="1" applyAlignment="1" applyProtection="1">
      <alignment horizontal="center" wrapText="1"/>
      <protection locked="0"/>
    </xf>
    <xf numFmtId="0" fontId="45" fillId="30" borderId="0" xfId="36" applyFont="1" applyFill="1" applyBorder="1" applyAlignment="1" applyProtection="1">
      <alignment horizontal="left" wrapText="1"/>
      <protection locked="0"/>
    </xf>
    <xf numFmtId="0" fontId="45" fillId="30" borderId="0" xfId="36" applyFont="1" applyFill="1" applyAlignment="1" applyProtection="1">
      <alignment wrapText="1"/>
      <protection locked="0"/>
    </xf>
    <xf numFmtId="1" fontId="55" fillId="0" borderId="11" xfId="36" applyNumberFormat="1" applyFont="1" applyFill="1" applyBorder="1" applyAlignment="1">
      <alignment horizontal="center" vertical="center" wrapText="1"/>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2" xfId="36" applyFont="1" applyFill="1" applyBorder="1" applyAlignment="1" applyProtection="1">
      <alignment vertical="center" wrapText="1"/>
      <protection locked="0"/>
    </xf>
    <xf numFmtId="0" fontId="58" fillId="0" borderId="11" xfId="36" applyFont="1" applyFill="1" applyBorder="1" applyAlignment="1">
      <alignment horizontal="center" vertical="center"/>
    </xf>
    <xf numFmtId="1" fontId="58" fillId="0" borderId="11" xfId="36" applyNumberFormat="1" applyFont="1" applyFill="1" applyBorder="1" applyAlignment="1">
      <alignment horizontal="center" vertical="center"/>
    </xf>
    <xf numFmtId="0" fontId="55" fillId="0" borderId="11" xfId="36" applyFont="1" applyFill="1" applyBorder="1" applyAlignment="1">
      <alignment horizontal="left" vertical="center" wrapText="1"/>
    </xf>
    <xf numFmtId="0" fontId="59" fillId="0" borderId="11" xfId="36" applyFont="1" applyFill="1" applyBorder="1" applyAlignment="1">
      <alignment horizontal="center" vertical="center"/>
    </xf>
    <xf numFmtId="0" fontId="60" fillId="0" borderId="0" xfId="36" applyFont="1" applyFill="1" applyAlignment="1">
      <alignment horizontal="left"/>
    </xf>
    <xf numFmtId="14" fontId="60" fillId="0" borderId="0" xfId="36" applyNumberFormat="1" applyFont="1" applyFill="1" applyAlignment="1">
      <alignment horizontal="center"/>
    </xf>
    <xf numFmtId="0" fontId="61" fillId="0" borderId="0" xfId="36" applyFont="1" applyFill="1" applyBorder="1" applyAlignment="1">
      <alignment horizontal="center" vertical="center" wrapText="1"/>
    </xf>
    <xf numFmtId="0" fontId="60" fillId="0" borderId="0" xfId="36" applyFont="1" applyFill="1" applyAlignment="1">
      <alignment horizontal="center"/>
    </xf>
    <xf numFmtId="0" fontId="60" fillId="0" borderId="0" xfId="36" applyFont="1" applyFill="1"/>
    <xf numFmtId="49" fontId="60" fillId="0" borderId="0" xfId="36" applyNumberFormat="1" applyFont="1" applyFill="1" applyAlignment="1">
      <alignment horizontal="center"/>
    </xf>
    <xf numFmtId="0" fontId="62" fillId="25" borderId="10" xfId="36" applyNumberFormat="1" applyFont="1" applyFill="1" applyBorder="1" applyAlignment="1" applyProtection="1">
      <alignment horizontal="right" vertical="center" wrapText="1"/>
      <protection locked="0"/>
    </xf>
    <xf numFmtId="0" fontId="63" fillId="29" borderId="12" xfId="36" applyNumberFormat="1" applyFont="1" applyFill="1" applyBorder="1" applyAlignment="1" applyProtection="1">
      <alignment horizontal="right" vertical="center" wrapText="1"/>
      <protection locked="0"/>
    </xf>
    <xf numFmtId="0" fontId="62"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4"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4"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5"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6" fillId="0" borderId="0" xfId="0" applyFont="1"/>
    <xf numFmtId="0" fontId="67"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7" fillId="0" borderId="0" xfId="0" applyFont="1" applyAlignment="1">
      <alignment wrapText="1"/>
    </xf>
    <xf numFmtId="0" fontId="68" fillId="0" borderId="11" xfId="0" applyFont="1" applyBorder="1" applyAlignment="1">
      <alignment vertical="center" wrapText="1"/>
    </xf>
    <xf numFmtId="0" fontId="68" fillId="0" borderId="0" xfId="0" applyFont="1" applyAlignment="1">
      <alignment vertical="center" wrapText="1"/>
    </xf>
    <xf numFmtId="0" fontId="69" fillId="27" borderId="0" xfId="0" applyFont="1" applyFill="1" applyAlignment="1">
      <alignment horizontal="center" vertical="center"/>
    </xf>
    <xf numFmtId="0" fontId="70" fillId="32" borderId="11" xfId="31" applyFont="1" applyFill="1" applyBorder="1" applyAlignment="1" applyProtection="1">
      <alignment horizontal="center" vertical="center" wrapText="1"/>
    </xf>
    <xf numFmtId="0" fontId="69" fillId="0" borderId="0" xfId="0" applyFont="1" applyAlignment="1">
      <alignment horizontal="center" vertical="center"/>
    </xf>
    <xf numFmtId="0" fontId="47" fillId="0" borderId="0" xfId="0" applyFont="1" applyFill="1" applyBorder="1" applyAlignment="1">
      <alignment vertical="center" wrapText="1"/>
    </xf>
    <xf numFmtId="0" fontId="51" fillId="27" borderId="0" xfId="0" applyFont="1" applyFill="1" applyAlignment="1">
      <alignment horizontal="center" vertical="center"/>
    </xf>
    <xf numFmtId="0" fontId="51" fillId="0" borderId="0" xfId="0" applyFont="1" applyAlignment="1">
      <alignment horizontal="center" vertical="center"/>
    </xf>
    <xf numFmtId="0" fontId="51" fillId="0" borderId="0" xfId="0" applyFont="1" applyFill="1" applyBorder="1" applyAlignment="1">
      <alignment horizontal="center" vertical="center" wrapText="1"/>
    </xf>
    <xf numFmtId="0" fontId="71" fillId="0" borderId="0" xfId="0" applyFont="1" applyFill="1" applyBorder="1" applyAlignment="1">
      <alignment horizontal="left" vertical="center" wrapText="1"/>
    </xf>
    <xf numFmtId="0" fontId="67" fillId="0" borderId="0" xfId="0" applyFont="1" applyAlignment="1">
      <alignment horizontal="center" vertical="center" wrapText="1"/>
    </xf>
    <xf numFmtId="0" fontId="69" fillId="0" borderId="0" xfId="0" applyFont="1" applyFill="1" applyAlignment="1">
      <alignment horizontal="center" vertical="center"/>
    </xf>
    <xf numFmtId="0" fontId="69" fillId="0" borderId="0" xfId="0" applyFont="1" applyAlignment="1">
      <alignment horizontal="center" vertical="center" wrapText="1"/>
    </xf>
    <xf numFmtId="0" fontId="69" fillId="0" borderId="0" xfId="0" applyFont="1" applyFill="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2" fillId="29" borderId="11" xfId="0" applyFont="1" applyFill="1" applyBorder="1" applyAlignment="1">
      <alignment horizontal="left" vertical="center" wrapText="1"/>
    </xf>
    <xf numFmtId="0" fontId="72" fillId="29" borderId="11" xfId="0" applyFont="1" applyFill="1" applyBorder="1" applyAlignment="1">
      <alignment vertical="center" wrapText="1"/>
    </xf>
    <xf numFmtId="0" fontId="73" fillId="33" borderId="11" xfId="0" applyFont="1" applyFill="1" applyBorder="1" applyAlignment="1">
      <alignment horizontal="center" vertical="center" wrapText="1"/>
    </xf>
    <xf numFmtId="14" fontId="58" fillId="0" borderId="11" xfId="36" applyNumberFormat="1" applyFont="1" applyFill="1" applyBorder="1" applyAlignment="1">
      <alignment horizontal="center" vertical="center"/>
    </xf>
    <xf numFmtId="167" fontId="58" fillId="0" borderId="11" xfId="36" applyNumberFormat="1" applyFont="1" applyFill="1" applyBorder="1" applyAlignment="1">
      <alignment horizontal="center" vertical="center"/>
    </xf>
    <xf numFmtId="14" fontId="54" fillId="29" borderId="11" xfId="36" applyNumberFormat="1" applyFont="1" applyFill="1" applyBorder="1" applyAlignment="1">
      <alignment horizontal="center" vertical="center" wrapText="1"/>
    </xf>
    <xf numFmtId="0" fontId="54"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4"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4"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2" fillId="32" borderId="11" xfId="31" applyFont="1" applyFill="1" applyBorder="1" applyAlignment="1" applyProtection="1">
      <alignment horizontal="left" vertical="center" wrapText="1"/>
    </xf>
    <xf numFmtId="0" fontId="72" fillId="32" borderId="11" xfId="31" applyFont="1" applyFill="1" applyBorder="1" applyAlignment="1" applyProtection="1">
      <alignment horizontal="left" vertical="center"/>
    </xf>
    <xf numFmtId="0" fontId="75" fillId="28" borderId="11" xfId="0" applyFont="1" applyFill="1" applyBorder="1" applyAlignment="1">
      <alignment horizontal="center" vertical="center" wrapText="1"/>
    </xf>
    <xf numFmtId="0" fontId="76" fillId="29" borderId="12" xfId="36" applyFont="1" applyFill="1" applyBorder="1" applyAlignment="1" applyProtection="1">
      <alignment horizontal="right" vertical="center" wrapText="1"/>
      <protection locked="0"/>
    </xf>
    <xf numFmtId="0" fontId="77" fillId="29" borderId="12" xfId="36" applyFont="1" applyFill="1" applyBorder="1" applyAlignment="1" applyProtection="1">
      <alignment vertical="center" wrapText="1"/>
      <protection locked="0"/>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78" fillId="36" borderId="19" xfId="0" applyNumberFormat="1" applyFont="1" applyFill="1" applyBorder="1" applyAlignment="1">
      <alignment vertical="center" wrapText="1"/>
    </xf>
    <xf numFmtId="164" fontId="78"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69" fillId="27" borderId="0" xfId="0" applyFont="1" applyFill="1" applyAlignment="1">
      <alignment vertical="center"/>
    </xf>
    <xf numFmtId="0" fontId="79" fillId="34" borderId="11" xfId="36" applyFont="1" applyFill="1" applyBorder="1" applyAlignment="1" applyProtection="1">
      <alignment horizontal="center" vertical="center" wrapText="1"/>
      <protection locked="0"/>
    </xf>
    <xf numFmtId="0" fontId="80" fillId="0" borderId="11" xfId="36" applyFont="1" applyFill="1" applyBorder="1" applyAlignment="1" applyProtection="1">
      <alignment horizontal="center" vertical="center" wrapText="1"/>
      <protection locked="0"/>
    </xf>
    <xf numFmtId="0" fontId="76" fillId="0" borderId="0" xfId="36" applyFont="1" applyFill="1" applyAlignment="1" applyProtection="1">
      <alignment horizontal="center" wrapText="1"/>
      <protection locked="0"/>
    </xf>
    <xf numFmtId="1" fontId="81" fillId="0" borderId="0" xfId="36" applyNumberFormat="1" applyFont="1" applyFill="1" applyAlignment="1" applyProtection="1">
      <alignment horizontal="center" wrapText="1"/>
      <protection locked="0"/>
    </xf>
    <xf numFmtId="169" fontId="39" fillId="0" borderId="11" xfId="36" applyNumberFormat="1" applyFont="1" applyFill="1" applyBorder="1" applyAlignment="1" applyProtection="1">
      <alignment horizontal="center" vertical="center" wrapText="1"/>
      <protection locked="0"/>
    </xf>
    <xf numFmtId="0" fontId="58" fillId="0" borderId="11" xfId="36" applyFont="1" applyFill="1" applyBorder="1" applyAlignment="1">
      <alignment horizontal="left" vertical="center" wrapText="1"/>
    </xf>
    <xf numFmtId="0" fontId="82" fillId="0" borderId="11" xfId="36" applyFont="1" applyFill="1" applyBorder="1" applyAlignment="1">
      <alignment horizontal="left" vertical="center" wrapText="1"/>
    </xf>
    <xf numFmtId="0" fontId="48" fillId="0" borderId="11" xfId="36" applyFont="1" applyFill="1" applyBorder="1" applyAlignment="1">
      <alignment horizontal="left" vertical="center" wrapText="1"/>
    </xf>
    <xf numFmtId="0" fontId="49"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8" fontId="54" fillId="29" borderId="11" xfId="36" applyNumberFormat="1" applyFont="1" applyFill="1" applyBorder="1" applyAlignment="1">
      <alignment horizontal="center" vertical="center" wrapText="1"/>
    </xf>
    <xf numFmtId="168" fontId="5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48" fillId="0" borderId="0" xfId="36" applyNumberFormat="1" applyFont="1" applyFill="1" applyAlignment="1">
      <alignment horizontal="center"/>
    </xf>
    <xf numFmtId="168" fontId="48" fillId="0" borderId="0" xfId="36" applyNumberFormat="1" applyFont="1" applyFill="1"/>
    <xf numFmtId="168" fontId="47" fillId="29" borderId="12" xfId="36" applyNumberFormat="1" applyFont="1" applyFill="1" applyBorder="1" applyAlignment="1" applyProtection="1">
      <alignment vertical="center" wrapText="1"/>
      <protection locked="0"/>
    </xf>
    <xf numFmtId="168" fontId="45" fillId="24" borderId="0" xfId="36" applyNumberFormat="1" applyFont="1" applyFill="1" applyBorder="1" applyAlignment="1" applyProtection="1">
      <alignment horizontal="left" wrapText="1"/>
      <protection locked="0"/>
    </xf>
    <xf numFmtId="168" fontId="58" fillId="0" borderId="11" xfId="36" applyNumberFormat="1" applyFont="1" applyFill="1" applyBorder="1" applyAlignment="1">
      <alignment horizontal="center" vertical="center"/>
    </xf>
    <xf numFmtId="168" fontId="48" fillId="0" borderId="0" xfId="36" applyNumberFormat="1" applyFont="1" applyFill="1" applyBorder="1" applyAlignment="1">
      <alignment horizontal="center" vertical="center"/>
    </xf>
    <xf numFmtId="168" fontId="48"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0" fontId="27" fillId="37" borderId="0" xfId="36" applyFont="1" applyFill="1" applyAlignment="1" applyProtection="1">
      <alignment wrapText="1"/>
      <protection locked="0"/>
    </xf>
    <xf numFmtId="166" fontId="58" fillId="27" borderId="0" xfId="0" applyNumberFormat="1" applyFont="1" applyFill="1" applyAlignment="1">
      <alignment horizontal="left" vertical="center"/>
    </xf>
    <xf numFmtId="166" fontId="75" fillId="28" borderId="11"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Fill="1" applyAlignment="1">
      <alignment horizontal="left" vertical="center"/>
    </xf>
    <xf numFmtId="166" fontId="69" fillId="0" borderId="0" xfId="0" applyNumberFormat="1" applyFont="1" applyAlignment="1">
      <alignment horizontal="center" vertical="center"/>
    </xf>
    <xf numFmtId="166" fontId="69" fillId="0" borderId="0" xfId="0" applyNumberFormat="1" applyFont="1" applyAlignment="1">
      <alignment horizontal="center" vertical="center" wrapText="1"/>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5" fillId="28" borderId="11"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Fill="1" applyAlignment="1">
      <alignment horizontal="left" vertical="center"/>
    </xf>
    <xf numFmtId="14" fontId="69" fillId="0" borderId="0" xfId="0" applyNumberFormat="1" applyFont="1" applyAlignment="1">
      <alignment horizontal="center" vertical="center"/>
    </xf>
    <xf numFmtId="14" fontId="69" fillId="0" borderId="0" xfId="0" applyNumberFormat="1" applyFont="1" applyAlignment="1">
      <alignment horizontal="center" vertical="center" wrapText="1"/>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83" fillId="32" borderId="11" xfId="31" applyFont="1" applyFill="1" applyBorder="1" applyAlignment="1" applyProtection="1">
      <alignment horizontal="center" vertical="center" wrapText="1"/>
    </xf>
    <xf numFmtId="0" fontId="84" fillId="29" borderId="12" xfId="36" applyNumberFormat="1" applyFont="1" applyFill="1" applyBorder="1" applyAlignment="1" applyProtection="1">
      <alignment vertical="center" wrapText="1"/>
      <protection locked="0"/>
    </xf>
    <xf numFmtId="14" fontId="84" fillId="29" borderId="12" xfId="36" applyNumberFormat="1" applyFont="1" applyFill="1" applyBorder="1" applyAlignment="1" applyProtection="1">
      <alignment vertical="center" wrapText="1"/>
      <protection locked="0"/>
    </xf>
    <xf numFmtId="166" fontId="84" fillId="29" borderId="12" xfId="36" applyNumberFormat="1" applyFont="1" applyFill="1" applyBorder="1" applyAlignment="1" applyProtection="1">
      <alignment vertical="center" wrapText="1"/>
      <protection locked="0"/>
    </xf>
    <xf numFmtId="0" fontId="35" fillId="29" borderId="10" xfId="36"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85" fillId="29" borderId="12" xfId="36" applyNumberFormat="1" applyFont="1" applyFill="1" applyBorder="1" applyAlignment="1" applyProtection="1">
      <alignment vertical="center" wrapText="1"/>
      <protection locked="0"/>
    </xf>
    <xf numFmtId="14" fontId="83" fillId="34" borderId="11" xfId="0" applyNumberFormat="1" applyFont="1" applyFill="1" applyBorder="1" applyAlignment="1">
      <alignment horizontal="center" vertical="center" wrapText="1"/>
    </xf>
    <xf numFmtId="166" fontId="83" fillId="34" borderId="11" xfId="0" applyNumberFormat="1" applyFont="1" applyFill="1" applyBorder="1" applyAlignment="1">
      <alignment horizontal="center" vertical="center" wrapText="1"/>
    </xf>
    <xf numFmtId="49" fontId="86" fillId="0" borderId="11" xfId="36" applyNumberFormat="1" applyFont="1" applyFill="1" applyBorder="1" applyAlignment="1">
      <alignment horizontal="center" vertical="center"/>
    </xf>
    <xf numFmtId="49" fontId="86" fillId="0" borderId="11" xfId="36" applyNumberFormat="1" applyFont="1" applyFill="1" applyBorder="1" applyAlignment="1" applyProtection="1">
      <alignment horizontal="center" vertical="center"/>
      <protection locked="0" hidden="1"/>
    </xf>
    <xf numFmtId="49" fontId="86" fillId="0" borderId="11" xfId="36" applyNumberFormat="1" applyFont="1" applyFill="1" applyBorder="1" applyAlignment="1">
      <alignment vertical="center"/>
    </xf>
    <xf numFmtId="49" fontId="86" fillId="38" borderId="11" xfId="36" applyNumberFormat="1" applyFont="1" applyFill="1" applyBorder="1" applyAlignment="1" applyProtection="1">
      <alignment horizontal="center" vertical="center"/>
      <protection locked="0" hidden="1"/>
    </xf>
    <xf numFmtId="49" fontId="86" fillId="38" borderId="11" xfId="36" applyNumberFormat="1" applyFont="1" applyFill="1" applyBorder="1" applyAlignment="1">
      <alignment horizontal="center" vertical="center"/>
    </xf>
    <xf numFmtId="49" fontId="86" fillId="38" borderId="11" xfId="36" applyNumberFormat="1" applyFont="1" applyFill="1" applyBorder="1" applyAlignment="1">
      <alignment vertical="center"/>
    </xf>
    <xf numFmtId="169" fontId="86" fillId="0" borderId="11" xfId="36" applyNumberFormat="1" applyFont="1" applyFill="1" applyBorder="1" applyAlignment="1">
      <alignment horizontal="center" vertical="center"/>
    </xf>
    <xf numFmtId="14" fontId="42" fillId="29" borderId="12" xfId="36" applyNumberFormat="1" applyFont="1" applyFill="1" applyBorder="1" applyAlignment="1" applyProtection="1">
      <alignment vertical="center" wrapText="1"/>
      <protection locked="0"/>
    </xf>
    <xf numFmtId="0" fontId="87" fillId="36" borderId="25" xfId="0" applyNumberFormat="1" applyFont="1" applyFill="1" applyBorder="1" applyAlignment="1">
      <alignment horizontal="center" vertical="center" wrapText="1"/>
    </xf>
    <xf numFmtId="169" fontId="43" fillId="0" borderId="11" xfId="36" applyNumberFormat="1" applyFont="1" applyFill="1" applyBorder="1" applyAlignment="1" applyProtection="1">
      <alignment horizontal="center" vertical="center" wrapText="1"/>
      <protection hidden="1"/>
    </xf>
    <xf numFmtId="169" fontId="51" fillId="0" borderId="11" xfId="36" applyNumberFormat="1" applyFont="1" applyFill="1" applyBorder="1" applyAlignment="1">
      <alignment horizontal="center" vertical="center"/>
    </xf>
    <xf numFmtId="0" fontId="88" fillId="0" borderId="11" xfId="36" applyFont="1" applyFill="1" applyBorder="1" applyAlignment="1">
      <alignment horizontal="center" vertical="center"/>
    </xf>
    <xf numFmtId="0" fontId="102" fillId="0" borderId="0" xfId="0" applyFont="1" applyBorder="1" applyAlignment="1">
      <alignment horizontal="center" vertical="center"/>
    </xf>
    <xf numFmtId="0" fontId="99" fillId="31" borderId="26" xfId="36" applyFont="1" applyFill="1" applyBorder="1" applyAlignment="1" applyProtection="1">
      <alignment vertical="center" wrapText="1"/>
      <protection locked="0"/>
    </xf>
    <xf numFmtId="14" fontId="99" fillId="31" borderId="26" xfId="36" applyNumberFormat="1" applyFont="1" applyFill="1" applyBorder="1" applyAlignment="1" applyProtection="1">
      <alignment vertical="center" wrapText="1"/>
      <protection locked="0"/>
    </xf>
    <xf numFmtId="0" fontId="53" fillId="35" borderId="11" xfId="36" applyFont="1" applyFill="1" applyBorder="1" applyAlignment="1">
      <alignment horizontal="center" vertical="center" wrapText="1"/>
    </xf>
    <xf numFmtId="0" fontId="89" fillId="33" borderId="26" xfId="36" applyFont="1" applyFill="1" applyBorder="1" applyAlignment="1">
      <alignment horizontal="center" textRotation="90"/>
    </xf>
    <xf numFmtId="169" fontId="39" fillId="0" borderId="11" xfId="36" applyNumberFormat="1" applyFont="1" applyFill="1" applyBorder="1" applyAlignment="1" applyProtection="1">
      <alignment horizontal="center" vertical="center" wrapText="1"/>
      <protection hidden="1"/>
    </xf>
    <xf numFmtId="0" fontId="86" fillId="0" borderId="11" xfId="36" applyNumberFormat="1" applyFont="1" applyFill="1" applyBorder="1" applyAlignment="1">
      <alignment horizontal="center" vertical="center"/>
    </xf>
    <xf numFmtId="0" fontId="45" fillId="0" borderId="0" xfId="36" applyNumberFormat="1" applyFont="1" applyFill="1" applyAlignment="1">
      <alignment horizontal="center"/>
    </xf>
    <xf numFmtId="0" fontId="60" fillId="0" borderId="0" xfId="36" applyNumberFormat="1" applyFont="1" applyFill="1" applyAlignment="1">
      <alignment horizontal="center"/>
    </xf>
    <xf numFmtId="0" fontId="57" fillId="29" borderId="12" xfId="36" applyNumberFormat="1" applyFont="1" applyFill="1" applyBorder="1" applyAlignment="1" applyProtection="1">
      <alignment vertical="center" wrapText="1"/>
      <protection locked="0"/>
    </xf>
    <xf numFmtId="49" fontId="83" fillId="34" borderId="11" xfId="0" applyNumberFormat="1" applyFont="1" applyFill="1" applyBorder="1" applyAlignment="1">
      <alignment horizontal="center" vertical="center" wrapText="1"/>
    </xf>
    <xf numFmtId="0" fontId="23" fillId="0" borderId="40" xfId="36" applyFont="1" applyFill="1" applyBorder="1" applyAlignment="1" applyProtection="1">
      <alignment horizontal="center" vertical="center" wrapText="1"/>
      <protection locked="0"/>
    </xf>
    <xf numFmtId="0" fontId="74" fillId="0" borderId="40" xfId="36" applyFont="1" applyFill="1" applyBorder="1" applyAlignment="1" applyProtection="1">
      <alignment horizontal="center" vertical="center" wrapText="1"/>
      <protection hidden="1"/>
    </xf>
    <xf numFmtId="14" fontId="23" fillId="0" borderId="40" xfId="36" applyNumberFormat="1" applyFont="1" applyFill="1" applyBorder="1" applyAlignment="1" applyProtection="1">
      <alignment horizontal="center" vertical="center" wrapText="1"/>
      <protection locked="0"/>
    </xf>
    <xf numFmtId="0" fontId="23" fillId="0" borderId="40" xfId="36" applyFont="1" applyFill="1" applyBorder="1" applyAlignment="1" applyProtection="1">
      <alignment vertical="center" wrapText="1"/>
      <protection locked="0"/>
    </xf>
    <xf numFmtId="0" fontId="80" fillId="0" borderId="40" xfId="36" applyFont="1" applyFill="1" applyBorder="1" applyAlignment="1" applyProtection="1">
      <alignment horizontal="center" vertical="center" wrapText="1"/>
      <protection locked="0"/>
    </xf>
    <xf numFmtId="49" fontId="23" fillId="0" borderId="40" xfId="36" applyNumberFormat="1" applyFont="1" applyFill="1" applyBorder="1" applyAlignment="1" applyProtection="1">
      <alignment horizontal="center" vertical="center" wrapText="1"/>
      <protection locked="0"/>
    </xf>
    <xf numFmtId="1" fontId="23" fillId="0" borderId="40" xfId="36" applyNumberFormat="1" applyFont="1" applyFill="1" applyBorder="1" applyAlignment="1" applyProtection="1">
      <alignment horizontal="center" vertical="center" wrapText="1"/>
      <protection locked="0"/>
    </xf>
    <xf numFmtId="0" fontId="23" fillId="0" borderId="41" xfId="36" applyFont="1" applyFill="1" applyBorder="1" applyAlignment="1" applyProtection="1">
      <alignment horizontal="center" vertical="center" wrapText="1"/>
      <protection locked="0"/>
    </xf>
    <xf numFmtId="0" fontId="74" fillId="0" borderId="41" xfId="36" applyFont="1" applyFill="1" applyBorder="1" applyAlignment="1" applyProtection="1">
      <alignment horizontal="center" vertical="center" wrapText="1"/>
      <protection hidden="1"/>
    </xf>
    <xf numFmtId="14" fontId="23" fillId="0" borderId="41" xfId="36" applyNumberFormat="1" applyFont="1" applyFill="1" applyBorder="1" applyAlignment="1" applyProtection="1">
      <alignment horizontal="center" vertical="center" wrapText="1"/>
      <protection locked="0"/>
    </xf>
    <xf numFmtId="0" fontId="23" fillId="0" borderId="41" xfId="36" applyFont="1" applyFill="1" applyBorder="1" applyAlignment="1" applyProtection="1">
      <alignment vertical="center" wrapText="1"/>
      <protection locked="0"/>
    </xf>
    <xf numFmtId="0" fontId="80" fillId="0" borderId="41" xfId="36" applyFont="1" applyFill="1" applyBorder="1" applyAlignment="1" applyProtection="1">
      <alignment horizontal="center" vertical="center" wrapText="1"/>
      <protection locked="0"/>
    </xf>
    <xf numFmtId="167" fontId="23" fillId="0" borderId="41" xfId="36" applyNumberFormat="1" applyFont="1" applyFill="1" applyBorder="1" applyAlignment="1" applyProtection="1">
      <alignment horizontal="center" vertical="center" wrapText="1"/>
      <protection locked="0"/>
    </xf>
    <xf numFmtId="49" fontId="23" fillId="0" borderId="41" xfId="36" applyNumberFormat="1" applyFont="1" applyFill="1" applyBorder="1" applyAlignment="1" applyProtection="1">
      <alignment horizontal="center" vertical="center" wrapText="1"/>
      <protection locked="0"/>
    </xf>
    <xf numFmtId="1" fontId="23" fillId="0" borderId="41" xfId="36" applyNumberFormat="1" applyFont="1" applyFill="1" applyBorder="1" applyAlignment="1" applyProtection="1">
      <alignment horizontal="center" vertical="center" wrapText="1"/>
      <protection locked="0"/>
    </xf>
    <xf numFmtId="0" fontId="23" fillId="40" borderId="42" xfId="36" applyFont="1" applyFill="1" applyBorder="1" applyAlignment="1" applyProtection="1">
      <alignment horizontal="center" vertical="center" wrapText="1"/>
      <protection locked="0"/>
    </xf>
    <xf numFmtId="0" fontId="74" fillId="40" borderId="42" xfId="36" applyFont="1" applyFill="1" applyBorder="1" applyAlignment="1" applyProtection="1">
      <alignment horizontal="center" vertical="center" wrapText="1"/>
      <protection hidden="1"/>
    </xf>
    <xf numFmtId="14" fontId="23" fillId="40" borderId="42" xfId="36" applyNumberFormat="1" applyFont="1" applyFill="1" applyBorder="1" applyAlignment="1" applyProtection="1">
      <alignment horizontal="center" vertical="center" wrapText="1"/>
      <protection locked="0"/>
    </xf>
    <xf numFmtId="0" fontId="23" fillId="40" borderId="42" xfId="36" applyFont="1" applyFill="1" applyBorder="1" applyAlignment="1" applyProtection="1">
      <alignment vertical="center" wrapText="1"/>
      <protection locked="0"/>
    </xf>
    <xf numFmtId="0" fontId="80" fillId="40" borderId="42" xfId="36" applyFont="1" applyFill="1" applyBorder="1" applyAlignment="1" applyProtection="1">
      <alignment horizontal="center" vertical="center" wrapText="1"/>
      <protection locked="0"/>
    </xf>
    <xf numFmtId="167" fontId="23" fillId="40" borderId="42" xfId="36" applyNumberFormat="1" applyFont="1" applyFill="1" applyBorder="1" applyAlignment="1" applyProtection="1">
      <alignment horizontal="center" vertical="center" wrapText="1"/>
      <protection locked="0"/>
    </xf>
    <xf numFmtId="49" fontId="23" fillId="40" borderId="42" xfId="36" applyNumberFormat="1" applyFont="1" applyFill="1" applyBorder="1" applyAlignment="1" applyProtection="1">
      <alignment horizontal="center" vertical="center" wrapText="1"/>
      <protection locked="0"/>
    </xf>
    <xf numFmtId="1" fontId="23" fillId="40" borderId="42" xfId="36" applyNumberFormat="1" applyFont="1" applyFill="1" applyBorder="1" applyAlignment="1" applyProtection="1">
      <alignment horizontal="center" vertical="center" wrapText="1"/>
      <protection locked="0"/>
    </xf>
    <xf numFmtId="0" fontId="23" fillId="40" borderId="11" xfId="36" applyFont="1" applyFill="1" applyBorder="1" applyAlignment="1" applyProtection="1">
      <alignment horizontal="center" vertical="center" wrapText="1"/>
      <protection locked="0"/>
    </xf>
    <xf numFmtId="0" fontId="74" fillId="40" borderId="11" xfId="36" applyFont="1" applyFill="1" applyBorder="1" applyAlignment="1" applyProtection="1">
      <alignment horizontal="center" vertical="center" wrapText="1"/>
      <protection hidden="1"/>
    </xf>
    <xf numFmtId="14" fontId="23" fillId="40" borderId="11" xfId="36" applyNumberFormat="1" applyFont="1" applyFill="1" applyBorder="1" applyAlignment="1" applyProtection="1">
      <alignment horizontal="center" vertical="center" wrapText="1"/>
      <protection locked="0"/>
    </xf>
    <xf numFmtId="0" fontId="23" fillId="40" borderId="11" xfId="36" applyFont="1" applyFill="1" applyBorder="1" applyAlignment="1" applyProtection="1">
      <alignment vertical="center" wrapText="1"/>
      <protection locked="0"/>
    </xf>
    <xf numFmtId="0" fontId="80" fillId="40" borderId="11" xfId="36" applyFont="1" applyFill="1" applyBorder="1" applyAlignment="1" applyProtection="1">
      <alignment horizontal="center" vertical="center" wrapText="1"/>
      <protection locked="0"/>
    </xf>
    <xf numFmtId="167" fontId="23" fillId="40" borderId="11" xfId="36" applyNumberFormat="1" applyFont="1" applyFill="1" applyBorder="1" applyAlignment="1" applyProtection="1">
      <alignment horizontal="center" vertical="center" wrapText="1"/>
      <protection locked="0"/>
    </xf>
    <xf numFmtId="49" fontId="23" fillId="40" borderId="11" xfId="36" applyNumberFormat="1" applyFont="1" applyFill="1" applyBorder="1" applyAlignment="1" applyProtection="1">
      <alignment horizontal="center" vertical="center" wrapText="1"/>
      <protection locked="0"/>
    </xf>
    <xf numFmtId="1" fontId="23" fillId="40" borderId="11" xfId="36" applyNumberFormat="1" applyFont="1" applyFill="1" applyBorder="1" applyAlignment="1" applyProtection="1">
      <alignment horizontal="center" vertical="center" wrapText="1"/>
      <protection locked="0"/>
    </xf>
    <xf numFmtId="0" fontId="23" fillId="40" borderId="41" xfId="36" applyFont="1" applyFill="1" applyBorder="1" applyAlignment="1" applyProtection="1">
      <alignment horizontal="center" vertical="center" wrapText="1"/>
      <protection locked="0"/>
    </xf>
    <xf numFmtId="0" fontId="74" fillId="40" borderId="41" xfId="36" applyFont="1" applyFill="1" applyBorder="1" applyAlignment="1" applyProtection="1">
      <alignment horizontal="center" vertical="center" wrapText="1"/>
      <protection hidden="1"/>
    </xf>
    <xf numFmtId="14" fontId="23" fillId="40" borderId="41" xfId="36" applyNumberFormat="1" applyFont="1" applyFill="1" applyBorder="1" applyAlignment="1" applyProtection="1">
      <alignment horizontal="center" vertical="center" wrapText="1"/>
      <protection locked="0"/>
    </xf>
    <xf numFmtId="0" fontId="23" fillId="40" borderId="41" xfId="36" applyFont="1" applyFill="1" applyBorder="1" applyAlignment="1" applyProtection="1">
      <alignment vertical="center" wrapText="1"/>
      <protection locked="0"/>
    </xf>
    <xf numFmtId="0" fontId="80" fillId="40" borderId="41" xfId="36" applyFont="1" applyFill="1" applyBorder="1" applyAlignment="1" applyProtection="1">
      <alignment horizontal="center" vertical="center" wrapText="1"/>
      <protection locked="0"/>
    </xf>
    <xf numFmtId="167" fontId="23" fillId="40" borderId="41" xfId="36" applyNumberFormat="1" applyFont="1" applyFill="1" applyBorder="1" applyAlignment="1" applyProtection="1">
      <alignment horizontal="center" vertical="center" wrapText="1"/>
      <protection locked="0"/>
    </xf>
    <xf numFmtId="49" fontId="23" fillId="40" borderId="41" xfId="36" applyNumberFormat="1" applyFont="1" applyFill="1" applyBorder="1" applyAlignment="1" applyProtection="1">
      <alignment horizontal="center" vertical="center" wrapText="1"/>
      <protection locked="0"/>
    </xf>
    <xf numFmtId="1" fontId="23" fillId="40" borderId="41" xfId="36" applyNumberFormat="1" applyFont="1" applyFill="1" applyBorder="1" applyAlignment="1" applyProtection="1">
      <alignment horizontal="center" vertical="center" wrapText="1"/>
      <protection locked="0"/>
    </xf>
    <xf numFmtId="0" fontId="23" fillId="34" borderId="42" xfId="36" applyFont="1" applyFill="1" applyBorder="1" applyAlignment="1" applyProtection="1">
      <alignment horizontal="center" vertical="center" wrapText="1"/>
      <protection locked="0"/>
    </xf>
    <xf numFmtId="0" fontId="74" fillId="34" borderId="42" xfId="36" applyFont="1" applyFill="1" applyBorder="1" applyAlignment="1" applyProtection="1">
      <alignment horizontal="center" vertical="center" wrapText="1"/>
      <protection hidden="1"/>
    </xf>
    <xf numFmtId="14" fontId="23" fillId="34" borderId="42" xfId="36" applyNumberFormat="1" applyFont="1" applyFill="1" applyBorder="1" applyAlignment="1" applyProtection="1">
      <alignment horizontal="center" vertical="center" wrapText="1"/>
      <protection locked="0"/>
    </xf>
    <xf numFmtId="0" fontId="23" fillId="34" borderId="42" xfId="36" applyFont="1" applyFill="1" applyBorder="1" applyAlignment="1" applyProtection="1">
      <alignment vertical="center" wrapText="1"/>
      <protection locked="0"/>
    </xf>
    <xf numFmtId="0" fontId="80" fillId="34" borderId="42" xfId="36" applyFont="1" applyFill="1" applyBorder="1" applyAlignment="1" applyProtection="1">
      <alignment horizontal="center" vertical="center" wrapText="1"/>
      <protection locked="0"/>
    </xf>
    <xf numFmtId="167" fontId="23" fillId="34" borderId="42" xfId="36" applyNumberFormat="1" applyFont="1" applyFill="1" applyBorder="1" applyAlignment="1" applyProtection="1">
      <alignment horizontal="center" vertical="center" wrapText="1"/>
      <protection locked="0"/>
    </xf>
    <xf numFmtId="49" fontId="23" fillId="34" borderId="42" xfId="36" applyNumberFormat="1" applyFont="1" applyFill="1" applyBorder="1" applyAlignment="1" applyProtection="1">
      <alignment horizontal="center" vertical="center" wrapText="1"/>
      <protection locked="0"/>
    </xf>
    <xf numFmtId="1" fontId="23" fillId="34" borderId="42" xfId="36" applyNumberFormat="1" applyFont="1" applyFill="1" applyBorder="1" applyAlignment="1" applyProtection="1">
      <alignment horizontal="center" vertical="center" wrapText="1"/>
      <protection locked="0"/>
    </xf>
    <xf numFmtId="0" fontId="23" fillId="34" borderId="11" xfId="36" applyFont="1" applyFill="1" applyBorder="1" applyAlignment="1" applyProtection="1">
      <alignment horizontal="center" vertical="center" wrapText="1"/>
      <protection locked="0"/>
    </xf>
    <xf numFmtId="14" fontId="23" fillId="34" borderId="11" xfId="36" applyNumberFormat="1" applyFont="1" applyFill="1" applyBorder="1" applyAlignment="1" applyProtection="1">
      <alignment horizontal="center" vertical="center" wrapText="1"/>
      <protection locked="0"/>
    </xf>
    <xf numFmtId="0" fontId="23" fillId="34" borderId="11" xfId="36" applyFont="1" applyFill="1" applyBorder="1" applyAlignment="1" applyProtection="1">
      <alignment vertical="center" wrapText="1"/>
      <protection locked="0"/>
    </xf>
    <xf numFmtId="0" fontId="80" fillId="34" borderId="11" xfId="36" applyFont="1" applyFill="1" applyBorder="1" applyAlignment="1" applyProtection="1">
      <alignment horizontal="center" vertical="center" wrapText="1"/>
      <protection locked="0"/>
    </xf>
    <xf numFmtId="49" fontId="23" fillId="34" borderId="11" xfId="36" applyNumberFormat="1" applyFont="1" applyFill="1" applyBorder="1" applyAlignment="1" applyProtection="1">
      <alignment horizontal="center" vertical="center" wrapText="1"/>
      <protection locked="0"/>
    </xf>
    <xf numFmtId="1" fontId="23" fillId="34" borderId="11" xfId="36" applyNumberFormat="1" applyFont="1" applyFill="1" applyBorder="1" applyAlignment="1" applyProtection="1">
      <alignment horizontal="center" vertical="center" wrapText="1"/>
      <protection locked="0"/>
    </xf>
    <xf numFmtId="0" fontId="23" fillId="34" borderId="41" xfId="36" applyFont="1" applyFill="1" applyBorder="1" applyAlignment="1" applyProtection="1">
      <alignment horizontal="center" vertical="center" wrapText="1"/>
      <protection locked="0"/>
    </xf>
    <xf numFmtId="0" fontId="74" fillId="34" borderId="41" xfId="36" applyFont="1" applyFill="1" applyBorder="1" applyAlignment="1" applyProtection="1">
      <alignment horizontal="center" vertical="center" wrapText="1"/>
      <protection hidden="1"/>
    </xf>
    <xf numFmtId="14" fontId="23" fillId="34" borderId="41" xfId="36" applyNumberFormat="1" applyFont="1" applyFill="1" applyBorder="1" applyAlignment="1" applyProtection="1">
      <alignment horizontal="center" vertical="center" wrapText="1"/>
      <protection locked="0"/>
    </xf>
    <xf numFmtId="0" fontId="23" fillId="34" borderId="41" xfId="36" applyFont="1" applyFill="1" applyBorder="1" applyAlignment="1" applyProtection="1">
      <alignment vertical="center" wrapText="1"/>
      <protection locked="0"/>
    </xf>
    <xf numFmtId="0" fontId="80" fillId="34" borderId="41" xfId="36" applyFont="1" applyFill="1" applyBorder="1" applyAlignment="1" applyProtection="1">
      <alignment horizontal="center" vertical="center" wrapText="1"/>
      <protection locked="0"/>
    </xf>
    <xf numFmtId="167" fontId="23" fillId="34" borderId="41" xfId="36" applyNumberFormat="1" applyFont="1" applyFill="1" applyBorder="1" applyAlignment="1" applyProtection="1">
      <alignment horizontal="center" vertical="center" wrapText="1"/>
      <protection locked="0"/>
    </xf>
    <xf numFmtId="49" fontId="23" fillId="34" borderId="41" xfId="36" applyNumberFormat="1" applyFont="1" applyFill="1" applyBorder="1" applyAlignment="1" applyProtection="1">
      <alignment horizontal="center" vertical="center" wrapText="1"/>
      <protection locked="0"/>
    </xf>
    <xf numFmtId="1" fontId="23" fillId="34" borderId="41" xfId="36" applyNumberFormat="1" applyFont="1" applyFill="1" applyBorder="1" applyAlignment="1" applyProtection="1">
      <alignment horizontal="center" vertical="center" wrapText="1"/>
      <protection locked="0"/>
    </xf>
    <xf numFmtId="0" fontId="94" fillId="29" borderId="13" xfId="0" applyFont="1" applyFill="1" applyBorder="1" applyAlignment="1">
      <alignment horizontal="left" vertical="center" wrapText="1"/>
    </xf>
    <xf numFmtId="0" fontId="94" fillId="29" borderId="22" xfId="0" applyFont="1" applyFill="1" applyBorder="1" applyAlignment="1">
      <alignment horizontal="left" vertical="center" wrapText="1"/>
    </xf>
    <xf numFmtId="169" fontId="23" fillId="0" borderId="11" xfId="36" applyNumberFormat="1" applyFont="1" applyFill="1" applyBorder="1" applyAlignment="1" applyProtection="1">
      <alignment horizontal="center" vertical="center" wrapText="1"/>
      <protection locked="0"/>
    </xf>
    <xf numFmtId="0" fontId="89" fillId="33" borderId="26" xfId="36" applyFont="1" applyFill="1" applyBorder="1" applyAlignment="1">
      <alignment horizontal="center" vertical="center" wrapText="1"/>
    </xf>
    <xf numFmtId="164" fontId="78" fillId="36" borderId="25" xfId="0" applyNumberFormat="1" applyFont="1" applyFill="1" applyBorder="1" applyAlignment="1">
      <alignment horizontal="left" vertical="center" wrapText="1"/>
    </xf>
    <xf numFmtId="164" fontId="78" fillId="36" borderId="19" xfId="0" applyNumberFormat="1" applyFont="1" applyFill="1" applyBorder="1" applyAlignment="1">
      <alignment horizontal="left" vertical="center" wrapText="1"/>
    </xf>
    <xf numFmtId="164" fontId="78" fillId="36" borderId="20" xfId="0" applyNumberFormat="1" applyFont="1" applyFill="1" applyBorder="1" applyAlignment="1">
      <alignment horizontal="left" vertical="center" wrapText="1"/>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90" fillId="36" borderId="17" xfId="0" applyFont="1" applyFill="1" applyBorder="1" applyAlignment="1">
      <alignment horizontal="center" vertical="center" wrapText="1"/>
    </xf>
    <xf numFmtId="0" fontId="90" fillId="36" borderId="0" xfId="0" applyFont="1" applyFill="1" applyBorder="1" applyAlignment="1">
      <alignment horizontal="center" vertical="center" wrapText="1"/>
    </xf>
    <xf numFmtId="0" fontId="90"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91" fillId="36" borderId="17" xfId="0" applyNumberFormat="1" applyFont="1" applyFill="1" applyBorder="1" applyAlignment="1">
      <alignment horizontal="center" vertical="center" wrapText="1"/>
    </xf>
    <xf numFmtId="0" fontId="91" fillId="36" borderId="0" xfId="0" applyFont="1" applyFill="1" applyBorder="1" applyAlignment="1">
      <alignment horizontal="center" vertical="center" wrapText="1"/>
    </xf>
    <xf numFmtId="0" fontId="91" fillId="36" borderId="18" xfId="0" applyFont="1" applyFill="1" applyBorder="1" applyAlignment="1">
      <alignment horizontal="center" vertical="center" wrapText="1"/>
    </xf>
    <xf numFmtId="164" fontId="81" fillId="36" borderId="17" xfId="0" applyNumberFormat="1" applyFont="1" applyFill="1" applyBorder="1" applyAlignment="1">
      <alignment horizontal="right"/>
    </xf>
    <xf numFmtId="164" fontId="81" fillId="36" borderId="0" xfId="0" applyNumberFormat="1" applyFont="1" applyFill="1" applyBorder="1" applyAlignment="1">
      <alignment horizontal="right"/>
    </xf>
    <xf numFmtId="164" fontId="92" fillId="29" borderId="34" xfId="0" applyNumberFormat="1" applyFont="1" applyFill="1" applyBorder="1" applyAlignment="1">
      <alignment horizontal="center" vertical="center"/>
    </xf>
    <xf numFmtId="164" fontId="92" fillId="29" borderId="35" xfId="0" applyNumberFormat="1" applyFont="1" applyFill="1" applyBorder="1" applyAlignment="1">
      <alignment horizontal="center" vertical="center"/>
    </xf>
    <xf numFmtId="164" fontId="92" fillId="29" borderId="36"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90" fillId="36" borderId="27" xfId="0" applyNumberFormat="1" applyFont="1" applyFill="1" applyBorder="1" applyAlignment="1">
      <alignment horizontal="right" vertical="center"/>
    </xf>
    <xf numFmtId="164" fontId="90" fillId="36" borderId="28" xfId="0" applyNumberFormat="1" applyFont="1" applyFill="1" applyBorder="1" applyAlignment="1">
      <alignment horizontal="right" vertical="center"/>
    </xf>
    <xf numFmtId="164" fontId="90" fillId="36" borderId="29" xfId="0" applyNumberFormat="1" applyFont="1" applyFill="1" applyBorder="1" applyAlignment="1">
      <alignment horizontal="right" vertical="center"/>
    </xf>
    <xf numFmtId="164" fontId="90" fillId="36" borderId="17" xfId="0" applyNumberFormat="1" applyFont="1" applyFill="1" applyBorder="1" applyAlignment="1">
      <alignment horizontal="right" vertical="center"/>
    </xf>
    <xf numFmtId="164" fontId="90" fillId="36" borderId="0" xfId="0" applyNumberFormat="1" applyFont="1" applyFill="1" applyBorder="1" applyAlignment="1">
      <alignment horizontal="right" vertical="center"/>
    </xf>
    <xf numFmtId="164" fontId="90" fillId="36" borderId="30" xfId="0" applyNumberFormat="1" applyFont="1" applyFill="1" applyBorder="1" applyAlignment="1">
      <alignment horizontal="right" vertical="center"/>
    </xf>
    <xf numFmtId="164" fontId="90" fillId="36" borderId="31" xfId="0" applyNumberFormat="1" applyFont="1" applyFill="1" applyBorder="1" applyAlignment="1">
      <alignment horizontal="right" vertical="center"/>
    </xf>
    <xf numFmtId="164" fontId="90" fillId="36" borderId="32" xfId="0" applyNumberFormat="1" applyFont="1" applyFill="1" applyBorder="1" applyAlignment="1">
      <alignment horizontal="right" vertical="center"/>
    </xf>
    <xf numFmtId="164" fontId="90" fillId="36" borderId="33" xfId="0" applyNumberFormat="1" applyFont="1" applyFill="1" applyBorder="1" applyAlignment="1">
      <alignment horizontal="right" vertical="center"/>
    </xf>
    <xf numFmtId="0" fontId="69" fillId="27" borderId="0" xfId="0" applyFont="1" applyFill="1" applyAlignment="1">
      <alignment horizontal="center" vertical="center"/>
    </xf>
    <xf numFmtId="0" fontId="93" fillId="33" borderId="11" xfId="0" applyFont="1" applyFill="1" applyBorder="1" applyAlignment="1">
      <alignment horizontal="center" vertical="center" wrapText="1"/>
    </xf>
    <xf numFmtId="0" fontId="88" fillId="33" borderId="11" xfId="0" applyFont="1" applyFill="1" applyBorder="1" applyAlignment="1">
      <alignment horizontal="center" vertical="center" wrapText="1"/>
    </xf>
    <xf numFmtId="0" fontId="94" fillId="29" borderId="21" xfId="0" applyFont="1" applyFill="1" applyBorder="1" applyAlignment="1">
      <alignment horizontal="right" vertical="center" wrapText="1"/>
    </xf>
    <xf numFmtId="0" fontId="94" fillId="29" borderId="13" xfId="0" applyFont="1" applyFill="1" applyBorder="1" applyAlignment="1">
      <alignment horizontal="right" vertical="center" wrapText="1"/>
    </xf>
    <xf numFmtId="0" fontId="94" fillId="29" borderId="13" xfId="0" applyFont="1" applyFill="1" applyBorder="1" applyAlignment="1">
      <alignment horizontal="left" vertical="center" wrapText="1"/>
    </xf>
    <xf numFmtId="0" fontId="94" fillId="29" borderId="22" xfId="0" applyFont="1" applyFill="1" applyBorder="1" applyAlignment="1">
      <alignment horizontal="left" vertical="center" wrapText="1"/>
    </xf>
    <xf numFmtId="0" fontId="60" fillId="28" borderId="17" xfId="0" applyFont="1" applyFill="1" applyBorder="1" applyAlignment="1">
      <alignment horizontal="center" vertical="center" wrapText="1"/>
    </xf>
    <xf numFmtId="0" fontId="60" fillId="28" borderId="0" xfId="0" applyFont="1" applyFill="1" applyBorder="1" applyAlignment="1">
      <alignment horizontal="center" vertical="center" wrapText="1"/>
    </xf>
    <xf numFmtId="0" fontId="60" fillId="28" borderId="18"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15" xfId="0" applyFont="1" applyFill="1" applyBorder="1" applyAlignment="1">
      <alignment horizontal="center" vertical="center" wrapText="1"/>
    </xf>
    <xf numFmtId="0" fontId="95" fillId="26" borderId="16" xfId="0" applyFont="1" applyFill="1" applyBorder="1" applyAlignment="1">
      <alignment horizontal="center" vertical="center" wrapText="1"/>
    </xf>
    <xf numFmtId="0" fontId="47" fillId="35" borderId="17" xfId="0" applyFont="1" applyFill="1" applyBorder="1" applyAlignment="1">
      <alignment horizontal="center" vertical="center" wrapText="1"/>
    </xf>
    <xf numFmtId="0" fontId="47" fillId="35" borderId="0" xfId="0" applyFont="1" applyFill="1" applyBorder="1" applyAlignment="1">
      <alignment horizontal="center" vertical="center" wrapText="1"/>
    </xf>
    <xf numFmtId="0" fontId="47"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96" fillId="29" borderId="0" xfId="36" applyFont="1" applyFill="1" applyBorder="1" applyAlignment="1" applyProtection="1">
      <alignment horizontal="center" vertical="center" wrapText="1"/>
      <protection locked="0"/>
    </xf>
    <xf numFmtId="0" fontId="97" fillId="31" borderId="37" xfId="36" applyFont="1" applyFill="1" applyBorder="1" applyAlignment="1" applyProtection="1">
      <alignment horizontal="center" vertical="center" wrapText="1"/>
      <protection locked="0"/>
    </xf>
    <xf numFmtId="0" fontId="102" fillId="0" borderId="10" xfId="0" applyFont="1" applyBorder="1" applyAlignment="1">
      <alignment horizontal="center" vertical="center"/>
    </xf>
    <xf numFmtId="0" fontId="72" fillId="33" borderId="38" xfId="36" applyFont="1" applyFill="1" applyBorder="1" applyAlignment="1">
      <alignment horizontal="center" vertical="center"/>
    </xf>
    <xf numFmtId="0" fontId="0" fillId="0" borderId="23" xfId="0" applyBorder="1"/>
    <xf numFmtId="0" fontId="60" fillId="39" borderId="38" xfId="36" applyFont="1" applyFill="1" applyBorder="1" applyAlignment="1">
      <alignment horizontal="center" vertical="center"/>
    </xf>
    <xf numFmtId="0" fontId="60" fillId="39" borderId="23" xfId="36" applyFont="1" applyFill="1" applyBorder="1" applyAlignment="1">
      <alignment horizontal="center" vertical="center"/>
    </xf>
    <xf numFmtId="0" fontId="102" fillId="39" borderId="13" xfId="0" applyFont="1" applyFill="1" applyBorder="1" applyAlignment="1">
      <alignment horizontal="center" vertical="center"/>
    </xf>
    <xf numFmtId="0" fontId="102" fillId="39" borderId="0" xfId="0" applyFont="1" applyFill="1" applyBorder="1" applyAlignment="1">
      <alignment horizontal="center" vertical="center"/>
    </xf>
    <xf numFmtId="0" fontId="102" fillId="39" borderId="23" xfId="0" applyFont="1" applyFill="1" applyBorder="1" applyAlignment="1">
      <alignment horizontal="center" vertical="center"/>
    </xf>
    <xf numFmtId="0" fontId="72" fillId="33" borderId="23" xfId="36" applyFont="1" applyFill="1" applyBorder="1" applyAlignment="1">
      <alignment horizontal="center" vertical="center"/>
    </xf>
    <xf numFmtId="0" fontId="25" fillId="39" borderId="38" xfId="36" applyFont="1" applyFill="1" applyBorder="1" applyAlignment="1" applyProtection="1">
      <alignment horizontal="center" vertical="center" wrapText="1"/>
      <protection locked="0"/>
    </xf>
    <xf numFmtId="0" fontId="25" fillId="39" borderId="23" xfId="36"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7"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00" fillId="29" borderId="10" xfId="31" applyFont="1" applyFill="1" applyBorder="1" applyAlignment="1" applyProtection="1">
      <alignment horizontal="left" vertical="center" wrapText="1"/>
      <protection locked="0"/>
    </xf>
    <xf numFmtId="2" fontId="99" fillId="31" borderId="26" xfId="36" applyNumberFormat="1" applyFont="1" applyFill="1" applyBorder="1" applyAlignment="1" applyProtection="1">
      <alignment horizontal="center" vertical="center" wrapText="1"/>
      <protection locked="0"/>
    </xf>
    <xf numFmtId="2" fontId="99" fillId="31" borderId="40" xfId="36" applyNumberFormat="1" applyFont="1" applyFill="1" applyBorder="1" applyAlignment="1" applyProtection="1">
      <alignment horizontal="center" vertical="center" wrapText="1"/>
      <protection locked="0"/>
    </xf>
    <xf numFmtId="14" fontId="99" fillId="31" borderId="11" xfId="36" applyNumberFormat="1" applyFont="1" applyFill="1" applyBorder="1" applyAlignment="1" applyProtection="1">
      <alignment horizontal="center" vertical="center" wrapText="1"/>
      <protection locked="0"/>
    </xf>
    <xf numFmtId="0" fontId="81" fillId="29" borderId="10"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27" fillId="29" borderId="12" xfId="36" applyFont="1" applyFill="1" applyBorder="1" applyAlignment="1" applyProtection="1">
      <alignment horizontal="center" vertical="center" wrapText="1"/>
      <protection locked="0"/>
    </xf>
    <xf numFmtId="0" fontId="99" fillId="31" borderId="11" xfId="36" applyFont="1" applyFill="1" applyBorder="1" applyAlignment="1" applyProtection="1">
      <alignment horizontal="center" vertical="center" wrapText="1"/>
      <protection locked="0"/>
    </xf>
    <xf numFmtId="166" fontId="63" fillId="24" borderId="24" xfId="36" applyNumberFormat="1" applyFont="1" applyFill="1" applyBorder="1" applyAlignment="1" applyProtection="1">
      <alignment horizontal="center" vertical="center" wrapText="1"/>
      <protection locked="0"/>
    </xf>
    <xf numFmtId="0" fontId="64" fillId="31" borderId="11" xfId="36"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right" vertical="center" wrapText="1"/>
      <protection locked="0"/>
    </xf>
    <xf numFmtId="0" fontId="32" fillId="29" borderId="12" xfId="36" applyFont="1" applyFill="1" applyBorder="1" applyAlignment="1" applyProtection="1">
      <alignment horizontal="left" vertical="center" wrapText="1"/>
      <protection locked="0"/>
    </xf>
    <xf numFmtId="14" fontId="32" fillId="29" borderId="12" xfId="36" applyNumberFormat="1" applyFont="1" applyFill="1" applyBorder="1" applyAlignment="1" applyProtection="1">
      <alignment horizontal="center" vertical="center" wrapText="1"/>
      <protection locked="0"/>
    </xf>
    <xf numFmtId="0" fontId="53" fillId="33" borderId="26" xfId="36" applyFont="1" applyFill="1" applyBorder="1" applyAlignment="1">
      <alignment horizontal="center" vertical="center" wrapText="1"/>
    </xf>
    <xf numFmtId="0" fontId="53" fillId="33" borderId="40" xfId="36" applyFont="1" applyFill="1" applyBorder="1" applyAlignment="1">
      <alignment horizontal="center" vertical="center" wrapText="1"/>
    </xf>
    <xf numFmtId="0" fontId="72" fillId="33" borderId="39" xfId="36" applyFont="1" applyFill="1" applyBorder="1" applyAlignment="1">
      <alignment horizontal="center" vertical="center"/>
    </xf>
    <xf numFmtId="0" fontId="53" fillId="33" borderId="11" xfId="36" applyFont="1" applyFill="1" applyBorder="1" applyAlignment="1">
      <alignment horizontal="center" vertical="center" wrapText="1"/>
    </xf>
    <xf numFmtId="0" fontId="97" fillId="33" borderId="37" xfId="36" applyFont="1" applyFill="1" applyBorder="1" applyAlignment="1" applyProtection="1">
      <alignment horizontal="center" vertical="center" wrapText="1"/>
      <protection locked="0"/>
    </xf>
    <xf numFmtId="0" fontId="63" fillId="25" borderId="10" xfId="36" applyFont="1" applyFill="1" applyBorder="1" applyAlignment="1" applyProtection="1">
      <alignment horizontal="right" vertical="center" wrapText="1"/>
      <protection locked="0"/>
    </xf>
    <xf numFmtId="0" fontId="98" fillId="25" borderId="10" xfId="31" applyFont="1" applyFill="1" applyBorder="1" applyAlignment="1" applyProtection="1">
      <alignment horizontal="left" vertical="center" wrapText="1"/>
      <protection locked="0"/>
    </xf>
    <xf numFmtId="0" fontId="62" fillId="25" borderId="10" xfId="36" applyNumberFormat="1" applyFont="1" applyFill="1" applyBorder="1" applyAlignment="1" applyProtection="1">
      <alignment horizontal="center" vertical="center" wrapText="1"/>
      <protection locked="0"/>
    </xf>
    <xf numFmtId="0" fontId="84" fillId="25" borderId="10" xfId="36" applyNumberFormat="1" applyFont="1" applyFill="1" applyBorder="1" applyAlignment="1" applyProtection="1">
      <alignment horizontal="left" vertical="center" wrapText="1"/>
      <protection locked="0"/>
    </xf>
    <xf numFmtId="0" fontId="46" fillId="25" borderId="10" xfId="36" applyFont="1" applyFill="1" applyBorder="1" applyAlignment="1" applyProtection="1">
      <alignment horizontal="left" vertical="center" wrapText="1"/>
      <protection locked="0"/>
    </xf>
    <xf numFmtId="0" fontId="63" fillId="29" borderId="12" xfId="36" applyFont="1" applyFill="1" applyBorder="1" applyAlignment="1" applyProtection="1">
      <alignment horizontal="right" vertical="center" wrapText="1"/>
      <protection locked="0"/>
    </xf>
    <xf numFmtId="0" fontId="84" fillId="29" borderId="12" xfId="36" applyFont="1" applyFill="1" applyBorder="1" applyAlignment="1" applyProtection="1">
      <alignment horizontal="left" vertical="center" wrapText="1"/>
      <protection locked="0"/>
    </xf>
    <xf numFmtId="0" fontId="54" fillId="33" borderId="11" xfId="36" applyFont="1" applyFill="1" applyBorder="1" applyAlignment="1">
      <alignment horizontal="center" textRotation="90" wrapText="1"/>
    </xf>
    <xf numFmtId="0" fontId="54" fillId="33" borderId="26" xfId="36" applyFont="1" applyFill="1" applyBorder="1" applyAlignment="1">
      <alignment horizontal="center" textRotation="90" wrapText="1"/>
    </xf>
    <xf numFmtId="0" fontId="54" fillId="33" borderId="40" xfId="36" applyFont="1" applyFill="1" applyBorder="1" applyAlignment="1">
      <alignment horizontal="center" textRotation="90" wrapText="1"/>
    </xf>
    <xf numFmtId="0" fontId="53" fillId="33" borderId="11" xfId="36" applyFont="1" applyFill="1" applyBorder="1" applyAlignment="1" applyProtection="1">
      <alignment horizontal="center" vertical="center" wrapText="1"/>
      <protection locked="0"/>
    </xf>
    <xf numFmtId="0" fontId="89" fillId="33" borderId="26" xfId="36" applyFont="1" applyFill="1" applyBorder="1" applyAlignment="1">
      <alignment horizontal="center" vertical="center" wrapText="1"/>
    </xf>
    <xf numFmtId="0" fontId="89" fillId="33" borderId="40" xfId="36" applyFont="1" applyFill="1" applyBorder="1" applyAlignment="1">
      <alignment horizontal="center" vertical="center" wrapText="1"/>
    </xf>
    <xf numFmtId="0" fontId="89" fillId="33" borderId="11" xfId="36" applyFont="1" applyFill="1" applyBorder="1" applyAlignment="1">
      <alignment horizontal="center" textRotation="90"/>
    </xf>
    <xf numFmtId="169" fontId="101" fillId="33" borderId="11" xfId="36" applyNumberFormat="1" applyFont="1" applyFill="1" applyBorder="1" applyAlignment="1">
      <alignment horizontal="center" vertical="center"/>
    </xf>
    <xf numFmtId="0" fontId="57" fillId="29" borderId="12" xfId="36" applyFont="1" applyFill="1" applyBorder="1" applyAlignment="1" applyProtection="1">
      <alignment horizontal="right" vertical="center" wrapText="1"/>
      <protection locked="0"/>
    </xf>
    <xf numFmtId="0" fontId="60" fillId="33" borderId="11" xfId="36" applyNumberFormat="1" applyFont="1" applyFill="1" applyBorder="1" applyAlignment="1">
      <alignment horizontal="center" textRotation="90" wrapText="1"/>
    </xf>
    <xf numFmtId="49" fontId="75" fillId="33" borderId="11" xfId="36" applyNumberFormat="1" applyFont="1" applyFill="1" applyBorder="1" applyAlignment="1">
      <alignment horizontal="center" textRotation="90" wrapText="1"/>
    </xf>
    <xf numFmtId="2" fontId="75" fillId="33" borderId="11" xfId="36" applyNumberFormat="1" applyFont="1" applyFill="1" applyBorder="1" applyAlignment="1">
      <alignment horizontal="center" textRotation="90" wrapText="1"/>
    </xf>
    <xf numFmtId="0" fontId="75" fillId="33" borderId="11" xfId="36" applyFont="1" applyFill="1" applyBorder="1" applyAlignment="1">
      <alignment horizontal="center" vertical="center"/>
    </xf>
    <xf numFmtId="166" fontId="85" fillId="29" borderId="12" xfId="36" applyNumberFormat="1" applyFont="1" applyFill="1" applyBorder="1" applyAlignment="1" applyProtection="1">
      <alignment horizontal="center" vertical="center" wrapText="1"/>
      <protection locked="0"/>
    </xf>
    <xf numFmtId="0" fontId="102" fillId="29" borderId="0" xfId="36" applyFont="1" applyFill="1" applyBorder="1" applyAlignment="1" applyProtection="1">
      <alignment horizontal="center" vertical="center" wrapText="1"/>
      <protection locked="0"/>
    </xf>
    <xf numFmtId="0" fontId="103" fillId="31" borderId="37"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04" fillId="29" borderId="10" xfId="31" applyFont="1" applyFill="1" applyBorder="1" applyAlignment="1" applyProtection="1">
      <alignment horizontal="left" vertical="center" wrapText="1"/>
      <protection locked="0"/>
    </xf>
    <xf numFmtId="0" fontId="105" fillId="29" borderId="10" xfId="36" applyFont="1" applyFill="1" applyBorder="1" applyAlignment="1" applyProtection="1">
      <alignment horizontal="center" vertical="center" wrapText="1"/>
      <protection locked="0"/>
    </xf>
    <xf numFmtId="0" fontId="85" fillId="29" borderId="10" xfId="36" applyFont="1" applyFill="1" applyBorder="1" applyAlignment="1" applyProtection="1">
      <alignment horizontal="left" vertical="center" wrapText="1"/>
      <protection locked="0"/>
    </xf>
    <xf numFmtId="0" fontId="56" fillId="29" borderId="12" xfId="36" applyFont="1" applyFill="1" applyBorder="1" applyAlignment="1" applyProtection="1">
      <alignment horizontal="left" vertical="center" wrapText="1"/>
      <protection locked="0"/>
    </xf>
    <xf numFmtId="14" fontId="85" fillId="29" borderId="12" xfId="36" applyNumberFormat="1" applyFont="1" applyFill="1" applyBorder="1" applyAlignment="1" applyProtection="1">
      <alignment horizontal="center" vertical="center" wrapText="1"/>
      <protection locked="0"/>
    </xf>
    <xf numFmtId="168" fontId="53" fillId="33" borderId="11" xfId="36" applyNumberFormat="1" applyFont="1" applyFill="1" applyBorder="1" applyAlignment="1">
      <alignment horizontal="center" vertical="center" wrapText="1"/>
    </xf>
    <xf numFmtId="2" fontId="99" fillId="31" borderId="11" xfId="36" applyNumberFormat="1" applyFont="1" applyFill="1" applyBorder="1" applyAlignment="1" applyProtection="1">
      <alignment horizontal="center" vertical="center" wrapText="1"/>
      <protection locked="0"/>
    </xf>
    <xf numFmtId="166" fontId="45" fillId="24" borderId="24" xfId="36" applyNumberFormat="1" applyFont="1" applyFill="1" applyBorder="1" applyAlignment="1" applyProtection="1">
      <alignment horizontal="center" vertical="center" wrapText="1"/>
      <protection locked="0"/>
    </xf>
    <xf numFmtId="0" fontId="84" fillId="29" borderId="12" xfId="36" applyNumberFormat="1" applyFont="1" applyFill="1" applyBorder="1" applyAlignment="1" applyProtection="1">
      <alignment horizontal="left" vertical="center" wrapText="1"/>
      <protection locked="0"/>
    </xf>
    <xf numFmtId="0" fontId="62" fillId="25" borderId="10" xfId="36" applyNumberFormat="1" applyFont="1" applyFill="1" applyBorder="1" applyAlignment="1" applyProtection="1">
      <alignment horizontal="right" vertical="center" wrapText="1"/>
      <protection locked="0"/>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0">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4350"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4354"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4351"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180975</xdr:colOff>
      <xdr:row>11</xdr:row>
      <xdr:rowOff>466725</xdr:rowOff>
    </xdr:from>
    <xdr:to>
      <xdr:col>7</xdr:col>
      <xdr:colOff>533400</xdr:colOff>
      <xdr:row>12</xdr:row>
      <xdr:rowOff>438150</xdr:rowOff>
    </xdr:to>
    <xdr:pic>
      <xdr:nvPicPr>
        <xdr:cNvPr id="184352" name="3 Resim" descr="TUUUUUUUUU.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38350" y="35814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285750</xdr:colOff>
      <xdr:row>0</xdr:row>
      <xdr:rowOff>38100</xdr:rowOff>
    </xdr:from>
    <xdr:to>
      <xdr:col>3</xdr:col>
      <xdr:colOff>257175</xdr:colOff>
      <xdr:row>1</xdr:row>
      <xdr:rowOff>276225</xdr:rowOff>
    </xdr:to>
    <xdr:pic>
      <xdr:nvPicPr>
        <xdr:cNvPr id="111273"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38100"/>
          <a:ext cx="933450" cy="8096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323850</xdr:colOff>
      <xdr:row>0</xdr:row>
      <xdr:rowOff>47625</xdr:rowOff>
    </xdr:from>
    <xdr:to>
      <xdr:col>3</xdr:col>
      <xdr:colOff>238125</xdr:colOff>
      <xdr:row>2</xdr:row>
      <xdr:rowOff>9525</xdr:rowOff>
    </xdr:to>
    <xdr:pic>
      <xdr:nvPicPr>
        <xdr:cNvPr id="159004"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71550" y="47625"/>
          <a:ext cx="9429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1028700</xdr:colOff>
      <xdr:row>0</xdr:row>
      <xdr:rowOff>190500</xdr:rowOff>
    </xdr:from>
    <xdr:to>
      <xdr:col>14</xdr:col>
      <xdr:colOff>1019174</xdr:colOff>
      <xdr:row>1</xdr:row>
      <xdr:rowOff>200025</xdr:rowOff>
    </xdr:to>
    <xdr:pic>
      <xdr:nvPicPr>
        <xdr:cNvPr id="159005"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00" y="190500"/>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152400</xdr:colOff>
      <xdr:row>0</xdr:row>
      <xdr:rowOff>76200</xdr:rowOff>
    </xdr:from>
    <xdr:to>
      <xdr:col>3</xdr:col>
      <xdr:colOff>85725</xdr:colOff>
      <xdr:row>1</xdr:row>
      <xdr:rowOff>285750</xdr:rowOff>
    </xdr:to>
    <xdr:pic>
      <xdr:nvPicPr>
        <xdr:cNvPr id="16921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76200"/>
          <a:ext cx="819150" cy="82867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0</xdr:row>
      <xdr:rowOff>28575</xdr:rowOff>
    </xdr:from>
    <xdr:to>
      <xdr:col>4</xdr:col>
      <xdr:colOff>209550</xdr:colOff>
      <xdr:row>3</xdr:row>
      <xdr:rowOff>85725</xdr:rowOff>
    </xdr:to>
    <xdr:pic>
      <xdr:nvPicPr>
        <xdr:cNvPr id="185349"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4850" y="28575"/>
          <a:ext cx="156210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857250</xdr:colOff>
      <xdr:row>0</xdr:row>
      <xdr:rowOff>371475</xdr:rowOff>
    </xdr:from>
    <xdr:to>
      <xdr:col>14</xdr:col>
      <xdr:colOff>97367</xdr:colOff>
      <xdr:row>2</xdr:row>
      <xdr:rowOff>285750</xdr:rowOff>
    </xdr:to>
    <xdr:pic>
      <xdr:nvPicPr>
        <xdr:cNvPr id="185350"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24975" y="371475"/>
          <a:ext cx="2124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xdr:colOff>
      <xdr:row>0</xdr:row>
      <xdr:rowOff>19050</xdr:rowOff>
    </xdr:from>
    <xdr:to>
      <xdr:col>3</xdr:col>
      <xdr:colOff>895350</xdr:colOff>
      <xdr:row>1</xdr:row>
      <xdr:rowOff>304800</xdr:rowOff>
    </xdr:to>
    <xdr:pic>
      <xdr:nvPicPr>
        <xdr:cNvPr id="160028"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85825" y="19050"/>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742950</xdr:colOff>
      <xdr:row>0</xdr:row>
      <xdr:rowOff>209550</xdr:rowOff>
    </xdr:from>
    <xdr:to>
      <xdr:col>12</xdr:col>
      <xdr:colOff>142875</xdr:colOff>
      <xdr:row>1</xdr:row>
      <xdr:rowOff>219075</xdr:rowOff>
    </xdr:to>
    <xdr:pic>
      <xdr:nvPicPr>
        <xdr:cNvPr id="160029"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48500" y="20955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76200</xdr:colOff>
      <xdr:row>0</xdr:row>
      <xdr:rowOff>47625</xdr:rowOff>
    </xdr:from>
    <xdr:to>
      <xdr:col>4</xdr:col>
      <xdr:colOff>114300</xdr:colOff>
      <xdr:row>2</xdr:row>
      <xdr:rowOff>9525</xdr:rowOff>
    </xdr:to>
    <xdr:pic>
      <xdr:nvPicPr>
        <xdr:cNvPr id="166149"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2975" y="476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485775</xdr:colOff>
      <xdr:row>0</xdr:row>
      <xdr:rowOff>209550</xdr:rowOff>
    </xdr:from>
    <xdr:to>
      <xdr:col>11</xdr:col>
      <xdr:colOff>295275</xdr:colOff>
      <xdr:row>1</xdr:row>
      <xdr:rowOff>219075</xdr:rowOff>
    </xdr:to>
    <xdr:pic>
      <xdr:nvPicPr>
        <xdr:cNvPr id="166150"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15225" y="209550"/>
          <a:ext cx="25241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142875</xdr:colOff>
      <xdr:row>0</xdr:row>
      <xdr:rowOff>0</xdr:rowOff>
    </xdr:from>
    <xdr:to>
      <xdr:col>2</xdr:col>
      <xdr:colOff>933450</xdr:colOff>
      <xdr:row>2</xdr:row>
      <xdr:rowOff>114300</xdr:rowOff>
    </xdr:to>
    <xdr:pic>
      <xdr:nvPicPr>
        <xdr:cNvPr id="161045"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895350</xdr:colOff>
      <xdr:row>0</xdr:row>
      <xdr:rowOff>142875</xdr:rowOff>
    </xdr:from>
    <xdr:to>
      <xdr:col>14</xdr:col>
      <xdr:colOff>895351</xdr:colOff>
      <xdr:row>1</xdr:row>
      <xdr:rowOff>285750</xdr:rowOff>
    </xdr:to>
    <xdr:pic>
      <xdr:nvPicPr>
        <xdr:cNvPr id="161046"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10550" y="142875"/>
          <a:ext cx="25622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104775</xdr:colOff>
      <xdr:row>0</xdr:row>
      <xdr:rowOff>85725</xdr:rowOff>
    </xdr:from>
    <xdr:to>
      <xdr:col>10</xdr:col>
      <xdr:colOff>85725</xdr:colOff>
      <xdr:row>2</xdr:row>
      <xdr:rowOff>228600</xdr:rowOff>
    </xdr:to>
    <xdr:pic>
      <xdr:nvPicPr>
        <xdr:cNvPr id="147839"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14925" y="85725"/>
          <a:ext cx="12954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47</xdr:col>
      <xdr:colOff>295275</xdr:colOff>
      <xdr:row>0</xdr:row>
      <xdr:rowOff>361950</xdr:rowOff>
    </xdr:from>
    <xdr:to>
      <xdr:col>56</xdr:col>
      <xdr:colOff>0</xdr:colOff>
      <xdr:row>1</xdr:row>
      <xdr:rowOff>381000</xdr:rowOff>
    </xdr:to>
    <xdr:pic>
      <xdr:nvPicPr>
        <xdr:cNvPr id="147840"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249900" y="361950"/>
          <a:ext cx="25336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161925</xdr:colOff>
      <xdr:row>0</xdr:row>
      <xdr:rowOff>28575</xdr:rowOff>
    </xdr:from>
    <xdr:to>
      <xdr:col>2</xdr:col>
      <xdr:colOff>952500</xdr:colOff>
      <xdr:row>2</xdr:row>
      <xdr:rowOff>180975</xdr:rowOff>
    </xdr:to>
    <xdr:pic>
      <xdr:nvPicPr>
        <xdr:cNvPr id="162067"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9625" y="28575"/>
          <a:ext cx="7905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971550</xdr:colOff>
      <xdr:row>0</xdr:row>
      <xdr:rowOff>114300</xdr:rowOff>
    </xdr:from>
    <xdr:to>
      <xdr:col>14</xdr:col>
      <xdr:colOff>971550</xdr:colOff>
      <xdr:row>1</xdr:row>
      <xdr:rowOff>257175</xdr:rowOff>
    </xdr:to>
    <xdr:pic>
      <xdr:nvPicPr>
        <xdr:cNvPr id="162068"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67700" y="114300"/>
          <a:ext cx="25622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4"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476250</xdr:colOff>
      <xdr:row>0</xdr:row>
      <xdr:rowOff>209550</xdr:rowOff>
    </xdr:from>
    <xdr:to>
      <xdr:col>11</xdr:col>
      <xdr:colOff>427566</xdr:colOff>
      <xdr:row>1</xdr:row>
      <xdr:rowOff>219075</xdr:rowOff>
    </xdr:to>
    <xdr:pic>
      <xdr:nvPicPr>
        <xdr:cNvPr id="150855"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4250" y="209550"/>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371475</xdr:colOff>
      <xdr:row>0</xdr:row>
      <xdr:rowOff>19050</xdr:rowOff>
    </xdr:from>
    <xdr:to>
      <xdr:col>3</xdr:col>
      <xdr:colOff>381000</xdr:colOff>
      <xdr:row>2</xdr:row>
      <xdr:rowOff>19050</xdr:rowOff>
    </xdr:to>
    <xdr:pic>
      <xdr:nvPicPr>
        <xdr:cNvPr id="163090"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19175" y="19050"/>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904875</xdr:colOff>
      <xdr:row>0</xdr:row>
      <xdr:rowOff>200025</xdr:rowOff>
    </xdr:from>
    <xdr:to>
      <xdr:col>14</xdr:col>
      <xdr:colOff>904876</xdr:colOff>
      <xdr:row>1</xdr:row>
      <xdr:rowOff>266700</xdr:rowOff>
    </xdr:to>
    <xdr:pic>
      <xdr:nvPicPr>
        <xdr:cNvPr id="163091"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72475" y="2000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SheetLayoutView="112" workbookViewId="0">
      <selection activeCell="A2" sqref="A2:K2"/>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5"/>
      <c r="B1" s="166"/>
      <c r="C1" s="166"/>
      <c r="D1" s="166"/>
      <c r="E1" s="166"/>
      <c r="F1" s="166"/>
      <c r="G1" s="166"/>
      <c r="H1" s="166"/>
      <c r="I1" s="166"/>
      <c r="J1" s="166"/>
      <c r="K1" s="167"/>
    </row>
    <row r="2" spans="1:11" ht="116.25" customHeight="1" x14ac:dyDescent="0.2">
      <c r="A2" s="329" t="s">
        <v>138</v>
      </c>
      <c r="B2" s="330"/>
      <c r="C2" s="330"/>
      <c r="D2" s="330"/>
      <c r="E2" s="330"/>
      <c r="F2" s="330"/>
      <c r="G2" s="330"/>
      <c r="H2" s="330"/>
      <c r="I2" s="330"/>
      <c r="J2" s="330"/>
      <c r="K2" s="331"/>
    </row>
    <row r="3" spans="1:11" ht="14.25" x14ac:dyDescent="0.2">
      <c r="A3" s="168"/>
      <c r="B3" s="169"/>
      <c r="C3" s="169"/>
      <c r="D3" s="169"/>
      <c r="E3" s="169"/>
      <c r="F3" s="169"/>
      <c r="G3" s="169"/>
      <c r="H3" s="169"/>
      <c r="I3" s="169"/>
      <c r="J3" s="169"/>
      <c r="K3" s="170"/>
    </row>
    <row r="4" spans="1:11" x14ac:dyDescent="0.2">
      <c r="A4" s="171"/>
      <c r="B4" s="172"/>
      <c r="C4" s="172"/>
      <c r="D4" s="172"/>
      <c r="E4" s="172"/>
      <c r="F4" s="172"/>
      <c r="G4" s="172"/>
      <c r="H4" s="172"/>
      <c r="I4" s="172"/>
      <c r="J4" s="172"/>
      <c r="K4" s="173"/>
    </row>
    <row r="5" spans="1:11" x14ac:dyDescent="0.2">
      <c r="A5" s="171"/>
      <c r="B5" s="172"/>
      <c r="C5" s="172"/>
      <c r="D5" s="172"/>
      <c r="E5" s="172"/>
      <c r="F5" s="172"/>
      <c r="G5" s="172"/>
      <c r="H5" s="172"/>
      <c r="I5" s="172"/>
      <c r="J5" s="172"/>
      <c r="K5" s="173"/>
    </row>
    <row r="6" spans="1:11" x14ac:dyDescent="0.2">
      <c r="A6" s="171"/>
      <c r="B6" s="172"/>
      <c r="C6" s="172"/>
      <c r="D6" s="172"/>
      <c r="E6" s="172"/>
      <c r="F6" s="172"/>
      <c r="G6" s="172"/>
      <c r="H6" s="172"/>
      <c r="I6" s="172"/>
      <c r="J6" s="172"/>
      <c r="K6" s="173"/>
    </row>
    <row r="7" spans="1:11" x14ac:dyDescent="0.2">
      <c r="A7" s="171"/>
      <c r="B7" s="172"/>
      <c r="C7" s="172"/>
      <c r="D7" s="172"/>
      <c r="E7" s="172"/>
      <c r="F7" s="172"/>
      <c r="G7" s="172"/>
      <c r="H7" s="172"/>
      <c r="I7" s="172"/>
      <c r="J7" s="172"/>
      <c r="K7" s="173"/>
    </row>
    <row r="8" spans="1:11" x14ac:dyDescent="0.2">
      <c r="A8" s="171"/>
      <c r="B8" s="172"/>
      <c r="C8" s="172"/>
      <c r="D8" s="172"/>
      <c r="E8" s="172"/>
      <c r="F8" s="172"/>
      <c r="G8" s="172"/>
      <c r="H8" s="172"/>
      <c r="I8" s="172"/>
      <c r="J8" s="172"/>
      <c r="K8" s="173"/>
    </row>
    <row r="9" spans="1:11" x14ac:dyDescent="0.2">
      <c r="A9" s="171"/>
      <c r="B9" s="172"/>
      <c r="C9" s="172"/>
      <c r="D9" s="172"/>
      <c r="E9" s="172"/>
      <c r="F9" s="172"/>
      <c r="G9" s="172"/>
      <c r="H9" s="172"/>
      <c r="I9" s="172"/>
      <c r="J9" s="172"/>
      <c r="K9" s="173"/>
    </row>
    <row r="10" spans="1:11" x14ac:dyDescent="0.2">
      <c r="A10" s="171"/>
      <c r="B10" s="172"/>
      <c r="C10" s="172"/>
      <c r="D10" s="172"/>
      <c r="E10" s="172"/>
      <c r="F10" s="172"/>
      <c r="G10" s="172"/>
      <c r="H10" s="172"/>
      <c r="I10" s="172"/>
      <c r="J10" s="172"/>
      <c r="K10" s="173"/>
    </row>
    <row r="11" spans="1:11" x14ac:dyDescent="0.2">
      <c r="A11" s="171"/>
      <c r="B11" s="172"/>
      <c r="C11" s="172"/>
      <c r="D11" s="172"/>
      <c r="E11" s="172"/>
      <c r="F11" s="172"/>
      <c r="G11" s="172"/>
      <c r="H11" s="172"/>
      <c r="I11" s="172"/>
      <c r="J11" s="172"/>
      <c r="K11" s="173"/>
    </row>
    <row r="12" spans="1:11" ht="51.75" customHeight="1" x14ac:dyDescent="0.35">
      <c r="A12" s="346"/>
      <c r="B12" s="347"/>
      <c r="C12" s="347"/>
      <c r="D12" s="347"/>
      <c r="E12" s="347"/>
      <c r="F12" s="347"/>
      <c r="G12" s="347"/>
      <c r="H12" s="347"/>
      <c r="I12" s="347"/>
      <c r="J12" s="347"/>
      <c r="K12" s="348"/>
    </row>
    <row r="13" spans="1:11" ht="71.25" customHeight="1" x14ac:dyDescent="0.2">
      <c r="A13" s="332"/>
      <c r="B13" s="333"/>
      <c r="C13" s="333"/>
      <c r="D13" s="333"/>
      <c r="E13" s="333"/>
      <c r="F13" s="333"/>
      <c r="G13" s="333"/>
      <c r="H13" s="333"/>
      <c r="I13" s="333"/>
      <c r="J13" s="333"/>
      <c r="K13" s="334"/>
    </row>
    <row r="14" spans="1:11" ht="72" customHeight="1" x14ac:dyDescent="0.2">
      <c r="A14" s="338" t="s">
        <v>352</v>
      </c>
      <c r="B14" s="339"/>
      <c r="C14" s="339"/>
      <c r="D14" s="339"/>
      <c r="E14" s="339"/>
      <c r="F14" s="339"/>
      <c r="G14" s="339"/>
      <c r="H14" s="339"/>
      <c r="I14" s="339"/>
      <c r="J14" s="339"/>
      <c r="K14" s="340"/>
    </row>
    <row r="15" spans="1:11" ht="51.75" customHeight="1" x14ac:dyDescent="0.2">
      <c r="A15" s="335"/>
      <c r="B15" s="336"/>
      <c r="C15" s="336"/>
      <c r="D15" s="336"/>
      <c r="E15" s="336"/>
      <c r="F15" s="336"/>
      <c r="G15" s="336"/>
      <c r="H15" s="336"/>
      <c r="I15" s="336"/>
      <c r="J15" s="336"/>
      <c r="K15" s="337"/>
    </row>
    <row r="16" spans="1:11" x14ac:dyDescent="0.2">
      <c r="A16" s="171"/>
      <c r="B16" s="172"/>
      <c r="C16" s="172"/>
      <c r="D16" s="172"/>
      <c r="E16" s="172"/>
      <c r="F16" s="172"/>
      <c r="G16" s="172"/>
      <c r="H16" s="172"/>
      <c r="I16" s="172"/>
      <c r="J16" s="172"/>
      <c r="K16" s="173"/>
    </row>
    <row r="17" spans="1:11" ht="25.5" x14ac:dyDescent="0.35">
      <c r="A17" s="349"/>
      <c r="B17" s="350"/>
      <c r="C17" s="350"/>
      <c r="D17" s="350"/>
      <c r="E17" s="350"/>
      <c r="F17" s="350"/>
      <c r="G17" s="350"/>
      <c r="H17" s="350"/>
      <c r="I17" s="350"/>
      <c r="J17" s="350"/>
      <c r="K17" s="351"/>
    </row>
    <row r="18" spans="1:11" ht="24.75" customHeight="1" x14ac:dyDescent="0.2">
      <c r="A18" s="343" t="s">
        <v>151</v>
      </c>
      <c r="B18" s="344"/>
      <c r="C18" s="344"/>
      <c r="D18" s="344"/>
      <c r="E18" s="344"/>
      <c r="F18" s="344"/>
      <c r="G18" s="344"/>
      <c r="H18" s="344"/>
      <c r="I18" s="344"/>
      <c r="J18" s="344"/>
      <c r="K18" s="345"/>
    </row>
    <row r="19" spans="1:11" s="40" customFormat="1" ht="35.25" customHeight="1" x14ac:dyDescent="0.2">
      <c r="A19" s="352" t="s">
        <v>147</v>
      </c>
      <c r="B19" s="353"/>
      <c r="C19" s="353"/>
      <c r="D19" s="353"/>
      <c r="E19" s="354"/>
      <c r="F19" s="318" t="s">
        <v>352</v>
      </c>
      <c r="G19" s="319"/>
      <c r="H19" s="319"/>
      <c r="I19" s="319"/>
      <c r="J19" s="319"/>
      <c r="K19" s="320"/>
    </row>
    <row r="20" spans="1:11" s="40" customFormat="1" ht="35.25" customHeight="1" x14ac:dyDescent="0.2">
      <c r="A20" s="355" t="s">
        <v>148</v>
      </c>
      <c r="B20" s="356"/>
      <c r="C20" s="356"/>
      <c r="D20" s="356"/>
      <c r="E20" s="357"/>
      <c r="F20" s="318" t="s">
        <v>153</v>
      </c>
      <c r="G20" s="319"/>
      <c r="H20" s="319"/>
      <c r="I20" s="319"/>
      <c r="J20" s="319"/>
      <c r="K20" s="320"/>
    </row>
    <row r="21" spans="1:11" s="40" customFormat="1" ht="35.25" customHeight="1" x14ac:dyDescent="0.2">
      <c r="A21" s="355" t="s">
        <v>149</v>
      </c>
      <c r="B21" s="356"/>
      <c r="C21" s="356"/>
      <c r="D21" s="356"/>
      <c r="E21" s="357"/>
      <c r="F21" s="318" t="s">
        <v>238</v>
      </c>
      <c r="G21" s="319"/>
      <c r="H21" s="319"/>
      <c r="I21" s="319"/>
      <c r="J21" s="319"/>
      <c r="K21" s="320"/>
    </row>
    <row r="22" spans="1:11" s="40" customFormat="1" ht="35.25" customHeight="1" x14ac:dyDescent="0.2">
      <c r="A22" s="355" t="s">
        <v>150</v>
      </c>
      <c r="B22" s="356"/>
      <c r="C22" s="356"/>
      <c r="D22" s="356"/>
      <c r="E22" s="357"/>
      <c r="F22" s="318" t="s">
        <v>255</v>
      </c>
      <c r="G22" s="319"/>
      <c r="H22" s="319"/>
      <c r="I22" s="319"/>
      <c r="J22" s="319"/>
      <c r="K22" s="320"/>
    </row>
    <row r="23" spans="1:11" s="40" customFormat="1" ht="35.25" customHeight="1" x14ac:dyDescent="0.2">
      <c r="A23" s="358" t="s">
        <v>152</v>
      </c>
      <c r="B23" s="359"/>
      <c r="C23" s="359"/>
      <c r="D23" s="359"/>
      <c r="E23" s="360"/>
      <c r="F23" s="238">
        <v>37</v>
      </c>
      <c r="G23" s="174"/>
      <c r="H23" s="174"/>
      <c r="I23" s="174"/>
      <c r="J23" s="174"/>
      <c r="K23" s="175"/>
    </row>
    <row r="24" spans="1:11" ht="15.75" x14ac:dyDescent="0.25">
      <c r="A24" s="341"/>
      <c r="B24" s="342"/>
      <c r="C24" s="342"/>
      <c r="D24" s="342"/>
      <c r="E24" s="342"/>
      <c r="F24" s="321"/>
      <c r="G24" s="321"/>
      <c r="H24" s="321"/>
      <c r="I24" s="321"/>
      <c r="J24" s="321"/>
      <c r="K24" s="322"/>
    </row>
    <row r="25" spans="1:11" ht="20.25" x14ac:dyDescent="0.3">
      <c r="A25" s="326"/>
      <c r="B25" s="327"/>
      <c r="C25" s="327"/>
      <c r="D25" s="327"/>
      <c r="E25" s="327"/>
      <c r="F25" s="327"/>
      <c r="G25" s="327"/>
      <c r="H25" s="327"/>
      <c r="I25" s="327"/>
      <c r="J25" s="327"/>
      <c r="K25" s="328"/>
    </row>
    <row r="26" spans="1:11" x14ac:dyDescent="0.2">
      <c r="A26" s="171"/>
      <c r="B26" s="172"/>
      <c r="C26" s="172"/>
      <c r="D26" s="172"/>
      <c r="E26" s="172"/>
      <c r="F26" s="172"/>
      <c r="G26" s="172"/>
      <c r="H26" s="172"/>
      <c r="I26" s="172"/>
      <c r="J26" s="172"/>
      <c r="K26" s="173"/>
    </row>
    <row r="27" spans="1:11" ht="20.25" x14ac:dyDescent="0.3">
      <c r="A27" s="323"/>
      <c r="B27" s="324"/>
      <c r="C27" s="324"/>
      <c r="D27" s="324"/>
      <c r="E27" s="324"/>
      <c r="F27" s="324"/>
      <c r="G27" s="324"/>
      <c r="H27" s="324"/>
      <c r="I27" s="324"/>
      <c r="J27" s="324"/>
      <c r="K27" s="325"/>
    </row>
    <row r="28" spans="1:11" x14ac:dyDescent="0.2">
      <c r="A28" s="171"/>
      <c r="B28" s="172"/>
      <c r="C28" s="172"/>
      <c r="D28" s="172"/>
      <c r="E28" s="172"/>
      <c r="F28" s="172"/>
      <c r="G28" s="172"/>
      <c r="H28" s="172"/>
      <c r="I28" s="172"/>
      <c r="J28" s="172"/>
      <c r="K28" s="173"/>
    </row>
    <row r="29" spans="1:11" x14ac:dyDescent="0.2">
      <c r="A29" s="171"/>
      <c r="B29" s="172"/>
      <c r="C29" s="172"/>
      <c r="D29" s="172"/>
      <c r="E29" s="172"/>
      <c r="F29" s="172"/>
      <c r="G29" s="172"/>
      <c r="H29" s="172"/>
      <c r="I29" s="172"/>
      <c r="J29" s="172"/>
      <c r="K29" s="173"/>
    </row>
    <row r="30" spans="1:11" x14ac:dyDescent="0.2">
      <c r="A30" s="176"/>
      <c r="B30" s="177"/>
      <c r="C30" s="177"/>
      <c r="D30" s="177"/>
      <c r="E30" s="177"/>
      <c r="F30" s="177"/>
      <c r="G30" s="177"/>
      <c r="H30" s="177"/>
      <c r="I30" s="177"/>
      <c r="J30" s="177"/>
      <c r="K30" s="178"/>
    </row>
  </sheetData>
  <mergeCells count="20">
    <mergeCell ref="A21:E21"/>
    <mergeCell ref="A22:E22"/>
    <mergeCell ref="A23:E23"/>
    <mergeCell ref="F21:K21"/>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19"/>
  <sheetViews>
    <sheetView view="pageBreakPreview" topLeftCell="A4" zoomScale="90" zoomScaleSheetLayoutView="90" workbookViewId="0">
      <selection sqref="A1:P1"/>
    </sheetView>
  </sheetViews>
  <sheetFormatPr defaultRowHeight="12.75" x14ac:dyDescent="0.2"/>
  <cols>
    <col min="1" max="1" width="6" style="107" customWidth="1"/>
    <col min="2" max="2" width="17" style="107" hidden="1" customWidth="1"/>
    <col min="3" max="3" width="7" style="107" customWidth="1"/>
    <col min="4" max="4" width="13.5703125" style="108" customWidth="1"/>
    <col min="5" max="5" width="35.5703125" style="107" customWidth="1"/>
    <col min="6" max="6" width="18.42578125" style="2" customWidth="1"/>
    <col min="7" max="10" width="11.140625" style="2" customWidth="1"/>
    <col min="11" max="11" width="16.7109375" style="109" customWidth="1"/>
    <col min="12" max="12" width="11.140625" style="107" customWidth="1"/>
    <col min="13" max="13" width="9.140625" style="2" customWidth="1"/>
    <col min="14" max="16384" width="9.140625" style="2"/>
  </cols>
  <sheetData>
    <row r="1" spans="1:13" ht="48.75" customHeight="1" x14ac:dyDescent="0.2">
      <c r="A1" s="395" t="s">
        <v>138</v>
      </c>
      <c r="B1" s="395"/>
      <c r="C1" s="395"/>
      <c r="D1" s="395"/>
      <c r="E1" s="395"/>
      <c r="F1" s="395"/>
      <c r="G1" s="395"/>
      <c r="H1" s="395"/>
      <c r="I1" s="395"/>
      <c r="J1" s="395"/>
      <c r="K1" s="395"/>
      <c r="L1" s="395"/>
    </row>
    <row r="2" spans="1:13" ht="25.5" customHeight="1" x14ac:dyDescent="0.2">
      <c r="A2" s="396" t="s">
        <v>352</v>
      </c>
      <c r="B2" s="396"/>
      <c r="C2" s="396"/>
      <c r="D2" s="396"/>
      <c r="E2" s="396"/>
      <c r="F2" s="396"/>
      <c r="G2" s="396"/>
      <c r="H2" s="396"/>
      <c r="I2" s="396"/>
      <c r="J2" s="396"/>
      <c r="K2" s="396"/>
      <c r="L2" s="396"/>
    </row>
    <row r="3" spans="1:13" s="3" customFormat="1" ht="24.75" customHeight="1" x14ac:dyDescent="0.2">
      <c r="A3" s="397" t="s">
        <v>172</v>
      </c>
      <c r="B3" s="397"/>
      <c r="C3" s="397"/>
      <c r="D3" s="398" t="s">
        <v>134</v>
      </c>
      <c r="E3" s="398"/>
      <c r="F3" s="110" t="s">
        <v>168</v>
      </c>
      <c r="G3" s="402">
        <v>0</v>
      </c>
      <c r="H3" s="402"/>
      <c r="I3" s="402"/>
      <c r="J3" s="402"/>
      <c r="K3" s="402"/>
      <c r="L3" s="402"/>
    </row>
    <row r="4" spans="1:13" s="3" customFormat="1" ht="17.25" customHeight="1" x14ac:dyDescent="0.2">
      <c r="A4" s="409" t="s">
        <v>173</v>
      </c>
      <c r="B4" s="409"/>
      <c r="C4" s="409"/>
      <c r="D4" s="410" t="s">
        <v>238</v>
      </c>
      <c r="E4" s="410"/>
      <c r="F4" s="409"/>
      <c r="G4" s="409"/>
      <c r="H4" s="409" t="s">
        <v>171</v>
      </c>
      <c r="I4" s="409"/>
      <c r="J4" s="411">
        <v>42041</v>
      </c>
      <c r="K4" s="411"/>
      <c r="L4" s="226" t="s">
        <v>325</v>
      </c>
    </row>
    <row r="5" spans="1:13" ht="18.75" customHeight="1" x14ac:dyDescent="0.2">
      <c r="A5" s="4"/>
      <c r="B5" s="4"/>
      <c r="C5" s="4"/>
      <c r="D5" s="8"/>
      <c r="E5" s="5"/>
      <c r="F5" s="6"/>
      <c r="G5" s="7"/>
      <c r="H5" s="7"/>
      <c r="I5" s="7"/>
      <c r="J5" s="7"/>
      <c r="K5" s="448"/>
      <c r="L5" s="448"/>
    </row>
    <row r="6" spans="1:13" ht="15.75" x14ac:dyDescent="0.2">
      <c r="A6" s="406" t="s">
        <v>6</v>
      </c>
      <c r="B6" s="406"/>
      <c r="C6" s="401" t="s">
        <v>141</v>
      </c>
      <c r="D6" s="401" t="s">
        <v>175</v>
      </c>
      <c r="E6" s="406" t="s">
        <v>7</v>
      </c>
      <c r="F6" s="406" t="s">
        <v>47</v>
      </c>
      <c r="G6" s="408" t="s">
        <v>36</v>
      </c>
      <c r="H6" s="408"/>
      <c r="I6" s="408"/>
      <c r="J6" s="408"/>
      <c r="K6" s="447" t="s">
        <v>8</v>
      </c>
      <c r="L6" s="447" t="s">
        <v>240</v>
      </c>
    </row>
    <row r="7" spans="1:13" ht="21.75" customHeight="1" x14ac:dyDescent="0.2">
      <c r="A7" s="406"/>
      <c r="B7" s="406"/>
      <c r="C7" s="401"/>
      <c r="D7" s="401"/>
      <c r="E7" s="406"/>
      <c r="F7" s="406"/>
      <c r="G7" s="114">
        <v>1</v>
      </c>
      <c r="H7" s="114">
        <v>2</v>
      </c>
      <c r="I7" s="114">
        <v>3</v>
      </c>
      <c r="J7" s="114">
        <v>4</v>
      </c>
      <c r="K7" s="447"/>
      <c r="L7" s="447"/>
    </row>
    <row r="8" spans="1:13" s="100" customFormat="1" ht="36" customHeight="1" x14ac:dyDescent="0.2">
      <c r="A8" s="115">
        <v>1</v>
      </c>
      <c r="B8" s="116" t="s">
        <v>176</v>
      </c>
      <c r="C8" s="117">
        <v>334</v>
      </c>
      <c r="D8" s="118">
        <v>36530</v>
      </c>
      <c r="E8" s="203" t="s">
        <v>296</v>
      </c>
      <c r="F8" s="203" t="s">
        <v>262</v>
      </c>
      <c r="G8" s="187">
        <v>1146</v>
      </c>
      <c r="H8" s="187">
        <v>1006</v>
      </c>
      <c r="I8" s="187">
        <v>1140</v>
      </c>
      <c r="J8" s="187">
        <v>1146</v>
      </c>
      <c r="K8" s="239">
        <v>1146</v>
      </c>
      <c r="L8" s="119"/>
    </row>
    <row r="9" spans="1:13" s="100" customFormat="1" ht="36" customHeight="1" x14ac:dyDescent="0.2">
      <c r="A9" s="115">
        <v>2</v>
      </c>
      <c r="B9" s="116" t="s">
        <v>177</v>
      </c>
      <c r="C9" s="117">
        <v>329</v>
      </c>
      <c r="D9" s="118">
        <v>36896</v>
      </c>
      <c r="E9" s="203" t="s">
        <v>292</v>
      </c>
      <c r="F9" s="203" t="s">
        <v>293</v>
      </c>
      <c r="G9" s="187">
        <v>1041</v>
      </c>
      <c r="H9" s="187">
        <v>1030</v>
      </c>
      <c r="I9" s="187" t="s">
        <v>236</v>
      </c>
      <c r="J9" s="187" t="s">
        <v>236</v>
      </c>
      <c r="K9" s="239">
        <v>1041</v>
      </c>
      <c r="L9" s="119"/>
    </row>
    <row r="10" spans="1:13" s="100" customFormat="1" ht="36" customHeight="1" x14ac:dyDescent="0.2">
      <c r="A10" s="115">
        <v>3</v>
      </c>
      <c r="B10" s="116" t="s">
        <v>178</v>
      </c>
      <c r="C10" s="117">
        <v>336</v>
      </c>
      <c r="D10" s="118">
        <v>36710</v>
      </c>
      <c r="E10" s="203" t="s">
        <v>297</v>
      </c>
      <c r="F10" s="203" t="s">
        <v>262</v>
      </c>
      <c r="G10" s="187">
        <v>1030</v>
      </c>
      <c r="H10" s="187">
        <v>989</v>
      </c>
      <c r="I10" s="187" t="s">
        <v>356</v>
      </c>
      <c r="J10" s="187" t="s">
        <v>356</v>
      </c>
      <c r="K10" s="239">
        <v>1030</v>
      </c>
      <c r="L10" s="119"/>
    </row>
    <row r="11" spans="1:13" s="100" customFormat="1" ht="36" customHeight="1" x14ac:dyDescent="0.2">
      <c r="A11" s="115">
        <v>4</v>
      </c>
      <c r="B11" s="116" t="s">
        <v>179</v>
      </c>
      <c r="C11" s="117">
        <v>317</v>
      </c>
      <c r="D11" s="118">
        <v>36803</v>
      </c>
      <c r="E11" s="203" t="s">
        <v>353</v>
      </c>
      <c r="F11" s="203" t="s">
        <v>286</v>
      </c>
      <c r="G11" s="187">
        <v>992</v>
      </c>
      <c r="H11" s="187">
        <v>1022</v>
      </c>
      <c r="I11" s="187">
        <v>978</v>
      </c>
      <c r="J11" s="187">
        <v>1011</v>
      </c>
      <c r="K11" s="239">
        <v>1022</v>
      </c>
      <c r="L11" s="119"/>
    </row>
    <row r="12" spans="1:13" s="100" customFormat="1" ht="36" customHeight="1" x14ac:dyDescent="0.2">
      <c r="A12" s="115" t="s">
        <v>236</v>
      </c>
      <c r="B12" s="116" t="s">
        <v>180</v>
      </c>
      <c r="C12" s="117">
        <v>368</v>
      </c>
      <c r="D12" s="118">
        <v>37112</v>
      </c>
      <c r="E12" s="203" t="s">
        <v>300</v>
      </c>
      <c r="F12" s="203" t="s">
        <v>288</v>
      </c>
      <c r="G12" s="187"/>
      <c r="H12" s="187"/>
      <c r="I12" s="187"/>
      <c r="J12" s="187"/>
      <c r="K12" s="239" t="s">
        <v>357</v>
      </c>
      <c r="L12" s="119"/>
      <c r="M12" s="101"/>
    </row>
    <row r="13" spans="1:13" s="100" customFormat="1" ht="36" customHeight="1" x14ac:dyDescent="0.2">
      <c r="A13" s="115"/>
      <c r="B13" s="116"/>
      <c r="C13" s="117"/>
      <c r="D13" s="118" t="s">
        <v>359</v>
      </c>
      <c r="E13" s="203" t="s">
        <v>359</v>
      </c>
      <c r="F13" s="203" t="s">
        <v>359</v>
      </c>
      <c r="G13" s="187"/>
      <c r="H13" s="187"/>
      <c r="I13" s="187"/>
      <c r="J13" s="187"/>
      <c r="K13" s="239">
        <v>0</v>
      </c>
      <c r="L13" s="119"/>
    </row>
    <row r="14" spans="1:13" s="100" customFormat="1" ht="36" customHeight="1" x14ac:dyDescent="0.2">
      <c r="A14" s="115"/>
      <c r="B14" s="116"/>
      <c r="C14" s="117"/>
      <c r="D14" s="118" t="s">
        <v>359</v>
      </c>
      <c r="E14" s="203" t="s">
        <v>359</v>
      </c>
      <c r="F14" s="203" t="s">
        <v>359</v>
      </c>
      <c r="G14" s="187"/>
      <c r="H14" s="187"/>
      <c r="I14" s="187"/>
      <c r="J14" s="187"/>
      <c r="K14" s="239">
        <v>0</v>
      </c>
      <c r="L14" s="119"/>
    </row>
    <row r="15" spans="1:13" s="100" customFormat="1" ht="36" customHeight="1" x14ac:dyDescent="0.2">
      <c r="A15" s="115"/>
      <c r="B15" s="116"/>
      <c r="C15" s="117"/>
      <c r="D15" s="118" t="s">
        <v>359</v>
      </c>
      <c r="E15" s="203" t="s">
        <v>359</v>
      </c>
      <c r="F15" s="203" t="s">
        <v>359</v>
      </c>
      <c r="G15" s="187"/>
      <c r="H15" s="187"/>
      <c r="I15" s="187"/>
      <c r="J15" s="187"/>
      <c r="K15" s="239">
        <v>0</v>
      </c>
      <c r="L15" s="119"/>
    </row>
    <row r="16" spans="1:13" s="100" customFormat="1" ht="36" customHeight="1" x14ac:dyDescent="0.2">
      <c r="A16" s="115"/>
      <c r="B16" s="116"/>
      <c r="C16" s="117"/>
      <c r="D16" s="118" t="s">
        <v>359</v>
      </c>
      <c r="E16" s="203" t="s">
        <v>359</v>
      </c>
      <c r="F16" s="203" t="s">
        <v>359</v>
      </c>
      <c r="G16" s="187"/>
      <c r="H16" s="187"/>
      <c r="I16" s="187"/>
      <c r="J16" s="187"/>
      <c r="K16" s="239">
        <v>0</v>
      </c>
      <c r="L16" s="119"/>
    </row>
    <row r="17" spans="1:12" s="100" customFormat="1" ht="36" customHeight="1" x14ac:dyDescent="0.2">
      <c r="A17" s="115"/>
      <c r="B17" s="116"/>
      <c r="C17" s="117"/>
      <c r="D17" s="118" t="s">
        <v>359</v>
      </c>
      <c r="E17" s="203" t="s">
        <v>359</v>
      </c>
      <c r="F17" s="203" t="s">
        <v>359</v>
      </c>
      <c r="G17" s="187"/>
      <c r="H17" s="187"/>
      <c r="I17" s="187"/>
      <c r="J17" s="187"/>
      <c r="K17" s="239">
        <v>0</v>
      </c>
      <c r="L17" s="119"/>
    </row>
    <row r="18" spans="1:12" s="104" customFormat="1" ht="9" customHeight="1" x14ac:dyDescent="0.2">
      <c r="A18" s="102"/>
      <c r="B18" s="102"/>
      <c r="C18" s="102"/>
      <c r="D18" s="103"/>
      <c r="E18" s="102"/>
      <c r="K18" s="105"/>
      <c r="L18" s="102"/>
    </row>
    <row r="19" spans="1:12" s="104" customFormat="1" ht="25.5" customHeight="1" x14ac:dyDescent="0.2">
      <c r="A19" s="403" t="s">
        <v>4</v>
      </c>
      <c r="B19" s="403"/>
      <c r="C19" s="403"/>
      <c r="D19" s="403"/>
      <c r="E19" s="106" t="s">
        <v>0</v>
      </c>
      <c r="F19" s="106" t="s">
        <v>1</v>
      </c>
      <c r="G19" s="404" t="s">
        <v>2</v>
      </c>
      <c r="H19" s="404"/>
      <c r="I19" s="404"/>
      <c r="J19" s="404"/>
      <c r="K19" s="404" t="s">
        <v>3</v>
      </c>
      <c r="L19" s="404"/>
    </row>
  </sheetData>
  <autoFilter ref="B6:L7">
    <filterColumn colId="5" showButton="0"/>
    <filterColumn colId="6" showButton="0"/>
    <filterColumn colId="7" showButton="0"/>
  </autoFilter>
  <sortState ref="C8:L11">
    <sortCondition descending="1" ref="K8:K11"/>
  </sortState>
  <mergeCells count="24">
    <mergeCell ref="E6:E7"/>
    <mergeCell ref="G6:J6"/>
    <mergeCell ref="A1:L1"/>
    <mergeCell ref="A2:L2"/>
    <mergeCell ref="D3:E3"/>
    <mergeCell ref="A3:C3"/>
    <mergeCell ref="G3:I3"/>
    <mergeCell ref="J3:L3"/>
    <mergeCell ref="A19:D19"/>
    <mergeCell ref="G19:J19"/>
    <mergeCell ref="K19:L19"/>
    <mergeCell ref="C6:C7"/>
    <mergeCell ref="A4:C4"/>
    <mergeCell ref="K6:K7"/>
    <mergeCell ref="F4:G4"/>
    <mergeCell ref="J4:K4"/>
    <mergeCell ref="H4:I4"/>
    <mergeCell ref="A6:A7"/>
    <mergeCell ref="K5:L5"/>
    <mergeCell ref="D4:E4"/>
    <mergeCell ref="F6:F7"/>
    <mergeCell ref="D6:D7"/>
    <mergeCell ref="L6:L7"/>
    <mergeCell ref="B6:B7"/>
  </mergeCells>
  <conditionalFormatting sqref="K8:K17">
    <cfRule type="cellIs" dxfId="2"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4"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17"/>
  <sheetViews>
    <sheetView view="pageBreakPreview" zoomScale="90" zoomScaleSheetLayoutView="90" workbookViewId="0">
      <selection sqref="A1:P1"/>
    </sheetView>
  </sheetViews>
  <sheetFormatPr defaultRowHeight="12.75" x14ac:dyDescent="0.2"/>
  <cols>
    <col min="1" max="2" width="4.85546875" style="32" customWidth="1"/>
    <col min="3" max="3" width="14.42578125" style="21" customWidth="1"/>
    <col min="4" max="4" width="20.85546875" style="59" customWidth="1"/>
    <col min="5" max="5" width="18.28515625" style="59" customWidth="1"/>
    <col min="6" max="6" width="15.28515625" style="21" customWidth="1"/>
    <col min="7" max="7" width="6" style="33" customWidth="1"/>
    <col min="8" max="8" width="2.140625" style="21" customWidth="1"/>
    <col min="9" max="9" width="6.7109375" style="32" customWidth="1"/>
    <col min="10" max="10" width="14.28515625" style="32" hidden="1" customWidth="1"/>
    <col min="11" max="11" width="6.5703125" style="32" customWidth="1"/>
    <col min="12" max="12" width="12.7109375" style="34" customWidth="1"/>
    <col min="13" max="13" width="23.7109375" style="63" customWidth="1"/>
    <col min="14" max="14" width="14.7109375" style="63" customWidth="1"/>
    <col min="15" max="15" width="13.85546875" style="21" customWidth="1"/>
    <col min="16" max="16" width="6.5703125" style="21" customWidth="1"/>
    <col min="17" max="17" width="5.7109375" style="21" customWidth="1"/>
    <col min="18" max="16384" width="9.140625" style="21"/>
  </cols>
  <sheetData>
    <row r="1" spans="1:16" s="9" customFormat="1" ht="44.25" customHeight="1" x14ac:dyDescent="0.2">
      <c r="A1" s="382" t="s">
        <v>138</v>
      </c>
      <c r="B1" s="382"/>
      <c r="C1" s="382"/>
      <c r="D1" s="382"/>
      <c r="E1" s="382"/>
      <c r="F1" s="382"/>
      <c r="G1" s="382"/>
      <c r="H1" s="382"/>
      <c r="I1" s="382"/>
      <c r="J1" s="382"/>
      <c r="K1" s="382"/>
      <c r="L1" s="382"/>
      <c r="M1" s="382"/>
      <c r="N1" s="382"/>
      <c r="O1" s="382"/>
      <c r="P1" s="382"/>
    </row>
    <row r="2" spans="1:16" s="9" customFormat="1" ht="24.75" customHeight="1" x14ac:dyDescent="0.2">
      <c r="A2" s="416" t="s">
        <v>352</v>
      </c>
      <c r="B2" s="416"/>
      <c r="C2" s="416"/>
      <c r="D2" s="416"/>
      <c r="E2" s="416"/>
      <c r="F2" s="416"/>
      <c r="G2" s="416"/>
      <c r="H2" s="416"/>
      <c r="I2" s="416"/>
      <c r="J2" s="416"/>
      <c r="K2" s="416"/>
      <c r="L2" s="416"/>
      <c r="M2" s="416"/>
      <c r="N2" s="416"/>
      <c r="O2" s="416"/>
      <c r="P2" s="416"/>
    </row>
    <row r="3" spans="1:16" s="12" customFormat="1" ht="24.75" customHeight="1" x14ac:dyDescent="0.2">
      <c r="A3" s="417" t="s">
        <v>172</v>
      </c>
      <c r="B3" s="417"/>
      <c r="C3" s="417"/>
      <c r="D3" s="418" t="s">
        <v>132</v>
      </c>
      <c r="E3" s="418"/>
      <c r="F3" s="419" t="s">
        <v>48</v>
      </c>
      <c r="G3" s="419"/>
      <c r="H3" s="10" t="s">
        <v>144</v>
      </c>
      <c r="I3" s="421"/>
      <c r="J3" s="421"/>
      <c r="K3" s="421"/>
      <c r="L3" s="421"/>
      <c r="M3" s="93" t="s">
        <v>170</v>
      </c>
      <c r="N3" s="420"/>
      <c r="O3" s="420"/>
      <c r="P3" s="420"/>
    </row>
    <row r="4" spans="1:16" s="12" customFormat="1" ht="17.25" customHeight="1" x14ac:dyDescent="0.2">
      <c r="A4" s="422" t="s">
        <v>149</v>
      </c>
      <c r="B4" s="422"/>
      <c r="C4" s="422"/>
      <c r="D4" s="423" t="s">
        <v>238</v>
      </c>
      <c r="E4" s="423"/>
      <c r="F4" s="38"/>
      <c r="G4" s="38"/>
      <c r="H4" s="38"/>
      <c r="I4" s="38"/>
      <c r="J4" s="38"/>
      <c r="K4" s="38"/>
      <c r="L4" s="39"/>
      <c r="M4" s="94" t="s">
        <v>169</v>
      </c>
      <c r="N4" s="223">
        <v>42041</v>
      </c>
      <c r="O4" s="224" t="s">
        <v>326</v>
      </c>
      <c r="P4" s="223"/>
    </row>
    <row r="5" spans="1:16" s="9" customFormat="1" ht="19.5" customHeight="1" x14ac:dyDescent="0.2">
      <c r="A5" s="13"/>
      <c r="B5" s="13"/>
      <c r="C5" s="14"/>
      <c r="D5" s="15"/>
      <c r="E5" s="16"/>
      <c r="F5" s="16"/>
      <c r="G5" s="16"/>
      <c r="H5" s="16"/>
      <c r="I5" s="13"/>
      <c r="J5" s="13"/>
      <c r="K5" s="13"/>
      <c r="L5" s="17"/>
      <c r="M5" s="18"/>
      <c r="N5" s="448">
        <v>42041.656367592594</v>
      </c>
      <c r="O5" s="448"/>
      <c r="P5" s="448"/>
    </row>
    <row r="6" spans="1:16" s="19" customFormat="1" ht="40.5" customHeight="1" x14ac:dyDescent="0.2">
      <c r="A6" s="424" t="s">
        <v>12</v>
      </c>
      <c r="B6" s="425" t="s">
        <v>142</v>
      </c>
      <c r="C6" s="427" t="s">
        <v>167</v>
      </c>
      <c r="D6" s="415" t="s">
        <v>14</v>
      </c>
      <c r="E6" s="415" t="s">
        <v>47</v>
      </c>
      <c r="F6" s="415" t="s">
        <v>15</v>
      </c>
      <c r="G6" s="412" t="s">
        <v>26</v>
      </c>
      <c r="I6" s="385" t="s">
        <v>244</v>
      </c>
      <c r="J6" s="392"/>
      <c r="K6" s="392"/>
      <c r="L6" s="392"/>
      <c r="M6" s="392"/>
      <c r="N6" s="392"/>
      <c r="O6" s="392"/>
      <c r="P6" s="414"/>
    </row>
    <row r="7" spans="1:16" ht="40.5" customHeight="1" x14ac:dyDescent="0.2">
      <c r="A7" s="424"/>
      <c r="B7" s="426"/>
      <c r="C7" s="427"/>
      <c r="D7" s="415"/>
      <c r="E7" s="415"/>
      <c r="F7" s="415"/>
      <c r="G7" s="413"/>
      <c r="H7" s="20"/>
      <c r="I7" s="55" t="s">
        <v>254</v>
      </c>
      <c r="J7" s="52" t="s">
        <v>143</v>
      </c>
      <c r="K7" s="52" t="s">
        <v>142</v>
      </c>
      <c r="L7" s="53" t="s">
        <v>13</v>
      </c>
      <c r="M7" s="54" t="s">
        <v>14</v>
      </c>
      <c r="N7" s="54" t="s">
        <v>47</v>
      </c>
      <c r="O7" s="52" t="s">
        <v>15</v>
      </c>
      <c r="P7" s="52" t="s">
        <v>26</v>
      </c>
    </row>
    <row r="8" spans="1:16" s="19" customFormat="1" ht="50.25" customHeight="1" x14ac:dyDescent="0.2">
      <c r="A8" s="22">
        <v>1</v>
      </c>
      <c r="B8" s="22">
        <v>354</v>
      </c>
      <c r="C8" s="23">
        <v>36733</v>
      </c>
      <c r="D8" s="190" t="s">
        <v>265</v>
      </c>
      <c r="E8" s="191" t="s">
        <v>266</v>
      </c>
      <c r="F8" s="240">
        <v>828</v>
      </c>
      <c r="G8" s="25"/>
      <c r="H8" s="26"/>
      <c r="I8" s="27">
        <v>1</v>
      </c>
      <c r="J8" s="28" t="s">
        <v>68</v>
      </c>
      <c r="K8" s="29" t="s">
        <v>359</v>
      </c>
      <c r="L8" s="30" t="s">
        <v>359</v>
      </c>
      <c r="M8" s="56" t="s">
        <v>359</v>
      </c>
      <c r="N8" s="56" t="s">
        <v>359</v>
      </c>
      <c r="O8" s="240"/>
      <c r="P8" s="29"/>
    </row>
    <row r="9" spans="1:16" s="19" customFormat="1" ht="50.25" customHeight="1" x14ac:dyDescent="0.2">
      <c r="A9" s="22">
        <v>2</v>
      </c>
      <c r="B9" s="22">
        <v>355</v>
      </c>
      <c r="C9" s="23">
        <v>36831</v>
      </c>
      <c r="D9" s="190" t="s">
        <v>267</v>
      </c>
      <c r="E9" s="191" t="s">
        <v>266</v>
      </c>
      <c r="F9" s="240">
        <v>842</v>
      </c>
      <c r="G9" s="25"/>
      <c r="H9" s="26"/>
      <c r="I9" s="27">
        <v>2</v>
      </c>
      <c r="J9" s="28" t="s">
        <v>69</v>
      </c>
      <c r="K9" s="29" t="s">
        <v>359</v>
      </c>
      <c r="L9" s="30" t="s">
        <v>359</v>
      </c>
      <c r="M9" s="56" t="s">
        <v>359</v>
      </c>
      <c r="N9" s="56" t="s">
        <v>359</v>
      </c>
      <c r="O9" s="240"/>
      <c r="P9" s="29"/>
    </row>
    <row r="10" spans="1:16" s="19" customFormat="1" ht="50.25" customHeight="1" x14ac:dyDescent="0.2">
      <c r="A10" s="22">
        <v>3</v>
      </c>
      <c r="B10" s="22">
        <v>333</v>
      </c>
      <c r="C10" s="23">
        <v>36886</v>
      </c>
      <c r="D10" s="190" t="s">
        <v>269</v>
      </c>
      <c r="E10" s="191" t="s">
        <v>262</v>
      </c>
      <c r="F10" s="240">
        <v>897</v>
      </c>
      <c r="G10" s="25"/>
      <c r="H10" s="26"/>
      <c r="I10" s="27">
        <v>3</v>
      </c>
      <c r="J10" s="28" t="s">
        <v>70</v>
      </c>
      <c r="K10" s="29">
        <v>354</v>
      </c>
      <c r="L10" s="30">
        <v>36733</v>
      </c>
      <c r="M10" s="56" t="s">
        <v>265</v>
      </c>
      <c r="N10" s="56" t="s">
        <v>266</v>
      </c>
      <c r="O10" s="240">
        <v>828</v>
      </c>
      <c r="P10" s="29">
        <v>1</v>
      </c>
    </row>
    <row r="11" spans="1:16" s="19" customFormat="1" ht="50.25" customHeight="1" x14ac:dyDescent="0.2">
      <c r="A11" s="22" t="s">
        <v>236</v>
      </c>
      <c r="B11" s="22">
        <v>338</v>
      </c>
      <c r="C11" s="23">
        <v>36605</v>
      </c>
      <c r="D11" s="190" t="s">
        <v>261</v>
      </c>
      <c r="E11" s="191" t="s">
        <v>262</v>
      </c>
      <c r="F11" s="240" t="s">
        <v>357</v>
      </c>
      <c r="G11" s="25"/>
      <c r="H11" s="26"/>
      <c r="I11" s="27">
        <v>4</v>
      </c>
      <c r="J11" s="28" t="s">
        <v>71</v>
      </c>
      <c r="K11" s="29">
        <v>338</v>
      </c>
      <c r="L11" s="30">
        <v>36605</v>
      </c>
      <c r="M11" s="56" t="s">
        <v>261</v>
      </c>
      <c r="N11" s="56" t="s">
        <v>262</v>
      </c>
      <c r="O11" s="240" t="s">
        <v>357</v>
      </c>
      <c r="P11" s="29"/>
    </row>
    <row r="12" spans="1:16" s="19" customFormat="1" ht="50.25" customHeight="1" x14ac:dyDescent="0.2">
      <c r="A12" s="22" t="s">
        <v>236</v>
      </c>
      <c r="B12" s="22">
        <v>350</v>
      </c>
      <c r="C12" s="23">
        <v>36581</v>
      </c>
      <c r="D12" s="190" t="s">
        <v>263</v>
      </c>
      <c r="E12" s="191" t="s">
        <v>264</v>
      </c>
      <c r="F12" s="240" t="s">
        <v>357</v>
      </c>
      <c r="G12" s="25"/>
      <c r="H12" s="26"/>
      <c r="I12" s="27">
        <v>5</v>
      </c>
      <c r="J12" s="28" t="s">
        <v>72</v>
      </c>
      <c r="K12" s="29">
        <v>350</v>
      </c>
      <c r="L12" s="30">
        <v>36581</v>
      </c>
      <c r="M12" s="56" t="s">
        <v>263</v>
      </c>
      <c r="N12" s="56" t="s">
        <v>264</v>
      </c>
      <c r="O12" s="240" t="s">
        <v>357</v>
      </c>
      <c r="P12" s="29"/>
    </row>
    <row r="13" spans="1:16" s="19" customFormat="1" ht="50.25" customHeight="1" x14ac:dyDescent="0.2">
      <c r="A13" s="22"/>
      <c r="B13" s="22"/>
      <c r="C13" s="23"/>
      <c r="D13" s="190"/>
      <c r="E13" s="191"/>
      <c r="F13" s="240"/>
      <c r="G13" s="25"/>
      <c r="H13" s="26"/>
      <c r="I13" s="27">
        <v>6</v>
      </c>
      <c r="J13" s="28" t="s">
        <v>73</v>
      </c>
      <c r="K13" s="29">
        <v>355</v>
      </c>
      <c r="L13" s="30">
        <v>36831</v>
      </c>
      <c r="M13" s="56" t="s">
        <v>267</v>
      </c>
      <c r="N13" s="56" t="s">
        <v>266</v>
      </c>
      <c r="O13" s="240">
        <v>842</v>
      </c>
      <c r="P13" s="29">
        <v>2</v>
      </c>
    </row>
    <row r="14" spans="1:16" s="19" customFormat="1" ht="50.25" customHeight="1" x14ac:dyDescent="0.2">
      <c r="A14" s="22"/>
      <c r="B14" s="22"/>
      <c r="C14" s="23"/>
      <c r="D14" s="190"/>
      <c r="E14" s="191"/>
      <c r="F14" s="240"/>
      <c r="G14" s="25"/>
      <c r="H14" s="26"/>
      <c r="I14" s="27">
        <v>7</v>
      </c>
      <c r="J14" s="28" t="s">
        <v>139</v>
      </c>
      <c r="K14" s="29">
        <v>333</v>
      </c>
      <c r="L14" s="30">
        <v>36886</v>
      </c>
      <c r="M14" s="56" t="s">
        <v>269</v>
      </c>
      <c r="N14" s="56" t="s">
        <v>262</v>
      </c>
      <c r="O14" s="240">
        <v>897</v>
      </c>
      <c r="P14" s="29">
        <v>3</v>
      </c>
    </row>
    <row r="15" spans="1:16" s="19" customFormat="1" ht="50.25" customHeight="1" x14ac:dyDescent="0.2">
      <c r="A15" s="22"/>
      <c r="B15" s="22"/>
      <c r="C15" s="23"/>
      <c r="D15" s="190"/>
      <c r="E15" s="191"/>
      <c r="F15" s="240"/>
      <c r="G15" s="25"/>
      <c r="H15" s="26"/>
      <c r="I15" s="27">
        <v>8</v>
      </c>
      <c r="J15" s="28" t="s">
        <v>140</v>
      </c>
      <c r="K15" s="29" t="s">
        <v>359</v>
      </c>
      <c r="L15" s="30" t="s">
        <v>359</v>
      </c>
      <c r="M15" s="56" t="s">
        <v>359</v>
      </c>
      <c r="N15" s="56" t="s">
        <v>359</v>
      </c>
      <c r="O15" s="240"/>
      <c r="P15" s="29"/>
    </row>
    <row r="16" spans="1:16" ht="13.5" customHeight="1" x14ac:dyDescent="0.2">
      <c r="A16" s="41"/>
      <c r="B16" s="41"/>
      <c r="C16" s="42"/>
      <c r="D16" s="64"/>
      <c r="E16" s="43"/>
      <c r="F16" s="44"/>
      <c r="G16" s="45"/>
      <c r="I16" s="46"/>
      <c r="J16" s="47"/>
      <c r="K16" s="48"/>
      <c r="L16" s="49"/>
      <c r="M16" s="60"/>
      <c r="N16" s="60"/>
      <c r="O16" s="50"/>
      <c r="P16" s="48"/>
    </row>
    <row r="17" spans="1:17" ht="14.25" customHeight="1" x14ac:dyDescent="0.2">
      <c r="A17" s="35" t="s">
        <v>19</v>
      </c>
      <c r="B17" s="35"/>
      <c r="C17" s="35"/>
      <c r="D17" s="65"/>
      <c r="E17" s="58" t="s">
        <v>0</v>
      </c>
      <c r="F17" s="51" t="s">
        <v>1</v>
      </c>
      <c r="G17" s="32"/>
      <c r="H17" s="36" t="s">
        <v>2</v>
      </c>
      <c r="I17" s="36"/>
      <c r="J17" s="36"/>
      <c r="K17" s="36"/>
      <c r="M17" s="61" t="s">
        <v>3</v>
      </c>
      <c r="N17" s="62" t="s">
        <v>3</v>
      </c>
      <c r="O17" s="32" t="s">
        <v>3</v>
      </c>
      <c r="P17" s="35"/>
      <c r="Q17" s="37"/>
    </row>
  </sheetData>
  <autoFilter ref="B6:G7"/>
  <sortState ref="B8:G12">
    <sortCondition ref="F8:F12"/>
  </sortState>
  <mergeCells count="18">
    <mergeCell ref="C6:C7"/>
    <mergeCell ref="D6:D7"/>
    <mergeCell ref="N3:P3"/>
    <mergeCell ref="I6:P6"/>
    <mergeCell ref="I3:L3"/>
    <mergeCell ref="F6:F7"/>
    <mergeCell ref="A4:C4"/>
    <mergeCell ref="B6:B7"/>
    <mergeCell ref="D4:E4"/>
    <mergeCell ref="A6:A7"/>
    <mergeCell ref="E6:E7"/>
    <mergeCell ref="N5:P5"/>
    <mergeCell ref="G6:G7"/>
    <mergeCell ref="A1:P1"/>
    <mergeCell ref="A2:P2"/>
    <mergeCell ref="A3:C3"/>
    <mergeCell ref="D3:E3"/>
    <mergeCell ref="F3:G3"/>
  </mergeCells>
  <conditionalFormatting sqref="F8:F15">
    <cfRule type="duplicateValues" dxfId="1"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67"/>
  <sheetViews>
    <sheetView view="pageBreakPreview" topLeftCell="A55" zoomScale="106" zoomScaleSheetLayoutView="106" workbookViewId="0">
      <selection activeCell="K45" sqref="K45"/>
    </sheetView>
  </sheetViews>
  <sheetFormatPr defaultRowHeight="12.75" x14ac:dyDescent="0.2"/>
  <cols>
    <col min="1" max="1" width="4.85546875" style="32" customWidth="1"/>
    <col min="2" max="2" width="7.28515625" style="32" customWidth="1"/>
    <col min="3" max="3" width="14.42578125" style="21" customWidth="1"/>
    <col min="4" max="4" width="23.140625" style="21" customWidth="1"/>
    <col min="5" max="5" width="16.7109375" style="59" customWidth="1"/>
    <col min="6" max="6" width="11.7109375" style="59" customWidth="1"/>
    <col min="7" max="7" width="7.7109375" style="33" customWidth="1"/>
    <col min="8" max="8" width="2.140625" style="21" customWidth="1"/>
    <col min="9" max="9" width="4.42578125" style="32" customWidth="1"/>
    <col min="10" max="10" width="15.5703125" style="32" customWidth="1"/>
    <col min="11" max="11" width="6.5703125" style="32" customWidth="1"/>
    <col min="12" max="12" width="12.28515625" style="34" customWidth="1"/>
    <col min="13" max="13" width="26.42578125" style="63" customWidth="1"/>
    <col min="14" max="14" width="15.85546875" style="63" customWidth="1"/>
    <col min="15" max="15" width="9.5703125" style="21" customWidth="1"/>
    <col min="16" max="16" width="7.28515625" style="21" customWidth="1"/>
    <col min="17" max="17" width="5.7109375" style="21" customWidth="1"/>
    <col min="18" max="16384" width="9.140625" style="21"/>
  </cols>
  <sheetData>
    <row r="1" spans="1:16" s="9" customFormat="1" ht="45" customHeight="1" x14ac:dyDescent="0.2">
      <c r="A1" s="382" t="str">
        <f>('YARIŞMA BİLGİLERİ'!A2)</f>
        <v>Türkiye Atletizm Federasyonu
İstanbul Atletizm İl Temsilciliği</v>
      </c>
      <c r="B1" s="382"/>
      <c r="C1" s="382"/>
      <c r="D1" s="382"/>
      <c r="E1" s="382"/>
      <c r="F1" s="382"/>
      <c r="G1" s="382"/>
      <c r="H1" s="382"/>
      <c r="I1" s="382"/>
      <c r="J1" s="382"/>
      <c r="K1" s="382"/>
      <c r="L1" s="382"/>
      <c r="M1" s="382"/>
      <c r="N1" s="382"/>
      <c r="O1" s="382"/>
      <c r="P1" s="382"/>
    </row>
    <row r="2" spans="1:16" s="9" customFormat="1" ht="23.25" customHeight="1" x14ac:dyDescent="0.2">
      <c r="A2" s="383" t="str">
        <f>'YARIŞMA BİLGİLERİ'!F19</f>
        <v>Turkcell - Spor Toto 2020 Olimpik Kamp Sporcuları Test Yarışmları</v>
      </c>
      <c r="B2" s="383"/>
      <c r="C2" s="383"/>
      <c r="D2" s="383"/>
      <c r="E2" s="383"/>
      <c r="F2" s="383"/>
      <c r="G2" s="383"/>
      <c r="H2" s="383"/>
      <c r="I2" s="383"/>
      <c r="J2" s="383"/>
      <c r="K2" s="383"/>
      <c r="L2" s="383"/>
      <c r="M2" s="383"/>
      <c r="N2" s="383"/>
      <c r="O2" s="383"/>
      <c r="P2" s="383"/>
    </row>
    <row r="3" spans="1:16" s="12" customFormat="1" ht="27" customHeight="1" x14ac:dyDescent="0.2">
      <c r="A3" s="417" t="s">
        <v>172</v>
      </c>
      <c r="B3" s="417"/>
      <c r="C3" s="417"/>
      <c r="D3" s="418" t="e">
        <f>('YARIŞMA PROGRAMI'!#REF!)</f>
        <v>#REF!</v>
      </c>
      <c r="E3" s="418"/>
      <c r="F3" s="450" t="s">
        <v>48</v>
      </c>
      <c r="G3" s="450"/>
      <c r="H3" s="10" t="s">
        <v>144</v>
      </c>
      <c r="I3" s="421" t="e">
        <f>'YARIŞMA PROGRAMI'!#REF!</f>
        <v>#REF!</v>
      </c>
      <c r="J3" s="421"/>
      <c r="K3" s="421"/>
      <c r="L3" s="11"/>
      <c r="M3" s="93" t="s">
        <v>145</v>
      </c>
      <c r="N3" s="420" t="e">
        <f>('YARIŞMA PROGRAMI'!#REF!)</f>
        <v>#REF!</v>
      </c>
      <c r="O3" s="420"/>
      <c r="P3" s="420"/>
    </row>
    <row r="4" spans="1:16" s="12" customFormat="1" ht="17.25" customHeight="1" x14ac:dyDescent="0.2">
      <c r="A4" s="422" t="s">
        <v>149</v>
      </c>
      <c r="B4" s="422"/>
      <c r="C4" s="422"/>
      <c r="D4" s="423" t="str">
        <f>'YARIŞMA BİLGİLERİ'!F21</f>
        <v>16 Yaş Altı Kızlar A</v>
      </c>
      <c r="E4" s="423"/>
      <c r="F4" s="38"/>
      <c r="G4" s="38"/>
      <c r="H4" s="38"/>
      <c r="I4" s="38"/>
      <c r="J4" s="38"/>
      <c r="K4" s="38"/>
      <c r="L4" s="39"/>
      <c r="M4" s="94" t="s">
        <v>5</v>
      </c>
      <c r="N4" s="449" t="e">
        <f>'YARIŞMA PROGRAMI'!#REF!</f>
        <v>#REF!</v>
      </c>
      <c r="O4" s="449"/>
      <c r="P4" s="449"/>
    </row>
    <row r="5" spans="1:16" s="9" customFormat="1" ht="16.5" customHeight="1" x14ac:dyDescent="0.2">
      <c r="A5" s="13"/>
      <c r="B5" s="13"/>
      <c r="C5" s="14"/>
      <c r="D5" s="15"/>
      <c r="E5" s="16"/>
      <c r="F5" s="16"/>
      <c r="G5" s="16"/>
      <c r="H5" s="16"/>
      <c r="I5" s="13"/>
      <c r="J5" s="13"/>
      <c r="K5" s="13"/>
      <c r="L5" s="17"/>
      <c r="M5" s="18"/>
      <c r="N5" s="448">
        <f ca="1">NOW()</f>
        <v>42041.70390763889</v>
      </c>
      <c r="O5" s="448"/>
      <c r="P5" s="448"/>
    </row>
    <row r="6" spans="1:16" s="19" customFormat="1" ht="24.75" customHeight="1" x14ac:dyDescent="0.2">
      <c r="A6" s="424" t="s">
        <v>12</v>
      </c>
      <c r="B6" s="425" t="s">
        <v>142</v>
      </c>
      <c r="C6" s="427" t="s">
        <v>167</v>
      </c>
      <c r="D6" s="415" t="s">
        <v>14</v>
      </c>
      <c r="E6" s="415" t="s">
        <v>47</v>
      </c>
      <c r="F6" s="415" t="s">
        <v>15</v>
      </c>
      <c r="G6" s="412" t="s">
        <v>26</v>
      </c>
      <c r="I6" s="385" t="s">
        <v>16</v>
      </c>
      <c r="J6" s="392"/>
      <c r="K6" s="392"/>
      <c r="L6" s="392"/>
      <c r="M6" s="392"/>
      <c r="N6" s="392"/>
      <c r="O6" s="392"/>
      <c r="P6" s="414"/>
    </row>
    <row r="7" spans="1:16" ht="24.75" customHeight="1" x14ac:dyDescent="0.2">
      <c r="A7" s="424"/>
      <c r="B7" s="426"/>
      <c r="C7" s="427"/>
      <c r="D7" s="415"/>
      <c r="E7" s="415"/>
      <c r="F7" s="415"/>
      <c r="G7" s="413"/>
      <c r="H7" s="20"/>
      <c r="I7" s="55" t="s">
        <v>12</v>
      </c>
      <c r="J7" s="52" t="s">
        <v>143</v>
      </c>
      <c r="K7" s="52" t="s">
        <v>142</v>
      </c>
      <c r="L7" s="53" t="s">
        <v>13</v>
      </c>
      <c r="M7" s="54" t="s">
        <v>14</v>
      </c>
      <c r="N7" s="54" t="s">
        <v>47</v>
      </c>
      <c r="O7" s="52" t="s">
        <v>15</v>
      </c>
      <c r="P7" s="52" t="s">
        <v>26</v>
      </c>
    </row>
    <row r="8" spans="1:16" s="19" customFormat="1" ht="24.75" customHeight="1" x14ac:dyDescent="0.2">
      <c r="A8" s="83">
        <v>1</v>
      </c>
      <c r="B8" s="83"/>
      <c r="C8" s="145"/>
      <c r="D8" s="188"/>
      <c r="E8" s="189"/>
      <c r="F8" s="146"/>
      <c r="G8" s="84"/>
      <c r="H8" s="26"/>
      <c r="I8" s="27">
        <v>1</v>
      </c>
      <c r="J8" s="28" t="s">
        <v>68</v>
      </c>
      <c r="K8" s="29" t="str">
        <f>IF(ISERROR(VLOOKUP(J8,'KAYIT LİSTESİ'!$B$4:$I$421,2,0)),"",(VLOOKUP(J8,'KAYIT LİSTESİ'!$B$4:$I$421,2,0)))</f>
        <v/>
      </c>
      <c r="L8" s="30" t="str">
        <f>IF(ISERROR(VLOOKUP(J8,'KAYIT LİSTESİ'!$B$4:$I$421,4,0)),"",(VLOOKUP(J8,'KAYIT LİSTESİ'!$B$4:$I$421,4,0)))</f>
        <v/>
      </c>
      <c r="M8" s="56" t="str">
        <f>IF(ISERROR(VLOOKUP(J8,'KAYIT LİSTESİ'!$B$4:$I$421,5,0)),"",(VLOOKUP(J8,'KAYIT LİSTESİ'!$B$4:$I$421,5,0)))</f>
        <v/>
      </c>
      <c r="N8" s="56" t="str">
        <f>IF(ISERROR(VLOOKUP(J8,'KAYIT LİSTESİ'!$B$4:$I$421,6,0)),"",(VLOOKUP(J8,'KAYIT LİSTESİ'!$B$4:$I$421,6,0)))</f>
        <v/>
      </c>
      <c r="O8" s="31"/>
      <c r="P8" s="29"/>
    </row>
    <row r="9" spans="1:16" s="19" customFormat="1" ht="24.75" customHeight="1" x14ac:dyDescent="0.2">
      <c r="A9" s="83">
        <v>2</v>
      </c>
      <c r="B9" s="83"/>
      <c r="C9" s="145"/>
      <c r="D9" s="188"/>
      <c r="E9" s="189"/>
      <c r="F9" s="146"/>
      <c r="G9" s="84"/>
      <c r="H9" s="26"/>
      <c r="I9" s="27">
        <v>2</v>
      </c>
      <c r="J9" s="28" t="s">
        <v>69</v>
      </c>
      <c r="K9" s="29" t="str">
        <f>IF(ISERROR(VLOOKUP(J9,'KAYIT LİSTESİ'!$B$4:$I$421,2,0)),"",(VLOOKUP(J9,'KAYIT LİSTESİ'!$B$4:$I$421,2,0)))</f>
        <v/>
      </c>
      <c r="L9" s="30" t="str">
        <f>IF(ISERROR(VLOOKUP(J9,'KAYIT LİSTESİ'!$B$4:$I$421,4,0)),"",(VLOOKUP(J9,'KAYIT LİSTESİ'!$B$4:$I$421,4,0)))</f>
        <v/>
      </c>
      <c r="M9" s="56" t="str">
        <f>IF(ISERROR(VLOOKUP(J9,'KAYIT LİSTESİ'!$B$4:$I$421,5,0)),"",(VLOOKUP(J9,'KAYIT LİSTESİ'!$B$4:$I$421,5,0)))</f>
        <v/>
      </c>
      <c r="N9" s="56" t="str">
        <f>IF(ISERROR(VLOOKUP(J9,'KAYIT LİSTESİ'!$B$4:$I$421,6,0)),"",(VLOOKUP(J9,'KAYIT LİSTESİ'!$B$4:$I$421,6,0)))</f>
        <v/>
      </c>
      <c r="O9" s="31"/>
      <c r="P9" s="29"/>
    </row>
    <row r="10" spans="1:16" s="19" customFormat="1" ht="24.75" customHeight="1" x14ac:dyDescent="0.2">
      <c r="A10" s="83">
        <v>3</v>
      </c>
      <c r="B10" s="83"/>
      <c r="C10" s="145"/>
      <c r="D10" s="188"/>
      <c r="E10" s="189"/>
      <c r="F10" s="146"/>
      <c r="G10" s="84"/>
      <c r="H10" s="26"/>
      <c r="I10" s="27">
        <v>3</v>
      </c>
      <c r="J10" s="28" t="s">
        <v>70</v>
      </c>
      <c r="K10" s="29">
        <f>IF(ISERROR(VLOOKUP(J10,'KAYIT LİSTESİ'!$B$4:$I$421,2,0)),"",(VLOOKUP(J10,'KAYIT LİSTESİ'!$B$4:$I$421,2,0)))</f>
        <v>354</v>
      </c>
      <c r="L10" s="30">
        <f>IF(ISERROR(VLOOKUP(J10,'KAYIT LİSTESİ'!$B$4:$I$421,4,0)),"",(VLOOKUP(J10,'KAYIT LİSTESİ'!$B$4:$I$421,4,0)))</f>
        <v>36733</v>
      </c>
      <c r="M10" s="56" t="str">
        <f>IF(ISERROR(VLOOKUP(J10,'KAYIT LİSTESİ'!$B$4:$I$421,5,0)),"",(VLOOKUP(J10,'KAYIT LİSTESİ'!$B$4:$I$421,5,0)))</f>
        <v>BEGÜM KURHAN</v>
      </c>
      <c r="N10" s="56" t="str">
        <f>IF(ISERROR(VLOOKUP(J10,'KAYIT LİSTESİ'!$B$4:$I$421,6,0)),"",(VLOOKUP(J10,'KAYIT LİSTESİ'!$B$4:$I$421,6,0)))</f>
        <v>KOCAELİ</v>
      </c>
      <c r="O10" s="31"/>
      <c r="P10" s="29"/>
    </row>
    <row r="11" spans="1:16" s="19" customFormat="1" ht="24.75" customHeight="1" x14ac:dyDescent="0.2">
      <c r="A11" s="83">
        <v>4</v>
      </c>
      <c r="B11" s="83"/>
      <c r="C11" s="145"/>
      <c r="D11" s="188"/>
      <c r="E11" s="189"/>
      <c r="F11" s="146"/>
      <c r="G11" s="84"/>
      <c r="H11" s="26"/>
      <c r="I11" s="27">
        <v>4</v>
      </c>
      <c r="J11" s="28" t="s">
        <v>71</v>
      </c>
      <c r="K11" s="29">
        <f>IF(ISERROR(VLOOKUP(J11,'KAYIT LİSTESİ'!$B$4:$I$421,2,0)),"",(VLOOKUP(J11,'KAYIT LİSTESİ'!$B$4:$I$421,2,0)))</f>
        <v>338</v>
      </c>
      <c r="L11" s="30">
        <f>IF(ISERROR(VLOOKUP(J11,'KAYIT LİSTESİ'!$B$4:$I$421,4,0)),"",(VLOOKUP(J11,'KAYIT LİSTESİ'!$B$4:$I$421,4,0)))</f>
        <v>36605</v>
      </c>
      <c r="M11" s="56" t="str">
        <f>IF(ISERROR(VLOOKUP(J11,'KAYIT LİSTESİ'!$B$4:$I$421,5,0)),"",(VLOOKUP(J11,'KAYIT LİSTESİ'!$B$4:$I$421,5,0)))</f>
        <v>YAPRAK ALPER</v>
      </c>
      <c r="N11" s="56" t="str">
        <f>IF(ISERROR(VLOOKUP(J11,'KAYIT LİSTESİ'!$B$4:$I$421,6,0)),"",(VLOOKUP(J11,'KAYIT LİSTESİ'!$B$4:$I$421,6,0)))</f>
        <v>BURSA</v>
      </c>
      <c r="O11" s="31"/>
      <c r="P11" s="29"/>
    </row>
    <row r="12" spans="1:16" s="19" customFormat="1" ht="24.75" customHeight="1" x14ac:dyDescent="0.2">
      <c r="A12" s="83">
        <v>5</v>
      </c>
      <c r="B12" s="83"/>
      <c r="C12" s="145"/>
      <c r="D12" s="188"/>
      <c r="E12" s="189"/>
      <c r="F12" s="146"/>
      <c r="G12" s="84"/>
      <c r="H12" s="26"/>
      <c r="I12" s="27">
        <v>5</v>
      </c>
      <c r="J12" s="28" t="s">
        <v>72</v>
      </c>
      <c r="K12" s="29">
        <f>IF(ISERROR(VLOOKUP(J12,'KAYIT LİSTESİ'!$B$4:$I$421,2,0)),"",(VLOOKUP(J12,'KAYIT LİSTESİ'!$B$4:$I$421,2,0)))</f>
        <v>350</v>
      </c>
      <c r="L12" s="30">
        <f>IF(ISERROR(VLOOKUP(J12,'KAYIT LİSTESİ'!$B$4:$I$421,4,0)),"",(VLOOKUP(J12,'KAYIT LİSTESİ'!$B$4:$I$421,4,0)))</f>
        <v>36581</v>
      </c>
      <c r="M12" s="56" t="str">
        <f>IF(ISERROR(VLOOKUP(J12,'KAYIT LİSTESİ'!$B$4:$I$421,5,0)),"",(VLOOKUP(J12,'KAYIT LİSTESİ'!$B$4:$I$421,5,0)))</f>
        <v>NEFİSE KARATAY</v>
      </c>
      <c r="N12" s="56" t="str">
        <f>IF(ISERROR(VLOOKUP(J12,'KAYIT LİSTESİ'!$B$4:$I$421,6,0)),"",(VLOOKUP(J12,'KAYIT LİSTESİ'!$B$4:$I$421,6,0)))</f>
        <v>İZMİR</v>
      </c>
      <c r="O12" s="31"/>
      <c r="P12" s="29"/>
    </row>
    <row r="13" spans="1:16" s="19" customFormat="1" ht="24.75" customHeight="1" x14ac:dyDescent="0.2">
      <c r="A13" s="83">
        <v>6</v>
      </c>
      <c r="B13" s="83"/>
      <c r="C13" s="145"/>
      <c r="D13" s="188"/>
      <c r="E13" s="189"/>
      <c r="F13" s="146"/>
      <c r="G13" s="84"/>
      <c r="H13" s="26"/>
      <c r="I13" s="27">
        <v>6</v>
      </c>
      <c r="J13" s="28" t="s">
        <v>73</v>
      </c>
      <c r="K13" s="29">
        <f>IF(ISERROR(VLOOKUP(J13,'KAYIT LİSTESİ'!$B$4:$I$421,2,0)),"",(VLOOKUP(J13,'KAYIT LİSTESİ'!$B$4:$I$421,2,0)))</f>
        <v>355</v>
      </c>
      <c r="L13" s="30">
        <f>IF(ISERROR(VLOOKUP(J13,'KAYIT LİSTESİ'!$B$4:$I$421,4,0)),"",(VLOOKUP(J13,'KAYIT LİSTESİ'!$B$4:$I$421,4,0)))</f>
        <v>36831</v>
      </c>
      <c r="M13" s="56" t="str">
        <f>IF(ISERROR(VLOOKUP(J13,'KAYIT LİSTESİ'!$B$4:$I$421,5,0)),"",(VLOOKUP(J13,'KAYIT LİSTESİ'!$B$4:$I$421,5,0)))</f>
        <v>İPEK USTA</v>
      </c>
      <c r="N13" s="56" t="str">
        <f>IF(ISERROR(VLOOKUP(J13,'KAYIT LİSTESİ'!$B$4:$I$421,6,0)),"",(VLOOKUP(J13,'KAYIT LİSTESİ'!$B$4:$I$421,6,0)))</f>
        <v>KOCAELİ</v>
      </c>
      <c r="O13" s="31"/>
      <c r="P13" s="29"/>
    </row>
    <row r="14" spans="1:16" s="19" customFormat="1" ht="24.75" customHeight="1" x14ac:dyDescent="0.2">
      <c r="A14" s="83">
        <v>7</v>
      </c>
      <c r="B14" s="83"/>
      <c r="C14" s="145"/>
      <c r="D14" s="188"/>
      <c r="E14" s="189"/>
      <c r="F14" s="146"/>
      <c r="G14" s="84"/>
      <c r="H14" s="26"/>
      <c r="I14" s="27">
        <v>7</v>
      </c>
      <c r="J14" s="28" t="s">
        <v>139</v>
      </c>
      <c r="K14" s="29">
        <f>IF(ISERROR(VLOOKUP(J14,'KAYIT LİSTESİ'!$B$4:$I$421,2,0)),"",(VLOOKUP(J14,'KAYIT LİSTESİ'!$B$4:$I$421,2,0)))</f>
        <v>333</v>
      </c>
      <c r="L14" s="30">
        <f>IF(ISERROR(VLOOKUP(J14,'KAYIT LİSTESİ'!$B$4:$I$421,4,0)),"",(VLOOKUP(J14,'KAYIT LİSTESİ'!$B$4:$I$421,4,0)))</f>
        <v>36886</v>
      </c>
      <c r="M14" s="56" t="str">
        <f>IF(ISERROR(VLOOKUP(J14,'KAYIT LİSTESİ'!$B$4:$I$421,5,0)),"",(VLOOKUP(J14,'KAYIT LİSTESİ'!$B$4:$I$421,5,0)))</f>
        <v>CEVRİYE ERYENEN</v>
      </c>
      <c r="N14" s="56" t="str">
        <f>IF(ISERROR(VLOOKUP(J14,'KAYIT LİSTESİ'!$B$4:$I$421,6,0)),"",(VLOOKUP(J14,'KAYIT LİSTESİ'!$B$4:$I$421,6,0)))</f>
        <v>BURSA</v>
      </c>
      <c r="O14" s="31"/>
      <c r="P14" s="29"/>
    </row>
    <row r="15" spans="1:16" s="19" customFormat="1" ht="24.75" customHeight="1" x14ac:dyDescent="0.2">
      <c r="A15" s="83">
        <v>8</v>
      </c>
      <c r="B15" s="83"/>
      <c r="C15" s="145"/>
      <c r="D15" s="188"/>
      <c r="E15" s="189"/>
      <c r="F15" s="146"/>
      <c r="G15" s="84"/>
      <c r="H15" s="26"/>
      <c r="I15" s="27">
        <v>8</v>
      </c>
      <c r="J15" s="28" t="s">
        <v>140</v>
      </c>
      <c r="K15" s="29" t="str">
        <f>IF(ISERROR(VLOOKUP(J15,'KAYIT LİSTESİ'!$B$4:$I$421,2,0)),"",(VLOOKUP(J15,'KAYIT LİSTESİ'!$B$4:$I$421,2,0)))</f>
        <v/>
      </c>
      <c r="L15" s="30" t="str">
        <f>IF(ISERROR(VLOOKUP(J15,'KAYIT LİSTESİ'!$B$4:$I$421,4,0)),"",(VLOOKUP(J15,'KAYIT LİSTESİ'!$B$4:$I$421,4,0)))</f>
        <v/>
      </c>
      <c r="M15" s="56" t="str">
        <f>IF(ISERROR(VLOOKUP(J15,'KAYIT LİSTESİ'!$B$4:$I$421,5,0)),"",(VLOOKUP(J15,'KAYIT LİSTESİ'!$B$4:$I$421,5,0)))</f>
        <v/>
      </c>
      <c r="N15" s="56" t="str">
        <f>IF(ISERROR(VLOOKUP(J15,'KAYIT LİSTESİ'!$B$4:$I$421,6,0)),"",(VLOOKUP(J15,'KAYIT LİSTESİ'!$B$4:$I$421,6,0)))</f>
        <v/>
      </c>
      <c r="O15" s="31"/>
      <c r="P15" s="29"/>
    </row>
    <row r="16" spans="1:16" s="19" customFormat="1" ht="24.75" customHeight="1" x14ac:dyDescent="0.2">
      <c r="A16" s="83">
        <v>9</v>
      </c>
      <c r="B16" s="83"/>
      <c r="C16" s="145"/>
      <c r="D16" s="188"/>
      <c r="E16" s="189"/>
      <c r="F16" s="146"/>
      <c r="G16" s="84"/>
      <c r="H16" s="26"/>
      <c r="I16" s="385" t="s">
        <v>17</v>
      </c>
      <c r="J16" s="392"/>
      <c r="K16" s="392"/>
      <c r="L16" s="392"/>
      <c r="M16" s="392"/>
      <c r="N16" s="392"/>
      <c r="O16" s="392"/>
      <c r="P16" s="414"/>
    </row>
    <row r="17" spans="1:16" s="19" customFormat="1" ht="24.75" customHeight="1" x14ac:dyDescent="0.2">
      <c r="A17" s="83">
        <v>10</v>
      </c>
      <c r="B17" s="83"/>
      <c r="C17" s="145"/>
      <c r="D17" s="188"/>
      <c r="E17" s="189"/>
      <c r="F17" s="146"/>
      <c r="G17" s="84"/>
      <c r="H17" s="26"/>
      <c r="I17" s="55" t="s">
        <v>12</v>
      </c>
      <c r="J17" s="52" t="s">
        <v>143</v>
      </c>
      <c r="K17" s="52" t="s">
        <v>142</v>
      </c>
      <c r="L17" s="53" t="s">
        <v>13</v>
      </c>
      <c r="M17" s="54" t="s">
        <v>14</v>
      </c>
      <c r="N17" s="54" t="s">
        <v>47</v>
      </c>
      <c r="O17" s="52" t="s">
        <v>15</v>
      </c>
      <c r="P17" s="52" t="s">
        <v>26</v>
      </c>
    </row>
    <row r="18" spans="1:16" s="19" customFormat="1" ht="24.75" customHeight="1" x14ac:dyDescent="0.2">
      <c r="A18" s="83">
        <v>11</v>
      </c>
      <c r="B18" s="83"/>
      <c r="C18" s="145"/>
      <c r="D18" s="188"/>
      <c r="E18" s="189"/>
      <c r="F18" s="146"/>
      <c r="G18" s="84"/>
      <c r="H18" s="26"/>
      <c r="I18" s="27">
        <v>1</v>
      </c>
      <c r="J18" s="28" t="s">
        <v>74</v>
      </c>
      <c r="K18" s="29" t="str">
        <f>IF(ISERROR(VLOOKUP(J18,'KAYIT LİSTESİ'!$B$4:$I$421,2,0)),"",(VLOOKUP(J18,'KAYIT LİSTESİ'!$B$4:$I$421,2,0)))</f>
        <v/>
      </c>
      <c r="L18" s="30" t="str">
        <f>IF(ISERROR(VLOOKUP(J18,'KAYIT LİSTESİ'!$B$4:$I$421,4,0)),"",(VLOOKUP(J18,'KAYIT LİSTESİ'!$B$4:$I$421,4,0)))</f>
        <v/>
      </c>
      <c r="M18" s="56" t="str">
        <f>IF(ISERROR(VLOOKUP(J18,'KAYIT LİSTESİ'!$B$4:$I$421,5,0)),"",(VLOOKUP(J18,'KAYIT LİSTESİ'!$B$4:$I$421,5,0)))</f>
        <v/>
      </c>
      <c r="N18" s="56" t="str">
        <f>IF(ISERROR(VLOOKUP(J18,'KAYIT LİSTESİ'!$B$4:$I$421,6,0)),"",(VLOOKUP(J18,'KAYIT LİSTESİ'!$B$4:$I$421,6,0)))</f>
        <v/>
      </c>
      <c r="O18" s="31"/>
      <c r="P18" s="29"/>
    </row>
    <row r="19" spans="1:16" s="19" customFormat="1" ht="24.75" customHeight="1" x14ac:dyDescent="0.2">
      <c r="A19" s="83">
        <v>12</v>
      </c>
      <c r="B19" s="83"/>
      <c r="C19" s="145"/>
      <c r="D19" s="188"/>
      <c r="E19" s="189"/>
      <c r="F19" s="146"/>
      <c r="G19" s="84"/>
      <c r="H19" s="26"/>
      <c r="I19" s="27">
        <v>2</v>
      </c>
      <c r="J19" s="28" t="s">
        <v>75</v>
      </c>
      <c r="K19" s="29" t="str">
        <f>IF(ISERROR(VLOOKUP(J19,'KAYIT LİSTESİ'!$B$4:$I$421,2,0)),"",(VLOOKUP(J19,'KAYIT LİSTESİ'!$B$4:$I$421,2,0)))</f>
        <v/>
      </c>
      <c r="L19" s="30" t="str">
        <f>IF(ISERROR(VLOOKUP(J19,'KAYIT LİSTESİ'!$B$4:$I$421,4,0)),"",(VLOOKUP(J19,'KAYIT LİSTESİ'!$B$4:$I$421,4,0)))</f>
        <v/>
      </c>
      <c r="M19" s="56" t="str">
        <f>IF(ISERROR(VLOOKUP(J19,'KAYIT LİSTESİ'!$B$4:$I$421,5,0)),"",(VLOOKUP(J19,'KAYIT LİSTESİ'!$B$4:$I$421,5,0)))</f>
        <v/>
      </c>
      <c r="N19" s="56" t="str">
        <f>IF(ISERROR(VLOOKUP(J19,'KAYIT LİSTESİ'!$B$4:$I$421,6,0)),"",(VLOOKUP(J19,'KAYIT LİSTESİ'!$B$4:$I$421,6,0)))</f>
        <v/>
      </c>
      <c r="O19" s="31"/>
      <c r="P19" s="29"/>
    </row>
    <row r="20" spans="1:16" s="19" customFormat="1" ht="24.75" customHeight="1" x14ac:dyDescent="0.2">
      <c r="A20" s="83">
        <v>13</v>
      </c>
      <c r="B20" s="83"/>
      <c r="C20" s="145"/>
      <c r="D20" s="188"/>
      <c r="E20" s="189"/>
      <c r="F20" s="146"/>
      <c r="G20" s="84"/>
      <c r="H20" s="26"/>
      <c r="I20" s="27">
        <v>3</v>
      </c>
      <c r="J20" s="28" t="s">
        <v>76</v>
      </c>
      <c r="K20" s="29" t="str">
        <f>IF(ISERROR(VLOOKUP(J20,'KAYIT LİSTESİ'!$B$4:$I$421,2,0)),"",(VLOOKUP(J20,'KAYIT LİSTESİ'!$B$4:$I$421,2,0)))</f>
        <v/>
      </c>
      <c r="L20" s="30" t="str">
        <f>IF(ISERROR(VLOOKUP(J20,'KAYIT LİSTESİ'!$B$4:$I$421,4,0)),"",(VLOOKUP(J20,'KAYIT LİSTESİ'!$B$4:$I$421,4,0)))</f>
        <v/>
      </c>
      <c r="M20" s="56" t="str">
        <f>IF(ISERROR(VLOOKUP(J20,'KAYIT LİSTESİ'!$B$4:$I$421,5,0)),"",(VLOOKUP(J20,'KAYIT LİSTESİ'!$B$4:$I$421,5,0)))</f>
        <v/>
      </c>
      <c r="N20" s="56" t="str">
        <f>IF(ISERROR(VLOOKUP(J20,'KAYIT LİSTESİ'!$B$4:$I$421,6,0)),"",(VLOOKUP(J20,'KAYIT LİSTESİ'!$B$4:$I$421,6,0)))</f>
        <v/>
      </c>
      <c r="O20" s="31"/>
      <c r="P20" s="29"/>
    </row>
    <row r="21" spans="1:16" s="19" customFormat="1" ht="24.75" customHeight="1" x14ac:dyDescent="0.2">
      <c r="A21" s="83">
        <v>14</v>
      </c>
      <c r="B21" s="83"/>
      <c r="C21" s="145"/>
      <c r="D21" s="188"/>
      <c r="E21" s="189"/>
      <c r="F21" s="146"/>
      <c r="G21" s="84"/>
      <c r="H21" s="26"/>
      <c r="I21" s="27">
        <v>4</v>
      </c>
      <c r="J21" s="28" t="s">
        <v>77</v>
      </c>
      <c r="K21" s="29" t="str">
        <f>IF(ISERROR(VLOOKUP(J21,'KAYIT LİSTESİ'!$B$4:$I$421,2,0)),"",(VLOOKUP(J21,'KAYIT LİSTESİ'!$B$4:$I$421,2,0)))</f>
        <v/>
      </c>
      <c r="L21" s="30" t="str">
        <f>IF(ISERROR(VLOOKUP(J21,'KAYIT LİSTESİ'!$B$4:$I$421,4,0)),"",(VLOOKUP(J21,'KAYIT LİSTESİ'!$B$4:$I$421,4,0)))</f>
        <v/>
      </c>
      <c r="M21" s="56" t="str">
        <f>IF(ISERROR(VLOOKUP(J21,'KAYIT LİSTESİ'!$B$4:$I$421,5,0)),"",(VLOOKUP(J21,'KAYIT LİSTESİ'!$B$4:$I$421,5,0)))</f>
        <v/>
      </c>
      <c r="N21" s="56" t="str">
        <f>IF(ISERROR(VLOOKUP(J21,'KAYIT LİSTESİ'!$B$4:$I$421,6,0)),"",(VLOOKUP(J21,'KAYIT LİSTESİ'!$B$4:$I$421,6,0)))</f>
        <v/>
      </c>
      <c r="O21" s="31"/>
      <c r="P21" s="29"/>
    </row>
    <row r="22" spans="1:16" s="19" customFormat="1" ht="24.75" customHeight="1" x14ac:dyDescent="0.2">
      <c r="A22" s="83">
        <v>15</v>
      </c>
      <c r="B22" s="83"/>
      <c r="C22" s="145"/>
      <c r="D22" s="188"/>
      <c r="E22" s="189"/>
      <c r="F22" s="146"/>
      <c r="G22" s="84"/>
      <c r="H22" s="26"/>
      <c r="I22" s="27">
        <v>5</v>
      </c>
      <c r="J22" s="28" t="s">
        <v>78</v>
      </c>
      <c r="K22" s="29" t="str">
        <f>IF(ISERROR(VLOOKUP(J22,'KAYIT LİSTESİ'!$B$4:$I$421,2,0)),"",(VLOOKUP(J22,'KAYIT LİSTESİ'!$B$4:$I$421,2,0)))</f>
        <v/>
      </c>
      <c r="L22" s="30" t="str">
        <f>IF(ISERROR(VLOOKUP(J22,'KAYIT LİSTESİ'!$B$4:$I$421,4,0)),"",(VLOOKUP(J22,'KAYIT LİSTESİ'!$B$4:$I$421,4,0)))</f>
        <v/>
      </c>
      <c r="M22" s="56" t="str">
        <f>IF(ISERROR(VLOOKUP(J22,'KAYIT LİSTESİ'!$B$4:$I$421,5,0)),"",(VLOOKUP(J22,'KAYIT LİSTESİ'!$B$4:$I$421,5,0)))</f>
        <v/>
      </c>
      <c r="N22" s="56" t="str">
        <f>IF(ISERROR(VLOOKUP(J22,'KAYIT LİSTESİ'!$B$4:$I$421,6,0)),"",(VLOOKUP(J22,'KAYIT LİSTESİ'!$B$4:$I$421,6,0)))</f>
        <v/>
      </c>
      <c r="O22" s="31"/>
      <c r="P22" s="29"/>
    </row>
    <row r="23" spans="1:16" s="19" customFormat="1" ht="24.75" customHeight="1" x14ac:dyDescent="0.2">
      <c r="A23" s="83">
        <v>16</v>
      </c>
      <c r="B23" s="83"/>
      <c r="C23" s="145"/>
      <c r="D23" s="188"/>
      <c r="E23" s="189"/>
      <c r="F23" s="146"/>
      <c r="G23" s="84"/>
      <c r="H23" s="26"/>
      <c r="I23" s="27">
        <v>6</v>
      </c>
      <c r="J23" s="28" t="s">
        <v>79</v>
      </c>
      <c r="K23" s="29" t="str">
        <f>IF(ISERROR(VLOOKUP(J23,'KAYIT LİSTESİ'!$B$4:$I$421,2,0)),"",(VLOOKUP(J23,'KAYIT LİSTESİ'!$B$4:$I$421,2,0)))</f>
        <v/>
      </c>
      <c r="L23" s="30" t="str">
        <f>IF(ISERROR(VLOOKUP(J23,'KAYIT LİSTESİ'!$B$4:$I$421,4,0)),"",(VLOOKUP(J23,'KAYIT LİSTESİ'!$B$4:$I$421,4,0)))</f>
        <v/>
      </c>
      <c r="M23" s="56" t="str">
        <f>IF(ISERROR(VLOOKUP(J23,'KAYIT LİSTESİ'!$B$4:$I$421,5,0)),"",(VLOOKUP(J23,'KAYIT LİSTESİ'!$B$4:$I$421,5,0)))</f>
        <v/>
      </c>
      <c r="N23" s="56" t="str">
        <f>IF(ISERROR(VLOOKUP(J23,'KAYIT LİSTESİ'!$B$4:$I$421,6,0)),"",(VLOOKUP(J23,'KAYIT LİSTESİ'!$B$4:$I$421,6,0)))</f>
        <v/>
      </c>
      <c r="O23" s="31"/>
      <c r="P23" s="29"/>
    </row>
    <row r="24" spans="1:16" s="19" customFormat="1" ht="24.75" customHeight="1" x14ac:dyDescent="0.2">
      <c r="A24" s="83">
        <v>17</v>
      </c>
      <c r="B24" s="83"/>
      <c r="C24" s="145"/>
      <c r="D24" s="188"/>
      <c r="E24" s="189"/>
      <c r="F24" s="146"/>
      <c r="G24" s="84"/>
      <c r="H24" s="26"/>
      <c r="I24" s="27">
        <v>7</v>
      </c>
      <c r="J24" s="28" t="s">
        <v>155</v>
      </c>
      <c r="K24" s="29" t="str">
        <f>IF(ISERROR(VLOOKUP(J24,'KAYIT LİSTESİ'!$B$4:$I$421,2,0)),"",(VLOOKUP(J24,'KAYIT LİSTESİ'!$B$4:$I$421,2,0)))</f>
        <v/>
      </c>
      <c r="L24" s="30" t="str">
        <f>IF(ISERROR(VLOOKUP(J24,'KAYIT LİSTESİ'!$B$4:$I$421,4,0)),"",(VLOOKUP(J24,'KAYIT LİSTESİ'!$B$4:$I$421,4,0)))</f>
        <v/>
      </c>
      <c r="M24" s="56" t="str">
        <f>IF(ISERROR(VLOOKUP(J24,'KAYIT LİSTESİ'!$B$4:$I$421,5,0)),"",(VLOOKUP(J24,'KAYIT LİSTESİ'!$B$4:$I$421,5,0)))</f>
        <v/>
      </c>
      <c r="N24" s="56" t="str">
        <f>IF(ISERROR(VLOOKUP(J24,'KAYIT LİSTESİ'!$B$4:$I$421,6,0)),"",(VLOOKUP(J24,'KAYIT LİSTESİ'!$B$4:$I$421,6,0)))</f>
        <v/>
      </c>
      <c r="O24" s="31"/>
      <c r="P24" s="29"/>
    </row>
    <row r="25" spans="1:16" s="19" customFormat="1" ht="24.75" customHeight="1" x14ac:dyDescent="0.2">
      <c r="A25" s="83">
        <v>18</v>
      </c>
      <c r="B25" s="83"/>
      <c r="C25" s="145"/>
      <c r="D25" s="188"/>
      <c r="E25" s="189"/>
      <c r="F25" s="146"/>
      <c r="G25" s="84"/>
      <c r="H25" s="26"/>
      <c r="I25" s="27">
        <v>8</v>
      </c>
      <c r="J25" s="28" t="s">
        <v>156</v>
      </c>
      <c r="K25" s="29" t="str">
        <f>IF(ISERROR(VLOOKUP(J25,'KAYIT LİSTESİ'!$B$4:$I$421,2,0)),"",(VLOOKUP(J25,'KAYIT LİSTESİ'!$B$4:$I$421,2,0)))</f>
        <v/>
      </c>
      <c r="L25" s="30" t="str">
        <f>IF(ISERROR(VLOOKUP(J25,'KAYIT LİSTESİ'!$B$4:$I$421,4,0)),"",(VLOOKUP(J25,'KAYIT LİSTESİ'!$B$4:$I$421,4,0)))</f>
        <v/>
      </c>
      <c r="M25" s="56" t="str">
        <f>IF(ISERROR(VLOOKUP(J25,'KAYIT LİSTESİ'!$B$4:$I$421,5,0)),"",(VLOOKUP(J25,'KAYIT LİSTESİ'!$B$4:$I$421,5,0)))</f>
        <v/>
      </c>
      <c r="N25" s="56" t="str">
        <f>IF(ISERROR(VLOOKUP(J25,'KAYIT LİSTESİ'!$B$4:$I$421,6,0)),"",(VLOOKUP(J25,'KAYIT LİSTESİ'!$B$4:$I$421,6,0)))</f>
        <v/>
      </c>
      <c r="O25" s="31"/>
      <c r="P25" s="29"/>
    </row>
    <row r="26" spans="1:16" s="19" customFormat="1" ht="24.75" customHeight="1" x14ac:dyDescent="0.2">
      <c r="A26" s="83">
        <v>19</v>
      </c>
      <c r="B26" s="83"/>
      <c r="C26" s="145"/>
      <c r="D26" s="188"/>
      <c r="E26" s="189"/>
      <c r="F26" s="146"/>
      <c r="G26" s="84"/>
      <c r="H26" s="26"/>
      <c r="I26" s="385" t="s">
        <v>18</v>
      </c>
      <c r="J26" s="392"/>
      <c r="K26" s="392"/>
      <c r="L26" s="392"/>
      <c r="M26" s="392"/>
      <c r="N26" s="392"/>
      <c r="O26" s="392"/>
      <c r="P26" s="414"/>
    </row>
    <row r="27" spans="1:16" s="19" customFormat="1" ht="24.75" customHeight="1" x14ac:dyDescent="0.2">
      <c r="A27" s="83">
        <v>20</v>
      </c>
      <c r="B27" s="83"/>
      <c r="C27" s="145"/>
      <c r="D27" s="188"/>
      <c r="E27" s="189"/>
      <c r="F27" s="146"/>
      <c r="G27" s="84"/>
      <c r="H27" s="26"/>
      <c r="I27" s="55" t="s">
        <v>12</v>
      </c>
      <c r="J27" s="52" t="s">
        <v>143</v>
      </c>
      <c r="K27" s="52" t="s">
        <v>142</v>
      </c>
      <c r="L27" s="53" t="s">
        <v>13</v>
      </c>
      <c r="M27" s="54" t="s">
        <v>14</v>
      </c>
      <c r="N27" s="54" t="s">
        <v>47</v>
      </c>
      <c r="O27" s="52" t="s">
        <v>15</v>
      </c>
      <c r="P27" s="52" t="s">
        <v>26</v>
      </c>
    </row>
    <row r="28" spans="1:16" s="19" customFormat="1" ht="24.75" customHeight="1" x14ac:dyDescent="0.2">
      <c r="A28" s="83">
        <v>21</v>
      </c>
      <c r="B28" s="83"/>
      <c r="C28" s="145"/>
      <c r="D28" s="188"/>
      <c r="E28" s="189"/>
      <c r="F28" s="146"/>
      <c r="G28" s="84"/>
      <c r="H28" s="26"/>
      <c r="I28" s="27">
        <v>1</v>
      </c>
      <c r="J28" s="28" t="s">
        <v>80</v>
      </c>
      <c r="K28" s="29" t="str">
        <f>IF(ISERROR(VLOOKUP(J28,'KAYIT LİSTESİ'!$B$4:$I$421,2,0)),"",(VLOOKUP(J28,'KAYIT LİSTESİ'!$B$4:$I$421,2,0)))</f>
        <v/>
      </c>
      <c r="L28" s="30" t="str">
        <f>IF(ISERROR(VLOOKUP(J28,'KAYIT LİSTESİ'!$B$4:$I$421,4,0)),"",(VLOOKUP(J28,'KAYIT LİSTESİ'!$B$4:$I$421,4,0)))</f>
        <v/>
      </c>
      <c r="M28" s="56" t="str">
        <f>IF(ISERROR(VLOOKUP(J28,'KAYIT LİSTESİ'!$B$4:$I$421,5,0)),"",(VLOOKUP(J28,'KAYIT LİSTESİ'!$B$4:$I$421,5,0)))</f>
        <v/>
      </c>
      <c r="N28" s="56" t="str">
        <f>IF(ISERROR(VLOOKUP(J28,'KAYIT LİSTESİ'!$B$4:$I$421,6,0)),"",(VLOOKUP(J28,'KAYIT LİSTESİ'!$B$4:$I$421,6,0)))</f>
        <v/>
      </c>
      <c r="O28" s="31"/>
      <c r="P28" s="29"/>
    </row>
    <row r="29" spans="1:16" s="19" customFormat="1" ht="24.75" customHeight="1" x14ac:dyDescent="0.2">
      <c r="A29" s="83">
        <v>22</v>
      </c>
      <c r="B29" s="83"/>
      <c r="C29" s="145"/>
      <c r="D29" s="188"/>
      <c r="E29" s="189"/>
      <c r="F29" s="146"/>
      <c r="G29" s="84"/>
      <c r="H29" s="26"/>
      <c r="I29" s="27">
        <v>2</v>
      </c>
      <c r="J29" s="28" t="s">
        <v>81</v>
      </c>
      <c r="K29" s="29" t="str">
        <f>IF(ISERROR(VLOOKUP(J29,'KAYIT LİSTESİ'!$B$4:$I$421,2,0)),"",(VLOOKUP(J29,'KAYIT LİSTESİ'!$B$4:$I$421,2,0)))</f>
        <v/>
      </c>
      <c r="L29" s="30" t="str">
        <f>IF(ISERROR(VLOOKUP(J29,'KAYIT LİSTESİ'!$B$4:$I$421,4,0)),"",(VLOOKUP(J29,'KAYIT LİSTESİ'!$B$4:$I$421,4,0)))</f>
        <v/>
      </c>
      <c r="M29" s="56" t="str">
        <f>IF(ISERROR(VLOOKUP(J29,'KAYIT LİSTESİ'!$B$4:$I$421,5,0)),"",(VLOOKUP(J29,'KAYIT LİSTESİ'!$B$4:$I$421,5,0)))</f>
        <v/>
      </c>
      <c r="N29" s="56" t="str">
        <f>IF(ISERROR(VLOOKUP(J29,'KAYIT LİSTESİ'!$B$4:$I$421,6,0)),"",(VLOOKUP(J29,'KAYIT LİSTESİ'!$B$4:$I$421,6,0)))</f>
        <v/>
      </c>
      <c r="O29" s="31"/>
      <c r="P29" s="29"/>
    </row>
    <row r="30" spans="1:16" s="19" customFormat="1" ht="24.75" customHeight="1" x14ac:dyDescent="0.2">
      <c r="A30" s="83">
        <v>23</v>
      </c>
      <c r="B30" s="83"/>
      <c r="C30" s="145"/>
      <c r="D30" s="188"/>
      <c r="E30" s="189"/>
      <c r="F30" s="146"/>
      <c r="G30" s="84"/>
      <c r="H30" s="26"/>
      <c r="I30" s="27">
        <v>3</v>
      </c>
      <c r="J30" s="28" t="s">
        <v>82</v>
      </c>
      <c r="K30" s="29" t="str">
        <f>IF(ISERROR(VLOOKUP(J30,'KAYIT LİSTESİ'!$B$4:$I$421,2,0)),"",(VLOOKUP(J30,'KAYIT LİSTESİ'!$B$4:$I$421,2,0)))</f>
        <v/>
      </c>
      <c r="L30" s="30" t="str">
        <f>IF(ISERROR(VLOOKUP(J30,'KAYIT LİSTESİ'!$B$4:$I$421,4,0)),"",(VLOOKUP(J30,'KAYIT LİSTESİ'!$B$4:$I$421,4,0)))</f>
        <v/>
      </c>
      <c r="M30" s="56" t="str">
        <f>IF(ISERROR(VLOOKUP(J30,'KAYIT LİSTESİ'!$B$4:$I$421,5,0)),"",(VLOOKUP(J30,'KAYIT LİSTESİ'!$B$4:$I$421,5,0)))</f>
        <v/>
      </c>
      <c r="N30" s="56" t="str">
        <f>IF(ISERROR(VLOOKUP(J30,'KAYIT LİSTESİ'!$B$4:$I$421,6,0)),"",(VLOOKUP(J30,'KAYIT LİSTESİ'!$B$4:$I$421,6,0)))</f>
        <v/>
      </c>
      <c r="O30" s="31"/>
      <c r="P30" s="29"/>
    </row>
    <row r="31" spans="1:16" s="19" customFormat="1" ht="24.75" customHeight="1" x14ac:dyDescent="0.2">
      <c r="A31" s="83">
        <v>24</v>
      </c>
      <c r="B31" s="83"/>
      <c r="C31" s="145"/>
      <c r="D31" s="188"/>
      <c r="E31" s="189"/>
      <c r="F31" s="146"/>
      <c r="G31" s="84"/>
      <c r="H31" s="26"/>
      <c r="I31" s="27">
        <v>4</v>
      </c>
      <c r="J31" s="28" t="s">
        <v>83</v>
      </c>
      <c r="K31" s="29" t="str">
        <f>IF(ISERROR(VLOOKUP(J31,'KAYIT LİSTESİ'!$B$4:$I$421,2,0)),"",(VLOOKUP(J31,'KAYIT LİSTESİ'!$B$4:$I$421,2,0)))</f>
        <v/>
      </c>
      <c r="L31" s="30" t="str">
        <f>IF(ISERROR(VLOOKUP(J31,'KAYIT LİSTESİ'!$B$4:$I$421,4,0)),"",(VLOOKUP(J31,'KAYIT LİSTESİ'!$B$4:$I$421,4,0)))</f>
        <v/>
      </c>
      <c r="M31" s="56" t="str">
        <f>IF(ISERROR(VLOOKUP(J31,'KAYIT LİSTESİ'!$B$4:$I$421,5,0)),"",(VLOOKUP(J31,'KAYIT LİSTESİ'!$B$4:$I$421,5,0)))</f>
        <v/>
      </c>
      <c r="N31" s="56" t="str">
        <f>IF(ISERROR(VLOOKUP(J31,'KAYIT LİSTESİ'!$B$4:$I$421,6,0)),"",(VLOOKUP(J31,'KAYIT LİSTESİ'!$B$4:$I$421,6,0)))</f>
        <v/>
      </c>
      <c r="O31" s="31"/>
      <c r="P31" s="29"/>
    </row>
    <row r="32" spans="1:16" s="19" customFormat="1" ht="24.75" customHeight="1" x14ac:dyDescent="0.2">
      <c r="A32" s="83">
        <v>25</v>
      </c>
      <c r="B32" s="83"/>
      <c r="C32" s="145"/>
      <c r="D32" s="188"/>
      <c r="E32" s="189"/>
      <c r="F32" s="146"/>
      <c r="G32" s="84"/>
      <c r="H32" s="26"/>
      <c r="I32" s="27">
        <v>5</v>
      </c>
      <c r="J32" s="28" t="s">
        <v>84</v>
      </c>
      <c r="K32" s="29" t="str">
        <f>IF(ISERROR(VLOOKUP(J32,'KAYIT LİSTESİ'!$B$4:$I$421,2,0)),"",(VLOOKUP(J32,'KAYIT LİSTESİ'!$B$4:$I$421,2,0)))</f>
        <v/>
      </c>
      <c r="L32" s="30" t="str">
        <f>IF(ISERROR(VLOOKUP(J32,'KAYIT LİSTESİ'!$B$4:$I$421,4,0)),"",(VLOOKUP(J32,'KAYIT LİSTESİ'!$B$4:$I$421,4,0)))</f>
        <v/>
      </c>
      <c r="M32" s="56" t="str">
        <f>IF(ISERROR(VLOOKUP(J32,'KAYIT LİSTESİ'!$B$4:$I$421,5,0)),"",(VLOOKUP(J32,'KAYIT LİSTESİ'!$B$4:$I$421,5,0)))</f>
        <v/>
      </c>
      <c r="N32" s="56" t="str">
        <f>IF(ISERROR(VLOOKUP(J32,'KAYIT LİSTESİ'!$B$4:$I$421,6,0)),"",(VLOOKUP(J32,'KAYIT LİSTESİ'!$B$4:$I$421,6,0)))</f>
        <v/>
      </c>
      <c r="O32" s="31"/>
      <c r="P32" s="29"/>
    </row>
    <row r="33" spans="1:16" s="19" customFormat="1" ht="24.75" customHeight="1" x14ac:dyDescent="0.2">
      <c r="A33" s="83">
        <v>26</v>
      </c>
      <c r="B33" s="83"/>
      <c r="C33" s="145"/>
      <c r="D33" s="188"/>
      <c r="E33" s="189"/>
      <c r="F33" s="146"/>
      <c r="G33" s="84"/>
      <c r="H33" s="26"/>
      <c r="I33" s="27">
        <v>6</v>
      </c>
      <c r="J33" s="28" t="s">
        <v>85</v>
      </c>
      <c r="K33" s="29" t="str">
        <f>IF(ISERROR(VLOOKUP(J33,'KAYIT LİSTESİ'!$B$4:$I$421,2,0)),"",(VLOOKUP(J33,'KAYIT LİSTESİ'!$B$4:$I$421,2,0)))</f>
        <v/>
      </c>
      <c r="L33" s="30" t="str">
        <f>IF(ISERROR(VLOOKUP(J33,'KAYIT LİSTESİ'!$B$4:$I$421,4,0)),"",(VLOOKUP(J33,'KAYIT LİSTESİ'!$B$4:$I$421,4,0)))</f>
        <v/>
      </c>
      <c r="M33" s="56" t="str">
        <f>IF(ISERROR(VLOOKUP(J33,'KAYIT LİSTESİ'!$B$4:$I$421,5,0)),"",(VLOOKUP(J33,'KAYIT LİSTESİ'!$B$4:$I$421,5,0)))</f>
        <v/>
      </c>
      <c r="N33" s="56" t="str">
        <f>IF(ISERROR(VLOOKUP(J33,'KAYIT LİSTESİ'!$B$4:$I$421,6,0)),"",(VLOOKUP(J33,'KAYIT LİSTESİ'!$B$4:$I$421,6,0)))</f>
        <v/>
      </c>
      <c r="O33" s="31"/>
      <c r="P33" s="29"/>
    </row>
    <row r="34" spans="1:16" s="19" customFormat="1" ht="24.75" customHeight="1" x14ac:dyDescent="0.2">
      <c r="A34" s="83">
        <v>27</v>
      </c>
      <c r="B34" s="83"/>
      <c r="C34" s="145"/>
      <c r="D34" s="188"/>
      <c r="E34" s="189"/>
      <c r="F34" s="146"/>
      <c r="G34" s="84"/>
      <c r="H34" s="26"/>
      <c r="I34" s="27">
        <v>7</v>
      </c>
      <c r="J34" s="28" t="s">
        <v>157</v>
      </c>
      <c r="K34" s="29" t="str">
        <f>IF(ISERROR(VLOOKUP(J34,'KAYIT LİSTESİ'!$B$4:$I$421,2,0)),"",(VLOOKUP(J34,'KAYIT LİSTESİ'!$B$4:$I$421,2,0)))</f>
        <v/>
      </c>
      <c r="L34" s="30" t="str">
        <f>IF(ISERROR(VLOOKUP(J34,'KAYIT LİSTESİ'!$B$4:$I$421,4,0)),"",(VLOOKUP(J34,'KAYIT LİSTESİ'!$B$4:$I$421,4,0)))</f>
        <v/>
      </c>
      <c r="M34" s="56" t="str">
        <f>IF(ISERROR(VLOOKUP(J34,'KAYIT LİSTESİ'!$B$4:$I$421,5,0)),"",(VLOOKUP(J34,'KAYIT LİSTESİ'!$B$4:$I$421,5,0)))</f>
        <v/>
      </c>
      <c r="N34" s="56" t="str">
        <f>IF(ISERROR(VLOOKUP(J34,'KAYIT LİSTESİ'!$B$4:$I$421,6,0)),"",(VLOOKUP(J34,'KAYIT LİSTESİ'!$B$4:$I$421,6,0)))</f>
        <v/>
      </c>
      <c r="O34" s="31"/>
      <c r="P34" s="29"/>
    </row>
    <row r="35" spans="1:16" s="19" customFormat="1" ht="24.75" customHeight="1" x14ac:dyDescent="0.2">
      <c r="A35" s="83">
        <v>28</v>
      </c>
      <c r="B35" s="83"/>
      <c r="C35" s="145"/>
      <c r="D35" s="188"/>
      <c r="E35" s="189"/>
      <c r="F35" s="146"/>
      <c r="G35" s="84"/>
      <c r="H35" s="26"/>
      <c r="I35" s="27">
        <v>8</v>
      </c>
      <c r="J35" s="28" t="s">
        <v>158</v>
      </c>
      <c r="K35" s="29" t="str">
        <f>IF(ISERROR(VLOOKUP(J35,'KAYIT LİSTESİ'!$B$4:$I$421,2,0)),"",(VLOOKUP(J35,'KAYIT LİSTESİ'!$B$4:$I$421,2,0)))</f>
        <v/>
      </c>
      <c r="L35" s="30" t="str">
        <f>IF(ISERROR(VLOOKUP(J35,'KAYIT LİSTESİ'!$B$4:$I$421,4,0)),"",(VLOOKUP(J35,'KAYIT LİSTESİ'!$B$4:$I$421,4,0)))</f>
        <v/>
      </c>
      <c r="M35" s="56" t="str">
        <f>IF(ISERROR(VLOOKUP(J35,'KAYIT LİSTESİ'!$B$4:$I$421,5,0)),"",(VLOOKUP(J35,'KAYIT LİSTESİ'!$B$4:$I$421,5,0)))</f>
        <v/>
      </c>
      <c r="N35" s="56" t="str">
        <f>IF(ISERROR(VLOOKUP(J35,'KAYIT LİSTESİ'!$B$4:$I$421,6,0)),"",(VLOOKUP(J35,'KAYIT LİSTESİ'!$B$4:$I$421,6,0)))</f>
        <v/>
      </c>
      <c r="O35" s="31"/>
      <c r="P35" s="29"/>
    </row>
    <row r="36" spans="1:16" s="19" customFormat="1" ht="24.75" customHeight="1" x14ac:dyDescent="0.2">
      <c r="A36" s="83">
        <v>29</v>
      </c>
      <c r="B36" s="83"/>
      <c r="C36" s="145"/>
      <c r="D36" s="188"/>
      <c r="E36" s="189"/>
      <c r="F36" s="146"/>
      <c r="G36" s="84"/>
      <c r="H36" s="26"/>
      <c r="I36" s="385" t="s">
        <v>44</v>
      </c>
      <c r="J36" s="392"/>
      <c r="K36" s="392"/>
      <c r="L36" s="392"/>
      <c r="M36" s="392"/>
      <c r="N36" s="392"/>
      <c r="O36" s="392"/>
      <c r="P36" s="414"/>
    </row>
    <row r="37" spans="1:16" s="19" customFormat="1" ht="24.75" customHeight="1" x14ac:dyDescent="0.2">
      <c r="A37" s="83">
        <v>30</v>
      </c>
      <c r="B37" s="83"/>
      <c r="C37" s="145"/>
      <c r="D37" s="188"/>
      <c r="E37" s="189"/>
      <c r="F37" s="146"/>
      <c r="G37" s="84"/>
      <c r="H37" s="26"/>
      <c r="I37" s="55" t="s">
        <v>12</v>
      </c>
      <c r="J37" s="52" t="s">
        <v>143</v>
      </c>
      <c r="K37" s="52" t="s">
        <v>142</v>
      </c>
      <c r="L37" s="53" t="s">
        <v>13</v>
      </c>
      <c r="M37" s="54" t="s">
        <v>14</v>
      </c>
      <c r="N37" s="54" t="s">
        <v>47</v>
      </c>
      <c r="O37" s="52" t="s">
        <v>15</v>
      </c>
      <c r="P37" s="52" t="s">
        <v>26</v>
      </c>
    </row>
    <row r="38" spans="1:16" s="19" customFormat="1" ht="24.75" customHeight="1" x14ac:dyDescent="0.2">
      <c r="A38" s="83">
        <v>31</v>
      </c>
      <c r="B38" s="83"/>
      <c r="C38" s="145"/>
      <c r="D38" s="188"/>
      <c r="E38" s="189"/>
      <c r="F38" s="146"/>
      <c r="G38" s="84"/>
      <c r="H38" s="26"/>
      <c r="I38" s="27">
        <v>1</v>
      </c>
      <c r="J38" s="28" t="s">
        <v>86</v>
      </c>
      <c r="K38" s="29" t="str">
        <f>IF(ISERROR(VLOOKUP(J38,'KAYIT LİSTESİ'!$B$4:$I$421,2,0)),"",(VLOOKUP(J38,'KAYIT LİSTESİ'!$B$4:$I$421,2,0)))</f>
        <v/>
      </c>
      <c r="L38" s="30" t="str">
        <f>IF(ISERROR(VLOOKUP(J38,'KAYIT LİSTESİ'!$B$4:$I$421,4,0)),"",(VLOOKUP(J38,'KAYIT LİSTESİ'!$B$4:$I$421,4,0)))</f>
        <v/>
      </c>
      <c r="M38" s="56" t="str">
        <f>IF(ISERROR(VLOOKUP(J38,'KAYIT LİSTESİ'!$B$4:$I$421,5,0)),"",(VLOOKUP(J38,'KAYIT LİSTESİ'!$B$4:$I$421,5,0)))</f>
        <v/>
      </c>
      <c r="N38" s="56" t="str">
        <f>IF(ISERROR(VLOOKUP(J38,'KAYIT LİSTESİ'!$B$4:$I$421,6,0)),"",(VLOOKUP(J38,'KAYIT LİSTESİ'!$B$4:$I$421,6,0)))</f>
        <v/>
      </c>
      <c r="O38" s="31"/>
      <c r="P38" s="29"/>
    </row>
    <row r="39" spans="1:16" s="19" customFormat="1" ht="24.75" customHeight="1" x14ac:dyDescent="0.2">
      <c r="A39" s="83">
        <v>32</v>
      </c>
      <c r="B39" s="83"/>
      <c r="C39" s="145"/>
      <c r="D39" s="188"/>
      <c r="E39" s="189"/>
      <c r="F39" s="146"/>
      <c r="G39" s="84"/>
      <c r="H39" s="26"/>
      <c r="I39" s="27">
        <v>2</v>
      </c>
      <c r="J39" s="28" t="s">
        <v>87</v>
      </c>
      <c r="K39" s="29" t="str">
        <f>IF(ISERROR(VLOOKUP(J39,'KAYIT LİSTESİ'!$B$4:$I$421,2,0)),"",(VLOOKUP(J39,'KAYIT LİSTESİ'!$B$4:$I$421,2,0)))</f>
        <v/>
      </c>
      <c r="L39" s="30" t="str">
        <f>IF(ISERROR(VLOOKUP(J39,'KAYIT LİSTESİ'!$B$4:$I$421,4,0)),"",(VLOOKUP(J39,'KAYIT LİSTESİ'!$B$4:$I$421,4,0)))</f>
        <v/>
      </c>
      <c r="M39" s="56" t="str">
        <f>IF(ISERROR(VLOOKUP(J39,'KAYIT LİSTESİ'!$B$4:$I$421,5,0)),"",(VLOOKUP(J39,'KAYIT LİSTESİ'!$B$4:$I$421,5,0)))</f>
        <v/>
      </c>
      <c r="N39" s="56" t="str">
        <f>IF(ISERROR(VLOOKUP(J39,'KAYIT LİSTESİ'!$B$4:$I$421,6,0)),"",(VLOOKUP(J39,'KAYIT LİSTESİ'!$B$4:$I$421,6,0)))</f>
        <v/>
      </c>
      <c r="O39" s="31"/>
      <c r="P39" s="29"/>
    </row>
    <row r="40" spans="1:16" s="19" customFormat="1" ht="24.75" customHeight="1" x14ac:dyDescent="0.2">
      <c r="A40" s="83">
        <v>33</v>
      </c>
      <c r="B40" s="83"/>
      <c r="C40" s="145"/>
      <c r="D40" s="188"/>
      <c r="E40" s="189"/>
      <c r="F40" s="146"/>
      <c r="G40" s="84"/>
      <c r="H40" s="26"/>
      <c r="I40" s="27">
        <v>3</v>
      </c>
      <c r="J40" s="28" t="s">
        <v>88</v>
      </c>
      <c r="K40" s="29" t="str">
        <f>IF(ISERROR(VLOOKUP(J40,'KAYIT LİSTESİ'!$B$4:$I$421,2,0)),"",(VLOOKUP(J40,'KAYIT LİSTESİ'!$B$4:$I$421,2,0)))</f>
        <v/>
      </c>
      <c r="L40" s="30" t="str">
        <f>IF(ISERROR(VLOOKUP(J40,'KAYIT LİSTESİ'!$B$4:$I$421,4,0)),"",(VLOOKUP(J40,'KAYIT LİSTESİ'!$B$4:$I$421,4,0)))</f>
        <v/>
      </c>
      <c r="M40" s="56" t="str">
        <f>IF(ISERROR(VLOOKUP(J40,'KAYIT LİSTESİ'!$B$4:$I$421,5,0)),"",(VLOOKUP(J40,'KAYIT LİSTESİ'!$B$4:$I$421,5,0)))</f>
        <v/>
      </c>
      <c r="N40" s="56" t="str">
        <f>IF(ISERROR(VLOOKUP(J40,'KAYIT LİSTESİ'!$B$4:$I$421,6,0)),"",(VLOOKUP(J40,'KAYIT LİSTESİ'!$B$4:$I$421,6,0)))</f>
        <v/>
      </c>
      <c r="O40" s="31"/>
      <c r="P40" s="29"/>
    </row>
    <row r="41" spans="1:16" s="19" customFormat="1" ht="24.75" customHeight="1" x14ac:dyDescent="0.2">
      <c r="A41" s="83">
        <v>34</v>
      </c>
      <c r="B41" s="83"/>
      <c r="C41" s="145"/>
      <c r="D41" s="188"/>
      <c r="E41" s="189"/>
      <c r="F41" s="146"/>
      <c r="G41" s="84"/>
      <c r="H41" s="26"/>
      <c r="I41" s="27">
        <v>4</v>
      </c>
      <c r="J41" s="28" t="s">
        <v>89</v>
      </c>
      <c r="K41" s="29" t="str">
        <f>IF(ISERROR(VLOOKUP(J41,'KAYIT LİSTESİ'!$B$4:$I$421,2,0)),"",(VLOOKUP(J41,'KAYIT LİSTESİ'!$B$4:$I$421,2,0)))</f>
        <v/>
      </c>
      <c r="L41" s="30" t="str">
        <f>IF(ISERROR(VLOOKUP(J41,'KAYIT LİSTESİ'!$B$4:$I$421,4,0)),"",(VLOOKUP(J41,'KAYIT LİSTESİ'!$B$4:$I$421,4,0)))</f>
        <v/>
      </c>
      <c r="M41" s="56" t="str">
        <f>IF(ISERROR(VLOOKUP(J41,'KAYIT LİSTESİ'!$B$4:$I$421,5,0)),"",(VLOOKUP(J41,'KAYIT LİSTESİ'!$B$4:$I$421,5,0)))</f>
        <v/>
      </c>
      <c r="N41" s="56" t="str">
        <f>IF(ISERROR(VLOOKUP(J41,'KAYIT LİSTESİ'!$B$4:$I$421,6,0)),"",(VLOOKUP(J41,'KAYIT LİSTESİ'!$B$4:$I$421,6,0)))</f>
        <v/>
      </c>
      <c r="O41" s="31"/>
      <c r="P41" s="29"/>
    </row>
    <row r="42" spans="1:16" s="19" customFormat="1" ht="24.75" customHeight="1" x14ac:dyDescent="0.2">
      <c r="A42" s="83">
        <v>35</v>
      </c>
      <c r="B42" s="83"/>
      <c r="C42" s="145"/>
      <c r="D42" s="188"/>
      <c r="E42" s="189"/>
      <c r="F42" s="146"/>
      <c r="G42" s="84"/>
      <c r="H42" s="26"/>
      <c r="I42" s="27">
        <v>5</v>
      </c>
      <c r="J42" s="28" t="s">
        <v>90</v>
      </c>
      <c r="K42" s="29" t="str">
        <f>IF(ISERROR(VLOOKUP(J42,'KAYIT LİSTESİ'!$B$4:$I$421,2,0)),"",(VLOOKUP(J42,'KAYIT LİSTESİ'!$B$4:$I$421,2,0)))</f>
        <v/>
      </c>
      <c r="L42" s="30" t="str">
        <f>IF(ISERROR(VLOOKUP(J42,'KAYIT LİSTESİ'!$B$4:$I$421,4,0)),"",(VLOOKUP(J42,'KAYIT LİSTESİ'!$B$4:$I$421,4,0)))</f>
        <v/>
      </c>
      <c r="M42" s="56" t="str">
        <f>IF(ISERROR(VLOOKUP(J42,'KAYIT LİSTESİ'!$B$4:$I$421,5,0)),"",(VLOOKUP(J42,'KAYIT LİSTESİ'!$B$4:$I$421,5,0)))</f>
        <v/>
      </c>
      <c r="N42" s="56" t="str">
        <f>IF(ISERROR(VLOOKUP(J42,'KAYIT LİSTESİ'!$B$4:$I$421,6,0)),"",(VLOOKUP(J42,'KAYIT LİSTESİ'!$B$4:$I$421,6,0)))</f>
        <v/>
      </c>
      <c r="O42" s="31"/>
      <c r="P42" s="29"/>
    </row>
    <row r="43" spans="1:16" s="19" customFormat="1" ht="24.75" customHeight="1" x14ac:dyDescent="0.2">
      <c r="A43" s="83">
        <v>36</v>
      </c>
      <c r="B43" s="83"/>
      <c r="C43" s="145"/>
      <c r="D43" s="188"/>
      <c r="E43" s="189"/>
      <c r="F43" s="146"/>
      <c r="G43" s="84"/>
      <c r="H43" s="26"/>
      <c r="I43" s="27">
        <v>6</v>
      </c>
      <c r="J43" s="28" t="s">
        <v>91</v>
      </c>
      <c r="K43" s="29" t="str">
        <f>IF(ISERROR(VLOOKUP(J43,'KAYIT LİSTESİ'!$B$4:$I$421,2,0)),"",(VLOOKUP(J43,'KAYIT LİSTESİ'!$B$4:$I$421,2,0)))</f>
        <v/>
      </c>
      <c r="L43" s="30" t="str">
        <f>IF(ISERROR(VLOOKUP(J43,'KAYIT LİSTESİ'!$B$4:$I$421,4,0)),"",(VLOOKUP(J43,'KAYIT LİSTESİ'!$B$4:$I$421,4,0)))</f>
        <v/>
      </c>
      <c r="M43" s="56" t="str">
        <f>IF(ISERROR(VLOOKUP(J43,'KAYIT LİSTESİ'!$B$4:$I$421,5,0)),"",(VLOOKUP(J43,'KAYIT LİSTESİ'!$B$4:$I$421,5,0)))</f>
        <v/>
      </c>
      <c r="N43" s="56" t="str">
        <f>IF(ISERROR(VLOOKUP(J43,'KAYIT LİSTESİ'!$B$4:$I$421,6,0)),"",(VLOOKUP(J43,'KAYIT LİSTESİ'!$B$4:$I$421,6,0)))</f>
        <v/>
      </c>
      <c r="O43" s="31"/>
      <c r="P43" s="29"/>
    </row>
    <row r="44" spans="1:16" s="19" customFormat="1" ht="24.75" customHeight="1" x14ac:dyDescent="0.2">
      <c r="A44" s="83">
        <v>37</v>
      </c>
      <c r="B44" s="83"/>
      <c r="C44" s="145"/>
      <c r="D44" s="188"/>
      <c r="E44" s="189"/>
      <c r="F44" s="146"/>
      <c r="G44" s="84"/>
      <c r="H44" s="26"/>
      <c r="I44" s="27">
        <v>7</v>
      </c>
      <c r="J44" s="28" t="s">
        <v>159</v>
      </c>
      <c r="K44" s="29" t="str">
        <f>IF(ISERROR(VLOOKUP(J44,'KAYIT LİSTESİ'!$B$4:$I$421,2,0)),"",(VLOOKUP(J44,'KAYIT LİSTESİ'!$B$4:$I$421,2,0)))</f>
        <v/>
      </c>
      <c r="L44" s="30" t="str">
        <f>IF(ISERROR(VLOOKUP(J44,'KAYIT LİSTESİ'!$B$4:$I$421,4,0)),"",(VLOOKUP(J44,'KAYIT LİSTESİ'!$B$4:$I$421,4,0)))</f>
        <v/>
      </c>
      <c r="M44" s="56" t="str">
        <f>IF(ISERROR(VLOOKUP(J44,'KAYIT LİSTESİ'!$B$4:$I$421,5,0)),"",(VLOOKUP(J44,'KAYIT LİSTESİ'!$B$4:$I$421,5,0)))</f>
        <v/>
      </c>
      <c r="N44" s="56" t="str">
        <f>IF(ISERROR(VLOOKUP(J44,'KAYIT LİSTESİ'!$B$4:$I$421,6,0)),"",(VLOOKUP(J44,'KAYIT LİSTESİ'!$B$4:$I$421,6,0)))</f>
        <v/>
      </c>
      <c r="O44" s="31"/>
      <c r="P44" s="29"/>
    </row>
    <row r="45" spans="1:16" s="19" customFormat="1" ht="24.75" customHeight="1" x14ac:dyDescent="0.2">
      <c r="A45" s="83">
        <v>38</v>
      </c>
      <c r="B45" s="83"/>
      <c r="C45" s="145"/>
      <c r="D45" s="188"/>
      <c r="E45" s="189"/>
      <c r="F45" s="146"/>
      <c r="G45" s="84"/>
      <c r="H45" s="26"/>
      <c r="I45" s="27">
        <v>8</v>
      </c>
      <c r="J45" s="28" t="s">
        <v>160</v>
      </c>
      <c r="K45" s="29" t="str">
        <f>IF(ISERROR(VLOOKUP(J45,'KAYIT LİSTESİ'!$B$4:$I$421,2,0)),"",(VLOOKUP(J45,'KAYIT LİSTESİ'!$B$4:$I$421,2,0)))</f>
        <v/>
      </c>
      <c r="L45" s="30" t="str">
        <f>IF(ISERROR(VLOOKUP(J45,'KAYIT LİSTESİ'!$B$4:$I$421,4,0)),"",(VLOOKUP(J45,'KAYIT LİSTESİ'!$B$4:$I$421,4,0)))</f>
        <v/>
      </c>
      <c r="M45" s="56" t="str">
        <f>IF(ISERROR(VLOOKUP(J45,'KAYIT LİSTESİ'!$B$4:$I$421,5,0)),"",(VLOOKUP(J45,'KAYIT LİSTESİ'!$B$4:$I$421,5,0)))</f>
        <v/>
      </c>
      <c r="N45" s="56" t="str">
        <f>IF(ISERROR(VLOOKUP(J45,'KAYIT LİSTESİ'!$B$4:$I$421,6,0)),"",(VLOOKUP(J45,'KAYIT LİSTESİ'!$B$4:$I$421,6,0)))</f>
        <v/>
      </c>
      <c r="O45" s="31"/>
      <c r="P45" s="29"/>
    </row>
    <row r="46" spans="1:16" s="19" customFormat="1" ht="24.75" customHeight="1" x14ac:dyDescent="0.2">
      <c r="A46" s="83">
        <v>39</v>
      </c>
      <c r="B46" s="83"/>
      <c r="C46" s="145"/>
      <c r="D46" s="188"/>
      <c r="E46" s="189"/>
      <c r="F46" s="146"/>
      <c r="G46" s="84"/>
      <c r="H46" s="26"/>
      <c r="I46" s="385" t="s">
        <v>45</v>
      </c>
      <c r="J46" s="392"/>
      <c r="K46" s="392"/>
      <c r="L46" s="392"/>
      <c r="M46" s="392"/>
      <c r="N46" s="392"/>
      <c r="O46" s="392"/>
      <c r="P46" s="414"/>
    </row>
    <row r="47" spans="1:16" s="19" customFormat="1" ht="24.75" customHeight="1" x14ac:dyDescent="0.2">
      <c r="A47" s="83">
        <v>40</v>
      </c>
      <c r="B47" s="83"/>
      <c r="C47" s="145"/>
      <c r="D47" s="188"/>
      <c r="E47" s="189"/>
      <c r="F47" s="146"/>
      <c r="G47" s="84"/>
      <c r="H47" s="26"/>
      <c r="I47" s="55" t="s">
        <v>12</v>
      </c>
      <c r="J47" s="52" t="s">
        <v>143</v>
      </c>
      <c r="K47" s="52" t="s">
        <v>142</v>
      </c>
      <c r="L47" s="53" t="s">
        <v>13</v>
      </c>
      <c r="M47" s="54" t="s">
        <v>14</v>
      </c>
      <c r="N47" s="54" t="s">
        <v>47</v>
      </c>
      <c r="O47" s="52" t="s">
        <v>15</v>
      </c>
      <c r="P47" s="52" t="s">
        <v>26</v>
      </c>
    </row>
    <row r="48" spans="1:16" s="19" customFormat="1" ht="24.75" customHeight="1" x14ac:dyDescent="0.2">
      <c r="A48" s="83">
        <v>41</v>
      </c>
      <c r="B48" s="83"/>
      <c r="C48" s="145"/>
      <c r="D48" s="188"/>
      <c r="E48" s="189"/>
      <c r="F48" s="146"/>
      <c r="G48" s="84"/>
      <c r="H48" s="26"/>
      <c r="I48" s="27">
        <v>1</v>
      </c>
      <c r="J48" s="28" t="s">
        <v>92</v>
      </c>
      <c r="K48" s="29" t="str">
        <f>IF(ISERROR(VLOOKUP(J48,'KAYIT LİSTESİ'!$B$4:$I$421,2,0)),"",(VLOOKUP(J48,'KAYIT LİSTESİ'!$B$4:$I$421,2,0)))</f>
        <v/>
      </c>
      <c r="L48" s="30" t="str">
        <f>IF(ISERROR(VLOOKUP(J48,'KAYIT LİSTESİ'!$B$4:$I$421,4,0)),"",(VLOOKUP(J48,'KAYIT LİSTESİ'!$B$4:$I$421,4,0)))</f>
        <v/>
      </c>
      <c r="M48" s="56" t="str">
        <f>IF(ISERROR(VLOOKUP(J48,'KAYIT LİSTESİ'!$B$4:$I$421,5,0)),"",(VLOOKUP(J48,'KAYIT LİSTESİ'!$B$4:$I$421,5,0)))</f>
        <v/>
      </c>
      <c r="N48" s="56" t="str">
        <f>IF(ISERROR(VLOOKUP(J48,'KAYIT LİSTESİ'!$B$4:$I$421,6,0)),"",(VLOOKUP(J48,'KAYIT LİSTESİ'!$B$4:$I$421,6,0)))</f>
        <v/>
      </c>
      <c r="O48" s="31"/>
      <c r="P48" s="29"/>
    </row>
    <row r="49" spans="1:16" s="19" customFormat="1" ht="24.75" customHeight="1" x14ac:dyDescent="0.2">
      <c r="A49" s="83">
        <v>42</v>
      </c>
      <c r="B49" s="83"/>
      <c r="C49" s="145"/>
      <c r="D49" s="188"/>
      <c r="E49" s="189"/>
      <c r="F49" s="146"/>
      <c r="G49" s="84"/>
      <c r="H49" s="26"/>
      <c r="I49" s="27">
        <v>2</v>
      </c>
      <c r="J49" s="28" t="s">
        <v>93</v>
      </c>
      <c r="K49" s="29" t="str">
        <f>IF(ISERROR(VLOOKUP(J49,'KAYIT LİSTESİ'!$B$4:$I$421,2,0)),"",(VLOOKUP(J49,'KAYIT LİSTESİ'!$B$4:$I$421,2,0)))</f>
        <v/>
      </c>
      <c r="L49" s="30" t="str">
        <f>IF(ISERROR(VLOOKUP(J49,'KAYIT LİSTESİ'!$B$4:$I$421,4,0)),"",(VLOOKUP(J49,'KAYIT LİSTESİ'!$B$4:$I$421,4,0)))</f>
        <v/>
      </c>
      <c r="M49" s="56" t="str">
        <f>IF(ISERROR(VLOOKUP(J49,'KAYIT LİSTESİ'!$B$4:$I$421,5,0)),"",(VLOOKUP(J49,'KAYIT LİSTESİ'!$B$4:$I$421,5,0)))</f>
        <v/>
      </c>
      <c r="N49" s="56" t="str">
        <f>IF(ISERROR(VLOOKUP(J49,'KAYIT LİSTESİ'!$B$4:$I$421,6,0)),"",(VLOOKUP(J49,'KAYIT LİSTESİ'!$B$4:$I$421,6,0)))</f>
        <v/>
      </c>
      <c r="O49" s="31"/>
      <c r="P49" s="29"/>
    </row>
    <row r="50" spans="1:16" s="19" customFormat="1" ht="24.75" customHeight="1" x14ac:dyDescent="0.2">
      <c r="A50" s="83">
        <v>43</v>
      </c>
      <c r="B50" s="83"/>
      <c r="C50" s="145"/>
      <c r="D50" s="188"/>
      <c r="E50" s="189"/>
      <c r="F50" s="146"/>
      <c r="G50" s="84"/>
      <c r="H50" s="26"/>
      <c r="I50" s="27">
        <v>3</v>
      </c>
      <c r="J50" s="28" t="s">
        <v>94</v>
      </c>
      <c r="K50" s="29" t="str">
        <f>IF(ISERROR(VLOOKUP(J50,'KAYIT LİSTESİ'!$B$4:$I$421,2,0)),"",(VLOOKUP(J50,'KAYIT LİSTESİ'!$B$4:$I$421,2,0)))</f>
        <v/>
      </c>
      <c r="L50" s="30" t="str">
        <f>IF(ISERROR(VLOOKUP(J50,'KAYIT LİSTESİ'!$B$4:$I$421,4,0)),"",(VLOOKUP(J50,'KAYIT LİSTESİ'!$B$4:$I$421,4,0)))</f>
        <v/>
      </c>
      <c r="M50" s="56" t="str">
        <f>IF(ISERROR(VLOOKUP(J50,'KAYIT LİSTESİ'!$B$4:$I$421,5,0)),"",(VLOOKUP(J50,'KAYIT LİSTESİ'!$B$4:$I$421,5,0)))</f>
        <v/>
      </c>
      <c r="N50" s="56" t="str">
        <f>IF(ISERROR(VLOOKUP(J50,'KAYIT LİSTESİ'!$B$4:$I$421,6,0)),"",(VLOOKUP(J50,'KAYIT LİSTESİ'!$B$4:$I$421,6,0)))</f>
        <v/>
      </c>
      <c r="O50" s="31"/>
      <c r="P50" s="29"/>
    </row>
    <row r="51" spans="1:16" s="19" customFormat="1" ht="24.75" customHeight="1" x14ac:dyDescent="0.2">
      <c r="A51" s="83">
        <v>44</v>
      </c>
      <c r="B51" s="83"/>
      <c r="C51" s="145"/>
      <c r="D51" s="188"/>
      <c r="E51" s="189"/>
      <c r="F51" s="146"/>
      <c r="G51" s="84"/>
      <c r="H51" s="26"/>
      <c r="I51" s="27">
        <v>4</v>
      </c>
      <c r="J51" s="28" t="s">
        <v>95</v>
      </c>
      <c r="K51" s="29" t="str">
        <f>IF(ISERROR(VLOOKUP(J51,'KAYIT LİSTESİ'!$B$4:$I$421,2,0)),"",(VLOOKUP(J51,'KAYIT LİSTESİ'!$B$4:$I$421,2,0)))</f>
        <v/>
      </c>
      <c r="L51" s="30" t="str">
        <f>IF(ISERROR(VLOOKUP(J51,'KAYIT LİSTESİ'!$B$4:$I$421,4,0)),"",(VLOOKUP(J51,'KAYIT LİSTESİ'!$B$4:$I$421,4,0)))</f>
        <v/>
      </c>
      <c r="M51" s="56" t="str">
        <f>IF(ISERROR(VLOOKUP(J51,'KAYIT LİSTESİ'!$B$4:$I$421,5,0)),"",(VLOOKUP(J51,'KAYIT LİSTESİ'!$B$4:$I$421,5,0)))</f>
        <v/>
      </c>
      <c r="N51" s="56" t="str">
        <f>IF(ISERROR(VLOOKUP(J51,'KAYIT LİSTESİ'!$B$4:$I$421,6,0)),"",(VLOOKUP(J51,'KAYIT LİSTESİ'!$B$4:$I$421,6,0)))</f>
        <v/>
      </c>
      <c r="O51" s="31"/>
      <c r="P51" s="29"/>
    </row>
    <row r="52" spans="1:16" s="19" customFormat="1" ht="24.75" customHeight="1" x14ac:dyDescent="0.2">
      <c r="A52" s="83">
        <v>45</v>
      </c>
      <c r="B52" s="83"/>
      <c r="C52" s="145"/>
      <c r="D52" s="188"/>
      <c r="E52" s="189"/>
      <c r="F52" s="146"/>
      <c r="G52" s="84"/>
      <c r="H52" s="26"/>
      <c r="I52" s="27">
        <v>5</v>
      </c>
      <c r="J52" s="28" t="s">
        <v>96</v>
      </c>
      <c r="K52" s="29" t="str">
        <f>IF(ISERROR(VLOOKUP(J52,'KAYIT LİSTESİ'!$B$4:$I$421,2,0)),"",(VLOOKUP(J52,'KAYIT LİSTESİ'!$B$4:$I$421,2,0)))</f>
        <v/>
      </c>
      <c r="L52" s="30" t="str">
        <f>IF(ISERROR(VLOOKUP(J52,'KAYIT LİSTESİ'!$B$4:$I$421,4,0)),"",(VLOOKUP(J52,'KAYIT LİSTESİ'!$B$4:$I$421,4,0)))</f>
        <v/>
      </c>
      <c r="M52" s="56" t="str">
        <f>IF(ISERROR(VLOOKUP(J52,'KAYIT LİSTESİ'!$B$4:$I$421,5,0)),"",(VLOOKUP(J52,'KAYIT LİSTESİ'!$B$4:$I$421,5,0)))</f>
        <v/>
      </c>
      <c r="N52" s="56" t="str">
        <f>IF(ISERROR(VLOOKUP(J52,'KAYIT LİSTESİ'!$B$4:$I$421,6,0)),"",(VLOOKUP(J52,'KAYIT LİSTESİ'!$B$4:$I$421,6,0)))</f>
        <v/>
      </c>
      <c r="O52" s="31"/>
      <c r="P52" s="29"/>
    </row>
    <row r="53" spans="1:16" s="19" customFormat="1" ht="24.75" customHeight="1" x14ac:dyDescent="0.2">
      <c r="A53" s="83">
        <v>46</v>
      </c>
      <c r="B53" s="83"/>
      <c r="C53" s="145"/>
      <c r="D53" s="188"/>
      <c r="E53" s="189"/>
      <c r="F53" s="146"/>
      <c r="G53" s="84"/>
      <c r="H53" s="26"/>
      <c r="I53" s="27">
        <v>6</v>
      </c>
      <c r="J53" s="28" t="s">
        <v>97</v>
      </c>
      <c r="K53" s="29" t="str">
        <f>IF(ISERROR(VLOOKUP(J53,'KAYIT LİSTESİ'!$B$4:$I$421,2,0)),"",(VLOOKUP(J53,'KAYIT LİSTESİ'!$B$4:$I$421,2,0)))</f>
        <v/>
      </c>
      <c r="L53" s="30" t="str">
        <f>IF(ISERROR(VLOOKUP(J53,'KAYIT LİSTESİ'!$B$4:$I$421,4,0)),"",(VLOOKUP(J53,'KAYIT LİSTESİ'!$B$4:$I$421,4,0)))</f>
        <v/>
      </c>
      <c r="M53" s="56" t="str">
        <f>IF(ISERROR(VLOOKUP(J53,'KAYIT LİSTESİ'!$B$4:$I$421,5,0)),"",(VLOOKUP(J53,'KAYIT LİSTESİ'!$B$4:$I$421,5,0)))</f>
        <v/>
      </c>
      <c r="N53" s="56" t="str">
        <f>IF(ISERROR(VLOOKUP(J53,'KAYIT LİSTESİ'!$B$4:$I$421,6,0)),"",(VLOOKUP(J53,'KAYIT LİSTESİ'!$B$4:$I$421,6,0)))</f>
        <v/>
      </c>
      <c r="O53" s="31"/>
      <c r="P53" s="29"/>
    </row>
    <row r="54" spans="1:16" s="19" customFormat="1" ht="24.75" customHeight="1" x14ac:dyDescent="0.2">
      <c r="A54" s="83">
        <v>47</v>
      </c>
      <c r="B54" s="83"/>
      <c r="C54" s="145"/>
      <c r="D54" s="188"/>
      <c r="E54" s="189"/>
      <c r="F54" s="146"/>
      <c r="G54" s="84"/>
      <c r="H54" s="26"/>
      <c r="I54" s="27">
        <v>7</v>
      </c>
      <c r="J54" s="28" t="s">
        <v>161</v>
      </c>
      <c r="K54" s="29" t="str">
        <f>IF(ISERROR(VLOOKUP(J54,'KAYIT LİSTESİ'!$B$4:$I$421,2,0)),"",(VLOOKUP(J54,'KAYIT LİSTESİ'!$B$4:$I$421,2,0)))</f>
        <v/>
      </c>
      <c r="L54" s="30" t="str">
        <f>IF(ISERROR(VLOOKUP(J54,'KAYIT LİSTESİ'!$B$4:$I$421,4,0)),"",(VLOOKUP(J54,'KAYIT LİSTESİ'!$B$4:$I$421,4,0)))</f>
        <v/>
      </c>
      <c r="M54" s="56" t="str">
        <f>IF(ISERROR(VLOOKUP(J54,'KAYIT LİSTESİ'!$B$4:$I$421,5,0)),"",(VLOOKUP(J54,'KAYIT LİSTESİ'!$B$4:$I$421,5,0)))</f>
        <v/>
      </c>
      <c r="N54" s="56" t="str">
        <f>IF(ISERROR(VLOOKUP(J54,'KAYIT LİSTESİ'!$B$4:$I$421,6,0)),"",(VLOOKUP(J54,'KAYIT LİSTESİ'!$B$4:$I$421,6,0)))</f>
        <v/>
      </c>
      <c r="O54" s="31"/>
      <c r="P54" s="29"/>
    </row>
    <row r="55" spans="1:16" s="19" customFormat="1" ht="24.75" customHeight="1" x14ac:dyDescent="0.2">
      <c r="A55" s="83">
        <v>48</v>
      </c>
      <c r="B55" s="83"/>
      <c r="C55" s="145"/>
      <c r="D55" s="188"/>
      <c r="E55" s="189"/>
      <c r="F55" s="146"/>
      <c r="G55" s="84"/>
      <c r="H55" s="26"/>
      <c r="I55" s="27">
        <v>8</v>
      </c>
      <c r="J55" s="28" t="s">
        <v>162</v>
      </c>
      <c r="K55" s="29" t="str">
        <f>IF(ISERROR(VLOOKUP(J55,'KAYIT LİSTESİ'!$B$4:$I$421,2,0)),"",(VLOOKUP(J55,'KAYIT LİSTESİ'!$B$4:$I$421,2,0)))</f>
        <v/>
      </c>
      <c r="L55" s="30" t="str">
        <f>IF(ISERROR(VLOOKUP(J55,'KAYIT LİSTESİ'!$B$4:$I$421,4,0)),"",(VLOOKUP(J55,'KAYIT LİSTESİ'!$B$4:$I$421,4,0)))</f>
        <v/>
      </c>
      <c r="M55" s="56" t="str">
        <f>IF(ISERROR(VLOOKUP(J55,'KAYIT LİSTESİ'!$B$4:$I$421,5,0)),"",(VLOOKUP(J55,'KAYIT LİSTESİ'!$B$4:$I$421,5,0)))</f>
        <v/>
      </c>
      <c r="N55" s="56" t="str">
        <f>IF(ISERROR(VLOOKUP(J55,'KAYIT LİSTESİ'!$B$4:$I$421,6,0)),"",(VLOOKUP(J55,'KAYIT LİSTESİ'!$B$4:$I$421,6,0)))</f>
        <v/>
      </c>
      <c r="O55" s="31"/>
      <c r="P55" s="29"/>
    </row>
    <row r="56" spans="1:16" s="19" customFormat="1" ht="24.75" customHeight="1" x14ac:dyDescent="0.2">
      <c r="A56" s="83">
        <v>49</v>
      </c>
      <c r="B56" s="83"/>
      <c r="C56" s="145"/>
      <c r="D56" s="188"/>
      <c r="E56" s="189"/>
      <c r="F56" s="146"/>
      <c r="G56" s="84"/>
      <c r="H56" s="26"/>
      <c r="I56" s="385" t="s">
        <v>46</v>
      </c>
      <c r="J56" s="392"/>
      <c r="K56" s="392"/>
      <c r="L56" s="392"/>
      <c r="M56" s="392"/>
      <c r="N56" s="392"/>
      <c r="O56" s="392"/>
      <c r="P56" s="414"/>
    </row>
    <row r="57" spans="1:16" s="19" customFormat="1" ht="24.75" customHeight="1" x14ac:dyDescent="0.2">
      <c r="A57" s="83">
        <v>50</v>
      </c>
      <c r="B57" s="83"/>
      <c r="C57" s="145"/>
      <c r="D57" s="188"/>
      <c r="E57" s="189"/>
      <c r="F57" s="146"/>
      <c r="G57" s="84"/>
      <c r="H57" s="26"/>
      <c r="I57" s="55" t="s">
        <v>12</v>
      </c>
      <c r="J57" s="52" t="s">
        <v>143</v>
      </c>
      <c r="K57" s="52" t="s">
        <v>142</v>
      </c>
      <c r="L57" s="53" t="s">
        <v>13</v>
      </c>
      <c r="M57" s="54" t="s">
        <v>14</v>
      </c>
      <c r="N57" s="54" t="s">
        <v>47</v>
      </c>
      <c r="O57" s="52" t="s">
        <v>15</v>
      </c>
      <c r="P57" s="52" t="s">
        <v>26</v>
      </c>
    </row>
    <row r="58" spans="1:16" s="19" customFormat="1" ht="24.75" customHeight="1" x14ac:dyDescent="0.2">
      <c r="A58" s="83">
        <v>51</v>
      </c>
      <c r="B58" s="83"/>
      <c r="C58" s="145"/>
      <c r="D58" s="188"/>
      <c r="E58" s="189"/>
      <c r="F58" s="146"/>
      <c r="G58" s="84"/>
      <c r="H58" s="26"/>
      <c r="I58" s="27">
        <v>1</v>
      </c>
      <c r="J58" s="28" t="s">
        <v>98</v>
      </c>
      <c r="K58" s="29" t="str">
        <f>IF(ISERROR(VLOOKUP(J58,'KAYIT LİSTESİ'!$B$4:$I$421,2,0)),"",(VLOOKUP(J58,'KAYIT LİSTESİ'!$B$4:$I$421,2,0)))</f>
        <v/>
      </c>
      <c r="L58" s="30" t="str">
        <f>IF(ISERROR(VLOOKUP(J58,'KAYIT LİSTESİ'!$B$4:$I$421,4,0)),"",(VLOOKUP(J58,'KAYIT LİSTESİ'!$B$4:$I$421,4,0)))</f>
        <v/>
      </c>
      <c r="M58" s="56" t="str">
        <f>IF(ISERROR(VLOOKUP(J58,'KAYIT LİSTESİ'!$B$4:$I$421,5,0)),"",(VLOOKUP(J58,'KAYIT LİSTESİ'!$B$4:$I$421,5,0)))</f>
        <v/>
      </c>
      <c r="N58" s="56" t="str">
        <f>IF(ISERROR(VLOOKUP(J58,'KAYIT LİSTESİ'!$B$4:$I$421,6,0)),"",(VLOOKUP(J58,'KAYIT LİSTESİ'!$B$4:$I$421,6,0)))</f>
        <v/>
      </c>
      <c r="O58" s="31"/>
      <c r="P58" s="29"/>
    </row>
    <row r="59" spans="1:16" s="19" customFormat="1" ht="24.75" customHeight="1" x14ac:dyDescent="0.2">
      <c r="A59" s="83">
        <v>52</v>
      </c>
      <c r="B59" s="83"/>
      <c r="C59" s="145"/>
      <c r="D59" s="188"/>
      <c r="E59" s="189"/>
      <c r="F59" s="146"/>
      <c r="G59" s="84"/>
      <c r="H59" s="26"/>
      <c r="I59" s="27">
        <v>2</v>
      </c>
      <c r="J59" s="28" t="s">
        <v>99</v>
      </c>
      <c r="K59" s="29" t="str">
        <f>IF(ISERROR(VLOOKUP(J59,'KAYIT LİSTESİ'!$B$4:$I$421,2,0)),"",(VLOOKUP(J59,'KAYIT LİSTESİ'!$B$4:$I$421,2,0)))</f>
        <v/>
      </c>
      <c r="L59" s="30" t="str">
        <f>IF(ISERROR(VLOOKUP(J59,'KAYIT LİSTESİ'!$B$4:$I$421,4,0)),"",(VLOOKUP(J59,'KAYIT LİSTESİ'!$B$4:$I$421,4,0)))</f>
        <v/>
      </c>
      <c r="M59" s="56" t="str">
        <f>IF(ISERROR(VLOOKUP(J59,'KAYIT LİSTESİ'!$B$4:$I$421,5,0)),"",(VLOOKUP(J59,'KAYIT LİSTESİ'!$B$4:$I$421,5,0)))</f>
        <v/>
      </c>
      <c r="N59" s="56" t="str">
        <f>IF(ISERROR(VLOOKUP(J59,'KAYIT LİSTESİ'!$B$4:$I$421,6,0)),"",(VLOOKUP(J59,'KAYIT LİSTESİ'!$B$4:$I$421,6,0)))</f>
        <v/>
      </c>
      <c r="O59" s="31"/>
      <c r="P59" s="29"/>
    </row>
    <row r="60" spans="1:16" s="19" customFormat="1" ht="24.75" customHeight="1" x14ac:dyDescent="0.2">
      <c r="A60" s="83">
        <v>53</v>
      </c>
      <c r="B60" s="83"/>
      <c r="C60" s="145"/>
      <c r="D60" s="188"/>
      <c r="E60" s="189"/>
      <c r="F60" s="146"/>
      <c r="G60" s="84"/>
      <c r="H60" s="26"/>
      <c r="I60" s="27">
        <v>3</v>
      </c>
      <c r="J60" s="28" t="s">
        <v>100</v>
      </c>
      <c r="K60" s="29" t="str">
        <f>IF(ISERROR(VLOOKUP(J60,'KAYIT LİSTESİ'!$B$4:$I$421,2,0)),"",(VLOOKUP(J60,'KAYIT LİSTESİ'!$B$4:$I$421,2,0)))</f>
        <v/>
      </c>
      <c r="L60" s="30" t="str">
        <f>IF(ISERROR(VLOOKUP(J60,'KAYIT LİSTESİ'!$B$4:$I$421,4,0)),"",(VLOOKUP(J60,'KAYIT LİSTESİ'!$B$4:$I$421,4,0)))</f>
        <v/>
      </c>
      <c r="M60" s="56" t="str">
        <f>IF(ISERROR(VLOOKUP(J60,'KAYIT LİSTESİ'!$B$4:$I$421,5,0)),"",(VLOOKUP(J60,'KAYIT LİSTESİ'!$B$4:$I$421,5,0)))</f>
        <v/>
      </c>
      <c r="N60" s="56" t="str">
        <f>IF(ISERROR(VLOOKUP(J60,'KAYIT LİSTESİ'!$B$4:$I$421,6,0)),"",(VLOOKUP(J60,'KAYIT LİSTESİ'!$B$4:$I$421,6,0)))</f>
        <v/>
      </c>
      <c r="O60" s="31"/>
      <c r="P60" s="29"/>
    </row>
    <row r="61" spans="1:16" s="19" customFormat="1" ht="24.75" customHeight="1" x14ac:dyDescent="0.2">
      <c r="A61" s="83">
        <v>54</v>
      </c>
      <c r="B61" s="83"/>
      <c r="C61" s="145"/>
      <c r="D61" s="188"/>
      <c r="E61" s="189"/>
      <c r="F61" s="146"/>
      <c r="G61" s="84"/>
      <c r="H61" s="26"/>
      <c r="I61" s="27">
        <v>4</v>
      </c>
      <c r="J61" s="28" t="s">
        <v>101</v>
      </c>
      <c r="K61" s="29" t="str">
        <f>IF(ISERROR(VLOOKUP(J61,'KAYIT LİSTESİ'!$B$4:$I$421,2,0)),"",(VLOOKUP(J61,'KAYIT LİSTESİ'!$B$4:$I$421,2,0)))</f>
        <v/>
      </c>
      <c r="L61" s="30" t="str">
        <f>IF(ISERROR(VLOOKUP(J61,'KAYIT LİSTESİ'!$B$4:$I$421,4,0)),"",(VLOOKUP(J61,'KAYIT LİSTESİ'!$B$4:$I$421,4,0)))</f>
        <v/>
      </c>
      <c r="M61" s="56" t="str">
        <f>IF(ISERROR(VLOOKUP(J61,'KAYIT LİSTESİ'!$B$4:$I$421,5,0)),"",(VLOOKUP(J61,'KAYIT LİSTESİ'!$B$4:$I$421,5,0)))</f>
        <v/>
      </c>
      <c r="N61" s="56" t="str">
        <f>IF(ISERROR(VLOOKUP(J61,'KAYIT LİSTESİ'!$B$4:$I$421,6,0)),"",(VLOOKUP(J61,'KAYIT LİSTESİ'!$B$4:$I$421,6,0)))</f>
        <v/>
      </c>
      <c r="O61" s="31"/>
      <c r="P61" s="29"/>
    </row>
    <row r="62" spans="1:16" s="19" customFormat="1" ht="24.75" customHeight="1" x14ac:dyDescent="0.2">
      <c r="A62" s="83">
        <v>55</v>
      </c>
      <c r="B62" s="83"/>
      <c r="C62" s="145"/>
      <c r="D62" s="188"/>
      <c r="E62" s="189"/>
      <c r="F62" s="146"/>
      <c r="G62" s="84"/>
      <c r="H62" s="26"/>
      <c r="I62" s="27">
        <v>5</v>
      </c>
      <c r="J62" s="28" t="s">
        <v>102</v>
      </c>
      <c r="K62" s="29" t="str">
        <f>IF(ISERROR(VLOOKUP(J62,'KAYIT LİSTESİ'!$B$4:$I$421,2,0)),"",(VLOOKUP(J62,'KAYIT LİSTESİ'!$B$4:$I$421,2,0)))</f>
        <v/>
      </c>
      <c r="L62" s="30" t="str">
        <f>IF(ISERROR(VLOOKUP(J62,'KAYIT LİSTESİ'!$B$4:$I$421,4,0)),"",(VLOOKUP(J62,'KAYIT LİSTESİ'!$B$4:$I$421,4,0)))</f>
        <v/>
      </c>
      <c r="M62" s="56" t="str">
        <f>IF(ISERROR(VLOOKUP(J62,'KAYIT LİSTESİ'!$B$4:$I$421,5,0)),"",(VLOOKUP(J62,'KAYIT LİSTESİ'!$B$4:$I$421,5,0)))</f>
        <v/>
      </c>
      <c r="N62" s="56" t="str">
        <f>IF(ISERROR(VLOOKUP(J62,'KAYIT LİSTESİ'!$B$4:$I$421,6,0)),"",(VLOOKUP(J62,'KAYIT LİSTESİ'!$B$4:$I$421,6,0)))</f>
        <v/>
      </c>
      <c r="O62" s="31"/>
      <c r="P62" s="29"/>
    </row>
    <row r="63" spans="1:16" s="19" customFormat="1" ht="24.75" customHeight="1" x14ac:dyDescent="0.2">
      <c r="A63" s="83">
        <v>56</v>
      </c>
      <c r="B63" s="83"/>
      <c r="C63" s="145"/>
      <c r="D63" s="188"/>
      <c r="E63" s="189"/>
      <c r="F63" s="146"/>
      <c r="G63" s="84"/>
      <c r="H63" s="26"/>
      <c r="I63" s="27">
        <v>6</v>
      </c>
      <c r="J63" s="28" t="s">
        <v>103</v>
      </c>
      <c r="K63" s="29" t="str">
        <f>IF(ISERROR(VLOOKUP(J63,'KAYIT LİSTESİ'!$B$4:$I$421,2,0)),"",(VLOOKUP(J63,'KAYIT LİSTESİ'!$B$4:$I$421,2,0)))</f>
        <v/>
      </c>
      <c r="L63" s="30" t="str">
        <f>IF(ISERROR(VLOOKUP(J63,'KAYIT LİSTESİ'!$B$4:$I$421,4,0)),"",(VLOOKUP(J63,'KAYIT LİSTESİ'!$B$4:$I$421,4,0)))</f>
        <v/>
      </c>
      <c r="M63" s="56" t="str">
        <f>IF(ISERROR(VLOOKUP(J63,'KAYIT LİSTESİ'!$B$4:$I$421,5,0)),"",(VLOOKUP(J63,'KAYIT LİSTESİ'!$B$4:$I$421,5,0)))</f>
        <v/>
      </c>
      <c r="N63" s="56" t="str">
        <f>IF(ISERROR(VLOOKUP(J63,'KAYIT LİSTESİ'!$B$4:$I$421,6,0)),"",(VLOOKUP(J63,'KAYIT LİSTESİ'!$B$4:$I$421,6,0)))</f>
        <v/>
      </c>
      <c r="O63" s="31"/>
      <c r="P63" s="29"/>
    </row>
    <row r="64" spans="1:16" s="19" customFormat="1" ht="24.75" customHeight="1" x14ac:dyDescent="0.2">
      <c r="A64" s="83">
        <v>57</v>
      </c>
      <c r="B64" s="83"/>
      <c r="C64" s="145"/>
      <c r="D64" s="188"/>
      <c r="E64" s="189"/>
      <c r="F64" s="146"/>
      <c r="G64" s="84"/>
      <c r="H64" s="26"/>
      <c r="I64" s="27">
        <v>7</v>
      </c>
      <c r="J64" s="28" t="s">
        <v>163</v>
      </c>
      <c r="K64" s="29" t="str">
        <f>IF(ISERROR(VLOOKUP(J64,'KAYIT LİSTESİ'!$B$4:$I$421,2,0)),"",(VLOOKUP(J64,'KAYIT LİSTESİ'!$B$4:$I$421,2,0)))</f>
        <v/>
      </c>
      <c r="L64" s="30" t="str">
        <f>IF(ISERROR(VLOOKUP(J64,'KAYIT LİSTESİ'!$B$4:$I$421,4,0)),"",(VLOOKUP(J64,'KAYIT LİSTESİ'!$B$4:$I$421,4,0)))</f>
        <v/>
      </c>
      <c r="M64" s="56" t="str">
        <f>IF(ISERROR(VLOOKUP(J64,'KAYIT LİSTESİ'!$B$4:$I$421,5,0)),"",(VLOOKUP(J64,'KAYIT LİSTESİ'!$B$4:$I$421,5,0)))</f>
        <v/>
      </c>
      <c r="N64" s="56" t="str">
        <f>IF(ISERROR(VLOOKUP(J64,'KAYIT LİSTESİ'!$B$4:$I$421,6,0)),"",(VLOOKUP(J64,'KAYIT LİSTESİ'!$B$4:$I$421,6,0)))</f>
        <v/>
      </c>
      <c r="O64" s="31"/>
      <c r="P64" s="29"/>
    </row>
    <row r="65" spans="1:17" ht="24.75" customHeight="1" x14ac:dyDescent="0.2">
      <c r="A65" s="83">
        <v>58</v>
      </c>
      <c r="B65" s="83"/>
      <c r="C65" s="145"/>
      <c r="D65" s="188"/>
      <c r="E65" s="189"/>
      <c r="F65" s="146"/>
      <c r="G65" s="84"/>
      <c r="I65" s="27">
        <v>8</v>
      </c>
      <c r="J65" s="28" t="s">
        <v>164</v>
      </c>
      <c r="K65" s="29" t="str">
        <f>IF(ISERROR(VLOOKUP(J65,'KAYIT LİSTESİ'!$B$4:$I$421,2,0)),"",(VLOOKUP(J65,'KAYIT LİSTESİ'!$B$4:$I$421,2,0)))</f>
        <v/>
      </c>
      <c r="L65" s="30" t="str">
        <f>IF(ISERROR(VLOOKUP(J65,'KAYIT LİSTESİ'!$B$4:$I$421,4,0)),"",(VLOOKUP(J65,'KAYIT LİSTESİ'!$B$4:$I$421,4,0)))</f>
        <v/>
      </c>
      <c r="M65" s="56" t="str">
        <f>IF(ISERROR(VLOOKUP(J65,'KAYIT LİSTESİ'!$B$4:$I$421,5,0)),"",(VLOOKUP(J65,'KAYIT LİSTESİ'!$B$4:$I$421,5,0)))</f>
        <v/>
      </c>
      <c r="N65" s="56" t="str">
        <f>IF(ISERROR(VLOOKUP(J65,'KAYIT LİSTESİ'!$B$4:$I$421,6,0)),"",(VLOOKUP(J65,'KAYIT LİSTESİ'!$B$4:$I$421,6,0)))</f>
        <v/>
      </c>
      <c r="O65" s="31"/>
      <c r="P65" s="29"/>
    </row>
    <row r="66" spans="1:17" ht="7.5" customHeight="1" x14ac:dyDescent="0.2">
      <c r="A66" s="41"/>
      <c r="B66" s="41"/>
      <c r="C66" s="42"/>
      <c r="D66" s="41"/>
      <c r="E66" s="43"/>
      <c r="F66" s="57"/>
      <c r="G66" s="45"/>
      <c r="I66" s="46"/>
      <c r="J66" s="47"/>
      <c r="K66" s="48"/>
      <c r="L66" s="49"/>
      <c r="M66" s="60"/>
      <c r="N66" s="60"/>
      <c r="O66" s="50"/>
      <c r="P66" s="48"/>
    </row>
    <row r="67" spans="1:17" ht="14.25" customHeight="1" x14ac:dyDescent="0.2">
      <c r="A67" s="35" t="s">
        <v>19</v>
      </c>
      <c r="B67" s="35"/>
      <c r="C67" s="35"/>
      <c r="D67" s="35"/>
      <c r="E67" s="58" t="s">
        <v>0</v>
      </c>
      <c r="F67" s="58" t="s">
        <v>1</v>
      </c>
      <c r="G67" s="32"/>
      <c r="H67" s="36" t="s">
        <v>2</v>
      </c>
      <c r="I67" s="36"/>
      <c r="J67" s="36"/>
      <c r="K67" s="36"/>
      <c r="M67" s="61" t="s">
        <v>3</v>
      </c>
      <c r="N67" s="62" t="s">
        <v>3</v>
      </c>
      <c r="O67" s="32" t="s">
        <v>3</v>
      </c>
      <c r="P67" s="35"/>
      <c r="Q67" s="37"/>
    </row>
  </sheetData>
  <mergeCells count="24">
    <mergeCell ref="I56:P56"/>
    <mergeCell ref="I46:P46"/>
    <mergeCell ref="A1:P1"/>
    <mergeCell ref="A2:P2"/>
    <mergeCell ref="A3:C3"/>
    <mergeCell ref="D4:E4"/>
    <mergeCell ref="D3:E3"/>
    <mergeCell ref="A6:A7"/>
    <mergeCell ref="B6:B7"/>
    <mergeCell ref="C6:C7"/>
    <mergeCell ref="I3:K3"/>
    <mergeCell ref="N5:P5"/>
    <mergeCell ref="A4:C4"/>
    <mergeCell ref="I6:P6"/>
    <mergeCell ref="F6:F7"/>
    <mergeCell ref="G6:G7"/>
    <mergeCell ref="D6:D7"/>
    <mergeCell ref="E6:E7"/>
    <mergeCell ref="I36:P36"/>
    <mergeCell ref="N3:P3"/>
    <mergeCell ref="N4:P4"/>
    <mergeCell ref="F3:G3"/>
    <mergeCell ref="I16:P16"/>
    <mergeCell ref="I26:P26"/>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7"/>
  <sheetViews>
    <sheetView view="pageBreakPreview" zoomScale="90" zoomScaleSheetLayoutView="90" workbookViewId="0">
      <selection activeCell="D4" sqref="D4:E4"/>
    </sheetView>
  </sheetViews>
  <sheetFormatPr defaultRowHeight="12.75" x14ac:dyDescent="0.2"/>
  <cols>
    <col min="1" max="2" width="4.85546875" style="32" customWidth="1"/>
    <col min="3" max="3" width="15.42578125" style="21" customWidth="1"/>
    <col min="4" max="4" width="20.85546875" style="59" customWidth="1"/>
    <col min="5" max="5" width="18.28515625" style="59" customWidth="1"/>
    <col min="6" max="6" width="14.42578125" style="21" customWidth="1"/>
    <col min="7" max="7" width="5.7109375" style="33" customWidth="1"/>
    <col min="8" max="8" width="2.140625" style="21" customWidth="1"/>
    <col min="9" max="9" width="6.5703125" style="32" customWidth="1"/>
    <col min="10" max="10" width="8.5703125" style="32" hidden="1" customWidth="1"/>
    <col min="11" max="11" width="6.5703125" style="32" customWidth="1"/>
    <col min="12" max="12" width="13.7109375" style="34" customWidth="1"/>
    <col min="13" max="13" width="23.7109375" style="63" customWidth="1"/>
    <col min="14" max="14" width="14.7109375" style="63" customWidth="1"/>
    <col min="15" max="15" width="15.5703125" style="21" customWidth="1"/>
    <col min="16" max="16" width="7.140625" style="21" customWidth="1"/>
    <col min="17" max="17" width="5.7109375" style="21" customWidth="1"/>
    <col min="18" max="16384" width="9.140625" style="21"/>
  </cols>
  <sheetData>
    <row r="1" spans="1:16" s="9" customFormat="1" ht="48.75" customHeight="1" x14ac:dyDescent="0.2">
      <c r="A1" s="382" t="str">
        <f>('YARIŞMA BİLGİLERİ'!A2)</f>
        <v>Türkiye Atletizm Federasyonu
İstanbul Atletizm İl Temsilciliği</v>
      </c>
      <c r="B1" s="382"/>
      <c r="C1" s="382"/>
      <c r="D1" s="382"/>
      <c r="E1" s="382"/>
      <c r="F1" s="382"/>
      <c r="G1" s="382"/>
      <c r="H1" s="382"/>
      <c r="I1" s="382"/>
      <c r="J1" s="382"/>
      <c r="K1" s="382"/>
      <c r="L1" s="382"/>
      <c r="M1" s="382"/>
      <c r="N1" s="382"/>
      <c r="O1" s="382"/>
      <c r="P1" s="382"/>
    </row>
    <row r="2" spans="1:16" s="9" customFormat="1" ht="24.75" customHeight="1" x14ac:dyDescent="0.2">
      <c r="A2" s="416" t="str">
        <f>'YARIŞMA BİLGİLERİ'!F19</f>
        <v>Turkcell - Spor Toto 2020 Olimpik Kamp Sporcuları Test Yarışmları</v>
      </c>
      <c r="B2" s="416"/>
      <c r="C2" s="416"/>
      <c r="D2" s="416"/>
      <c r="E2" s="416"/>
      <c r="F2" s="416"/>
      <c r="G2" s="416"/>
      <c r="H2" s="416"/>
      <c r="I2" s="416"/>
      <c r="J2" s="416"/>
      <c r="K2" s="416"/>
      <c r="L2" s="416"/>
      <c r="M2" s="416"/>
      <c r="N2" s="416"/>
      <c r="O2" s="416"/>
      <c r="P2" s="416"/>
    </row>
    <row r="3" spans="1:16" s="12" customFormat="1" ht="21" customHeight="1" x14ac:dyDescent="0.2">
      <c r="A3" s="417" t="s">
        <v>172</v>
      </c>
      <c r="B3" s="417"/>
      <c r="C3" s="417"/>
      <c r="D3" s="418" t="s">
        <v>137</v>
      </c>
      <c r="E3" s="418"/>
      <c r="F3" s="419" t="s">
        <v>48</v>
      </c>
      <c r="G3" s="419"/>
      <c r="H3" s="10" t="s">
        <v>144</v>
      </c>
      <c r="I3" s="421" t="e">
        <f>'YARIŞMA PROGRAMI'!#REF!</f>
        <v>#REF!</v>
      </c>
      <c r="J3" s="421"/>
      <c r="K3" s="421"/>
      <c r="L3" s="421"/>
      <c r="M3" s="93" t="s">
        <v>170</v>
      </c>
      <c r="N3" s="420" t="e">
        <f>('YARIŞMA PROGRAMI'!#REF!)</f>
        <v>#REF!</v>
      </c>
      <c r="O3" s="420"/>
      <c r="P3" s="420"/>
    </row>
    <row r="4" spans="1:16" s="12" customFormat="1" ht="17.25" customHeight="1" x14ac:dyDescent="0.2">
      <c r="A4" s="422" t="s">
        <v>149</v>
      </c>
      <c r="B4" s="422"/>
      <c r="C4" s="422"/>
      <c r="D4" s="423" t="str">
        <f>'YARIŞMA BİLGİLERİ'!F21</f>
        <v>16 Yaş Altı Kızlar A</v>
      </c>
      <c r="E4" s="423"/>
      <c r="F4" s="38"/>
      <c r="G4" s="38"/>
      <c r="H4" s="38"/>
      <c r="I4" s="38"/>
      <c r="J4" s="38"/>
      <c r="K4" s="38"/>
      <c r="L4" s="39"/>
      <c r="M4" s="94" t="s">
        <v>169</v>
      </c>
      <c r="N4" s="223">
        <f>'YARIŞMA PROGRAMI'!B7</f>
        <v>42041</v>
      </c>
      <c r="O4" s="224" t="str">
        <f>'YARIŞMA PROGRAMI'!C7</f>
        <v>13.00</v>
      </c>
      <c r="P4" s="222"/>
    </row>
    <row r="5" spans="1:16" s="9" customFormat="1" ht="21" customHeight="1" x14ac:dyDescent="0.2">
      <c r="A5" s="13"/>
      <c r="B5" s="13"/>
      <c r="C5" s="14"/>
      <c r="D5" s="15"/>
      <c r="E5" s="16"/>
      <c r="F5" s="16"/>
      <c r="G5" s="16"/>
      <c r="H5" s="16"/>
      <c r="I5" s="13"/>
      <c r="J5" s="13"/>
      <c r="K5" s="13"/>
      <c r="L5" s="17"/>
      <c r="M5" s="18"/>
      <c r="N5" s="448">
        <f ca="1">NOW()</f>
        <v>42041.70390763889</v>
      </c>
      <c r="O5" s="448"/>
      <c r="P5" s="448"/>
    </row>
    <row r="6" spans="1:16" s="19" customFormat="1" ht="24.95" customHeight="1" x14ac:dyDescent="0.2">
      <c r="A6" s="424" t="s">
        <v>12</v>
      </c>
      <c r="B6" s="425" t="s">
        <v>142</v>
      </c>
      <c r="C6" s="427" t="s">
        <v>167</v>
      </c>
      <c r="D6" s="415" t="s">
        <v>14</v>
      </c>
      <c r="E6" s="415" t="s">
        <v>47</v>
      </c>
      <c r="F6" s="415" t="s">
        <v>15</v>
      </c>
      <c r="G6" s="412" t="s">
        <v>26</v>
      </c>
      <c r="I6" s="385" t="s">
        <v>16</v>
      </c>
      <c r="J6" s="392"/>
      <c r="K6" s="392"/>
      <c r="L6" s="392"/>
      <c r="M6" s="392"/>
      <c r="N6" s="392"/>
      <c r="O6" s="392"/>
      <c r="P6" s="414"/>
    </row>
    <row r="7" spans="1:16" ht="26.25" customHeight="1" x14ac:dyDescent="0.2">
      <c r="A7" s="424"/>
      <c r="B7" s="426"/>
      <c r="C7" s="427"/>
      <c r="D7" s="415"/>
      <c r="E7" s="415"/>
      <c r="F7" s="415"/>
      <c r="G7" s="413"/>
      <c r="H7" s="20"/>
      <c r="I7" s="55" t="s">
        <v>254</v>
      </c>
      <c r="J7" s="52" t="s">
        <v>143</v>
      </c>
      <c r="K7" s="52" t="s">
        <v>142</v>
      </c>
      <c r="L7" s="53" t="s">
        <v>13</v>
      </c>
      <c r="M7" s="54" t="s">
        <v>14</v>
      </c>
      <c r="N7" s="54" t="s">
        <v>47</v>
      </c>
      <c r="O7" s="52" t="s">
        <v>15</v>
      </c>
      <c r="P7" s="52" t="s">
        <v>26</v>
      </c>
    </row>
    <row r="8" spans="1:16" s="19" customFormat="1" ht="38.25" customHeight="1" x14ac:dyDescent="0.2">
      <c r="A8" s="22">
        <v>1</v>
      </c>
      <c r="B8" s="22"/>
      <c r="C8" s="23"/>
      <c r="D8" s="190"/>
      <c r="E8" s="191"/>
      <c r="F8" s="240"/>
      <c r="G8" s="25"/>
      <c r="H8" s="26"/>
      <c r="I8" s="27">
        <v>1</v>
      </c>
      <c r="J8" s="28" t="s">
        <v>68</v>
      </c>
      <c r="K8" s="29"/>
      <c r="L8" s="30"/>
      <c r="M8" s="56"/>
      <c r="N8" s="56"/>
      <c r="O8" s="240"/>
      <c r="P8" s="29"/>
    </row>
    <row r="9" spans="1:16" s="19" customFormat="1" ht="38.25" customHeight="1" x14ac:dyDescent="0.2">
      <c r="A9" s="22">
        <v>2</v>
      </c>
      <c r="B9" s="22"/>
      <c r="C9" s="23"/>
      <c r="D9" s="190"/>
      <c r="E9" s="191"/>
      <c r="F9" s="240"/>
      <c r="G9" s="25"/>
      <c r="H9" s="26"/>
      <c r="I9" s="27">
        <v>2</v>
      </c>
      <c r="J9" s="28" t="s">
        <v>69</v>
      </c>
      <c r="K9" s="29"/>
      <c r="L9" s="30"/>
      <c r="M9" s="56"/>
      <c r="N9" s="56"/>
      <c r="O9" s="240"/>
      <c r="P9" s="29"/>
    </row>
    <row r="10" spans="1:16" s="19" customFormat="1" ht="38.25" customHeight="1" x14ac:dyDescent="0.2">
      <c r="A10" s="22">
        <v>3</v>
      </c>
      <c r="B10" s="22"/>
      <c r="C10" s="23"/>
      <c r="D10" s="190"/>
      <c r="E10" s="191"/>
      <c r="F10" s="240"/>
      <c r="G10" s="25"/>
      <c r="H10" s="26"/>
      <c r="I10" s="27">
        <v>3</v>
      </c>
      <c r="J10" s="28" t="s">
        <v>70</v>
      </c>
      <c r="K10" s="29"/>
      <c r="L10" s="30"/>
      <c r="M10" s="56"/>
      <c r="N10" s="56"/>
      <c r="O10" s="240"/>
      <c r="P10" s="29"/>
    </row>
    <row r="11" spans="1:16" s="19" customFormat="1" ht="38.25" customHeight="1" x14ac:dyDescent="0.2">
      <c r="A11" s="22">
        <v>4</v>
      </c>
      <c r="B11" s="22"/>
      <c r="C11" s="23"/>
      <c r="D11" s="190"/>
      <c r="E11" s="191"/>
      <c r="F11" s="240"/>
      <c r="G11" s="25"/>
      <c r="H11" s="26"/>
      <c r="I11" s="27">
        <v>4</v>
      </c>
      <c r="J11" s="28" t="s">
        <v>71</v>
      </c>
      <c r="K11" s="29"/>
      <c r="L11" s="30"/>
      <c r="M11" s="56"/>
      <c r="N11" s="56"/>
      <c r="O11" s="240"/>
      <c r="P11" s="29"/>
    </row>
    <row r="12" spans="1:16" s="19" customFormat="1" ht="38.25" customHeight="1" x14ac:dyDescent="0.2">
      <c r="A12" s="22">
        <v>5</v>
      </c>
      <c r="B12" s="22"/>
      <c r="C12" s="23"/>
      <c r="D12" s="190"/>
      <c r="E12" s="191"/>
      <c r="F12" s="240"/>
      <c r="G12" s="25"/>
      <c r="H12" s="26"/>
      <c r="I12" s="27">
        <v>5</v>
      </c>
      <c r="J12" s="28" t="s">
        <v>72</v>
      </c>
      <c r="K12" s="29"/>
      <c r="L12" s="30"/>
      <c r="M12" s="56"/>
      <c r="N12" s="56"/>
      <c r="O12" s="240"/>
      <c r="P12" s="29"/>
    </row>
    <row r="13" spans="1:16" s="19" customFormat="1" ht="38.25" customHeight="1" x14ac:dyDescent="0.2">
      <c r="A13" s="22">
        <v>6</v>
      </c>
      <c r="B13" s="22"/>
      <c r="C13" s="23"/>
      <c r="D13" s="190"/>
      <c r="E13" s="191"/>
      <c r="F13" s="240"/>
      <c r="G13" s="25"/>
      <c r="H13" s="26"/>
      <c r="I13" s="27">
        <v>6</v>
      </c>
      <c r="J13" s="28" t="s">
        <v>73</v>
      </c>
      <c r="K13" s="29"/>
      <c r="L13" s="30"/>
      <c r="M13" s="56"/>
      <c r="N13" s="56"/>
      <c r="O13" s="240"/>
      <c r="P13" s="29"/>
    </row>
    <row r="14" spans="1:16" s="19" customFormat="1" ht="38.25" customHeight="1" x14ac:dyDescent="0.2">
      <c r="A14" s="22">
        <v>7</v>
      </c>
      <c r="B14" s="22"/>
      <c r="C14" s="23"/>
      <c r="D14" s="190"/>
      <c r="E14" s="191"/>
      <c r="F14" s="240"/>
      <c r="G14" s="25"/>
      <c r="H14" s="26"/>
      <c r="I14" s="27">
        <v>7</v>
      </c>
      <c r="J14" s="28" t="s">
        <v>139</v>
      </c>
      <c r="K14" s="29"/>
      <c r="L14" s="30"/>
      <c r="M14" s="56"/>
      <c r="N14" s="56"/>
      <c r="O14" s="240"/>
      <c r="P14" s="29"/>
    </row>
    <row r="15" spans="1:16" s="19" customFormat="1" ht="38.25" customHeight="1" x14ac:dyDescent="0.2">
      <c r="A15" s="22">
        <v>8</v>
      </c>
      <c r="B15" s="22"/>
      <c r="C15" s="23"/>
      <c r="D15" s="190"/>
      <c r="E15" s="191"/>
      <c r="F15" s="240"/>
      <c r="G15" s="25"/>
      <c r="H15" s="26"/>
      <c r="I15" s="27">
        <v>8</v>
      </c>
      <c r="J15" s="28" t="s">
        <v>140</v>
      </c>
      <c r="K15" s="29"/>
      <c r="L15" s="30"/>
      <c r="M15" s="56"/>
      <c r="N15" s="56"/>
      <c r="O15" s="240"/>
      <c r="P15" s="29"/>
    </row>
    <row r="16" spans="1:16" s="19" customFormat="1" ht="38.25" customHeight="1" x14ac:dyDescent="0.2">
      <c r="A16" s="22">
        <v>9</v>
      </c>
      <c r="B16" s="22"/>
      <c r="C16" s="23"/>
      <c r="D16" s="190"/>
      <c r="E16" s="191"/>
      <c r="F16" s="240"/>
      <c r="G16" s="25"/>
      <c r="H16" s="26"/>
      <c r="I16" s="385" t="s">
        <v>17</v>
      </c>
      <c r="J16" s="392"/>
      <c r="K16" s="392"/>
      <c r="L16" s="392"/>
      <c r="M16" s="392"/>
      <c r="N16" s="392"/>
      <c r="O16" s="392"/>
      <c r="P16" s="414"/>
    </row>
    <row r="17" spans="1:16" s="19" customFormat="1" ht="38.25" customHeight="1" x14ac:dyDescent="0.2">
      <c r="A17" s="22">
        <v>10</v>
      </c>
      <c r="B17" s="22"/>
      <c r="C17" s="23"/>
      <c r="D17" s="190"/>
      <c r="E17" s="191"/>
      <c r="F17" s="240"/>
      <c r="G17" s="25"/>
      <c r="H17" s="26"/>
      <c r="I17" s="55" t="s">
        <v>254</v>
      </c>
      <c r="J17" s="52" t="s">
        <v>143</v>
      </c>
      <c r="K17" s="52" t="s">
        <v>142</v>
      </c>
      <c r="L17" s="53" t="s">
        <v>13</v>
      </c>
      <c r="M17" s="54" t="s">
        <v>14</v>
      </c>
      <c r="N17" s="54" t="s">
        <v>47</v>
      </c>
      <c r="O17" s="52" t="s">
        <v>15</v>
      </c>
      <c r="P17" s="52" t="s">
        <v>26</v>
      </c>
    </row>
    <row r="18" spans="1:16" s="19" customFormat="1" ht="38.25" customHeight="1" x14ac:dyDescent="0.2">
      <c r="A18" s="22">
        <v>11</v>
      </c>
      <c r="B18" s="22"/>
      <c r="C18" s="23"/>
      <c r="D18" s="190"/>
      <c r="E18" s="191"/>
      <c r="F18" s="240"/>
      <c r="G18" s="25"/>
      <c r="H18" s="26"/>
      <c r="I18" s="27">
        <v>1</v>
      </c>
      <c r="J18" s="28" t="s">
        <v>74</v>
      </c>
      <c r="K18" s="29"/>
      <c r="L18" s="30"/>
      <c r="M18" s="56"/>
      <c r="N18" s="56"/>
      <c r="O18" s="240"/>
      <c r="P18" s="29"/>
    </row>
    <row r="19" spans="1:16" s="19" customFormat="1" ht="38.25" customHeight="1" x14ac:dyDescent="0.2">
      <c r="A19" s="22">
        <v>12</v>
      </c>
      <c r="B19" s="22"/>
      <c r="C19" s="23"/>
      <c r="D19" s="190"/>
      <c r="E19" s="191"/>
      <c r="F19" s="240"/>
      <c r="G19" s="25"/>
      <c r="H19" s="26"/>
      <c r="I19" s="27">
        <v>2</v>
      </c>
      <c r="J19" s="28" t="s">
        <v>75</v>
      </c>
      <c r="K19" s="29"/>
      <c r="L19" s="30"/>
      <c r="M19" s="56"/>
      <c r="N19" s="56"/>
      <c r="O19" s="240"/>
      <c r="P19" s="29"/>
    </row>
    <row r="20" spans="1:16" s="19" customFormat="1" ht="38.25" customHeight="1" x14ac:dyDescent="0.2">
      <c r="A20" s="22">
        <v>13</v>
      </c>
      <c r="B20" s="22"/>
      <c r="C20" s="23"/>
      <c r="D20" s="190"/>
      <c r="E20" s="191"/>
      <c r="F20" s="240"/>
      <c r="G20" s="25"/>
      <c r="H20" s="26"/>
      <c r="I20" s="27">
        <v>3</v>
      </c>
      <c r="J20" s="28" t="s">
        <v>76</v>
      </c>
      <c r="K20" s="29"/>
      <c r="L20" s="30"/>
      <c r="M20" s="56"/>
      <c r="N20" s="56"/>
      <c r="O20" s="240"/>
      <c r="P20" s="29"/>
    </row>
    <row r="21" spans="1:16" s="19" customFormat="1" ht="38.25" customHeight="1" x14ac:dyDescent="0.2">
      <c r="A21" s="22">
        <v>14</v>
      </c>
      <c r="B21" s="22"/>
      <c r="C21" s="23"/>
      <c r="D21" s="190"/>
      <c r="E21" s="191"/>
      <c r="F21" s="240"/>
      <c r="G21" s="25"/>
      <c r="H21" s="26"/>
      <c r="I21" s="27">
        <v>4</v>
      </c>
      <c r="J21" s="28" t="s">
        <v>77</v>
      </c>
      <c r="K21" s="29"/>
      <c r="L21" s="30"/>
      <c r="M21" s="56"/>
      <c r="N21" s="56"/>
      <c r="O21" s="240"/>
      <c r="P21" s="29"/>
    </row>
    <row r="22" spans="1:16" s="19" customFormat="1" ht="38.25" customHeight="1" x14ac:dyDescent="0.2">
      <c r="A22" s="22">
        <v>15</v>
      </c>
      <c r="B22" s="22"/>
      <c r="C22" s="23"/>
      <c r="D22" s="190"/>
      <c r="E22" s="191"/>
      <c r="F22" s="240"/>
      <c r="G22" s="25"/>
      <c r="H22" s="26"/>
      <c r="I22" s="27">
        <v>5</v>
      </c>
      <c r="J22" s="28" t="s">
        <v>78</v>
      </c>
      <c r="K22" s="29"/>
      <c r="L22" s="30"/>
      <c r="M22" s="56"/>
      <c r="N22" s="56"/>
      <c r="O22" s="240"/>
      <c r="P22" s="29"/>
    </row>
    <row r="23" spans="1:16" s="19" customFormat="1" ht="38.25" customHeight="1" x14ac:dyDescent="0.2">
      <c r="A23" s="22">
        <v>16</v>
      </c>
      <c r="B23" s="22"/>
      <c r="C23" s="23"/>
      <c r="D23" s="190"/>
      <c r="E23" s="191"/>
      <c r="F23" s="240"/>
      <c r="G23" s="25"/>
      <c r="H23" s="26"/>
      <c r="I23" s="27">
        <v>6</v>
      </c>
      <c r="J23" s="28" t="s">
        <v>79</v>
      </c>
      <c r="K23" s="29"/>
      <c r="L23" s="30"/>
      <c r="M23" s="56"/>
      <c r="N23" s="56"/>
      <c r="O23" s="240"/>
      <c r="P23" s="29"/>
    </row>
    <row r="24" spans="1:16" s="19" customFormat="1" ht="38.25" customHeight="1" x14ac:dyDescent="0.2">
      <c r="A24" s="22">
        <v>17</v>
      </c>
      <c r="B24" s="22"/>
      <c r="C24" s="23"/>
      <c r="D24" s="190"/>
      <c r="E24" s="191"/>
      <c r="F24" s="240"/>
      <c r="G24" s="25"/>
      <c r="H24" s="26"/>
      <c r="I24" s="27">
        <v>7</v>
      </c>
      <c r="J24" s="28" t="s">
        <v>155</v>
      </c>
      <c r="K24" s="29"/>
      <c r="L24" s="30"/>
      <c r="M24" s="56"/>
      <c r="N24" s="56"/>
      <c r="O24" s="240"/>
      <c r="P24" s="29"/>
    </row>
    <row r="25" spans="1:16" s="19" customFormat="1" ht="38.25" customHeight="1" x14ac:dyDescent="0.2">
      <c r="A25" s="22">
        <v>18</v>
      </c>
      <c r="B25" s="22"/>
      <c r="C25" s="23"/>
      <c r="D25" s="190"/>
      <c r="E25" s="191"/>
      <c r="F25" s="240"/>
      <c r="G25" s="25"/>
      <c r="H25" s="26"/>
      <c r="I25" s="27">
        <v>8</v>
      </c>
      <c r="J25" s="28" t="s">
        <v>156</v>
      </c>
      <c r="K25" s="29"/>
      <c r="L25" s="30"/>
      <c r="M25" s="56"/>
      <c r="N25" s="56"/>
      <c r="O25" s="240"/>
      <c r="P25" s="29"/>
    </row>
    <row r="26" spans="1:16" s="19" customFormat="1" ht="38.25" customHeight="1" x14ac:dyDescent="0.2">
      <c r="A26" s="22">
        <v>19</v>
      </c>
      <c r="B26" s="22"/>
      <c r="C26" s="23"/>
      <c r="D26" s="190"/>
      <c r="E26" s="191"/>
      <c r="F26" s="240"/>
      <c r="G26" s="25"/>
      <c r="H26" s="26"/>
      <c r="I26" s="385" t="s">
        <v>18</v>
      </c>
      <c r="J26" s="392"/>
      <c r="K26" s="392"/>
      <c r="L26" s="392"/>
      <c r="M26" s="392"/>
      <c r="N26" s="392"/>
      <c r="O26" s="392"/>
      <c r="P26" s="414"/>
    </row>
    <row r="27" spans="1:16" s="19" customFormat="1" ht="38.25" customHeight="1" x14ac:dyDescent="0.2">
      <c r="A27" s="22">
        <v>20</v>
      </c>
      <c r="B27" s="22"/>
      <c r="C27" s="23"/>
      <c r="D27" s="190"/>
      <c r="E27" s="191"/>
      <c r="F27" s="240"/>
      <c r="G27" s="25"/>
      <c r="H27" s="26"/>
      <c r="I27" s="55" t="s">
        <v>254</v>
      </c>
      <c r="J27" s="52" t="s">
        <v>143</v>
      </c>
      <c r="K27" s="52" t="s">
        <v>142</v>
      </c>
      <c r="L27" s="53" t="s">
        <v>13</v>
      </c>
      <c r="M27" s="54" t="s">
        <v>14</v>
      </c>
      <c r="N27" s="54" t="s">
        <v>47</v>
      </c>
      <c r="O27" s="52" t="s">
        <v>15</v>
      </c>
      <c r="P27" s="52" t="s">
        <v>26</v>
      </c>
    </row>
    <row r="28" spans="1:16" s="19" customFormat="1" ht="38.25" customHeight="1" x14ac:dyDescent="0.2">
      <c r="A28" s="22">
        <v>21</v>
      </c>
      <c r="B28" s="22"/>
      <c r="C28" s="23"/>
      <c r="D28" s="190"/>
      <c r="E28" s="191"/>
      <c r="F28" s="240"/>
      <c r="G28" s="25"/>
      <c r="H28" s="26"/>
      <c r="I28" s="27">
        <v>1</v>
      </c>
      <c r="J28" s="28" t="s">
        <v>80</v>
      </c>
      <c r="K28" s="29"/>
      <c r="L28" s="30"/>
      <c r="M28" s="56"/>
      <c r="N28" s="56"/>
      <c r="O28" s="240"/>
      <c r="P28" s="29"/>
    </row>
    <row r="29" spans="1:16" s="19" customFormat="1" ht="38.25" customHeight="1" x14ac:dyDescent="0.2">
      <c r="A29" s="22">
        <v>22</v>
      </c>
      <c r="B29" s="22"/>
      <c r="C29" s="23"/>
      <c r="D29" s="190"/>
      <c r="E29" s="191"/>
      <c r="F29" s="240"/>
      <c r="G29" s="25"/>
      <c r="H29" s="26"/>
      <c r="I29" s="27">
        <v>2</v>
      </c>
      <c r="J29" s="28" t="s">
        <v>81</v>
      </c>
      <c r="K29" s="29"/>
      <c r="L29" s="30"/>
      <c r="M29" s="56"/>
      <c r="N29" s="56"/>
      <c r="O29" s="240"/>
      <c r="P29" s="29"/>
    </row>
    <row r="30" spans="1:16" s="19" customFormat="1" ht="38.25" customHeight="1" x14ac:dyDescent="0.2">
      <c r="A30" s="22">
        <v>23</v>
      </c>
      <c r="B30" s="22"/>
      <c r="C30" s="23"/>
      <c r="D30" s="190"/>
      <c r="E30" s="191"/>
      <c r="F30" s="240"/>
      <c r="G30" s="25"/>
      <c r="H30" s="26"/>
      <c r="I30" s="27">
        <v>3</v>
      </c>
      <c r="J30" s="28" t="s">
        <v>82</v>
      </c>
      <c r="K30" s="29"/>
      <c r="L30" s="30"/>
      <c r="M30" s="56"/>
      <c r="N30" s="56"/>
      <c r="O30" s="240"/>
      <c r="P30" s="29"/>
    </row>
    <row r="31" spans="1:16" s="19" customFormat="1" ht="38.25" customHeight="1" x14ac:dyDescent="0.2">
      <c r="A31" s="22">
        <v>24</v>
      </c>
      <c r="B31" s="22"/>
      <c r="C31" s="23"/>
      <c r="D31" s="190"/>
      <c r="E31" s="191"/>
      <c r="F31" s="240"/>
      <c r="G31" s="25"/>
      <c r="H31" s="26"/>
      <c r="I31" s="27">
        <v>4</v>
      </c>
      <c r="J31" s="28" t="s">
        <v>83</v>
      </c>
      <c r="K31" s="29"/>
      <c r="L31" s="30"/>
      <c r="M31" s="56"/>
      <c r="N31" s="56"/>
      <c r="O31" s="240"/>
      <c r="P31" s="29"/>
    </row>
    <row r="32" spans="1:16" s="19" customFormat="1" ht="38.25" customHeight="1" x14ac:dyDescent="0.2">
      <c r="A32" s="22">
        <v>25</v>
      </c>
      <c r="B32" s="22"/>
      <c r="C32" s="23"/>
      <c r="D32" s="190"/>
      <c r="E32" s="191"/>
      <c r="F32" s="240"/>
      <c r="G32" s="25"/>
      <c r="H32" s="26"/>
      <c r="I32" s="27">
        <v>5</v>
      </c>
      <c r="J32" s="28" t="s">
        <v>84</v>
      </c>
      <c r="K32" s="29"/>
      <c r="L32" s="30"/>
      <c r="M32" s="56"/>
      <c r="N32" s="56"/>
      <c r="O32" s="240"/>
      <c r="P32" s="29"/>
    </row>
    <row r="33" spans="1:17" s="19" customFormat="1" ht="38.25" customHeight="1" x14ac:dyDescent="0.2">
      <c r="A33" s="22">
        <v>26</v>
      </c>
      <c r="B33" s="22"/>
      <c r="C33" s="23"/>
      <c r="D33" s="190"/>
      <c r="E33" s="191"/>
      <c r="F33" s="240"/>
      <c r="G33" s="25"/>
      <c r="H33" s="26"/>
      <c r="I33" s="27">
        <v>6</v>
      </c>
      <c r="J33" s="28" t="s">
        <v>85</v>
      </c>
      <c r="K33" s="29"/>
      <c r="L33" s="30"/>
      <c r="M33" s="56"/>
      <c r="N33" s="56"/>
      <c r="O33" s="240"/>
      <c r="P33" s="29"/>
    </row>
    <row r="34" spans="1:17" s="19" customFormat="1" ht="38.25" customHeight="1" x14ac:dyDescent="0.2">
      <c r="A34" s="22">
        <v>27</v>
      </c>
      <c r="B34" s="22"/>
      <c r="C34" s="23"/>
      <c r="D34" s="190"/>
      <c r="E34" s="191"/>
      <c r="F34" s="240"/>
      <c r="G34" s="25"/>
      <c r="H34" s="26"/>
      <c r="I34" s="27">
        <v>7</v>
      </c>
      <c r="J34" s="28" t="s">
        <v>157</v>
      </c>
      <c r="K34" s="29"/>
      <c r="L34" s="30"/>
      <c r="M34" s="56"/>
      <c r="N34" s="56"/>
      <c r="O34" s="240"/>
      <c r="P34" s="29"/>
    </row>
    <row r="35" spans="1:17" s="19" customFormat="1" ht="38.25" customHeight="1" x14ac:dyDescent="0.2">
      <c r="A35" s="22">
        <v>28</v>
      </c>
      <c r="B35" s="22"/>
      <c r="C35" s="23"/>
      <c r="D35" s="190"/>
      <c r="E35" s="191"/>
      <c r="F35" s="240"/>
      <c r="G35" s="25"/>
      <c r="H35" s="26"/>
      <c r="I35" s="27">
        <v>8</v>
      </c>
      <c r="J35" s="28" t="s">
        <v>158</v>
      </c>
      <c r="K35" s="29"/>
      <c r="L35" s="30"/>
      <c r="M35" s="56"/>
      <c r="N35" s="56"/>
      <c r="O35" s="240"/>
      <c r="P35" s="29"/>
    </row>
    <row r="36" spans="1:17" ht="13.5" customHeight="1" x14ac:dyDescent="0.2">
      <c r="A36" s="41"/>
      <c r="B36" s="41"/>
      <c r="C36" s="42"/>
      <c r="D36" s="64"/>
      <c r="E36" s="43"/>
      <c r="F36" s="44"/>
      <c r="G36" s="45"/>
      <c r="I36" s="46"/>
      <c r="J36" s="47"/>
      <c r="K36" s="48"/>
      <c r="L36" s="49"/>
      <c r="M36" s="60"/>
      <c r="N36" s="60"/>
      <c r="O36" s="50"/>
      <c r="P36" s="48"/>
    </row>
    <row r="37" spans="1:17" ht="14.25" customHeight="1" x14ac:dyDescent="0.2">
      <c r="A37" s="35" t="s">
        <v>19</v>
      </c>
      <c r="B37" s="35"/>
      <c r="C37" s="35"/>
      <c r="D37" s="65"/>
      <c r="E37" s="58" t="s">
        <v>0</v>
      </c>
      <c r="F37" s="51" t="s">
        <v>1</v>
      </c>
      <c r="G37" s="32"/>
      <c r="H37" s="36" t="s">
        <v>2</v>
      </c>
      <c r="I37" s="36"/>
      <c r="J37" s="36"/>
      <c r="K37" s="36"/>
      <c r="M37" s="61" t="s">
        <v>3</v>
      </c>
      <c r="N37" s="62" t="s">
        <v>3</v>
      </c>
      <c r="O37" s="32" t="s">
        <v>3</v>
      </c>
      <c r="P37" s="35"/>
      <c r="Q37" s="37"/>
    </row>
  </sheetData>
  <autoFilter ref="B6:G7"/>
  <mergeCells count="20">
    <mergeCell ref="A4:C4"/>
    <mergeCell ref="D4:E4"/>
    <mergeCell ref="N3:P3"/>
    <mergeCell ref="I3:L3"/>
    <mergeCell ref="A1:P1"/>
    <mergeCell ref="A2:P2"/>
    <mergeCell ref="A3:C3"/>
    <mergeCell ref="D3:E3"/>
    <mergeCell ref="F3:G3"/>
    <mergeCell ref="A6:A7"/>
    <mergeCell ref="B6:B7"/>
    <mergeCell ref="C6:C7"/>
    <mergeCell ref="G6:G7"/>
    <mergeCell ref="D6:D7"/>
    <mergeCell ref="E6:E7"/>
    <mergeCell ref="I16:P16"/>
    <mergeCell ref="F6:F7"/>
    <mergeCell ref="I26:P26"/>
    <mergeCell ref="I6:P6"/>
    <mergeCell ref="N5:P5"/>
  </mergeCells>
  <conditionalFormatting sqref="F8:F35">
    <cfRule type="duplicateValues" dxfId="0" priority="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ignoredErrors>
    <ignoredError sqref="D4 I3 N3 N5 N4:O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7"/>
  <sheetViews>
    <sheetView view="pageBreakPreview" zoomScale="106" zoomScaleSheetLayoutView="106" workbookViewId="0">
      <selection activeCell="N12" sqref="N12"/>
    </sheetView>
  </sheetViews>
  <sheetFormatPr defaultRowHeight="12.75" x14ac:dyDescent="0.2"/>
  <cols>
    <col min="1" max="2" width="4.85546875" style="32" customWidth="1"/>
    <col min="3" max="3" width="13.28515625" style="21" bestFit="1" customWidth="1"/>
    <col min="4" max="4" width="20.85546875" style="59" customWidth="1"/>
    <col min="5" max="5" width="18.28515625" style="59" customWidth="1"/>
    <col min="6" max="6" width="9.28515625" style="21" customWidth="1"/>
    <col min="7" max="7" width="6.7109375" style="33" customWidth="1"/>
    <col min="8" max="8" width="2.140625" style="21" customWidth="1"/>
    <col min="9" max="9" width="6.5703125" style="32" customWidth="1"/>
    <col min="10" max="10" width="15.85546875" style="32" hidden="1" customWidth="1"/>
    <col min="11" max="11" width="6.5703125" style="32" customWidth="1"/>
    <col min="12" max="12" width="14.140625" style="34" customWidth="1"/>
    <col min="13" max="13" width="23.7109375" style="63" customWidth="1"/>
    <col min="14" max="14" width="14.7109375" style="63" customWidth="1"/>
    <col min="15" max="15" width="9.5703125" style="21" customWidth="1"/>
    <col min="16" max="16" width="7.7109375" style="21" customWidth="1"/>
    <col min="17" max="17" width="5.7109375" style="21" customWidth="1"/>
    <col min="18" max="16384" width="9.140625" style="21"/>
  </cols>
  <sheetData>
    <row r="1" spans="1:16" s="9" customFormat="1" ht="48.75" customHeight="1" x14ac:dyDescent="0.2">
      <c r="A1" s="382" t="str">
        <f>('YARIŞMA BİLGİLERİ'!A2)</f>
        <v>Türkiye Atletizm Federasyonu
İstanbul Atletizm İl Temsilciliği</v>
      </c>
      <c r="B1" s="382"/>
      <c r="C1" s="382"/>
      <c r="D1" s="382"/>
      <c r="E1" s="382"/>
      <c r="F1" s="382"/>
      <c r="G1" s="382"/>
      <c r="H1" s="382"/>
      <c r="I1" s="382"/>
      <c r="J1" s="382"/>
      <c r="K1" s="382"/>
      <c r="L1" s="382"/>
      <c r="M1" s="382"/>
      <c r="N1" s="382"/>
      <c r="O1" s="382"/>
      <c r="P1" s="382"/>
    </row>
    <row r="2" spans="1:16" s="9" customFormat="1" ht="24.75" customHeight="1" x14ac:dyDescent="0.2">
      <c r="A2" s="416" t="str">
        <f>'YARIŞMA BİLGİLERİ'!F19</f>
        <v>Turkcell - Spor Toto 2020 Olimpik Kamp Sporcuları Test Yarışmları</v>
      </c>
      <c r="B2" s="416"/>
      <c r="C2" s="416"/>
      <c r="D2" s="416"/>
      <c r="E2" s="416"/>
      <c r="F2" s="416"/>
      <c r="G2" s="416"/>
      <c r="H2" s="416"/>
      <c r="I2" s="416"/>
      <c r="J2" s="416"/>
      <c r="K2" s="416"/>
      <c r="L2" s="416"/>
      <c r="M2" s="416"/>
      <c r="N2" s="416"/>
      <c r="O2" s="416"/>
      <c r="P2" s="416"/>
    </row>
    <row r="3" spans="1:16" s="12" customFormat="1" ht="21.75" customHeight="1" x14ac:dyDescent="0.2">
      <c r="A3" s="417" t="s">
        <v>172</v>
      </c>
      <c r="B3" s="417"/>
      <c r="C3" s="417"/>
      <c r="D3" s="418" t="str">
        <f>'YARIŞMA PROGRAMI'!D17</f>
        <v>60 Metre Engelli Final</v>
      </c>
      <c r="E3" s="418"/>
      <c r="F3" s="419" t="s">
        <v>48</v>
      </c>
      <c r="G3" s="419"/>
      <c r="H3" s="10" t="s">
        <v>144</v>
      </c>
      <c r="I3" s="421">
        <f>'YARIŞMA PROGRAMI'!E17</f>
        <v>0</v>
      </c>
      <c r="J3" s="421"/>
      <c r="K3" s="421"/>
      <c r="L3" s="11"/>
      <c r="M3" s="95" t="s">
        <v>170</v>
      </c>
      <c r="N3" s="420" t="str">
        <f>'YARIŞMA PROGRAMI'!F16</f>
        <v>-</v>
      </c>
      <c r="O3" s="420"/>
      <c r="P3" s="420"/>
    </row>
    <row r="4" spans="1:16" s="12" customFormat="1" ht="17.25" customHeight="1" x14ac:dyDescent="0.2">
      <c r="A4" s="422" t="s">
        <v>149</v>
      </c>
      <c r="B4" s="422"/>
      <c r="C4" s="422"/>
      <c r="D4" s="423" t="str">
        <f>'YARIŞMA BİLGİLERİ'!F21</f>
        <v>16 Yaş Altı Kızlar A</v>
      </c>
      <c r="E4" s="423"/>
      <c r="F4" s="38"/>
      <c r="G4" s="38"/>
      <c r="H4" s="38"/>
      <c r="I4" s="38"/>
      <c r="J4" s="38"/>
      <c r="K4" s="38"/>
      <c r="L4" s="39"/>
      <c r="M4" s="94" t="s">
        <v>169</v>
      </c>
      <c r="N4" s="449">
        <f>'YARIŞMA PROGRAMI'!B17</f>
        <v>42042</v>
      </c>
      <c r="O4" s="449"/>
      <c r="P4" s="449"/>
    </row>
    <row r="5" spans="1:16" s="9" customFormat="1" ht="15.75" customHeight="1" x14ac:dyDescent="0.2">
      <c r="A5" s="13"/>
      <c r="B5" s="13"/>
      <c r="C5" s="14"/>
      <c r="D5" s="15"/>
      <c r="E5" s="16"/>
      <c r="F5" s="16"/>
      <c r="G5" s="16"/>
      <c r="H5" s="16"/>
      <c r="I5" s="13"/>
      <c r="J5" s="13"/>
      <c r="K5" s="13"/>
      <c r="L5" s="17"/>
      <c r="M5" s="18"/>
      <c r="N5" s="407">
        <f ca="1">NOW()</f>
        <v>42041.70390763889</v>
      </c>
      <c r="O5" s="407"/>
      <c r="P5" s="407"/>
    </row>
    <row r="6" spans="1:16" s="19" customFormat="1" ht="24" customHeight="1" x14ac:dyDescent="0.2">
      <c r="A6" s="424" t="s">
        <v>12</v>
      </c>
      <c r="B6" s="425" t="s">
        <v>142</v>
      </c>
      <c r="C6" s="427" t="s">
        <v>167</v>
      </c>
      <c r="D6" s="415" t="s">
        <v>14</v>
      </c>
      <c r="E6" s="415" t="s">
        <v>47</v>
      </c>
      <c r="F6" s="415" t="s">
        <v>15</v>
      </c>
      <c r="G6" s="412" t="s">
        <v>26</v>
      </c>
      <c r="I6" s="385" t="s">
        <v>16</v>
      </c>
      <c r="J6" s="392"/>
      <c r="K6" s="392"/>
      <c r="L6" s="392"/>
      <c r="M6" s="392"/>
      <c r="N6" s="392"/>
      <c r="O6" s="392"/>
      <c r="P6" s="414"/>
    </row>
    <row r="7" spans="1:16" ht="24" customHeight="1" x14ac:dyDescent="0.2">
      <c r="A7" s="424"/>
      <c r="B7" s="426"/>
      <c r="C7" s="427"/>
      <c r="D7" s="415"/>
      <c r="E7" s="415"/>
      <c r="F7" s="415"/>
      <c r="G7" s="413"/>
      <c r="H7" s="20"/>
      <c r="I7" s="55" t="s">
        <v>254</v>
      </c>
      <c r="J7" s="52" t="s">
        <v>143</v>
      </c>
      <c r="K7" s="52" t="s">
        <v>142</v>
      </c>
      <c r="L7" s="53" t="s">
        <v>13</v>
      </c>
      <c r="M7" s="54" t="s">
        <v>14</v>
      </c>
      <c r="N7" s="54" t="s">
        <v>47</v>
      </c>
      <c r="O7" s="52" t="s">
        <v>15</v>
      </c>
      <c r="P7" s="52" t="s">
        <v>26</v>
      </c>
    </row>
    <row r="8" spans="1:16" s="19" customFormat="1" ht="38.25" customHeight="1" x14ac:dyDescent="0.2">
      <c r="A8" s="22">
        <v>1</v>
      </c>
      <c r="B8" s="22"/>
      <c r="C8" s="23"/>
      <c r="D8" s="190"/>
      <c r="E8" s="191"/>
      <c r="F8" s="24"/>
      <c r="G8" s="25"/>
      <c r="H8" s="26"/>
      <c r="I8" s="27">
        <v>1</v>
      </c>
      <c r="J8" s="28" t="s">
        <v>203</v>
      </c>
      <c r="K8" s="29"/>
      <c r="L8" s="30"/>
      <c r="M8" s="56"/>
      <c r="N8" s="56"/>
      <c r="O8" s="31"/>
      <c r="P8" s="29"/>
    </row>
    <row r="9" spans="1:16" s="19" customFormat="1" ht="38.25" customHeight="1" x14ac:dyDescent="0.2">
      <c r="A9" s="22">
        <v>2</v>
      </c>
      <c r="B9" s="22"/>
      <c r="C9" s="23"/>
      <c r="D9" s="190"/>
      <c r="E9" s="191"/>
      <c r="F9" s="24"/>
      <c r="G9" s="25"/>
      <c r="H9" s="26"/>
      <c r="I9" s="27">
        <v>2</v>
      </c>
      <c r="J9" s="28" t="s">
        <v>204</v>
      </c>
      <c r="K9" s="29"/>
      <c r="L9" s="30"/>
      <c r="M9" s="56"/>
      <c r="N9" s="56"/>
      <c r="O9" s="31"/>
      <c r="P9" s="29"/>
    </row>
    <row r="10" spans="1:16" s="19" customFormat="1" ht="38.25" customHeight="1" x14ac:dyDescent="0.2">
      <c r="A10" s="22">
        <v>3</v>
      </c>
      <c r="B10" s="22"/>
      <c r="C10" s="23"/>
      <c r="D10" s="190"/>
      <c r="E10" s="191"/>
      <c r="F10" s="24"/>
      <c r="G10" s="25"/>
      <c r="H10" s="26"/>
      <c r="I10" s="27">
        <v>3</v>
      </c>
      <c r="J10" s="28" t="s">
        <v>205</v>
      </c>
      <c r="K10" s="29"/>
      <c r="L10" s="30"/>
      <c r="M10" s="56"/>
      <c r="N10" s="56"/>
      <c r="O10" s="31"/>
      <c r="P10" s="29"/>
    </row>
    <row r="11" spans="1:16" s="19" customFormat="1" ht="38.25" customHeight="1" x14ac:dyDescent="0.2">
      <c r="A11" s="22">
        <v>4</v>
      </c>
      <c r="B11" s="22"/>
      <c r="C11" s="23"/>
      <c r="D11" s="190"/>
      <c r="E11" s="191"/>
      <c r="F11" s="24"/>
      <c r="G11" s="25"/>
      <c r="H11" s="26"/>
      <c r="I11" s="27">
        <v>4</v>
      </c>
      <c r="J11" s="28" t="s">
        <v>206</v>
      </c>
      <c r="K11" s="29"/>
      <c r="L11" s="30"/>
      <c r="M11" s="56"/>
      <c r="N11" s="56"/>
      <c r="O11" s="31"/>
      <c r="P11" s="29"/>
    </row>
    <row r="12" spans="1:16" s="19" customFormat="1" ht="38.25" customHeight="1" x14ac:dyDescent="0.2">
      <c r="A12" s="22">
        <v>5</v>
      </c>
      <c r="B12" s="22"/>
      <c r="C12" s="23"/>
      <c r="D12" s="190"/>
      <c r="E12" s="191"/>
      <c r="F12" s="24"/>
      <c r="G12" s="25"/>
      <c r="H12" s="26"/>
      <c r="I12" s="27">
        <v>5</v>
      </c>
      <c r="J12" s="28" t="s">
        <v>207</v>
      </c>
      <c r="K12" s="29"/>
      <c r="L12" s="30"/>
      <c r="M12" s="56"/>
      <c r="N12" s="56"/>
      <c r="O12" s="31"/>
      <c r="P12" s="29"/>
    </row>
    <row r="13" spans="1:16" s="19" customFormat="1" ht="38.25" customHeight="1" x14ac:dyDescent="0.2">
      <c r="A13" s="22">
        <v>6</v>
      </c>
      <c r="B13" s="22"/>
      <c r="C13" s="23"/>
      <c r="D13" s="190"/>
      <c r="E13" s="191"/>
      <c r="F13" s="24"/>
      <c r="G13" s="25"/>
      <c r="H13" s="26"/>
      <c r="I13" s="27">
        <v>6</v>
      </c>
      <c r="J13" s="28" t="s">
        <v>208</v>
      </c>
      <c r="K13" s="29"/>
      <c r="L13" s="30"/>
      <c r="M13" s="56"/>
      <c r="N13" s="56"/>
      <c r="O13" s="31"/>
      <c r="P13" s="29"/>
    </row>
    <row r="14" spans="1:16" s="19" customFormat="1" ht="38.25" customHeight="1" x14ac:dyDescent="0.2">
      <c r="A14" s="22">
        <v>7</v>
      </c>
      <c r="B14" s="22"/>
      <c r="C14" s="23"/>
      <c r="D14" s="190"/>
      <c r="E14" s="191"/>
      <c r="F14" s="24"/>
      <c r="G14" s="25"/>
      <c r="H14" s="26"/>
      <c r="I14" s="27">
        <v>7</v>
      </c>
      <c r="J14" s="28" t="s">
        <v>209</v>
      </c>
      <c r="K14" s="29"/>
      <c r="L14" s="30"/>
      <c r="M14" s="56"/>
      <c r="N14" s="56"/>
      <c r="O14" s="31"/>
      <c r="P14" s="29"/>
    </row>
    <row r="15" spans="1:16" s="19" customFormat="1" ht="38.25" customHeight="1" x14ac:dyDescent="0.2">
      <c r="A15" s="22">
        <v>8</v>
      </c>
      <c r="B15" s="22"/>
      <c r="C15" s="23"/>
      <c r="D15" s="190"/>
      <c r="E15" s="191"/>
      <c r="F15" s="24"/>
      <c r="G15" s="25"/>
      <c r="H15" s="26"/>
      <c r="I15" s="27">
        <v>8</v>
      </c>
      <c r="J15" s="28" t="s">
        <v>210</v>
      </c>
      <c r="K15" s="29"/>
      <c r="L15" s="30"/>
      <c r="M15" s="56"/>
      <c r="N15" s="56"/>
      <c r="O15" s="31"/>
      <c r="P15" s="29"/>
    </row>
    <row r="16" spans="1:16" s="19" customFormat="1" ht="38.25" customHeight="1" x14ac:dyDescent="0.2">
      <c r="A16" s="22">
        <v>9</v>
      </c>
      <c r="B16" s="22"/>
      <c r="C16" s="23"/>
      <c r="D16" s="190"/>
      <c r="E16" s="191"/>
      <c r="F16" s="24"/>
      <c r="G16" s="25"/>
      <c r="H16" s="26"/>
      <c r="I16" s="385" t="s">
        <v>17</v>
      </c>
      <c r="J16" s="392"/>
      <c r="K16" s="392"/>
      <c r="L16" s="392"/>
      <c r="M16" s="392"/>
      <c r="N16" s="392"/>
      <c r="O16" s="392"/>
      <c r="P16" s="414"/>
    </row>
    <row r="17" spans="1:16" s="19" customFormat="1" ht="38.25" customHeight="1" x14ac:dyDescent="0.2">
      <c r="A17" s="22">
        <v>10</v>
      </c>
      <c r="B17" s="22"/>
      <c r="C17" s="23"/>
      <c r="D17" s="190"/>
      <c r="E17" s="191"/>
      <c r="F17" s="24"/>
      <c r="G17" s="25"/>
      <c r="H17" s="26"/>
      <c r="I17" s="55" t="s">
        <v>254</v>
      </c>
      <c r="J17" s="52" t="s">
        <v>143</v>
      </c>
      <c r="K17" s="52" t="s">
        <v>142</v>
      </c>
      <c r="L17" s="53" t="s">
        <v>13</v>
      </c>
      <c r="M17" s="54" t="s">
        <v>14</v>
      </c>
      <c r="N17" s="54" t="s">
        <v>47</v>
      </c>
      <c r="O17" s="52" t="s">
        <v>15</v>
      </c>
      <c r="P17" s="52" t="s">
        <v>26</v>
      </c>
    </row>
    <row r="18" spans="1:16" s="19" customFormat="1" ht="38.25" customHeight="1" x14ac:dyDescent="0.2">
      <c r="A18" s="22">
        <v>11</v>
      </c>
      <c r="B18" s="22"/>
      <c r="C18" s="23"/>
      <c r="D18" s="190"/>
      <c r="E18" s="191"/>
      <c r="F18" s="24"/>
      <c r="G18" s="25"/>
      <c r="H18" s="26"/>
      <c r="I18" s="27">
        <v>1</v>
      </c>
      <c r="J18" s="28" t="s">
        <v>211</v>
      </c>
      <c r="K18" s="29"/>
      <c r="L18" s="30"/>
      <c r="M18" s="56"/>
      <c r="N18" s="56"/>
      <c r="O18" s="31"/>
      <c r="P18" s="29"/>
    </row>
    <row r="19" spans="1:16" s="19" customFormat="1" ht="38.25" customHeight="1" x14ac:dyDescent="0.2">
      <c r="A19" s="22">
        <v>12</v>
      </c>
      <c r="B19" s="22"/>
      <c r="C19" s="23"/>
      <c r="D19" s="190"/>
      <c r="E19" s="191"/>
      <c r="F19" s="24"/>
      <c r="G19" s="25"/>
      <c r="H19" s="26"/>
      <c r="I19" s="27">
        <v>2</v>
      </c>
      <c r="J19" s="28" t="s">
        <v>212</v>
      </c>
      <c r="K19" s="29"/>
      <c r="L19" s="30"/>
      <c r="M19" s="56"/>
      <c r="N19" s="56"/>
      <c r="O19" s="31"/>
      <c r="P19" s="29"/>
    </row>
    <row r="20" spans="1:16" s="19" customFormat="1" ht="38.25" customHeight="1" x14ac:dyDescent="0.2">
      <c r="A20" s="22">
        <v>13</v>
      </c>
      <c r="B20" s="22"/>
      <c r="C20" s="23"/>
      <c r="D20" s="190"/>
      <c r="E20" s="191"/>
      <c r="F20" s="24"/>
      <c r="G20" s="25"/>
      <c r="H20" s="26"/>
      <c r="I20" s="27">
        <v>3</v>
      </c>
      <c r="J20" s="28" t="s">
        <v>213</v>
      </c>
      <c r="K20" s="29"/>
      <c r="L20" s="30"/>
      <c r="M20" s="56"/>
      <c r="N20" s="56"/>
      <c r="O20" s="31"/>
      <c r="P20" s="29"/>
    </row>
    <row r="21" spans="1:16" s="19" customFormat="1" ht="38.25" customHeight="1" x14ac:dyDescent="0.2">
      <c r="A21" s="22">
        <v>14</v>
      </c>
      <c r="B21" s="22"/>
      <c r="C21" s="23"/>
      <c r="D21" s="190"/>
      <c r="E21" s="191"/>
      <c r="F21" s="24"/>
      <c r="G21" s="25"/>
      <c r="H21" s="26"/>
      <c r="I21" s="27">
        <v>4</v>
      </c>
      <c r="J21" s="28" t="s">
        <v>214</v>
      </c>
      <c r="K21" s="29"/>
      <c r="L21" s="30"/>
      <c r="M21" s="56"/>
      <c r="N21" s="56"/>
      <c r="O21" s="31"/>
      <c r="P21" s="29"/>
    </row>
    <row r="22" spans="1:16" s="19" customFormat="1" ht="38.25" customHeight="1" x14ac:dyDescent="0.2">
      <c r="A22" s="22">
        <v>15</v>
      </c>
      <c r="B22" s="22"/>
      <c r="C22" s="23"/>
      <c r="D22" s="190"/>
      <c r="E22" s="191"/>
      <c r="F22" s="24"/>
      <c r="G22" s="25"/>
      <c r="H22" s="26"/>
      <c r="I22" s="27">
        <v>5</v>
      </c>
      <c r="J22" s="28" t="s">
        <v>215</v>
      </c>
      <c r="K22" s="29"/>
      <c r="L22" s="30"/>
      <c r="M22" s="56"/>
      <c r="N22" s="56"/>
      <c r="O22" s="31"/>
      <c r="P22" s="29"/>
    </row>
    <row r="23" spans="1:16" s="19" customFormat="1" ht="38.25" customHeight="1" x14ac:dyDescent="0.2">
      <c r="A23" s="22">
        <v>16</v>
      </c>
      <c r="B23" s="22"/>
      <c r="C23" s="23"/>
      <c r="D23" s="190"/>
      <c r="E23" s="191"/>
      <c r="F23" s="24"/>
      <c r="G23" s="25"/>
      <c r="H23" s="26"/>
      <c r="I23" s="27">
        <v>6</v>
      </c>
      <c r="J23" s="28" t="s">
        <v>216</v>
      </c>
      <c r="K23" s="29"/>
      <c r="L23" s="30"/>
      <c r="M23" s="56"/>
      <c r="N23" s="56"/>
      <c r="O23" s="31"/>
      <c r="P23" s="29"/>
    </row>
    <row r="24" spans="1:16" s="19" customFormat="1" ht="38.25" customHeight="1" x14ac:dyDescent="0.2">
      <c r="A24" s="22">
        <v>17</v>
      </c>
      <c r="B24" s="22"/>
      <c r="C24" s="23"/>
      <c r="D24" s="190"/>
      <c r="E24" s="191"/>
      <c r="F24" s="24"/>
      <c r="G24" s="25"/>
      <c r="H24" s="26"/>
      <c r="I24" s="27">
        <v>7</v>
      </c>
      <c r="J24" s="28" t="s">
        <v>217</v>
      </c>
      <c r="K24" s="29"/>
      <c r="L24" s="30"/>
      <c r="M24" s="56"/>
      <c r="N24" s="56"/>
      <c r="O24" s="31"/>
      <c r="P24" s="29"/>
    </row>
    <row r="25" spans="1:16" s="19" customFormat="1" ht="38.25" customHeight="1" x14ac:dyDescent="0.2">
      <c r="A25" s="22">
        <v>18</v>
      </c>
      <c r="B25" s="22"/>
      <c r="C25" s="23"/>
      <c r="D25" s="190"/>
      <c r="E25" s="191"/>
      <c r="F25" s="24"/>
      <c r="G25" s="25"/>
      <c r="H25" s="26"/>
      <c r="I25" s="27">
        <v>8</v>
      </c>
      <c r="J25" s="28" t="s">
        <v>218</v>
      </c>
      <c r="K25" s="29"/>
      <c r="L25" s="30"/>
      <c r="M25" s="56"/>
      <c r="N25" s="56"/>
      <c r="O25" s="31"/>
      <c r="P25" s="29"/>
    </row>
    <row r="26" spans="1:16" s="19" customFormat="1" ht="38.25" customHeight="1" x14ac:dyDescent="0.2">
      <c r="A26" s="22">
        <v>19</v>
      </c>
      <c r="B26" s="22"/>
      <c r="C26" s="23"/>
      <c r="D26" s="190"/>
      <c r="E26" s="191"/>
      <c r="F26" s="24"/>
      <c r="G26" s="25"/>
      <c r="H26" s="26"/>
      <c r="I26" s="385" t="s">
        <v>18</v>
      </c>
      <c r="J26" s="392"/>
      <c r="K26" s="392"/>
      <c r="L26" s="392"/>
      <c r="M26" s="392"/>
      <c r="N26" s="392"/>
      <c r="O26" s="392"/>
      <c r="P26" s="414"/>
    </row>
    <row r="27" spans="1:16" s="19" customFormat="1" ht="38.25" customHeight="1" x14ac:dyDescent="0.2">
      <c r="A27" s="22">
        <v>20</v>
      </c>
      <c r="B27" s="22"/>
      <c r="C27" s="23"/>
      <c r="D27" s="190"/>
      <c r="E27" s="191"/>
      <c r="F27" s="24"/>
      <c r="G27" s="25"/>
      <c r="H27" s="26"/>
      <c r="I27" s="55" t="s">
        <v>254</v>
      </c>
      <c r="J27" s="52" t="s">
        <v>143</v>
      </c>
      <c r="K27" s="52" t="s">
        <v>142</v>
      </c>
      <c r="L27" s="53" t="s">
        <v>13</v>
      </c>
      <c r="M27" s="54" t="s">
        <v>14</v>
      </c>
      <c r="N27" s="54" t="s">
        <v>47</v>
      </c>
      <c r="O27" s="52" t="s">
        <v>15</v>
      </c>
      <c r="P27" s="52" t="s">
        <v>26</v>
      </c>
    </row>
    <row r="28" spans="1:16" s="19" customFormat="1" ht="38.25" customHeight="1" x14ac:dyDescent="0.2">
      <c r="A28" s="22">
        <v>21</v>
      </c>
      <c r="B28" s="22"/>
      <c r="C28" s="23"/>
      <c r="D28" s="190"/>
      <c r="E28" s="191"/>
      <c r="F28" s="24"/>
      <c r="G28" s="25"/>
      <c r="H28" s="26"/>
      <c r="I28" s="27">
        <v>1</v>
      </c>
      <c r="J28" s="28" t="s">
        <v>219</v>
      </c>
      <c r="K28" s="29"/>
      <c r="L28" s="30"/>
      <c r="M28" s="56"/>
      <c r="N28" s="56"/>
      <c r="O28" s="31"/>
      <c r="P28" s="29"/>
    </row>
    <row r="29" spans="1:16" s="19" customFormat="1" ht="38.25" customHeight="1" x14ac:dyDescent="0.2">
      <c r="A29" s="22">
        <v>22</v>
      </c>
      <c r="B29" s="22"/>
      <c r="C29" s="23"/>
      <c r="D29" s="190"/>
      <c r="E29" s="191"/>
      <c r="F29" s="24"/>
      <c r="G29" s="25"/>
      <c r="H29" s="26"/>
      <c r="I29" s="27">
        <v>2</v>
      </c>
      <c r="J29" s="28" t="s">
        <v>220</v>
      </c>
      <c r="K29" s="29"/>
      <c r="L29" s="30"/>
      <c r="M29" s="56"/>
      <c r="N29" s="56"/>
      <c r="O29" s="31"/>
      <c r="P29" s="29"/>
    </row>
    <row r="30" spans="1:16" s="19" customFormat="1" ht="38.25" customHeight="1" x14ac:dyDescent="0.2">
      <c r="A30" s="22">
        <v>23</v>
      </c>
      <c r="B30" s="22"/>
      <c r="C30" s="23"/>
      <c r="D30" s="190"/>
      <c r="E30" s="191"/>
      <c r="F30" s="24"/>
      <c r="G30" s="25"/>
      <c r="H30" s="26"/>
      <c r="I30" s="27">
        <v>3</v>
      </c>
      <c r="J30" s="28" t="s">
        <v>221</v>
      </c>
      <c r="K30" s="29"/>
      <c r="L30" s="30"/>
      <c r="M30" s="56"/>
      <c r="N30" s="56"/>
      <c r="O30" s="31"/>
      <c r="P30" s="29"/>
    </row>
    <row r="31" spans="1:16" s="19" customFormat="1" ht="38.25" customHeight="1" x14ac:dyDescent="0.2">
      <c r="A31" s="22">
        <v>24</v>
      </c>
      <c r="B31" s="22"/>
      <c r="C31" s="23"/>
      <c r="D31" s="190"/>
      <c r="E31" s="191"/>
      <c r="F31" s="24"/>
      <c r="G31" s="25"/>
      <c r="H31" s="26"/>
      <c r="I31" s="27">
        <v>4</v>
      </c>
      <c r="J31" s="28" t="s">
        <v>222</v>
      </c>
      <c r="K31" s="29"/>
      <c r="L31" s="30"/>
      <c r="M31" s="56"/>
      <c r="N31" s="56"/>
      <c r="O31" s="31"/>
      <c r="P31" s="29"/>
    </row>
    <row r="32" spans="1:16" s="19" customFormat="1" ht="38.25" customHeight="1" x14ac:dyDescent="0.2">
      <c r="A32" s="22">
        <v>25</v>
      </c>
      <c r="B32" s="22"/>
      <c r="C32" s="23"/>
      <c r="D32" s="190"/>
      <c r="E32" s="191"/>
      <c r="F32" s="24"/>
      <c r="G32" s="25"/>
      <c r="H32" s="26"/>
      <c r="I32" s="27">
        <v>5</v>
      </c>
      <c r="J32" s="28" t="s">
        <v>223</v>
      </c>
      <c r="K32" s="29"/>
      <c r="L32" s="30"/>
      <c r="M32" s="56"/>
      <c r="N32" s="56"/>
      <c r="O32" s="31"/>
      <c r="P32" s="29"/>
    </row>
    <row r="33" spans="1:17" s="19" customFormat="1" ht="38.25" customHeight="1" x14ac:dyDescent="0.2">
      <c r="A33" s="22">
        <v>26</v>
      </c>
      <c r="B33" s="22"/>
      <c r="C33" s="23"/>
      <c r="D33" s="190"/>
      <c r="E33" s="191"/>
      <c r="F33" s="24"/>
      <c r="G33" s="25"/>
      <c r="H33" s="26"/>
      <c r="I33" s="27">
        <v>6</v>
      </c>
      <c r="J33" s="28" t="s">
        <v>224</v>
      </c>
      <c r="K33" s="29"/>
      <c r="L33" s="30"/>
      <c r="M33" s="56"/>
      <c r="N33" s="56"/>
      <c r="O33" s="31"/>
      <c r="P33" s="29"/>
    </row>
    <row r="34" spans="1:17" s="19" customFormat="1" ht="38.25" customHeight="1" x14ac:dyDescent="0.2">
      <c r="A34" s="22">
        <v>27</v>
      </c>
      <c r="B34" s="22"/>
      <c r="C34" s="23"/>
      <c r="D34" s="190"/>
      <c r="E34" s="191"/>
      <c r="F34" s="24"/>
      <c r="G34" s="25"/>
      <c r="H34" s="26"/>
      <c r="I34" s="27">
        <v>7</v>
      </c>
      <c r="J34" s="28" t="s">
        <v>225</v>
      </c>
      <c r="K34" s="29"/>
      <c r="L34" s="30"/>
      <c r="M34" s="56"/>
      <c r="N34" s="56"/>
      <c r="O34" s="31"/>
      <c r="P34" s="29"/>
    </row>
    <row r="35" spans="1:17" s="19" customFormat="1" ht="38.25" customHeight="1" x14ac:dyDescent="0.2">
      <c r="A35" s="22">
        <v>28</v>
      </c>
      <c r="B35" s="22"/>
      <c r="C35" s="23"/>
      <c r="D35" s="190"/>
      <c r="E35" s="191"/>
      <c r="F35" s="24"/>
      <c r="G35" s="25"/>
      <c r="H35" s="26"/>
      <c r="I35" s="27">
        <v>8</v>
      </c>
      <c r="J35" s="28" t="s">
        <v>226</v>
      </c>
      <c r="K35" s="29"/>
      <c r="L35" s="30"/>
      <c r="M35" s="56"/>
      <c r="N35" s="56"/>
      <c r="O35" s="31"/>
      <c r="P35" s="29"/>
    </row>
    <row r="36" spans="1:17" ht="7.5" customHeight="1" x14ac:dyDescent="0.2">
      <c r="A36" s="41"/>
      <c r="B36" s="41"/>
      <c r="C36" s="42"/>
      <c r="D36" s="64"/>
      <c r="E36" s="43"/>
      <c r="F36" s="44"/>
      <c r="G36" s="45"/>
      <c r="I36" s="46"/>
      <c r="J36" s="47"/>
      <c r="K36" s="48"/>
      <c r="L36" s="49"/>
      <c r="M36" s="60"/>
      <c r="N36" s="60"/>
      <c r="O36" s="50"/>
      <c r="P36" s="48"/>
    </row>
    <row r="37" spans="1:17" ht="14.25" customHeight="1" x14ac:dyDescent="0.2">
      <c r="A37" s="35" t="s">
        <v>19</v>
      </c>
      <c r="B37" s="35"/>
      <c r="C37" s="35"/>
      <c r="D37" s="65"/>
      <c r="E37" s="58" t="s">
        <v>0</v>
      </c>
      <c r="F37" s="51" t="s">
        <v>1</v>
      </c>
      <c r="G37" s="32"/>
      <c r="H37" s="36" t="s">
        <v>2</v>
      </c>
      <c r="I37" s="36"/>
      <c r="J37" s="36"/>
      <c r="K37" s="36"/>
      <c r="M37" s="61" t="s">
        <v>3</v>
      </c>
      <c r="N37" s="62" t="s">
        <v>3</v>
      </c>
      <c r="O37" s="32" t="s">
        <v>3</v>
      </c>
      <c r="P37" s="35"/>
      <c r="Q37" s="37"/>
    </row>
  </sheetData>
  <mergeCells count="21">
    <mergeCell ref="I16:P16"/>
    <mergeCell ref="I26:P26"/>
    <mergeCell ref="N5:P5"/>
    <mergeCell ref="N3:P3"/>
    <mergeCell ref="I6:P6"/>
    <mergeCell ref="N4:P4"/>
    <mergeCell ref="I3:K3"/>
    <mergeCell ref="G6:G7"/>
    <mergeCell ref="A4:C4"/>
    <mergeCell ref="D4:E4"/>
    <mergeCell ref="A6:A7"/>
    <mergeCell ref="E6:E7"/>
    <mergeCell ref="F6:F7"/>
    <mergeCell ref="B6:B7"/>
    <mergeCell ref="C6:C7"/>
    <mergeCell ref="D6:D7"/>
    <mergeCell ref="A1:P1"/>
    <mergeCell ref="A2:P2"/>
    <mergeCell ref="A3:C3"/>
    <mergeCell ref="D3:E3"/>
    <mergeCell ref="F3:G3"/>
  </mergeCells>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2" orientation="portrait" r:id="rId1"/>
  <headerFooter alignWithMargins="0"/>
  <ignoredErrors>
    <ignoredError sqref="D3:D4 I3 N3:N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topLeftCell="A11" zoomScale="78" zoomScaleNormal="78" workbookViewId="0">
      <selection sqref="A1:P1"/>
    </sheetView>
  </sheetViews>
  <sheetFormatPr defaultRowHeight="15.75" x14ac:dyDescent="0.2"/>
  <cols>
    <col min="1" max="1" width="2.5703125" style="123" customWidth="1"/>
    <col min="2" max="2" width="24.140625" style="220" bestFit="1" customWidth="1"/>
    <col min="3" max="3" width="13.28515625" style="212" customWidth="1"/>
    <col min="4" max="4" width="38.28515625" style="123" customWidth="1"/>
    <col min="5" max="5" width="27" style="123" customWidth="1"/>
    <col min="6" max="6" width="36.28515625" style="123" hidden="1" customWidth="1"/>
    <col min="7" max="7" width="2.42578125" style="123" customWidth="1"/>
    <col min="8" max="8" width="2.5703125" style="123" customWidth="1"/>
    <col min="9" max="9" width="119.85546875" style="123" customWidth="1"/>
    <col min="10" max="16384" width="9.140625" style="123"/>
  </cols>
  <sheetData>
    <row r="1" spans="1:14" ht="12" customHeight="1" x14ac:dyDescent="0.2">
      <c r="A1" s="122"/>
      <c r="B1" s="213"/>
      <c r="C1" s="205"/>
      <c r="D1" s="122"/>
      <c r="E1" s="122"/>
      <c r="F1" s="122"/>
      <c r="G1" s="122"/>
      <c r="H1" s="120"/>
      <c r="I1" s="362" t="s">
        <v>199</v>
      </c>
    </row>
    <row r="2" spans="1:14" ht="51" customHeight="1" x14ac:dyDescent="0.2">
      <c r="A2" s="122"/>
      <c r="B2" s="371" t="s">
        <v>352</v>
      </c>
      <c r="C2" s="372"/>
      <c r="D2" s="372"/>
      <c r="E2" s="372"/>
      <c r="F2" s="373"/>
      <c r="G2" s="122"/>
      <c r="I2" s="363"/>
      <c r="J2" s="121"/>
      <c r="K2" s="121"/>
      <c r="L2" s="121"/>
      <c r="M2" s="121"/>
      <c r="N2" s="124"/>
    </row>
    <row r="3" spans="1:14" ht="20.25" customHeight="1" x14ac:dyDescent="0.2">
      <c r="A3" s="122"/>
      <c r="B3" s="368" t="s">
        <v>21</v>
      </c>
      <c r="C3" s="369"/>
      <c r="D3" s="369"/>
      <c r="E3" s="369"/>
      <c r="F3" s="370"/>
      <c r="G3" s="122"/>
      <c r="I3" s="363"/>
      <c r="J3" s="125"/>
      <c r="K3" s="125"/>
      <c r="L3" s="125"/>
      <c r="M3" s="125"/>
    </row>
    <row r="4" spans="1:14" ht="48" x14ac:dyDescent="0.2">
      <c r="A4" s="122"/>
      <c r="B4" s="374" t="s">
        <v>200</v>
      </c>
      <c r="C4" s="375"/>
      <c r="D4" s="375"/>
      <c r="E4" s="375"/>
      <c r="F4" s="376"/>
      <c r="G4" s="122"/>
      <c r="I4" s="126" t="s">
        <v>187</v>
      </c>
      <c r="J4" s="127"/>
      <c r="K4" s="127"/>
      <c r="L4" s="127"/>
      <c r="M4" s="127"/>
    </row>
    <row r="5" spans="1:14" ht="45" customHeight="1" x14ac:dyDescent="0.2">
      <c r="A5" s="122"/>
      <c r="B5" s="364" t="s">
        <v>238</v>
      </c>
      <c r="C5" s="365"/>
      <c r="D5" s="365"/>
      <c r="E5" s="366" t="s">
        <v>165</v>
      </c>
      <c r="F5" s="367"/>
      <c r="G5" s="122"/>
      <c r="I5" s="126" t="s">
        <v>188</v>
      </c>
      <c r="J5" s="127"/>
      <c r="K5" s="127"/>
      <c r="L5" s="127"/>
      <c r="M5" s="127"/>
    </row>
    <row r="6" spans="1:14" ht="39.75" customHeight="1" x14ac:dyDescent="0.2">
      <c r="A6" s="122"/>
      <c r="B6" s="214" t="s">
        <v>239</v>
      </c>
      <c r="C6" s="206" t="s">
        <v>10</v>
      </c>
      <c r="D6" s="162" t="s">
        <v>11</v>
      </c>
      <c r="E6" s="162" t="s">
        <v>49</v>
      </c>
      <c r="F6" s="162" t="s">
        <v>146</v>
      </c>
      <c r="G6" s="122"/>
      <c r="I6" s="126" t="s">
        <v>189</v>
      </c>
      <c r="J6" s="127"/>
      <c r="K6" s="127"/>
      <c r="L6" s="127"/>
      <c r="M6" s="127"/>
    </row>
    <row r="7" spans="1:14" s="130" customFormat="1" ht="41.25" customHeight="1" x14ac:dyDescent="0.2">
      <c r="A7" s="128"/>
      <c r="B7" s="228">
        <v>42041</v>
      </c>
      <c r="C7" s="229" t="s">
        <v>260</v>
      </c>
      <c r="D7" s="160" t="s">
        <v>258</v>
      </c>
      <c r="E7" s="221"/>
      <c r="F7" s="129" t="s">
        <v>236</v>
      </c>
      <c r="G7" s="128"/>
      <c r="I7" s="126" t="s">
        <v>190</v>
      </c>
      <c r="J7" s="127"/>
      <c r="K7" s="127"/>
      <c r="L7" s="127"/>
      <c r="M7" s="127"/>
    </row>
    <row r="8" spans="1:14" s="130" customFormat="1" ht="41.25" customHeight="1" x14ac:dyDescent="0.2">
      <c r="A8" s="128"/>
      <c r="B8" s="228">
        <v>42041</v>
      </c>
      <c r="C8" s="229" t="s">
        <v>260</v>
      </c>
      <c r="D8" s="160" t="s">
        <v>257</v>
      </c>
      <c r="E8" s="221"/>
      <c r="F8" s="129" t="s">
        <v>236</v>
      </c>
      <c r="G8" s="128"/>
      <c r="I8" s="126" t="s">
        <v>191</v>
      </c>
      <c r="J8" s="127"/>
      <c r="K8" s="127"/>
      <c r="L8" s="127"/>
      <c r="M8" s="127"/>
    </row>
    <row r="9" spans="1:14" s="130" customFormat="1" ht="41.25" customHeight="1" x14ac:dyDescent="0.2">
      <c r="A9" s="128"/>
      <c r="B9" s="228">
        <v>42041</v>
      </c>
      <c r="C9" s="229" t="s">
        <v>260</v>
      </c>
      <c r="D9" s="160" t="s">
        <v>129</v>
      </c>
      <c r="E9" s="221"/>
      <c r="F9" s="129" t="s">
        <v>236</v>
      </c>
      <c r="G9" s="128"/>
      <c r="I9" s="126" t="s">
        <v>192</v>
      </c>
      <c r="J9" s="127"/>
      <c r="K9" s="127"/>
      <c r="L9" s="127"/>
      <c r="M9" s="127"/>
    </row>
    <row r="10" spans="1:14" s="130" customFormat="1" ht="41.25" customHeight="1" x14ac:dyDescent="0.2">
      <c r="A10" s="128"/>
      <c r="B10" s="228">
        <v>42041</v>
      </c>
      <c r="C10" s="229" t="s">
        <v>256</v>
      </c>
      <c r="D10" s="160" t="s">
        <v>130</v>
      </c>
      <c r="E10" s="221"/>
      <c r="F10" s="129" t="s">
        <v>236</v>
      </c>
      <c r="G10" s="128"/>
      <c r="I10" s="126" t="s">
        <v>193</v>
      </c>
      <c r="J10" s="127"/>
      <c r="K10" s="127"/>
      <c r="L10" s="127"/>
      <c r="M10" s="127"/>
    </row>
    <row r="11" spans="1:14" s="130" customFormat="1" ht="41.25" customHeight="1" x14ac:dyDescent="0.2">
      <c r="A11" s="128"/>
      <c r="B11" s="228">
        <v>42041</v>
      </c>
      <c r="C11" s="229" t="s">
        <v>324</v>
      </c>
      <c r="D11" s="161" t="s">
        <v>131</v>
      </c>
      <c r="E11" s="221"/>
      <c r="F11" s="129" t="s">
        <v>236</v>
      </c>
      <c r="G11" s="128"/>
      <c r="I11" s="126" t="s">
        <v>194</v>
      </c>
      <c r="J11" s="127"/>
      <c r="K11" s="127"/>
      <c r="L11" s="127"/>
      <c r="M11" s="127"/>
    </row>
    <row r="12" spans="1:14" s="130" customFormat="1" ht="41.25" customHeight="1" x14ac:dyDescent="0.2">
      <c r="A12" s="128"/>
      <c r="B12" s="228">
        <v>42041</v>
      </c>
      <c r="C12" s="229" t="s">
        <v>325</v>
      </c>
      <c r="D12" s="160" t="s">
        <v>134</v>
      </c>
      <c r="E12" s="221"/>
      <c r="F12" s="129" t="s">
        <v>236</v>
      </c>
      <c r="G12" s="128"/>
      <c r="I12" s="126" t="s">
        <v>195</v>
      </c>
      <c r="J12" s="127"/>
      <c r="K12" s="127"/>
      <c r="L12" s="127"/>
      <c r="M12" s="127"/>
    </row>
    <row r="13" spans="1:14" s="130" customFormat="1" ht="41.25" customHeight="1" x14ac:dyDescent="0.2">
      <c r="A13" s="128"/>
      <c r="B13" s="228">
        <v>42041</v>
      </c>
      <c r="C13" s="252" t="s">
        <v>326</v>
      </c>
      <c r="D13" s="160" t="s">
        <v>132</v>
      </c>
      <c r="E13" s="221"/>
      <c r="F13" s="129" t="s">
        <v>236</v>
      </c>
      <c r="G13" s="128"/>
      <c r="I13" s="126" t="s">
        <v>196</v>
      </c>
      <c r="J13" s="127"/>
      <c r="K13" s="127"/>
      <c r="L13" s="127"/>
      <c r="M13" s="127"/>
    </row>
    <row r="14" spans="1:14" s="130" customFormat="1" ht="41.25" customHeight="1" x14ac:dyDescent="0.2">
      <c r="A14" s="128"/>
      <c r="B14" s="364" t="s">
        <v>238</v>
      </c>
      <c r="C14" s="365"/>
      <c r="D14" s="365"/>
      <c r="E14" s="314" t="s">
        <v>166</v>
      </c>
      <c r="F14" s="315"/>
      <c r="G14" s="128"/>
      <c r="I14" s="126" t="s">
        <v>197</v>
      </c>
      <c r="J14" s="127"/>
      <c r="K14" s="127"/>
      <c r="L14" s="127"/>
      <c r="M14" s="127"/>
    </row>
    <row r="15" spans="1:14" s="130" customFormat="1" ht="42" customHeight="1" x14ac:dyDescent="0.2">
      <c r="A15" s="128"/>
      <c r="B15" s="214" t="s">
        <v>10</v>
      </c>
      <c r="C15" s="206" t="s">
        <v>10</v>
      </c>
      <c r="D15" s="162" t="s">
        <v>11</v>
      </c>
      <c r="E15" s="162" t="s">
        <v>49</v>
      </c>
      <c r="F15" s="162" t="s">
        <v>146</v>
      </c>
      <c r="G15" s="128"/>
      <c r="I15" s="126" t="s">
        <v>198</v>
      </c>
      <c r="J15" s="127"/>
      <c r="K15" s="127"/>
      <c r="L15" s="127"/>
      <c r="M15" s="127"/>
    </row>
    <row r="16" spans="1:14" s="130" customFormat="1" ht="43.5" customHeight="1" x14ac:dyDescent="0.2">
      <c r="A16" s="128"/>
      <c r="B16" s="228">
        <v>42042</v>
      </c>
      <c r="C16" s="229">
        <v>0.54166666666666663</v>
      </c>
      <c r="D16" s="160" t="s">
        <v>133</v>
      </c>
      <c r="E16" s="221"/>
      <c r="F16" s="129" t="s">
        <v>236</v>
      </c>
      <c r="G16" s="128"/>
      <c r="I16" s="144" t="s">
        <v>41</v>
      </c>
      <c r="J16" s="131"/>
      <c r="K16" s="131"/>
      <c r="L16" s="131"/>
      <c r="M16" s="131"/>
    </row>
    <row r="17" spans="1:13" s="130" customFormat="1" ht="44.25" customHeight="1" x14ac:dyDescent="0.2">
      <c r="A17" s="128"/>
      <c r="B17" s="228">
        <v>42042</v>
      </c>
      <c r="C17" s="229">
        <v>0.59861111111111109</v>
      </c>
      <c r="D17" s="160" t="s">
        <v>136</v>
      </c>
      <c r="E17" s="221"/>
      <c r="F17" s="129" t="s">
        <v>236</v>
      </c>
      <c r="G17" s="128"/>
      <c r="I17" s="143" t="s">
        <v>37</v>
      </c>
      <c r="J17" s="131"/>
      <c r="K17" s="131"/>
      <c r="L17" s="131"/>
      <c r="M17" s="131"/>
    </row>
    <row r="18" spans="1:13" s="130" customFormat="1" ht="41.25" hidden="1" customHeight="1" x14ac:dyDescent="0.2">
      <c r="A18" s="132"/>
      <c r="B18" s="228">
        <v>42042</v>
      </c>
      <c r="C18" s="229">
        <v>0.59861111111111109</v>
      </c>
      <c r="D18" s="160" t="s">
        <v>136</v>
      </c>
      <c r="E18" s="221"/>
      <c r="F18" s="129" t="s">
        <v>236</v>
      </c>
      <c r="G18" s="132"/>
      <c r="I18" s="143" t="s">
        <v>38</v>
      </c>
      <c r="J18" s="131"/>
      <c r="K18" s="131"/>
      <c r="L18" s="131"/>
      <c r="M18" s="131"/>
    </row>
    <row r="19" spans="1:13" s="130" customFormat="1" ht="59.25" hidden="1" customHeight="1" x14ac:dyDescent="0.2">
      <c r="A19" s="132"/>
      <c r="B19" s="228">
        <v>42042</v>
      </c>
      <c r="C19" s="229">
        <v>0.63194444444444442</v>
      </c>
      <c r="D19" s="160" t="s">
        <v>258</v>
      </c>
      <c r="E19" s="221"/>
      <c r="F19" s="129" t="s">
        <v>236</v>
      </c>
      <c r="G19" s="132"/>
      <c r="I19" s="143" t="s">
        <v>39</v>
      </c>
      <c r="J19" s="131"/>
      <c r="K19" s="131"/>
      <c r="L19" s="131"/>
      <c r="M19" s="131"/>
    </row>
    <row r="20" spans="1:13" s="133" customFormat="1" ht="42.75" customHeight="1" x14ac:dyDescent="0.2">
      <c r="A20" s="361"/>
      <c r="B20" s="228">
        <v>42042</v>
      </c>
      <c r="C20" s="229" t="s">
        <v>259</v>
      </c>
      <c r="D20" s="160" t="s">
        <v>135</v>
      </c>
      <c r="E20" s="221"/>
      <c r="F20" s="129" t="s">
        <v>236</v>
      </c>
      <c r="G20" s="182"/>
      <c r="I20" s="143" t="s">
        <v>40</v>
      </c>
      <c r="J20" s="131"/>
      <c r="K20" s="131"/>
      <c r="L20" s="131"/>
      <c r="M20" s="131"/>
    </row>
    <row r="21" spans="1:13" s="133" customFormat="1" ht="42.75" customHeight="1" x14ac:dyDescent="0.2">
      <c r="A21" s="361"/>
      <c r="B21" s="215"/>
      <c r="C21" s="207"/>
      <c r="D21" s="122"/>
      <c r="E21" s="122"/>
      <c r="F21" s="122"/>
      <c r="G21" s="182"/>
      <c r="I21" s="144" t="s">
        <v>43</v>
      </c>
      <c r="J21" s="131"/>
      <c r="K21" s="134"/>
      <c r="L21" s="134"/>
      <c r="M21" s="134"/>
    </row>
    <row r="22" spans="1:13" s="133" customFormat="1" ht="43.5" customHeight="1" x14ac:dyDescent="0.2">
      <c r="A22" s="137"/>
      <c r="B22" s="216"/>
      <c r="C22" s="208"/>
      <c r="D22" s="124"/>
      <c r="E22" s="124"/>
      <c r="F22" s="124"/>
      <c r="G22" s="137"/>
      <c r="I22" s="142" t="s">
        <v>42</v>
      </c>
      <c r="J22" s="135"/>
      <c r="K22" s="134"/>
      <c r="L22" s="134"/>
      <c r="M22" s="134"/>
    </row>
    <row r="23" spans="1:13" s="130" customFormat="1" ht="43.5" customHeight="1" x14ac:dyDescent="0.2">
      <c r="A23" s="137"/>
      <c r="B23" s="217"/>
      <c r="C23" s="209"/>
      <c r="G23" s="137"/>
      <c r="I23" s="142" t="s">
        <v>252</v>
      </c>
      <c r="J23" s="135"/>
      <c r="K23" s="134"/>
      <c r="L23" s="134"/>
      <c r="M23" s="134"/>
    </row>
    <row r="24" spans="1:13" s="130" customFormat="1" ht="44.25" customHeight="1" x14ac:dyDescent="0.2">
      <c r="A24" s="137"/>
      <c r="B24" s="217"/>
      <c r="C24" s="209"/>
      <c r="G24" s="137"/>
      <c r="I24" s="142" t="s">
        <v>253</v>
      </c>
      <c r="J24" s="135"/>
      <c r="K24" s="134"/>
      <c r="L24" s="134"/>
      <c r="M24" s="134"/>
    </row>
    <row r="25" spans="1:13" s="130" customFormat="1" ht="30.75" customHeight="1" x14ac:dyDescent="0.2">
      <c r="A25" s="139"/>
      <c r="B25" s="217"/>
      <c r="C25" s="209"/>
      <c r="G25" s="139"/>
      <c r="H25" s="124"/>
      <c r="K25" s="136"/>
      <c r="L25" s="136"/>
      <c r="M25" s="136"/>
    </row>
    <row r="26" spans="1:13" s="130" customFormat="1" ht="36.75" customHeight="1" x14ac:dyDescent="0.2">
      <c r="A26" s="139"/>
      <c r="B26" s="218"/>
      <c r="C26" s="210"/>
      <c r="D26" s="138"/>
      <c r="E26" s="138"/>
      <c r="F26" s="138"/>
      <c r="G26" s="139"/>
    </row>
    <row r="27" spans="1:13" s="130" customFormat="1" ht="16.5" customHeight="1" x14ac:dyDescent="0.2">
      <c r="A27" s="139"/>
      <c r="B27" s="218"/>
      <c r="C27" s="210"/>
      <c r="D27" s="138"/>
      <c r="E27" s="138"/>
      <c r="F27" s="138"/>
      <c r="G27" s="139"/>
    </row>
    <row r="28" spans="1:13" s="130" customFormat="1" ht="72" customHeight="1" x14ac:dyDescent="0.2">
      <c r="A28" s="139"/>
      <c r="B28" s="218"/>
      <c r="C28" s="210"/>
      <c r="D28" s="138"/>
      <c r="E28" s="138"/>
      <c r="F28" s="138"/>
      <c r="G28" s="139"/>
      <c r="I28" s="138"/>
      <c r="J28" s="138"/>
      <c r="K28" s="138"/>
      <c r="L28" s="138"/>
      <c r="M28" s="138"/>
    </row>
    <row r="29" spans="1:13" s="138" customFormat="1" ht="78.75" customHeight="1" x14ac:dyDescent="0.2">
      <c r="A29" s="141"/>
      <c r="B29" s="218"/>
      <c r="C29" s="210"/>
      <c r="G29" s="141"/>
    </row>
    <row r="30" spans="1:13" s="138" customFormat="1" ht="48.75" customHeight="1" x14ac:dyDescent="0.2">
      <c r="A30" s="141"/>
      <c r="B30" s="219"/>
      <c r="C30" s="211"/>
      <c r="D30" s="140"/>
      <c r="E30" s="140"/>
      <c r="F30" s="140"/>
      <c r="G30" s="141"/>
    </row>
    <row r="31" spans="1:13" s="138" customFormat="1" ht="38.25" customHeight="1" x14ac:dyDescent="0.2">
      <c r="A31" s="140"/>
      <c r="B31" s="219"/>
      <c r="C31" s="211"/>
      <c r="D31" s="140"/>
      <c r="E31" s="140"/>
      <c r="F31" s="140"/>
      <c r="G31" s="140"/>
    </row>
    <row r="32" spans="1:13" s="138" customFormat="1" ht="52.5" customHeight="1" x14ac:dyDescent="0.2">
      <c r="A32" s="140"/>
      <c r="B32" s="219"/>
      <c r="C32" s="211"/>
      <c r="D32" s="140"/>
      <c r="E32" s="140"/>
      <c r="F32" s="140"/>
      <c r="G32" s="140"/>
      <c r="I32" s="140"/>
      <c r="J32" s="140"/>
      <c r="K32" s="140"/>
      <c r="L32" s="140"/>
      <c r="M32" s="140"/>
    </row>
    <row r="33" spans="1:13" s="140" customFormat="1" ht="94.5" customHeight="1" x14ac:dyDescent="0.2">
      <c r="B33" s="219"/>
      <c r="C33" s="211"/>
    </row>
    <row r="34" spans="1:13" s="140" customFormat="1" ht="34.5" customHeight="1" x14ac:dyDescent="0.2">
      <c r="B34" s="219"/>
      <c r="C34" s="211"/>
    </row>
    <row r="35" spans="1:13" s="140" customFormat="1" ht="47.25" customHeight="1" x14ac:dyDescent="0.2">
      <c r="B35" s="219"/>
      <c r="C35" s="211"/>
    </row>
    <row r="36" spans="1:13" s="140" customFormat="1" ht="36.75" customHeight="1" x14ac:dyDescent="0.2">
      <c r="B36" s="219"/>
      <c r="C36" s="211"/>
    </row>
    <row r="37" spans="1:13" s="140" customFormat="1" ht="47.25" customHeight="1" x14ac:dyDescent="0.2">
      <c r="A37" s="123"/>
      <c r="B37" s="219"/>
      <c r="C37" s="211"/>
      <c r="G37" s="123"/>
    </row>
    <row r="38" spans="1:13" s="140" customFormat="1" ht="51" customHeight="1" x14ac:dyDescent="0.2">
      <c r="A38" s="123"/>
      <c r="B38" s="220"/>
      <c r="C38" s="212"/>
      <c r="D38" s="123"/>
      <c r="E38" s="123"/>
      <c r="F38" s="123"/>
      <c r="G38" s="123"/>
    </row>
    <row r="39" spans="1:13" s="140" customFormat="1" ht="56.25" customHeight="1" x14ac:dyDescent="0.2">
      <c r="A39" s="123"/>
      <c r="B39" s="220"/>
      <c r="C39" s="212"/>
      <c r="D39" s="123"/>
      <c r="E39" s="123"/>
      <c r="F39" s="123"/>
      <c r="G39" s="123"/>
    </row>
    <row r="40" spans="1:13" s="140" customFormat="1" ht="49.5" customHeight="1" x14ac:dyDescent="0.2">
      <c r="A40" s="123"/>
      <c r="B40" s="220"/>
      <c r="C40" s="212"/>
      <c r="D40" s="123"/>
      <c r="E40" s="123"/>
      <c r="F40" s="123"/>
      <c r="G40" s="123"/>
      <c r="I40" s="123"/>
      <c r="J40" s="123"/>
      <c r="K40" s="123"/>
      <c r="L40" s="123"/>
      <c r="M40" s="123"/>
    </row>
    <row r="41" spans="1:13" ht="34.5" customHeight="1" x14ac:dyDescent="0.2"/>
    <row r="42" spans="1:13" ht="34.5" customHeight="1" x14ac:dyDescent="0.2"/>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8">
    <mergeCell ref="A20:A21"/>
    <mergeCell ref="I1:I3"/>
    <mergeCell ref="B5:D5"/>
    <mergeCell ref="E5:F5"/>
    <mergeCell ref="B14:D14"/>
    <mergeCell ref="B3:F3"/>
    <mergeCell ref="B2:F2"/>
    <mergeCell ref="B4:F4"/>
  </mergeCells>
  <phoneticPr fontId="1" type="noConversion"/>
  <hyperlinks>
    <hyperlink ref="D9" location="Sırık!D3" display="Sırıkla Atlama"/>
    <hyperlink ref="D20" location="'800M'!A1" display="800 Metre"/>
    <hyperlink ref="D7" location="'60M.Yarı Final'!C3" display="60 Metre Yarı Final"/>
    <hyperlink ref="D13" location="'60M.Final'!C3" display="60 Metre Final"/>
    <hyperlink ref="D12" location="'Üç Adım'!C3" display="Üç Adım Atlama"/>
    <hyperlink ref="D10" location="'400m'!A1" display="400 Metre"/>
    <hyperlink ref="D8" location="Gülle!C3" display="Gülle Atma"/>
    <hyperlink ref="D11" location="'1500m'!A1" display="1500 Metre"/>
    <hyperlink ref="D17" location="'60M.Eng.Yarı Final'!C3" display="60 Metre Engelli Yarı Final"/>
    <hyperlink ref="D18" location="'60M.Eng.Final'!C3" display="60 Metre Engelli Final"/>
    <hyperlink ref="D19" location="UZUN!A1" display="Uzun Atla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5"/>
  <sheetViews>
    <sheetView view="pageBreakPreview" zoomScale="98" zoomScaleSheetLayoutView="98" workbookViewId="0">
      <pane ySplit="3" topLeftCell="A4" activePane="bottomLeft" state="frozen"/>
      <selection sqref="A1:P1"/>
      <selection pane="bottomLeft" sqref="A1:P1"/>
    </sheetView>
  </sheetViews>
  <sheetFormatPr defaultColWidth="6.140625" defaultRowHeight="15.75" x14ac:dyDescent="0.25"/>
  <cols>
    <col min="1" max="1" width="6.140625" style="152" customWidth="1"/>
    <col min="2" max="2" width="15.42578125" style="157" customWidth="1"/>
    <col min="3" max="3" width="8.7109375" style="186" customWidth="1"/>
    <col min="4" max="4" width="12.28515625" style="157" customWidth="1"/>
    <col min="5" max="5" width="11.7109375" style="152" customWidth="1"/>
    <col min="6" max="6" width="28.28515625" style="149" customWidth="1"/>
    <col min="7" max="7" width="12.85546875" style="152" customWidth="1"/>
    <col min="8" max="8" width="11.42578125" style="152" customWidth="1"/>
    <col min="9" max="9" width="12.42578125" style="185" customWidth="1"/>
    <col min="10" max="10" width="9.5703125" style="158" customWidth="1"/>
    <col min="11" max="12" width="8.5703125" style="159" customWidth="1"/>
    <col min="13" max="13" width="8.5703125" style="157" customWidth="1"/>
    <col min="14" max="16384" width="6.140625" style="149"/>
  </cols>
  <sheetData>
    <row r="1" spans="1:13" ht="44.25" customHeight="1" x14ac:dyDescent="0.25">
      <c r="A1" s="377" t="s">
        <v>352</v>
      </c>
      <c r="B1" s="377"/>
      <c r="C1" s="377"/>
      <c r="D1" s="377"/>
      <c r="E1" s="377"/>
      <c r="F1" s="378"/>
      <c r="G1" s="378"/>
      <c r="H1" s="378"/>
      <c r="I1" s="378"/>
      <c r="J1" s="378"/>
      <c r="K1" s="377"/>
      <c r="L1" s="377"/>
      <c r="M1" s="377"/>
    </row>
    <row r="2" spans="1:13" ht="44.25" customHeight="1" x14ac:dyDescent="0.25">
      <c r="A2" s="379" t="s">
        <v>238</v>
      </c>
      <c r="B2" s="379"/>
      <c r="C2" s="379"/>
      <c r="D2" s="379"/>
      <c r="E2" s="379"/>
      <c r="F2" s="379"/>
      <c r="G2" s="380" t="s">
        <v>154</v>
      </c>
      <c r="H2" s="380"/>
      <c r="I2" s="192"/>
      <c r="J2" s="381">
        <v>42041.656367592594</v>
      </c>
      <c r="K2" s="381"/>
      <c r="L2" s="381"/>
      <c r="M2" s="381"/>
    </row>
    <row r="3" spans="1:13" s="152" customFormat="1" ht="45" customHeight="1" x14ac:dyDescent="0.25">
      <c r="A3" s="150" t="s">
        <v>25</v>
      </c>
      <c r="B3" s="151" t="s">
        <v>35</v>
      </c>
      <c r="C3" s="151" t="s">
        <v>141</v>
      </c>
      <c r="D3" s="151" t="s">
        <v>202</v>
      </c>
      <c r="E3" s="150" t="s">
        <v>22</v>
      </c>
      <c r="F3" s="150" t="s">
        <v>7</v>
      </c>
      <c r="G3" s="150" t="s">
        <v>47</v>
      </c>
      <c r="H3" s="150" t="s">
        <v>231</v>
      </c>
      <c r="I3" s="183" t="s">
        <v>235</v>
      </c>
      <c r="J3" s="179" t="s">
        <v>50</v>
      </c>
      <c r="K3" s="180" t="s">
        <v>232</v>
      </c>
      <c r="L3" s="180" t="s">
        <v>233</v>
      </c>
      <c r="M3" s="181" t="s">
        <v>234</v>
      </c>
    </row>
    <row r="4" spans="1:13" s="156" customFormat="1" ht="22.5" customHeight="1" x14ac:dyDescent="0.2">
      <c r="A4" s="96">
        <v>1</v>
      </c>
      <c r="B4" s="153" t="s">
        <v>71</v>
      </c>
      <c r="C4" s="153">
        <v>338</v>
      </c>
      <c r="D4" s="153" t="s">
        <v>268</v>
      </c>
      <c r="E4" s="98">
        <v>36605</v>
      </c>
      <c r="F4" s="154" t="s">
        <v>261</v>
      </c>
      <c r="G4" s="96" t="s">
        <v>262</v>
      </c>
      <c r="H4" s="96" t="s">
        <v>241</v>
      </c>
      <c r="I4" s="184" t="s">
        <v>242</v>
      </c>
      <c r="J4" s="99">
        <v>806</v>
      </c>
      <c r="K4" s="155" t="s">
        <v>327</v>
      </c>
      <c r="L4" s="155" t="s">
        <v>330</v>
      </c>
      <c r="M4" s="97"/>
    </row>
    <row r="5" spans="1:13" s="156" customFormat="1" ht="22.5" customHeight="1" x14ac:dyDescent="0.2">
      <c r="A5" s="96">
        <v>2</v>
      </c>
      <c r="B5" s="153" t="s">
        <v>72</v>
      </c>
      <c r="C5" s="153">
        <v>350</v>
      </c>
      <c r="D5" s="153" t="s">
        <v>268</v>
      </c>
      <c r="E5" s="98">
        <v>36581</v>
      </c>
      <c r="F5" s="154" t="s">
        <v>263</v>
      </c>
      <c r="G5" s="96" t="s">
        <v>264</v>
      </c>
      <c r="H5" s="96" t="s">
        <v>241</v>
      </c>
      <c r="I5" s="184" t="s">
        <v>242</v>
      </c>
      <c r="J5" s="99">
        <v>905</v>
      </c>
      <c r="K5" s="155" t="s">
        <v>327</v>
      </c>
      <c r="L5" s="155" t="s">
        <v>328</v>
      </c>
      <c r="M5" s="97"/>
    </row>
    <row r="6" spans="1:13" s="156" customFormat="1" ht="22.5" customHeight="1" x14ac:dyDescent="0.2">
      <c r="A6" s="96">
        <v>3</v>
      </c>
      <c r="B6" s="153" t="s">
        <v>70</v>
      </c>
      <c r="C6" s="153">
        <v>354</v>
      </c>
      <c r="D6" s="153" t="s">
        <v>268</v>
      </c>
      <c r="E6" s="98">
        <v>36733</v>
      </c>
      <c r="F6" s="154" t="s">
        <v>265</v>
      </c>
      <c r="G6" s="96" t="s">
        <v>266</v>
      </c>
      <c r="H6" s="96" t="s">
        <v>241</v>
      </c>
      <c r="I6" s="184" t="s">
        <v>242</v>
      </c>
      <c r="J6" s="99"/>
      <c r="K6" s="155" t="s">
        <v>327</v>
      </c>
      <c r="L6" s="155" t="s">
        <v>331</v>
      </c>
      <c r="M6" s="97"/>
    </row>
    <row r="7" spans="1:13" s="156" customFormat="1" ht="22.5" customHeight="1" x14ac:dyDescent="0.2">
      <c r="A7" s="96">
        <v>4</v>
      </c>
      <c r="B7" s="153" t="s">
        <v>73</v>
      </c>
      <c r="C7" s="153">
        <v>355</v>
      </c>
      <c r="D7" s="153" t="s">
        <v>268</v>
      </c>
      <c r="E7" s="98">
        <v>36831</v>
      </c>
      <c r="F7" s="154" t="s">
        <v>267</v>
      </c>
      <c r="G7" s="96" t="s">
        <v>266</v>
      </c>
      <c r="H7" s="96" t="s">
        <v>241</v>
      </c>
      <c r="I7" s="184" t="s">
        <v>242</v>
      </c>
      <c r="J7" s="99"/>
      <c r="K7" s="155" t="s">
        <v>327</v>
      </c>
      <c r="L7" s="155" t="s">
        <v>329</v>
      </c>
      <c r="M7" s="97"/>
    </row>
    <row r="8" spans="1:13" s="156" customFormat="1" ht="22.5" customHeight="1" thickBot="1" x14ac:dyDescent="0.25">
      <c r="A8" s="260">
        <v>5</v>
      </c>
      <c r="B8" s="261" t="s">
        <v>139</v>
      </c>
      <c r="C8" s="261">
        <v>333</v>
      </c>
      <c r="D8" s="261" t="s">
        <v>268</v>
      </c>
      <c r="E8" s="262">
        <v>36886</v>
      </c>
      <c r="F8" s="263" t="s">
        <v>269</v>
      </c>
      <c r="G8" s="260" t="s">
        <v>262</v>
      </c>
      <c r="H8" s="260" t="s">
        <v>241</v>
      </c>
      <c r="I8" s="264" t="s">
        <v>242</v>
      </c>
      <c r="J8" s="265"/>
      <c r="K8" s="266" t="s">
        <v>327</v>
      </c>
      <c r="L8" s="266" t="s">
        <v>332</v>
      </c>
      <c r="M8" s="267"/>
    </row>
    <row r="9" spans="1:13" s="156" customFormat="1" ht="22.5" customHeight="1" x14ac:dyDescent="0.2">
      <c r="A9" s="268">
        <v>1</v>
      </c>
      <c r="B9" s="269" t="s">
        <v>56</v>
      </c>
      <c r="C9" s="269">
        <v>326</v>
      </c>
      <c r="D9" s="269" t="s">
        <v>268</v>
      </c>
      <c r="E9" s="270">
        <v>36681</v>
      </c>
      <c r="F9" s="271" t="s">
        <v>270</v>
      </c>
      <c r="G9" s="268" t="s">
        <v>271</v>
      </c>
      <c r="H9" s="268" t="s">
        <v>241</v>
      </c>
      <c r="I9" s="272" t="s">
        <v>227</v>
      </c>
      <c r="J9" s="273">
        <v>6200</v>
      </c>
      <c r="K9" s="274" t="s">
        <v>327</v>
      </c>
      <c r="L9" s="274" t="s">
        <v>328</v>
      </c>
      <c r="M9" s="275"/>
    </row>
    <row r="10" spans="1:13" s="156" customFormat="1" ht="22.5" customHeight="1" thickBot="1" x14ac:dyDescent="0.25">
      <c r="A10" s="276">
        <v>2</v>
      </c>
      <c r="B10" s="277" t="s">
        <v>57</v>
      </c>
      <c r="C10" s="277">
        <v>331</v>
      </c>
      <c r="D10" s="277" t="s">
        <v>268</v>
      </c>
      <c r="E10" s="278">
        <v>36899</v>
      </c>
      <c r="F10" s="279" t="s">
        <v>272</v>
      </c>
      <c r="G10" s="276" t="s">
        <v>273</v>
      </c>
      <c r="H10" s="276" t="s">
        <v>241</v>
      </c>
      <c r="I10" s="280" t="s">
        <v>227</v>
      </c>
      <c r="J10" s="281">
        <v>6900</v>
      </c>
      <c r="K10" s="282" t="s">
        <v>327</v>
      </c>
      <c r="L10" s="282" t="s">
        <v>329</v>
      </c>
      <c r="M10" s="283"/>
    </row>
    <row r="11" spans="1:13" s="156" customFormat="1" ht="22.5" customHeight="1" x14ac:dyDescent="0.2">
      <c r="A11" s="292">
        <v>1</v>
      </c>
      <c r="B11" s="293" t="s">
        <v>360</v>
      </c>
      <c r="C11" s="293">
        <v>331</v>
      </c>
      <c r="D11" s="293" t="s">
        <v>268</v>
      </c>
      <c r="E11" s="294">
        <v>36899</v>
      </c>
      <c r="F11" s="295" t="s">
        <v>272</v>
      </c>
      <c r="G11" s="292" t="s">
        <v>273</v>
      </c>
      <c r="H11" s="292" t="s">
        <v>241</v>
      </c>
      <c r="I11" s="296" t="s">
        <v>229</v>
      </c>
      <c r="J11" s="297">
        <v>220</v>
      </c>
      <c r="K11" s="298" t="s">
        <v>327</v>
      </c>
      <c r="L11" s="298" t="s">
        <v>330</v>
      </c>
      <c r="M11" s="299"/>
    </row>
    <row r="12" spans="1:13" s="156" customFormat="1" ht="22.5" customHeight="1" x14ac:dyDescent="0.2">
      <c r="A12" s="300">
        <v>2</v>
      </c>
      <c r="B12" s="151" t="s">
        <v>361</v>
      </c>
      <c r="C12" s="151">
        <v>326</v>
      </c>
      <c r="D12" s="151" t="s">
        <v>268</v>
      </c>
      <c r="E12" s="301">
        <v>36681</v>
      </c>
      <c r="F12" s="302" t="s">
        <v>270</v>
      </c>
      <c r="G12" s="300" t="s">
        <v>271</v>
      </c>
      <c r="H12" s="300" t="s">
        <v>241</v>
      </c>
      <c r="I12" s="303" t="s">
        <v>229</v>
      </c>
      <c r="J12" s="179">
        <v>220</v>
      </c>
      <c r="K12" s="304" t="s">
        <v>327</v>
      </c>
      <c r="L12" s="304" t="s">
        <v>328</v>
      </c>
      <c r="M12" s="305"/>
    </row>
    <row r="13" spans="1:13" s="156" customFormat="1" ht="22.5" customHeight="1" x14ac:dyDescent="0.2">
      <c r="A13" s="300">
        <v>3</v>
      </c>
      <c r="B13" s="151" t="s">
        <v>362</v>
      </c>
      <c r="C13" s="151">
        <v>340</v>
      </c>
      <c r="D13" s="151" t="s">
        <v>268</v>
      </c>
      <c r="E13" s="301">
        <v>37023</v>
      </c>
      <c r="F13" s="302" t="s">
        <v>274</v>
      </c>
      <c r="G13" s="300" t="s">
        <v>275</v>
      </c>
      <c r="H13" s="300" t="s">
        <v>241</v>
      </c>
      <c r="I13" s="303" t="s">
        <v>229</v>
      </c>
      <c r="J13" s="179">
        <v>222</v>
      </c>
      <c r="K13" s="304" t="s">
        <v>327</v>
      </c>
      <c r="L13" s="304" t="s">
        <v>331</v>
      </c>
      <c r="M13" s="305"/>
    </row>
    <row r="14" spans="1:13" s="156" customFormat="1" ht="22.5" customHeight="1" x14ac:dyDescent="0.2">
      <c r="A14" s="300">
        <v>4</v>
      </c>
      <c r="B14" s="151" t="s">
        <v>363</v>
      </c>
      <c r="C14" s="151">
        <v>341</v>
      </c>
      <c r="D14" s="151" t="s">
        <v>268</v>
      </c>
      <c r="E14" s="301">
        <v>36526</v>
      </c>
      <c r="F14" s="302" t="s">
        <v>276</v>
      </c>
      <c r="G14" s="300" t="s">
        <v>277</v>
      </c>
      <c r="H14" s="300" t="s">
        <v>241</v>
      </c>
      <c r="I14" s="303" t="s">
        <v>229</v>
      </c>
      <c r="J14" s="179">
        <v>219</v>
      </c>
      <c r="K14" s="304" t="s">
        <v>327</v>
      </c>
      <c r="L14" s="304" t="s">
        <v>329</v>
      </c>
      <c r="M14" s="305"/>
    </row>
    <row r="15" spans="1:13" s="156" customFormat="1" ht="22.5" customHeight="1" thickBot="1" x14ac:dyDescent="0.25">
      <c r="A15" s="306">
        <v>5</v>
      </c>
      <c r="B15" s="307" t="s">
        <v>364</v>
      </c>
      <c r="C15" s="307">
        <v>353</v>
      </c>
      <c r="D15" s="307" t="s">
        <v>268</v>
      </c>
      <c r="E15" s="308">
        <v>36718</v>
      </c>
      <c r="F15" s="309" t="s">
        <v>278</v>
      </c>
      <c r="G15" s="306" t="s">
        <v>279</v>
      </c>
      <c r="H15" s="306" t="s">
        <v>241</v>
      </c>
      <c r="I15" s="310" t="s">
        <v>229</v>
      </c>
      <c r="J15" s="311"/>
      <c r="K15" s="312" t="s">
        <v>327</v>
      </c>
      <c r="L15" s="312" t="s">
        <v>333</v>
      </c>
      <c r="M15" s="313"/>
    </row>
    <row r="16" spans="1:13" s="156" customFormat="1" ht="22.5" customHeight="1" x14ac:dyDescent="0.2">
      <c r="A16" s="268">
        <v>1</v>
      </c>
      <c r="B16" s="269" t="s">
        <v>106</v>
      </c>
      <c r="C16" s="269">
        <v>340</v>
      </c>
      <c r="D16" s="269" t="s">
        <v>268</v>
      </c>
      <c r="E16" s="270">
        <v>37023</v>
      </c>
      <c r="F16" s="271" t="s">
        <v>274</v>
      </c>
      <c r="G16" s="268" t="s">
        <v>275</v>
      </c>
      <c r="H16" s="268" t="s">
        <v>241</v>
      </c>
      <c r="I16" s="272" t="s">
        <v>228</v>
      </c>
      <c r="J16" s="273">
        <v>456</v>
      </c>
      <c r="K16" s="274" t="s">
        <v>327</v>
      </c>
      <c r="L16" s="274" t="s">
        <v>333</v>
      </c>
      <c r="M16" s="275"/>
    </row>
    <row r="17" spans="1:13" s="156" customFormat="1" ht="22.5" customHeight="1" x14ac:dyDescent="0.2">
      <c r="A17" s="276">
        <v>2</v>
      </c>
      <c r="B17" s="277" t="s">
        <v>109</v>
      </c>
      <c r="C17" s="277">
        <v>341</v>
      </c>
      <c r="D17" s="277" t="s">
        <v>268</v>
      </c>
      <c r="E17" s="278">
        <v>36526</v>
      </c>
      <c r="F17" s="279" t="s">
        <v>276</v>
      </c>
      <c r="G17" s="276" t="s">
        <v>277</v>
      </c>
      <c r="H17" s="276" t="s">
        <v>241</v>
      </c>
      <c r="I17" s="280" t="s">
        <v>228</v>
      </c>
      <c r="J17" s="281">
        <v>445</v>
      </c>
      <c r="K17" s="282" t="s">
        <v>327</v>
      </c>
      <c r="L17" s="282" t="s">
        <v>328</v>
      </c>
      <c r="M17" s="283"/>
    </row>
    <row r="18" spans="1:13" s="156" customFormat="1" ht="22.5" customHeight="1" x14ac:dyDescent="0.2">
      <c r="A18" s="276">
        <v>3</v>
      </c>
      <c r="B18" s="277" t="s">
        <v>105</v>
      </c>
      <c r="C18" s="277">
        <v>353</v>
      </c>
      <c r="D18" s="277" t="s">
        <v>268</v>
      </c>
      <c r="E18" s="278">
        <v>36718</v>
      </c>
      <c r="F18" s="279" t="s">
        <v>278</v>
      </c>
      <c r="G18" s="276" t="s">
        <v>279</v>
      </c>
      <c r="H18" s="276" t="s">
        <v>241</v>
      </c>
      <c r="I18" s="280" t="s">
        <v>228</v>
      </c>
      <c r="J18" s="281" t="s">
        <v>268</v>
      </c>
      <c r="K18" s="282" t="s">
        <v>327</v>
      </c>
      <c r="L18" s="282" t="s">
        <v>327</v>
      </c>
      <c r="M18" s="283"/>
    </row>
    <row r="19" spans="1:13" s="156" customFormat="1" ht="22.5" customHeight="1" x14ac:dyDescent="0.2">
      <c r="A19" s="276">
        <v>4</v>
      </c>
      <c r="B19" s="277" t="s">
        <v>107</v>
      </c>
      <c r="C19" s="277">
        <v>358</v>
      </c>
      <c r="D19" s="277" t="s">
        <v>268</v>
      </c>
      <c r="E19" s="278">
        <v>36753</v>
      </c>
      <c r="F19" s="279" t="s">
        <v>280</v>
      </c>
      <c r="G19" s="276" t="s">
        <v>281</v>
      </c>
      <c r="H19" s="276" t="s">
        <v>241</v>
      </c>
      <c r="I19" s="280" t="s">
        <v>228</v>
      </c>
      <c r="J19" s="281">
        <v>447</v>
      </c>
      <c r="K19" s="282" t="s">
        <v>327</v>
      </c>
      <c r="L19" s="282" t="s">
        <v>331</v>
      </c>
      <c r="M19" s="283"/>
    </row>
    <row r="20" spans="1:13" s="156" customFormat="1" ht="22.5" customHeight="1" x14ac:dyDescent="0.2">
      <c r="A20" s="276">
        <v>5</v>
      </c>
      <c r="B20" s="277" t="s">
        <v>110</v>
      </c>
      <c r="C20" s="277">
        <v>361</v>
      </c>
      <c r="D20" s="277" t="s">
        <v>268</v>
      </c>
      <c r="E20" s="278">
        <v>36718</v>
      </c>
      <c r="F20" s="279" t="s">
        <v>282</v>
      </c>
      <c r="G20" s="276" t="s">
        <v>283</v>
      </c>
      <c r="H20" s="276" t="s">
        <v>241</v>
      </c>
      <c r="I20" s="280" t="s">
        <v>228</v>
      </c>
      <c r="J20" s="281">
        <v>400</v>
      </c>
      <c r="K20" s="282" t="s">
        <v>327</v>
      </c>
      <c r="L20" s="282" t="s">
        <v>329</v>
      </c>
      <c r="M20" s="283"/>
    </row>
    <row r="21" spans="1:13" s="156" customFormat="1" ht="22.5" customHeight="1" thickBot="1" x14ac:dyDescent="0.25">
      <c r="A21" s="284">
        <v>6</v>
      </c>
      <c r="B21" s="285" t="s">
        <v>108</v>
      </c>
      <c r="C21" s="285">
        <v>362</v>
      </c>
      <c r="D21" s="285" t="s">
        <v>268</v>
      </c>
      <c r="E21" s="286">
        <v>36628</v>
      </c>
      <c r="F21" s="287" t="s">
        <v>284</v>
      </c>
      <c r="G21" s="284" t="s">
        <v>283</v>
      </c>
      <c r="H21" s="284" t="s">
        <v>241</v>
      </c>
      <c r="I21" s="288" t="s">
        <v>228</v>
      </c>
      <c r="J21" s="289">
        <v>447</v>
      </c>
      <c r="K21" s="290" t="s">
        <v>327</v>
      </c>
      <c r="L21" s="290" t="s">
        <v>330</v>
      </c>
      <c r="M21" s="291"/>
    </row>
    <row r="22" spans="1:13" s="156" customFormat="1" ht="22.5" customHeight="1" x14ac:dyDescent="0.2">
      <c r="A22" s="292">
        <v>1</v>
      </c>
      <c r="B22" s="293" t="s">
        <v>365</v>
      </c>
      <c r="C22" s="293">
        <v>316</v>
      </c>
      <c r="D22" s="293" t="s">
        <v>268</v>
      </c>
      <c r="E22" s="294">
        <v>36803</v>
      </c>
      <c r="F22" s="295" t="s">
        <v>285</v>
      </c>
      <c r="G22" s="292" t="s">
        <v>286</v>
      </c>
      <c r="H22" s="292" t="s">
        <v>241</v>
      </c>
      <c r="I22" s="296" t="s">
        <v>243</v>
      </c>
      <c r="J22" s="297"/>
      <c r="K22" s="298" t="s">
        <v>327</v>
      </c>
      <c r="L22" s="298" t="s">
        <v>332</v>
      </c>
      <c r="M22" s="299"/>
    </row>
    <row r="23" spans="1:13" s="156" customFormat="1" ht="22.5" customHeight="1" x14ac:dyDescent="0.2">
      <c r="A23" s="300">
        <v>2</v>
      </c>
      <c r="B23" s="151" t="s">
        <v>366</v>
      </c>
      <c r="C23" s="151">
        <v>333</v>
      </c>
      <c r="D23" s="151" t="s">
        <v>268</v>
      </c>
      <c r="E23" s="301">
        <v>36886</v>
      </c>
      <c r="F23" s="302" t="s">
        <v>269</v>
      </c>
      <c r="G23" s="300" t="s">
        <v>262</v>
      </c>
      <c r="H23" s="300" t="s">
        <v>241</v>
      </c>
      <c r="I23" s="303" t="s">
        <v>243</v>
      </c>
      <c r="J23" s="179"/>
      <c r="K23" s="304" t="s">
        <v>327</v>
      </c>
      <c r="L23" s="304" t="s">
        <v>329</v>
      </c>
      <c r="M23" s="305"/>
    </row>
    <row r="24" spans="1:13" s="156" customFormat="1" ht="22.5" customHeight="1" x14ac:dyDescent="0.2">
      <c r="A24" s="300">
        <v>3</v>
      </c>
      <c r="B24" s="151" t="s">
        <v>367</v>
      </c>
      <c r="C24" s="151">
        <v>367</v>
      </c>
      <c r="D24" s="151" t="s">
        <v>268</v>
      </c>
      <c r="E24" s="301">
        <v>36772</v>
      </c>
      <c r="F24" s="302" t="s">
        <v>287</v>
      </c>
      <c r="G24" s="300" t="s">
        <v>288</v>
      </c>
      <c r="H24" s="300" t="s">
        <v>241</v>
      </c>
      <c r="I24" s="303" t="s">
        <v>243</v>
      </c>
      <c r="J24" s="179">
        <v>1020</v>
      </c>
      <c r="K24" s="304" t="s">
        <v>327</v>
      </c>
      <c r="L24" s="304" t="s">
        <v>328</v>
      </c>
      <c r="M24" s="305"/>
    </row>
    <row r="25" spans="1:13" s="156" customFormat="1" ht="22.5" customHeight="1" x14ac:dyDescent="0.2">
      <c r="A25" s="300">
        <v>4</v>
      </c>
      <c r="B25" s="151" t="s">
        <v>368</v>
      </c>
      <c r="C25" s="151">
        <v>350</v>
      </c>
      <c r="D25" s="151" t="s">
        <v>268</v>
      </c>
      <c r="E25" s="301">
        <v>36581</v>
      </c>
      <c r="F25" s="302" t="s">
        <v>263</v>
      </c>
      <c r="G25" s="300" t="s">
        <v>264</v>
      </c>
      <c r="H25" s="300" t="s">
        <v>241</v>
      </c>
      <c r="I25" s="303" t="s">
        <v>243</v>
      </c>
      <c r="J25" s="179"/>
      <c r="K25" s="304" t="s">
        <v>327</v>
      </c>
      <c r="L25" s="304" t="s">
        <v>331</v>
      </c>
      <c r="M25" s="305"/>
    </row>
    <row r="26" spans="1:13" s="156" customFormat="1" ht="22.5" customHeight="1" thickBot="1" x14ac:dyDescent="0.25">
      <c r="A26" s="306">
        <v>5</v>
      </c>
      <c r="B26" s="307" t="s">
        <v>369</v>
      </c>
      <c r="C26" s="307">
        <v>366</v>
      </c>
      <c r="D26" s="307" t="s">
        <v>268</v>
      </c>
      <c r="E26" s="308">
        <v>36916</v>
      </c>
      <c r="F26" s="309" t="s">
        <v>289</v>
      </c>
      <c r="G26" s="306" t="s">
        <v>288</v>
      </c>
      <c r="H26" s="306" t="s">
        <v>241</v>
      </c>
      <c r="I26" s="310" t="s">
        <v>243</v>
      </c>
      <c r="J26" s="311">
        <v>1004</v>
      </c>
      <c r="K26" s="312" t="s">
        <v>327</v>
      </c>
      <c r="L26" s="312" t="s">
        <v>330</v>
      </c>
      <c r="M26" s="313"/>
    </row>
    <row r="27" spans="1:13" s="156" customFormat="1" ht="22.5" customHeight="1" thickBot="1" x14ac:dyDescent="0.25">
      <c r="A27" s="268">
        <v>1</v>
      </c>
      <c r="B27" s="269" t="s">
        <v>336</v>
      </c>
      <c r="C27" s="269">
        <v>313</v>
      </c>
      <c r="D27" s="269" t="s">
        <v>268</v>
      </c>
      <c r="E27" s="270">
        <v>36702</v>
      </c>
      <c r="F27" s="271" t="s">
        <v>290</v>
      </c>
      <c r="G27" s="268" t="s">
        <v>286</v>
      </c>
      <c r="H27" s="268" t="s">
        <v>241</v>
      </c>
      <c r="I27" s="272" t="s">
        <v>63</v>
      </c>
      <c r="J27" s="273"/>
      <c r="K27" s="274"/>
      <c r="L27" s="274"/>
      <c r="M27" s="275">
        <v>1</v>
      </c>
    </row>
    <row r="28" spans="1:13" s="156" customFormat="1" ht="22.5" customHeight="1" thickBot="1" x14ac:dyDescent="0.25">
      <c r="A28" s="276">
        <v>2</v>
      </c>
      <c r="B28" s="269" t="s">
        <v>337</v>
      </c>
      <c r="C28" s="277">
        <v>315</v>
      </c>
      <c r="D28" s="277" t="s">
        <v>268</v>
      </c>
      <c r="E28" s="278">
        <v>36973</v>
      </c>
      <c r="F28" s="279" t="s">
        <v>291</v>
      </c>
      <c r="G28" s="276" t="s">
        <v>286</v>
      </c>
      <c r="H28" s="276" t="s">
        <v>241</v>
      </c>
      <c r="I28" s="280" t="s">
        <v>63</v>
      </c>
      <c r="J28" s="281"/>
      <c r="K28" s="282"/>
      <c r="L28" s="282"/>
      <c r="M28" s="283">
        <v>2</v>
      </c>
    </row>
    <row r="29" spans="1:13" s="156" customFormat="1" ht="22.5" customHeight="1" thickBot="1" x14ac:dyDescent="0.25">
      <c r="A29" s="276">
        <v>3</v>
      </c>
      <c r="B29" s="269" t="s">
        <v>345</v>
      </c>
      <c r="C29" s="277">
        <v>329</v>
      </c>
      <c r="D29" s="277" t="s">
        <v>268</v>
      </c>
      <c r="E29" s="278">
        <v>36896</v>
      </c>
      <c r="F29" s="279" t="s">
        <v>292</v>
      </c>
      <c r="G29" s="276" t="s">
        <v>293</v>
      </c>
      <c r="H29" s="276" t="s">
        <v>241</v>
      </c>
      <c r="I29" s="280" t="s">
        <v>63</v>
      </c>
      <c r="J29" s="281">
        <v>502</v>
      </c>
      <c r="K29" s="282"/>
      <c r="L29" s="282"/>
      <c r="M29" s="283">
        <v>10</v>
      </c>
    </row>
    <row r="30" spans="1:13" s="156" customFormat="1" ht="22.5" customHeight="1" thickBot="1" x14ac:dyDescent="0.25">
      <c r="A30" s="276">
        <v>4</v>
      </c>
      <c r="B30" s="269" t="s">
        <v>346</v>
      </c>
      <c r="C30" s="277">
        <v>356</v>
      </c>
      <c r="D30" s="277" t="s">
        <v>268</v>
      </c>
      <c r="E30" s="278">
        <v>36637</v>
      </c>
      <c r="F30" s="279" t="s">
        <v>294</v>
      </c>
      <c r="G30" s="276" t="s">
        <v>281</v>
      </c>
      <c r="H30" s="276" t="s">
        <v>241</v>
      </c>
      <c r="I30" s="280" t="s">
        <v>63</v>
      </c>
      <c r="J30" s="281">
        <v>519</v>
      </c>
      <c r="K30" s="282"/>
      <c r="L30" s="282"/>
      <c r="M30" s="283">
        <v>11</v>
      </c>
    </row>
    <row r="31" spans="1:13" s="156" customFormat="1" ht="22.5" customHeight="1" thickBot="1" x14ac:dyDescent="0.25">
      <c r="A31" s="276">
        <v>5</v>
      </c>
      <c r="B31" s="269" t="s">
        <v>344</v>
      </c>
      <c r="C31" s="277">
        <v>366</v>
      </c>
      <c r="D31" s="277" t="s">
        <v>268</v>
      </c>
      <c r="E31" s="278">
        <v>36916</v>
      </c>
      <c r="F31" s="279" t="s">
        <v>289</v>
      </c>
      <c r="G31" s="276" t="s">
        <v>288</v>
      </c>
      <c r="H31" s="276" t="s">
        <v>241</v>
      </c>
      <c r="I31" s="280" t="s">
        <v>63</v>
      </c>
      <c r="J31" s="281">
        <v>501</v>
      </c>
      <c r="K31" s="282"/>
      <c r="L31" s="282"/>
      <c r="M31" s="283">
        <v>9</v>
      </c>
    </row>
    <row r="32" spans="1:13" s="156" customFormat="1" ht="22.5" customHeight="1" thickBot="1" x14ac:dyDescent="0.25">
      <c r="A32" s="276">
        <v>6</v>
      </c>
      <c r="B32" s="269" t="s">
        <v>338</v>
      </c>
      <c r="C32" s="277">
        <v>317</v>
      </c>
      <c r="D32" s="277" t="s">
        <v>268</v>
      </c>
      <c r="E32" s="278">
        <v>36803</v>
      </c>
      <c r="F32" s="279" t="s">
        <v>295</v>
      </c>
      <c r="G32" s="276" t="s">
        <v>286</v>
      </c>
      <c r="H32" s="276" t="s">
        <v>241</v>
      </c>
      <c r="I32" s="280" t="s">
        <v>63</v>
      </c>
      <c r="J32" s="281"/>
      <c r="K32" s="282"/>
      <c r="L32" s="282"/>
      <c r="M32" s="283">
        <v>3</v>
      </c>
    </row>
    <row r="33" spans="1:14" s="156" customFormat="1" ht="22.5" customHeight="1" thickBot="1" x14ac:dyDescent="0.25">
      <c r="A33" s="276">
        <v>7</v>
      </c>
      <c r="B33" s="269" t="s">
        <v>342</v>
      </c>
      <c r="C33" s="277">
        <v>334</v>
      </c>
      <c r="D33" s="277" t="s">
        <v>268</v>
      </c>
      <c r="E33" s="278">
        <v>36530</v>
      </c>
      <c r="F33" s="279" t="s">
        <v>296</v>
      </c>
      <c r="G33" s="276" t="s">
        <v>262</v>
      </c>
      <c r="H33" s="276" t="s">
        <v>241</v>
      </c>
      <c r="I33" s="280" t="s">
        <v>63</v>
      </c>
      <c r="J33" s="281">
        <v>470</v>
      </c>
      <c r="K33" s="282"/>
      <c r="L33" s="282"/>
      <c r="M33" s="283">
        <v>7</v>
      </c>
    </row>
    <row r="34" spans="1:14" s="156" customFormat="1" ht="22.5" customHeight="1" thickBot="1" x14ac:dyDescent="0.25">
      <c r="A34" s="276">
        <v>8</v>
      </c>
      <c r="B34" s="269" t="s">
        <v>339</v>
      </c>
      <c r="C34" s="277">
        <v>336</v>
      </c>
      <c r="D34" s="277" t="s">
        <v>268</v>
      </c>
      <c r="E34" s="278">
        <v>36710</v>
      </c>
      <c r="F34" s="279" t="s">
        <v>297</v>
      </c>
      <c r="G34" s="276" t="s">
        <v>262</v>
      </c>
      <c r="H34" s="276" t="s">
        <v>241</v>
      </c>
      <c r="I34" s="280" t="s">
        <v>63</v>
      </c>
      <c r="J34" s="281"/>
      <c r="K34" s="282"/>
      <c r="L34" s="282"/>
      <c r="M34" s="283">
        <v>4</v>
      </c>
    </row>
    <row r="35" spans="1:14" s="156" customFormat="1" ht="22.5" customHeight="1" thickBot="1" x14ac:dyDescent="0.25">
      <c r="A35" s="276">
        <v>9</v>
      </c>
      <c r="B35" s="269" t="s">
        <v>343</v>
      </c>
      <c r="C35" s="277">
        <v>337</v>
      </c>
      <c r="D35" s="277" t="s">
        <v>268</v>
      </c>
      <c r="E35" s="278">
        <v>36563</v>
      </c>
      <c r="F35" s="279" t="s">
        <v>298</v>
      </c>
      <c r="G35" s="276" t="s">
        <v>262</v>
      </c>
      <c r="H35" s="276" t="s">
        <v>241</v>
      </c>
      <c r="I35" s="280" t="s">
        <v>63</v>
      </c>
      <c r="J35" s="281">
        <v>498</v>
      </c>
      <c r="K35" s="282"/>
      <c r="L35" s="282"/>
      <c r="M35" s="283">
        <v>8</v>
      </c>
    </row>
    <row r="36" spans="1:14" s="156" customFormat="1" ht="22.5" customHeight="1" thickBot="1" x14ac:dyDescent="0.25">
      <c r="A36" s="276">
        <v>10</v>
      </c>
      <c r="B36" s="269" t="s">
        <v>340</v>
      </c>
      <c r="C36" s="277">
        <v>338</v>
      </c>
      <c r="D36" s="277" t="s">
        <v>268</v>
      </c>
      <c r="E36" s="278">
        <v>36605</v>
      </c>
      <c r="F36" s="279" t="s">
        <v>261</v>
      </c>
      <c r="G36" s="276" t="s">
        <v>262</v>
      </c>
      <c r="H36" s="276" t="s">
        <v>241</v>
      </c>
      <c r="I36" s="280" t="s">
        <v>63</v>
      </c>
      <c r="J36" s="281"/>
      <c r="K36" s="282"/>
      <c r="L36" s="282"/>
      <c r="M36" s="283">
        <v>5</v>
      </c>
    </row>
    <row r="37" spans="1:14" ht="22.5" customHeight="1" thickBot="1" x14ac:dyDescent="0.3">
      <c r="A37" s="284">
        <v>11</v>
      </c>
      <c r="B37" s="269" t="s">
        <v>341</v>
      </c>
      <c r="C37" s="285">
        <v>344</v>
      </c>
      <c r="D37" s="285" t="s">
        <v>268</v>
      </c>
      <c r="E37" s="286">
        <v>37026</v>
      </c>
      <c r="F37" s="287" t="s">
        <v>299</v>
      </c>
      <c r="G37" s="284" t="s">
        <v>153</v>
      </c>
      <c r="H37" s="284" t="s">
        <v>241</v>
      </c>
      <c r="I37" s="288" t="s">
        <v>63</v>
      </c>
      <c r="J37" s="289">
        <v>455</v>
      </c>
      <c r="K37" s="290"/>
      <c r="L37" s="290"/>
      <c r="M37" s="291">
        <v>6</v>
      </c>
    </row>
    <row r="38" spans="1:14" ht="22.5" customHeight="1" x14ac:dyDescent="0.25">
      <c r="A38" s="292">
        <v>1</v>
      </c>
      <c r="B38" s="293" t="s">
        <v>370</v>
      </c>
      <c r="C38" s="293">
        <v>317</v>
      </c>
      <c r="D38" s="293" t="s">
        <v>268</v>
      </c>
      <c r="E38" s="294">
        <v>36803</v>
      </c>
      <c r="F38" s="295" t="s">
        <v>353</v>
      </c>
      <c r="G38" s="292" t="s">
        <v>286</v>
      </c>
      <c r="H38" s="292" t="s">
        <v>241</v>
      </c>
      <c r="I38" s="296" t="s">
        <v>201</v>
      </c>
      <c r="J38" s="304" t="s">
        <v>268</v>
      </c>
      <c r="K38" s="298"/>
      <c r="L38" s="298"/>
      <c r="M38" s="299">
        <v>1</v>
      </c>
    </row>
    <row r="39" spans="1:14" ht="22.5" customHeight="1" x14ac:dyDescent="0.25">
      <c r="A39" s="300">
        <v>2</v>
      </c>
      <c r="B39" s="151" t="s">
        <v>371</v>
      </c>
      <c r="C39" s="151">
        <v>334</v>
      </c>
      <c r="D39" s="151" t="s">
        <v>268</v>
      </c>
      <c r="E39" s="301">
        <v>36530</v>
      </c>
      <c r="F39" s="302" t="s">
        <v>296</v>
      </c>
      <c r="G39" s="300" t="s">
        <v>262</v>
      </c>
      <c r="H39" s="300" t="s">
        <v>241</v>
      </c>
      <c r="I39" s="303" t="s">
        <v>201</v>
      </c>
      <c r="J39" s="304" t="s">
        <v>321</v>
      </c>
      <c r="K39" s="304"/>
      <c r="L39" s="304"/>
      <c r="M39" s="305">
        <v>5</v>
      </c>
    </row>
    <row r="40" spans="1:14" ht="22.5" customHeight="1" x14ac:dyDescent="0.25">
      <c r="A40" s="300">
        <v>3</v>
      </c>
      <c r="B40" s="151" t="s">
        <v>372</v>
      </c>
      <c r="C40" s="151">
        <v>336</v>
      </c>
      <c r="D40" s="151" t="s">
        <v>268</v>
      </c>
      <c r="E40" s="301">
        <v>36710</v>
      </c>
      <c r="F40" s="302" t="s">
        <v>297</v>
      </c>
      <c r="G40" s="300" t="s">
        <v>262</v>
      </c>
      <c r="H40" s="300" t="s">
        <v>241</v>
      </c>
      <c r="I40" s="303" t="s">
        <v>201</v>
      </c>
      <c r="J40" s="304" t="s">
        <v>322</v>
      </c>
      <c r="K40" s="304"/>
      <c r="L40" s="304"/>
      <c r="M40" s="305">
        <v>3</v>
      </c>
    </row>
    <row r="41" spans="1:14" ht="22.5" customHeight="1" x14ac:dyDescent="0.25">
      <c r="A41" s="300">
        <v>4</v>
      </c>
      <c r="B41" s="151" t="s">
        <v>373</v>
      </c>
      <c r="C41" s="151">
        <v>368</v>
      </c>
      <c r="D41" s="151" t="s">
        <v>268</v>
      </c>
      <c r="E41" s="301">
        <v>37112</v>
      </c>
      <c r="F41" s="302" t="s">
        <v>300</v>
      </c>
      <c r="G41" s="300" t="s">
        <v>288</v>
      </c>
      <c r="H41" s="300" t="s">
        <v>241</v>
      </c>
      <c r="I41" s="303" t="s">
        <v>201</v>
      </c>
      <c r="J41" s="304" t="s">
        <v>323</v>
      </c>
      <c r="K41" s="304"/>
      <c r="L41" s="304"/>
      <c r="M41" s="305">
        <v>2</v>
      </c>
    </row>
    <row r="42" spans="1:14" ht="22.5" customHeight="1" thickBot="1" x14ac:dyDescent="0.3">
      <c r="A42" s="306">
        <v>5</v>
      </c>
      <c r="B42" s="307" t="s">
        <v>374</v>
      </c>
      <c r="C42" s="307">
        <v>329</v>
      </c>
      <c r="D42" s="307" t="s">
        <v>268</v>
      </c>
      <c r="E42" s="308">
        <v>36896</v>
      </c>
      <c r="F42" s="309" t="s">
        <v>292</v>
      </c>
      <c r="G42" s="306" t="s">
        <v>293</v>
      </c>
      <c r="H42" s="306" t="s">
        <v>241</v>
      </c>
      <c r="I42" s="310" t="s">
        <v>201</v>
      </c>
      <c r="J42" s="311">
        <v>1083</v>
      </c>
      <c r="K42" s="312"/>
      <c r="L42" s="312"/>
      <c r="M42" s="313">
        <v>4</v>
      </c>
    </row>
    <row r="43" spans="1:14" ht="22.5" customHeight="1" x14ac:dyDescent="0.25">
      <c r="A43" s="268">
        <v>1</v>
      </c>
      <c r="B43" s="269" t="s">
        <v>375</v>
      </c>
      <c r="C43" s="269">
        <v>337</v>
      </c>
      <c r="D43" s="269" t="s">
        <v>268</v>
      </c>
      <c r="E43" s="270">
        <v>36563</v>
      </c>
      <c r="F43" s="271" t="s">
        <v>298</v>
      </c>
      <c r="G43" s="268" t="s">
        <v>262</v>
      </c>
      <c r="H43" s="268" t="s">
        <v>241</v>
      </c>
      <c r="I43" s="272" t="s">
        <v>64</v>
      </c>
      <c r="J43" s="273">
        <v>161</v>
      </c>
      <c r="K43" s="274"/>
      <c r="L43" s="274"/>
      <c r="M43" s="275">
        <v>3</v>
      </c>
    </row>
    <row r="44" spans="1:14" ht="22.5" customHeight="1" x14ac:dyDescent="0.25">
      <c r="A44" s="276">
        <v>2</v>
      </c>
      <c r="B44" s="277" t="s">
        <v>376</v>
      </c>
      <c r="C44" s="277">
        <v>344</v>
      </c>
      <c r="D44" s="277" t="s">
        <v>268</v>
      </c>
      <c r="E44" s="278">
        <v>37026</v>
      </c>
      <c r="F44" s="279" t="s">
        <v>299</v>
      </c>
      <c r="G44" s="276" t="s">
        <v>153</v>
      </c>
      <c r="H44" s="276" t="s">
        <v>241</v>
      </c>
      <c r="I44" s="280" t="s">
        <v>64</v>
      </c>
      <c r="J44" s="281">
        <v>155</v>
      </c>
      <c r="K44" s="282"/>
      <c r="L44" s="282"/>
      <c r="M44" s="283">
        <v>2</v>
      </c>
    </row>
    <row r="45" spans="1:14" ht="22.5" customHeight="1" x14ac:dyDescent="0.25">
      <c r="A45" s="276">
        <v>3</v>
      </c>
      <c r="B45" s="277" t="s">
        <v>377</v>
      </c>
      <c r="C45" s="277">
        <v>351</v>
      </c>
      <c r="D45" s="277" t="s">
        <v>268</v>
      </c>
      <c r="E45" s="278">
        <v>36526</v>
      </c>
      <c r="F45" s="279" t="s">
        <v>301</v>
      </c>
      <c r="G45" s="276" t="s">
        <v>264</v>
      </c>
      <c r="H45" s="276" t="s">
        <v>241</v>
      </c>
      <c r="I45" s="280" t="s">
        <v>64</v>
      </c>
      <c r="J45" s="281">
        <v>165</v>
      </c>
      <c r="K45" s="282"/>
      <c r="L45" s="282"/>
      <c r="M45" s="283">
        <v>4</v>
      </c>
    </row>
    <row r="46" spans="1:14" s="204" customFormat="1" ht="22.5" customHeight="1" thickBot="1" x14ac:dyDescent="0.3">
      <c r="A46" s="284">
        <v>4</v>
      </c>
      <c r="B46" s="285" t="s">
        <v>378</v>
      </c>
      <c r="C46" s="285">
        <v>367</v>
      </c>
      <c r="D46" s="285" t="s">
        <v>268</v>
      </c>
      <c r="E46" s="286">
        <v>36772</v>
      </c>
      <c r="F46" s="287" t="s">
        <v>287</v>
      </c>
      <c r="G46" s="284" t="s">
        <v>288</v>
      </c>
      <c r="H46" s="284" t="s">
        <v>241</v>
      </c>
      <c r="I46" s="288" t="s">
        <v>64</v>
      </c>
      <c r="J46" s="289">
        <v>149</v>
      </c>
      <c r="K46" s="290"/>
      <c r="L46" s="290"/>
      <c r="M46" s="291">
        <v>1</v>
      </c>
      <c r="N46" s="149"/>
    </row>
    <row r="47" spans="1:14" ht="22.5" customHeight="1" x14ac:dyDescent="0.25">
      <c r="A47" s="292">
        <v>1</v>
      </c>
      <c r="B47" s="293" t="s">
        <v>27</v>
      </c>
      <c r="C47" s="293">
        <v>312</v>
      </c>
      <c r="D47" s="293" t="s">
        <v>268</v>
      </c>
      <c r="E47" s="294">
        <v>37185</v>
      </c>
      <c r="F47" s="295" t="s">
        <v>302</v>
      </c>
      <c r="G47" s="292" t="s">
        <v>286</v>
      </c>
      <c r="H47" s="292" t="s">
        <v>241</v>
      </c>
      <c r="I47" s="296" t="s">
        <v>67</v>
      </c>
      <c r="J47" s="297"/>
      <c r="K47" s="298"/>
      <c r="L47" s="298"/>
      <c r="M47" s="299">
        <v>1</v>
      </c>
    </row>
    <row r="48" spans="1:14" ht="22.5" customHeight="1" x14ac:dyDescent="0.25">
      <c r="A48" s="300">
        <v>2</v>
      </c>
      <c r="B48" s="151" t="s">
        <v>28</v>
      </c>
      <c r="C48" s="151">
        <v>318</v>
      </c>
      <c r="D48" s="151" t="s">
        <v>268</v>
      </c>
      <c r="E48" s="301">
        <v>37078</v>
      </c>
      <c r="F48" s="302" t="s">
        <v>303</v>
      </c>
      <c r="G48" s="300" t="s">
        <v>286</v>
      </c>
      <c r="H48" s="300" t="s">
        <v>241</v>
      </c>
      <c r="I48" s="303" t="s">
        <v>67</v>
      </c>
      <c r="J48" s="179"/>
      <c r="K48" s="304"/>
      <c r="L48" s="304"/>
      <c r="M48" s="305">
        <v>2</v>
      </c>
    </row>
    <row r="49" spans="1:13" ht="22.5" customHeight="1" thickBot="1" x14ac:dyDescent="0.3">
      <c r="A49" s="306">
        <v>3</v>
      </c>
      <c r="B49" s="307" t="s">
        <v>29</v>
      </c>
      <c r="C49" s="307">
        <v>352</v>
      </c>
      <c r="D49" s="307" t="s">
        <v>268</v>
      </c>
      <c r="E49" s="308">
        <v>37247</v>
      </c>
      <c r="F49" s="309" t="s">
        <v>304</v>
      </c>
      <c r="G49" s="306" t="s">
        <v>264</v>
      </c>
      <c r="H49" s="306" t="s">
        <v>241</v>
      </c>
      <c r="I49" s="310" t="s">
        <v>67</v>
      </c>
      <c r="J49" s="311"/>
      <c r="K49" s="312"/>
      <c r="L49" s="312"/>
      <c r="M49" s="313">
        <v>3</v>
      </c>
    </row>
    <row r="50" spans="1:13" ht="22.5" customHeight="1" x14ac:dyDescent="0.25">
      <c r="A50" s="253">
        <v>1</v>
      </c>
      <c r="B50" s="254" t="s">
        <v>379</v>
      </c>
      <c r="C50" s="254">
        <v>328</v>
      </c>
      <c r="D50" s="254" t="s">
        <v>268</v>
      </c>
      <c r="E50" s="255">
        <v>36601</v>
      </c>
      <c r="F50" s="256" t="s">
        <v>305</v>
      </c>
      <c r="G50" s="253" t="s">
        <v>293</v>
      </c>
      <c r="H50" s="253" t="s">
        <v>241</v>
      </c>
      <c r="I50" s="257" t="s">
        <v>104</v>
      </c>
      <c r="J50" s="316">
        <v>835</v>
      </c>
      <c r="K50" s="258"/>
      <c r="L50" s="258"/>
      <c r="M50" s="259">
        <v>4</v>
      </c>
    </row>
    <row r="51" spans="1:13" ht="22.5" customHeight="1" x14ac:dyDescent="0.25">
      <c r="A51" s="96">
        <v>2</v>
      </c>
      <c r="B51" s="153" t="s">
        <v>380</v>
      </c>
      <c r="C51" s="153">
        <v>330</v>
      </c>
      <c r="D51" s="153" t="s">
        <v>268</v>
      </c>
      <c r="E51" s="98">
        <v>36950</v>
      </c>
      <c r="F51" s="154" t="s">
        <v>306</v>
      </c>
      <c r="G51" s="96" t="s">
        <v>293</v>
      </c>
      <c r="H51" s="96" t="s">
        <v>241</v>
      </c>
      <c r="I51" s="184" t="s">
        <v>104</v>
      </c>
      <c r="J51" s="316">
        <v>810</v>
      </c>
      <c r="K51" s="155"/>
      <c r="L51" s="155"/>
      <c r="M51" s="97">
        <v>3</v>
      </c>
    </row>
    <row r="52" spans="1:13" ht="22.5" customHeight="1" x14ac:dyDescent="0.25">
      <c r="A52" s="96">
        <v>3</v>
      </c>
      <c r="B52" s="153" t="s">
        <v>381</v>
      </c>
      <c r="C52" s="153">
        <v>335</v>
      </c>
      <c r="D52" s="153" t="s">
        <v>268</v>
      </c>
      <c r="E52" s="98">
        <v>36804</v>
      </c>
      <c r="F52" s="154" t="s">
        <v>307</v>
      </c>
      <c r="G52" s="96" t="s">
        <v>262</v>
      </c>
      <c r="H52" s="96" t="s">
        <v>241</v>
      </c>
      <c r="I52" s="184" t="s">
        <v>104</v>
      </c>
      <c r="J52" s="316">
        <v>1200</v>
      </c>
      <c r="K52" s="155"/>
      <c r="L52" s="155"/>
      <c r="M52" s="97">
        <v>6</v>
      </c>
    </row>
    <row r="53" spans="1:13" ht="22.5" customHeight="1" x14ac:dyDescent="0.25">
      <c r="A53" s="96">
        <v>4</v>
      </c>
      <c r="B53" s="153" t="s">
        <v>382</v>
      </c>
      <c r="C53" s="153">
        <v>342</v>
      </c>
      <c r="D53" s="153" t="s">
        <v>268</v>
      </c>
      <c r="E53" s="98">
        <v>37207</v>
      </c>
      <c r="F53" s="154" t="s">
        <v>308</v>
      </c>
      <c r="G53" s="96" t="s">
        <v>153</v>
      </c>
      <c r="H53" s="96" t="s">
        <v>241</v>
      </c>
      <c r="I53" s="184" t="s">
        <v>104</v>
      </c>
      <c r="J53" s="316">
        <v>800</v>
      </c>
      <c r="K53" s="155"/>
      <c r="L53" s="155"/>
      <c r="M53" s="97">
        <v>2</v>
      </c>
    </row>
    <row r="54" spans="1:13" ht="22.5" customHeight="1" x14ac:dyDescent="0.25">
      <c r="A54" s="96">
        <v>5</v>
      </c>
      <c r="B54" s="153" t="s">
        <v>383</v>
      </c>
      <c r="C54" s="153">
        <v>343</v>
      </c>
      <c r="D54" s="153" t="s">
        <v>268</v>
      </c>
      <c r="E54" s="98">
        <v>36661</v>
      </c>
      <c r="F54" s="154" t="s">
        <v>309</v>
      </c>
      <c r="G54" s="96" t="s">
        <v>153</v>
      </c>
      <c r="H54" s="96" t="s">
        <v>241</v>
      </c>
      <c r="I54" s="184" t="s">
        <v>104</v>
      </c>
      <c r="J54" s="316">
        <v>1100</v>
      </c>
      <c r="K54" s="155"/>
      <c r="L54" s="155"/>
      <c r="M54" s="97">
        <v>5</v>
      </c>
    </row>
    <row r="55" spans="1:13" ht="22.5" customHeight="1" x14ac:dyDescent="0.25">
      <c r="A55" s="96">
        <v>6</v>
      </c>
      <c r="B55" s="153" t="s">
        <v>384</v>
      </c>
      <c r="C55" s="153">
        <v>313</v>
      </c>
      <c r="D55" s="153" t="s">
        <v>268</v>
      </c>
      <c r="E55" s="98">
        <v>36702</v>
      </c>
      <c r="F55" s="154" t="s">
        <v>290</v>
      </c>
      <c r="G55" s="96" t="s">
        <v>286</v>
      </c>
      <c r="H55" s="96" t="s">
        <v>241</v>
      </c>
      <c r="I55" s="184" t="s">
        <v>104</v>
      </c>
      <c r="J55" s="316"/>
      <c r="K55" s="155"/>
      <c r="L55" s="155"/>
      <c r="M55" s="97">
        <v>1</v>
      </c>
    </row>
  </sheetData>
  <mergeCells count="4">
    <mergeCell ref="A1:M1"/>
    <mergeCell ref="A2:F2"/>
    <mergeCell ref="G2:H2"/>
    <mergeCell ref="J2:M2"/>
  </mergeCells>
  <phoneticPr fontId="0" type="noConversion"/>
  <conditionalFormatting sqref="E4:E24 E26:E55">
    <cfRule type="cellIs" dxfId="9" priority="3" stopIfTrue="1" operator="between">
      <formula>36526</formula>
      <formula>37986</formula>
    </cfRule>
  </conditionalFormatting>
  <conditionalFormatting sqref="E25">
    <cfRule type="cellIs" dxfId="8" priority="1" stopIfTrue="1" operator="between">
      <formula>36526</formula>
      <formula>37986</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37"/>
  <sheetViews>
    <sheetView view="pageBreakPreview" topLeftCell="A31" zoomScale="90" zoomScaleNormal="80" zoomScaleSheetLayoutView="90" workbookViewId="0">
      <selection sqref="A1:P1"/>
    </sheetView>
  </sheetViews>
  <sheetFormatPr defaultRowHeight="12.75" x14ac:dyDescent="0.2"/>
  <cols>
    <col min="2" max="2" width="23.140625" hidden="1" customWidth="1"/>
    <col min="4" max="4" width="12.5703125" customWidth="1"/>
    <col min="5" max="5" width="22" customWidth="1"/>
    <col min="6" max="6" width="12" bestFit="1" customWidth="1"/>
    <col min="7" max="7" width="12" customWidth="1"/>
    <col min="8" max="8" width="4.7109375" customWidth="1"/>
    <col min="9" max="9" width="12.7109375" customWidth="1"/>
    <col min="10" max="10" width="12.7109375" hidden="1" customWidth="1"/>
    <col min="11" max="11" width="12.7109375" customWidth="1"/>
    <col min="12" max="12" width="15.5703125" customWidth="1"/>
    <col min="13" max="13" width="28.28515625" customWidth="1"/>
    <col min="14" max="14" width="15" bestFit="1" customWidth="1"/>
    <col min="15" max="15" width="14.5703125" customWidth="1"/>
  </cols>
  <sheetData>
    <row r="1" spans="1:15" ht="60" customHeight="1" x14ac:dyDescent="0.2">
      <c r="A1" s="382" t="s">
        <v>138</v>
      </c>
      <c r="B1" s="382"/>
      <c r="C1" s="382"/>
      <c r="D1" s="382"/>
      <c r="E1" s="382"/>
      <c r="F1" s="382"/>
      <c r="G1" s="382"/>
      <c r="H1" s="382"/>
      <c r="I1" s="382"/>
      <c r="J1" s="382"/>
      <c r="K1" s="382"/>
      <c r="L1" s="382"/>
      <c r="M1" s="382"/>
      <c r="N1" s="382"/>
      <c r="O1" s="382"/>
    </row>
    <row r="2" spans="1:15" ht="26.25" customHeight="1" x14ac:dyDescent="0.2">
      <c r="A2" s="383" t="s">
        <v>352</v>
      </c>
      <c r="B2" s="383"/>
      <c r="C2" s="383"/>
      <c r="D2" s="383"/>
      <c r="E2" s="383"/>
      <c r="F2" s="383"/>
      <c r="G2" s="383"/>
      <c r="H2" s="383"/>
      <c r="I2" s="383"/>
      <c r="J2" s="383"/>
      <c r="K2" s="383"/>
      <c r="L2" s="383"/>
      <c r="M2" s="383"/>
      <c r="N2" s="383"/>
      <c r="O2" s="383"/>
    </row>
    <row r="3" spans="1:15" ht="26.25" customHeight="1" x14ac:dyDescent="0.2">
      <c r="A3" s="383" t="s">
        <v>251</v>
      </c>
      <c r="B3" s="383"/>
      <c r="C3" s="383"/>
      <c r="D3" s="383"/>
      <c r="E3" s="383"/>
      <c r="F3" s="383"/>
      <c r="G3" s="383"/>
      <c r="H3" s="383"/>
      <c r="I3" s="383"/>
      <c r="J3" s="383"/>
      <c r="K3" s="383"/>
      <c r="L3" s="383"/>
      <c r="M3" s="383"/>
      <c r="N3" s="383"/>
      <c r="O3" s="383"/>
    </row>
    <row r="4" spans="1:15" ht="24" customHeight="1" x14ac:dyDescent="0.2">
      <c r="A4" s="384" t="s">
        <v>238</v>
      </c>
      <c r="B4" s="384"/>
      <c r="C4" s="384"/>
      <c r="D4" s="384"/>
      <c r="E4" s="384"/>
      <c r="F4" s="384"/>
      <c r="G4" s="384"/>
      <c r="H4" s="384"/>
      <c r="I4" s="384"/>
      <c r="J4" s="384"/>
      <c r="K4" s="384"/>
      <c r="L4" s="384"/>
      <c r="M4" s="384"/>
      <c r="N4" s="384"/>
      <c r="O4" s="384"/>
    </row>
    <row r="5" spans="1:15" ht="39.75" customHeight="1" x14ac:dyDescent="0.2">
      <c r="A5" s="389" t="s">
        <v>245</v>
      </c>
      <c r="B5" s="389"/>
      <c r="C5" s="389"/>
      <c r="D5" s="389"/>
      <c r="E5" s="389"/>
      <c r="F5" s="389"/>
      <c r="G5" s="389"/>
      <c r="H5" s="242"/>
      <c r="I5" s="390" t="s">
        <v>246</v>
      </c>
      <c r="J5" s="390"/>
      <c r="K5" s="390"/>
      <c r="L5" s="390"/>
      <c r="M5" s="390"/>
      <c r="N5" s="390"/>
      <c r="O5" s="390"/>
    </row>
    <row r="6" spans="1:15" ht="39.75" customHeight="1" x14ac:dyDescent="0.2">
      <c r="A6" s="385" t="s">
        <v>16</v>
      </c>
      <c r="B6" s="386"/>
      <c r="C6" s="386"/>
      <c r="D6" s="386"/>
      <c r="E6" s="386"/>
      <c r="F6" s="386"/>
      <c r="G6" s="386"/>
      <c r="I6" s="243" t="s">
        <v>6</v>
      </c>
      <c r="J6" s="243"/>
      <c r="K6" s="244" t="s">
        <v>141</v>
      </c>
      <c r="L6" s="244" t="s">
        <v>175</v>
      </c>
      <c r="M6" s="243" t="s">
        <v>7</v>
      </c>
      <c r="N6" s="243" t="s">
        <v>47</v>
      </c>
      <c r="O6" s="245" t="s">
        <v>247</v>
      </c>
    </row>
    <row r="7" spans="1:15" ht="39.75" customHeight="1" x14ac:dyDescent="0.2">
      <c r="A7" s="55" t="s">
        <v>254</v>
      </c>
      <c r="B7" s="52" t="s">
        <v>143</v>
      </c>
      <c r="C7" s="52" t="s">
        <v>142</v>
      </c>
      <c r="D7" s="53" t="s">
        <v>13</v>
      </c>
      <c r="E7" s="54" t="s">
        <v>14</v>
      </c>
      <c r="F7" s="54" t="s">
        <v>20</v>
      </c>
      <c r="G7" s="52" t="s">
        <v>247</v>
      </c>
      <c r="I7" s="115">
        <v>1</v>
      </c>
      <c r="J7" s="116" t="s">
        <v>176</v>
      </c>
      <c r="K7" s="117">
        <v>317</v>
      </c>
      <c r="L7" s="118">
        <v>36803</v>
      </c>
      <c r="M7" s="203" t="s">
        <v>353</v>
      </c>
      <c r="N7" s="203" t="s">
        <v>286</v>
      </c>
      <c r="O7" s="240"/>
    </row>
    <row r="8" spans="1:15" ht="39.75" customHeight="1" x14ac:dyDescent="0.2">
      <c r="A8" s="27">
        <v>1</v>
      </c>
      <c r="B8" s="28" t="s">
        <v>68</v>
      </c>
      <c r="C8" s="29" t="s">
        <v>359</v>
      </c>
      <c r="D8" s="30" t="s">
        <v>359</v>
      </c>
      <c r="E8" s="56" t="s">
        <v>359</v>
      </c>
      <c r="F8" s="56" t="s">
        <v>359</v>
      </c>
      <c r="G8" s="240"/>
      <c r="I8" s="115">
        <v>2</v>
      </c>
      <c r="J8" s="116" t="s">
        <v>177</v>
      </c>
      <c r="K8" s="117">
        <v>368</v>
      </c>
      <c r="L8" s="118">
        <v>37112</v>
      </c>
      <c r="M8" s="203" t="s">
        <v>300</v>
      </c>
      <c r="N8" s="203" t="s">
        <v>288</v>
      </c>
      <c r="O8" s="240"/>
    </row>
    <row r="9" spans="1:15" ht="39.75" customHeight="1" x14ac:dyDescent="0.2">
      <c r="A9" s="27">
        <v>2</v>
      </c>
      <c r="B9" s="28" t="s">
        <v>69</v>
      </c>
      <c r="C9" s="29" t="s">
        <v>359</v>
      </c>
      <c r="D9" s="30" t="s">
        <v>359</v>
      </c>
      <c r="E9" s="56" t="s">
        <v>359</v>
      </c>
      <c r="F9" s="56" t="s">
        <v>359</v>
      </c>
      <c r="G9" s="240"/>
      <c r="I9" s="115">
        <v>3</v>
      </c>
      <c r="J9" s="116" t="s">
        <v>178</v>
      </c>
      <c r="K9" s="117">
        <v>336</v>
      </c>
      <c r="L9" s="118">
        <v>36710</v>
      </c>
      <c r="M9" s="203" t="s">
        <v>297</v>
      </c>
      <c r="N9" s="203" t="s">
        <v>262</v>
      </c>
      <c r="O9" s="240"/>
    </row>
    <row r="10" spans="1:15" ht="39.75" customHeight="1" x14ac:dyDescent="0.2">
      <c r="A10" s="27">
        <v>3</v>
      </c>
      <c r="B10" s="28" t="s">
        <v>70</v>
      </c>
      <c r="C10" s="29">
        <v>354</v>
      </c>
      <c r="D10" s="30">
        <v>36733</v>
      </c>
      <c r="E10" s="56" t="s">
        <v>265</v>
      </c>
      <c r="F10" s="56" t="s">
        <v>266</v>
      </c>
      <c r="G10" s="240"/>
      <c r="I10" s="115">
        <v>4</v>
      </c>
      <c r="J10" s="116" t="s">
        <v>179</v>
      </c>
      <c r="K10" s="117">
        <v>329</v>
      </c>
      <c r="L10" s="118">
        <v>36896</v>
      </c>
      <c r="M10" s="203" t="s">
        <v>292</v>
      </c>
      <c r="N10" s="203" t="s">
        <v>293</v>
      </c>
      <c r="O10" s="240"/>
    </row>
    <row r="11" spans="1:15" ht="39.75" customHeight="1" x14ac:dyDescent="0.2">
      <c r="A11" s="27">
        <v>4</v>
      </c>
      <c r="B11" s="28" t="s">
        <v>71</v>
      </c>
      <c r="C11" s="29">
        <v>338</v>
      </c>
      <c r="D11" s="30">
        <v>36605</v>
      </c>
      <c r="E11" s="56" t="s">
        <v>261</v>
      </c>
      <c r="F11" s="56" t="s">
        <v>262</v>
      </c>
      <c r="G11" s="240"/>
      <c r="I11" s="115">
        <v>5</v>
      </c>
      <c r="J11" s="116" t="s">
        <v>180</v>
      </c>
      <c r="K11" s="117">
        <v>334</v>
      </c>
      <c r="L11" s="118">
        <v>36530</v>
      </c>
      <c r="M11" s="203" t="s">
        <v>296</v>
      </c>
      <c r="N11" s="203" t="s">
        <v>262</v>
      </c>
      <c r="O11" s="240"/>
    </row>
    <row r="12" spans="1:15" ht="39.75" customHeight="1" x14ac:dyDescent="0.2">
      <c r="A12" s="27">
        <v>5</v>
      </c>
      <c r="B12" s="28" t="s">
        <v>72</v>
      </c>
      <c r="C12" s="29">
        <v>350</v>
      </c>
      <c r="D12" s="30">
        <v>36581</v>
      </c>
      <c r="E12" s="56" t="s">
        <v>263</v>
      </c>
      <c r="F12" s="56" t="s">
        <v>264</v>
      </c>
      <c r="G12" s="240"/>
      <c r="I12" s="393" t="s">
        <v>248</v>
      </c>
      <c r="J12" s="394"/>
      <c r="K12" s="394"/>
      <c r="L12" s="394"/>
      <c r="M12" s="394"/>
      <c r="N12" s="394"/>
      <c r="O12" s="394"/>
    </row>
    <row r="13" spans="1:15" ht="39.75" customHeight="1" x14ac:dyDescent="0.2">
      <c r="A13" s="27">
        <v>6</v>
      </c>
      <c r="B13" s="28" t="s">
        <v>73</v>
      </c>
      <c r="C13" s="29">
        <v>355</v>
      </c>
      <c r="D13" s="30">
        <v>36831</v>
      </c>
      <c r="E13" s="56" t="s">
        <v>267</v>
      </c>
      <c r="F13" s="56" t="s">
        <v>266</v>
      </c>
      <c r="G13" s="240"/>
      <c r="I13" s="317" t="s">
        <v>6</v>
      </c>
      <c r="J13" s="246"/>
      <c r="K13" s="317" t="s">
        <v>141</v>
      </c>
      <c r="L13" s="317" t="s">
        <v>22</v>
      </c>
      <c r="M13" s="317" t="s">
        <v>7</v>
      </c>
      <c r="N13" s="317" t="s">
        <v>47</v>
      </c>
      <c r="O13" s="245" t="s">
        <v>247</v>
      </c>
    </row>
    <row r="14" spans="1:15" ht="39.75" customHeight="1" x14ac:dyDescent="0.2">
      <c r="A14" s="27">
        <v>7</v>
      </c>
      <c r="B14" s="28" t="s">
        <v>139</v>
      </c>
      <c r="C14" s="29">
        <v>333</v>
      </c>
      <c r="D14" s="30">
        <v>36886</v>
      </c>
      <c r="E14" s="56" t="s">
        <v>269</v>
      </c>
      <c r="F14" s="56" t="s">
        <v>262</v>
      </c>
      <c r="G14" s="240"/>
      <c r="I14" s="86">
        <v>1</v>
      </c>
      <c r="J14" s="241" t="s">
        <v>27</v>
      </c>
      <c r="K14" s="78">
        <v>312</v>
      </c>
      <c r="L14" s="67">
        <v>37185</v>
      </c>
      <c r="M14" s="85" t="s">
        <v>302</v>
      </c>
      <c r="N14" s="68" t="s">
        <v>286</v>
      </c>
      <c r="O14" s="240"/>
    </row>
    <row r="15" spans="1:15" ht="39.75" customHeight="1" x14ac:dyDescent="0.2">
      <c r="A15" s="27">
        <v>8</v>
      </c>
      <c r="B15" s="28" t="s">
        <v>140</v>
      </c>
      <c r="C15" s="29" t="s">
        <v>359</v>
      </c>
      <c r="D15" s="30" t="s">
        <v>359</v>
      </c>
      <c r="E15" s="56" t="s">
        <v>359</v>
      </c>
      <c r="F15" s="56" t="s">
        <v>359</v>
      </c>
      <c r="G15" s="240"/>
      <c r="I15" s="86">
        <v>2</v>
      </c>
      <c r="J15" s="241" t="s">
        <v>28</v>
      </c>
      <c r="K15" s="78">
        <v>318</v>
      </c>
      <c r="L15" s="67">
        <v>37078</v>
      </c>
      <c r="M15" s="85" t="s">
        <v>303</v>
      </c>
      <c r="N15" s="68" t="s">
        <v>286</v>
      </c>
      <c r="O15" s="240"/>
    </row>
    <row r="16" spans="1:15" ht="39.75" customHeight="1" x14ac:dyDescent="0.2">
      <c r="A16" s="387" t="s">
        <v>249</v>
      </c>
      <c r="B16" s="388"/>
      <c r="C16" s="388"/>
      <c r="D16" s="388"/>
      <c r="E16" s="388"/>
      <c r="F16" s="388"/>
      <c r="G16" s="388"/>
      <c r="I16" s="86">
        <v>3</v>
      </c>
      <c r="J16" s="241" t="s">
        <v>29</v>
      </c>
      <c r="K16" s="78">
        <v>352</v>
      </c>
      <c r="L16" s="67">
        <v>37247</v>
      </c>
      <c r="M16" s="85" t="s">
        <v>304</v>
      </c>
      <c r="N16" s="68" t="s">
        <v>264</v>
      </c>
      <c r="O16" s="240"/>
    </row>
    <row r="17" spans="1:15" ht="39.75" customHeight="1" x14ac:dyDescent="0.2">
      <c r="A17" s="385" t="s">
        <v>16</v>
      </c>
      <c r="B17" s="392"/>
      <c r="C17" s="392"/>
      <c r="D17" s="392"/>
      <c r="E17" s="392"/>
      <c r="F17" s="392"/>
      <c r="G17" s="392"/>
      <c r="I17" s="393" t="s">
        <v>320</v>
      </c>
      <c r="J17" s="394"/>
      <c r="K17" s="394"/>
      <c r="L17" s="394"/>
      <c r="M17" s="394"/>
      <c r="N17" s="394"/>
      <c r="O17" s="394"/>
    </row>
    <row r="18" spans="1:15" ht="39.75" customHeight="1" x14ac:dyDescent="0.2">
      <c r="A18" s="55" t="s">
        <v>254</v>
      </c>
      <c r="B18" s="55" t="s">
        <v>143</v>
      </c>
      <c r="C18" s="55" t="s">
        <v>142</v>
      </c>
      <c r="D18" s="147" t="s">
        <v>13</v>
      </c>
      <c r="E18" s="148" t="s">
        <v>14</v>
      </c>
      <c r="F18" s="148" t="s">
        <v>47</v>
      </c>
      <c r="G18" s="55" t="s">
        <v>247</v>
      </c>
      <c r="I18" s="317" t="s">
        <v>6</v>
      </c>
      <c r="J18" s="246"/>
      <c r="K18" s="317" t="s">
        <v>141</v>
      </c>
      <c r="L18" s="317" t="s">
        <v>22</v>
      </c>
      <c r="M18" s="317" t="s">
        <v>7</v>
      </c>
      <c r="N18" s="317" t="s">
        <v>47</v>
      </c>
      <c r="O18" s="245" t="s">
        <v>247</v>
      </c>
    </row>
    <row r="19" spans="1:15" ht="39.75" customHeight="1" x14ac:dyDescent="0.2">
      <c r="A19" s="27">
        <v>1</v>
      </c>
      <c r="B19" s="28" t="s">
        <v>51</v>
      </c>
      <c r="C19" s="29" t="s">
        <v>359</v>
      </c>
      <c r="D19" s="30" t="s">
        <v>359</v>
      </c>
      <c r="E19" s="56" t="s">
        <v>359</v>
      </c>
      <c r="F19" s="56" t="s">
        <v>359</v>
      </c>
      <c r="G19" s="31"/>
      <c r="I19" s="86">
        <v>1</v>
      </c>
      <c r="J19" s="241" t="s">
        <v>181</v>
      </c>
      <c r="K19" s="78">
        <v>313</v>
      </c>
      <c r="L19" s="67">
        <v>36702</v>
      </c>
      <c r="M19" s="85" t="s">
        <v>290</v>
      </c>
      <c r="N19" s="68" t="s">
        <v>286</v>
      </c>
      <c r="O19" s="240"/>
    </row>
    <row r="20" spans="1:15" ht="39.75" customHeight="1" x14ac:dyDescent="0.2">
      <c r="A20" s="27">
        <v>2</v>
      </c>
      <c r="B20" s="28" t="s">
        <v>53</v>
      </c>
      <c r="C20" s="29" t="s">
        <v>359</v>
      </c>
      <c r="D20" s="30" t="s">
        <v>359</v>
      </c>
      <c r="E20" s="56" t="s">
        <v>359</v>
      </c>
      <c r="F20" s="56" t="s">
        <v>359</v>
      </c>
      <c r="G20" s="31"/>
      <c r="I20" s="86">
        <v>2</v>
      </c>
      <c r="J20" s="241" t="s">
        <v>182</v>
      </c>
      <c r="K20" s="78">
        <v>342</v>
      </c>
      <c r="L20" s="67">
        <v>37207</v>
      </c>
      <c r="M20" s="85" t="s">
        <v>308</v>
      </c>
      <c r="N20" s="68" t="s">
        <v>153</v>
      </c>
      <c r="O20" s="240"/>
    </row>
    <row r="21" spans="1:15" ht="39.75" customHeight="1" x14ac:dyDescent="0.2">
      <c r="A21" s="27">
        <v>3</v>
      </c>
      <c r="B21" s="28" t="s">
        <v>54</v>
      </c>
      <c r="C21" s="29" t="s">
        <v>359</v>
      </c>
      <c r="D21" s="30" t="s">
        <v>359</v>
      </c>
      <c r="E21" s="56" t="s">
        <v>359</v>
      </c>
      <c r="F21" s="56" t="s">
        <v>359</v>
      </c>
      <c r="G21" s="31"/>
      <c r="I21" s="86">
        <v>3</v>
      </c>
      <c r="J21" s="241" t="s">
        <v>183</v>
      </c>
      <c r="K21" s="78">
        <v>330</v>
      </c>
      <c r="L21" s="67">
        <v>36950</v>
      </c>
      <c r="M21" s="85" t="s">
        <v>306</v>
      </c>
      <c r="N21" s="68" t="s">
        <v>293</v>
      </c>
      <c r="O21" s="240"/>
    </row>
    <row r="22" spans="1:15" ht="39.75" customHeight="1" x14ac:dyDescent="0.2">
      <c r="A22" s="27">
        <v>4</v>
      </c>
      <c r="B22" s="28" t="s">
        <v>55</v>
      </c>
      <c r="C22" s="29" t="s">
        <v>359</v>
      </c>
      <c r="D22" s="30" t="s">
        <v>359</v>
      </c>
      <c r="E22" s="56" t="s">
        <v>359</v>
      </c>
      <c r="F22" s="56" t="s">
        <v>359</v>
      </c>
      <c r="G22" s="31"/>
      <c r="I22" s="86">
        <v>4</v>
      </c>
      <c r="J22" s="241" t="s">
        <v>184</v>
      </c>
      <c r="K22" s="78">
        <v>328</v>
      </c>
      <c r="L22" s="67">
        <v>36601</v>
      </c>
      <c r="M22" s="85" t="s">
        <v>305</v>
      </c>
      <c r="N22" s="68" t="s">
        <v>293</v>
      </c>
      <c r="O22" s="240"/>
    </row>
    <row r="23" spans="1:15" ht="39.75" customHeight="1" x14ac:dyDescent="0.2">
      <c r="A23" s="27">
        <v>5</v>
      </c>
      <c r="B23" s="28" t="s">
        <v>56</v>
      </c>
      <c r="C23" s="29">
        <v>326</v>
      </c>
      <c r="D23" s="30">
        <v>36681</v>
      </c>
      <c r="E23" s="56" t="s">
        <v>270</v>
      </c>
      <c r="F23" s="56" t="s">
        <v>271</v>
      </c>
      <c r="G23" s="31"/>
      <c r="I23" s="86">
        <v>5</v>
      </c>
      <c r="J23" s="241" t="s">
        <v>185</v>
      </c>
      <c r="K23" s="78">
        <v>343</v>
      </c>
      <c r="L23" s="67">
        <v>36661</v>
      </c>
      <c r="M23" s="85" t="s">
        <v>309</v>
      </c>
      <c r="N23" s="68" t="s">
        <v>153</v>
      </c>
      <c r="O23" s="240"/>
    </row>
    <row r="24" spans="1:15" ht="39.75" customHeight="1" x14ac:dyDescent="0.2">
      <c r="A24" s="27">
        <v>6</v>
      </c>
      <c r="B24" s="28" t="s">
        <v>57</v>
      </c>
      <c r="C24" s="29">
        <v>331</v>
      </c>
      <c r="D24" s="30">
        <v>36899</v>
      </c>
      <c r="E24" s="56" t="s">
        <v>272</v>
      </c>
      <c r="F24" s="56" t="s">
        <v>273</v>
      </c>
      <c r="G24" s="31"/>
      <c r="I24" s="86">
        <v>6</v>
      </c>
      <c r="J24" s="241" t="s">
        <v>186</v>
      </c>
      <c r="K24" s="78">
        <v>335</v>
      </c>
      <c r="L24" s="67">
        <v>36804</v>
      </c>
      <c r="M24" s="85" t="s">
        <v>307</v>
      </c>
      <c r="N24" s="68" t="s">
        <v>262</v>
      </c>
      <c r="O24" s="240"/>
    </row>
    <row r="25" spans="1:15" ht="39.75" customHeight="1" x14ac:dyDescent="0.2">
      <c r="A25" s="387" t="s">
        <v>250</v>
      </c>
      <c r="B25" s="388"/>
      <c r="C25" s="388"/>
      <c r="D25" s="388"/>
      <c r="E25" s="388"/>
      <c r="F25" s="388"/>
      <c r="G25" s="388"/>
      <c r="I25" s="391" t="s">
        <v>310</v>
      </c>
      <c r="J25" s="391"/>
      <c r="K25" s="391"/>
      <c r="L25" s="391"/>
      <c r="M25" s="391"/>
      <c r="N25" s="391"/>
      <c r="O25" s="391"/>
    </row>
    <row r="26" spans="1:15" ht="39.75" customHeight="1" x14ac:dyDescent="0.2">
      <c r="A26" s="55" t="s">
        <v>254</v>
      </c>
      <c r="B26" s="55" t="s">
        <v>143</v>
      </c>
      <c r="C26" s="55" t="s">
        <v>142</v>
      </c>
      <c r="D26" s="147" t="s">
        <v>13</v>
      </c>
      <c r="E26" s="148" t="s">
        <v>14</v>
      </c>
      <c r="F26" s="148" t="s">
        <v>47</v>
      </c>
      <c r="G26" s="55" t="s">
        <v>247</v>
      </c>
      <c r="I26" s="243" t="s">
        <v>6</v>
      </c>
      <c r="J26" s="243"/>
      <c r="K26" s="244" t="s">
        <v>141</v>
      </c>
      <c r="L26" s="244" t="s">
        <v>175</v>
      </c>
      <c r="M26" s="243" t="s">
        <v>7</v>
      </c>
      <c r="N26" s="243" t="s">
        <v>47</v>
      </c>
      <c r="O26" s="245" t="s">
        <v>247</v>
      </c>
    </row>
    <row r="27" spans="1:15" ht="39.75" customHeight="1" x14ac:dyDescent="0.2">
      <c r="A27" s="27">
        <v>1</v>
      </c>
      <c r="B27" s="28" t="s">
        <v>105</v>
      </c>
      <c r="C27" s="29">
        <v>353</v>
      </c>
      <c r="D27" s="30">
        <v>36718</v>
      </c>
      <c r="E27" s="56" t="s">
        <v>278</v>
      </c>
      <c r="F27" s="56" t="s">
        <v>279</v>
      </c>
      <c r="G27" s="31"/>
      <c r="I27" s="115">
        <v>1</v>
      </c>
      <c r="J27" s="116" t="s">
        <v>311</v>
      </c>
      <c r="K27" s="117">
        <v>313</v>
      </c>
      <c r="L27" s="118">
        <v>36702</v>
      </c>
      <c r="M27" s="203" t="s">
        <v>290</v>
      </c>
      <c r="N27" s="203" t="s">
        <v>286</v>
      </c>
      <c r="O27" s="240"/>
    </row>
    <row r="28" spans="1:15" ht="39.75" customHeight="1" x14ac:dyDescent="0.2">
      <c r="A28" s="27">
        <v>2</v>
      </c>
      <c r="B28" s="28" t="s">
        <v>106</v>
      </c>
      <c r="C28" s="29">
        <v>340</v>
      </c>
      <c r="D28" s="30">
        <v>37023</v>
      </c>
      <c r="E28" s="56" t="s">
        <v>274</v>
      </c>
      <c r="F28" s="56" t="s">
        <v>275</v>
      </c>
      <c r="G28" s="31"/>
      <c r="I28" s="115">
        <v>2</v>
      </c>
      <c r="J28" s="116" t="s">
        <v>312</v>
      </c>
      <c r="K28" s="117">
        <v>315</v>
      </c>
      <c r="L28" s="118">
        <v>36973</v>
      </c>
      <c r="M28" s="203" t="s">
        <v>291</v>
      </c>
      <c r="N28" s="203" t="s">
        <v>286</v>
      </c>
      <c r="O28" s="240"/>
    </row>
    <row r="29" spans="1:15" ht="39.75" customHeight="1" x14ac:dyDescent="0.2">
      <c r="A29" s="27">
        <v>3</v>
      </c>
      <c r="B29" s="28" t="s">
        <v>107</v>
      </c>
      <c r="C29" s="29">
        <v>358</v>
      </c>
      <c r="D29" s="30">
        <v>36753</v>
      </c>
      <c r="E29" s="56" t="s">
        <v>280</v>
      </c>
      <c r="F29" s="56" t="s">
        <v>281</v>
      </c>
      <c r="G29" s="31"/>
      <c r="I29" s="115">
        <v>3</v>
      </c>
      <c r="J29" s="116" t="s">
        <v>313</v>
      </c>
      <c r="K29" s="117">
        <v>317</v>
      </c>
      <c r="L29" s="118">
        <v>36803</v>
      </c>
      <c r="M29" s="203" t="s">
        <v>295</v>
      </c>
      <c r="N29" s="203" t="s">
        <v>286</v>
      </c>
      <c r="O29" s="240"/>
    </row>
    <row r="30" spans="1:15" ht="39.75" customHeight="1" x14ac:dyDescent="0.2">
      <c r="A30" s="27">
        <v>4</v>
      </c>
      <c r="B30" s="28" t="s">
        <v>108</v>
      </c>
      <c r="C30" s="29">
        <v>362</v>
      </c>
      <c r="D30" s="30">
        <v>36628</v>
      </c>
      <c r="E30" s="56" t="s">
        <v>284</v>
      </c>
      <c r="F30" s="56" t="s">
        <v>283</v>
      </c>
      <c r="G30" s="31"/>
      <c r="I30" s="115">
        <v>4</v>
      </c>
      <c r="J30" s="116" t="s">
        <v>314</v>
      </c>
      <c r="K30" s="117">
        <v>336</v>
      </c>
      <c r="L30" s="118">
        <v>36710</v>
      </c>
      <c r="M30" s="203" t="s">
        <v>297</v>
      </c>
      <c r="N30" s="203" t="s">
        <v>262</v>
      </c>
      <c r="O30" s="240"/>
    </row>
    <row r="31" spans="1:15" ht="39.75" customHeight="1" x14ac:dyDescent="0.2">
      <c r="A31" s="27">
        <v>5</v>
      </c>
      <c r="B31" s="28" t="s">
        <v>109</v>
      </c>
      <c r="C31" s="29">
        <v>341</v>
      </c>
      <c r="D31" s="30">
        <v>36526</v>
      </c>
      <c r="E31" s="56" t="s">
        <v>276</v>
      </c>
      <c r="F31" s="56" t="s">
        <v>277</v>
      </c>
      <c r="G31" s="31"/>
      <c r="I31" s="115">
        <v>5</v>
      </c>
      <c r="J31" s="116" t="s">
        <v>315</v>
      </c>
      <c r="K31" s="117">
        <v>338</v>
      </c>
      <c r="L31" s="118">
        <v>36605</v>
      </c>
      <c r="M31" s="203" t="s">
        <v>261</v>
      </c>
      <c r="N31" s="203" t="s">
        <v>262</v>
      </c>
      <c r="O31" s="240"/>
    </row>
    <row r="32" spans="1:15" ht="39.75" customHeight="1" x14ac:dyDescent="0.2">
      <c r="A32" s="27">
        <v>6</v>
      </c>
      <c r="B32" s="28" t="s">
        <v>110</v>
      </c>
      <c r="C32" s="29">
        <v>361</v>
      </c>
      <c r="D32" s="30">
        <v>36718</v>
      </c>
      <c r="E32" s="56" t="s">
        <v>282</v>
      </c>
      <c r="F32" s="56" t="s">
        <v>283</v>
      </c>
      <c r="G32" s="31"/>
      <c r="I32" s="115">
        <v>6</v>
      </c>
      <c r="J32" s="116" t="s">
        <v>316</v>
      </c>
      <c r="K32" s="117">
        <v>344</v>
      </c>
      <c r="L32" s="118">
        <v>37026</v>
      </c>
      <c r="M32" s="203" t="s">
        <v>299</v>
      </c>
      <c r="N32" s="203" t="s">
        <v>153</v>
      </c>
      <c r="O32" s="240"/>
    </row>
    <row r="33" spans="9:15" ht="39.75" customHeight="1" x14ac:dyDescent="0.2">
      <c r="I33" s="115">
        <v>7</v>
      </c>
      <c r="J33" s="116" t="s">
        <v>317</v>
      </c>
      <c r="K33" s="117">
        <v>334</v>
      </c>
      <c r="L33" s="118">
        <v>36530</v>
      </c>
      <c r="M33" s="203" t="s">
        <v>296</v>
      </c>
      <c r="N33" s="203" t="s">
        <v>262</v>
      </c>
      <c r="O33" s="240"/>
    </row>
    <row r="34" spans="9:15" ht="39.75" customHeight="1" x14ac:dyDescent="0.2">
      <c r="I34" s="115">
        <v>8</v>
      </c>
      <c r="J34" s="116" t="s">
        <v>318</v>
      </c>
      <c r="K34" s="117">
        <v>337</v>
      </c>
      <c r="L34" s="118">
        <v>36563</v>
      </c>
      <c r="M34" s="203" t="s">
        <v>298</v>
      </c>
      <c r="N34" s="203" t="s">
        <v>262</v>
      </c>
      <c r="O34" s="240"/>
    </row>
    <row r="35" spans="9:15" ht="39.75" customHeight="1" x14ac:dyDescent="0.2">
      <c r="I35" s="115">
        <v>9</v>
      </c>
      <c r="J35" s="116" t="s">
        <v>319</v>
      </c>
      <c r="K35" s="117">
        <v>366</v>
      </c>
      <c r="L35" s="118">
        <v>36916</v>
      </c>
      <c r="M35" s="203" t="s">
        <v>289</v>
      </c>
      <c r="N35" s="203" t="s">
        <v>288</v>
      </c>
      <c r="O35" s="240"/>
    </row>
    <row r="36" spans="9:15" ht="39.75" customHeight="1" x14ac:dyDescent="0.2">
      <c r="I36" s="115">
        <v>10</v>
      </c>
      <c r="J36" s="116" t="s">
        <v>334</v>
      </c>
      <c r="K36" s="117">
        <v>329</v>
      </c>
      <c r="L36" s="118">
        <v>36896</v>
      </c>
      <c r="M36" s="203" t="s">
        <v>292</v>
      </c>
      <c r="N36" s="203" t="s">
        <v>293</v>
      </c>
      <c r="O36" s="240"/>
    </row>
    <row r="37" spans="9:15" ht="39.75" customHeight="1" x14ac:dyDescent="0.2">
      <c r="I37" s="115">
        <v>11</v>
      </c>
      <c r="J37" s="116" t="s">
        <v>335</v>
      </c>
      <c r="K37" s="117">
        <v>356</v>
      </c>
      <c r="L37" s="118">
        <v>36637</v>
      </c>
      <c r="M37" s="203" t="s">
        <v>294</v>
      </c>
      <c r="N37" s="203" t="s">
        <v>281</v>
      </c>
      <c r="O37" s="240"/>
    </row>
  </sheetData>
  <mergeCells count="13">
    <mergeCell ref="I25:O25"/>
    <mergeCell ref="A17:G17"/>
    <mergeCell ref="A25:G25"/>
    <mergeCell ref="I12:O12"/>
    <mergeCell ref="I17:O17"/>
    <mergeCell ref="A1:O1"/>
    <mergeCell ref="A2:O2"/>
    <mergeCell ref="A4:O4"/>
    <mergeCell ref="A6:G6"/>
    <mergeCell ref="A16:G16"/>
    <mergeCell ref="A3:O3"/>
    <mergeCell ref="A5:G5"/>
    <mergeCell ref="I5:O5"/>
  </mergeCells>
  <pageMargins left="0.7" right="0.7" top="0.75" bottom="0.75" header="0.3" footer="0.3"/>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19"/>
  <sheetViews>
    <sheetView view="pageBreakPreview" zoomScale="90" zoomScaleSheetLayoutView="90" workbookViewId="0">
      <selection sqref="A1:P1"/>
    </sheetView>
  </sheetViews>
  <sheetFormatPr defaultRowHeight="12.75" x14ac:dyDescent="0.2"/>
  <cols>
    <col min="1" max="1" width="6" style="107" customWidth="1"/>
    <col min="2" max="2" width="21.5703125" style="107" hidden="1" customWidth="1"/>
    <col min="3" max="3" width="7" style="107" customWidth="1"/>
    <col min="4" max="4" width="13.5703125" style="108" customWidth="1"/>
    <col min="5" max="5" width="25.85546875" style="107" customWidth="1"/>
    <col min="6" max="6" width="18.42578125" style="2" customWidth="1"/>
    <col min="7" max="10" width="11.85546875" style="2" customWidth="1"/>
    <col min="11" max="11" width="11.85546875" style="109" customWidth="1"/>
    <col min="12" max="12" width="11.85546875" style="107" customWidth="1"/>
    <col min="13" max="13" width="9.140625" style="2" customWidth="1"/>
    <col min="14" max="16384" width="9.140625" style="2"/>
  </cols>
  <sheetData>
    <row r="1" spans="1:13" ht="48.75" customHeight="1" x14ac:dyDescent="0.2">
      <c r="A1" s="395" t="s">
        <v>138</v>
      </c>
      <c r="B1" s="395"/>
      <c r="C1" s="395"/>
      <c r="D1" s="395"/>
      <c r="E1" s="395"/>
      <c r="F1" s="395"/>
      <c r="G1" s="395"/>
      <c r="H1" s="395"/>
      <c r="I1" s="395"/>
      <c r="J1" s="395"/>
      <c r="K1" s="395"/>
      <c r="L1" s="395"/>
    </row>
    <row r="2" spans="1:13" ht="25.5" customHeight="1" x14ac:dyDescent="0.2">
      <c r="A2" s="396" t="s">
        <v>352</v>
      </c>
      <c r="B2" s="396"/>
      <c r="C2" s="396"/>
      <c r="D2" s="396"/>
      <c r="E2" s="396"/>
      <c r="F2" s="396"/>
      <c r="G2" s="396"/>
      <c r="H2" s="396"/>
      <c r="I2" s="396"/>
      <c r="J2" s="396"/>
      <c r="K2" s="396"/>
      <c r="L2" s="396"/>
    </row>
    <row r="3" spans="1:13" s="3" customFormat="1" ht="20.25" customHeight="1" x14ac:dyDescent="0.2">
      <c r="A3" s="397" t="s">
        <v>172</v>
      </c>
      <c r="B3" s="397"/>
      <c r="C3" s="397"/>
      <c r="D3" s="398" t="s">
        <v>257</v>
      </c>
      <c r="E3" s="398"/>
      <c r="F3" s="110" t="s">
        <v>168</v>
      </c>
      <c r="G3" s="402">
        <v>0</v>
      </c>
      <c r="H3" s="402"/>
      <c r="I3" s="402"/>
      <c r="J3" s="225"/>
      <c r="K3" s="402"/>
      <c r="L3" s="402"/>
    </row>
    <row r="4" spans="1:13" s="3" customFormat="1" ht="17.25" customHeight="1" x14ac:dyDescent="0.2">
      <c r="A4" s="409" t="s">
        <v>173</v>
      </c>
      <c r="B4" s="409"/>
      <c r="C4" s="409"/>
      <c r="D4" s="410" t="s">
        <v>238</v>
      </c>
      <c r="E4" s="410"/>
      <c r="F4" s="163" t="s">
        <v>230</v>
      </c>
      <c r="G4" s="164" t="s">
        <v>237</v>
      </c>
      <c r="H4" s="112"/>
      <c r="I4" s="405" t="s">
        <v>171</v>
      </c>
      <c r="J4" s="405"/>
      <c r="K4" s="237">
        <v>42041</v>
      </c>
      <c r="L4" s="226" t="s">
        <v>260</v>
      </c>
    </row>
    <row r="5" spans="1:13" ht="13.5" customHeight="1" x14ac:dyDescent="0.2">
      <c r="A5" s="4"/>
      <c r="B5" s="4"/>
      <c r="C5" s="4"/>
      <c r="D5" s="8"/>
      <c r="E5" s="5"/>
      <c r="F5" s="6"/>
      <c r="G5" s="7"/>
      <c r="H5" s="7"/>
      <c r="I5" s="7"/>
      <c r="J5" s="7"/>
      <c r="K5" s="407">
        <v>42041.656367592594</v>
      </c>
      <c r="L5" s="407"/>
    </row>
    <row r="6" spans="1:13" ht="15.75" x14ac:dyDescent="0.2">
      <c r="A6" s="406" t="s">
        <v>6</v>
      </c>
      <c r="B6" s="406"/>
      <c r="C6" s="401" t="s">
        <v>141</v>
      </c>
      <c r="D6" s="401" t="s">
        <v>175</v>
      </c>
      <c r="E6" s="406" t="s">
        <v>7</v>
      </c>
      <c r="F6" s="406" t="s">
        <v>47</v>
      </c>
      <c r="G6" s="408" t="s">
        <v>36</v>
      </c>
      <c r="H6" s="408"/>
      <c r="I6" s="408"/>
      <c r="J6" s="408"/>
      <c r="K6" s="399" t="s">
        <v>8</v>
      </c>
      <c r="L6" s="399" t="s">
        <v>240</v>
      </c>
    </row>
    <row r="7" spans="1:13" ht="15.75" x14ac:dyDescent="0.2">
      <c r="A7" s="406"/>
      <c r="B7" s="406"/>
      <c r="C7" s="401"/>
      <c r="D7" s="401"/>
      <c r="E7" s="406"/>
      <c r="F7" s="406"/>
      <c r="G7" s="114">
        <v>1</v>
      </c>
      <c r="H7" s="114">
        <v>2</v>
      </c>
      <c r="I7" s="114">
        <v>3</v>
      </c>
      <c r="J7" s="114">
        <v>4</v>
      </c>
      <c r="K7" s="400"/>
      <c r="L7" s="400"/>
    </row>
    <row r="8" spans="1:13" s="100" customFormat="1" ht="36.75" customHeight="1" x14ac:dyDescent="0.2">
      <c r="A8" s="115">
        <v>1</v>
      </c>
      <c r="B8" s="116" t="s">
        <v>181</v>
      </c>
      <c r="C8" s="117">
        <v>335</v>
      </c>
      <c r="D8" s="118">
        <v>36804</v>
      </c>
      <c r="E8" s="203" t="s">
        <v>307</v>
      </c>
      <c r="F8" s="203" t="s">
        <v>262</v>
      </c>
      <c r="G8" s="187" t="s">
        <v>354</v>
      </c>
      <c r="H8" s="187">
        <v>1239</v>
      </c>
      <c r="I8" s="187" t="s">
        <v>354</v>
      </c>
      <c r="J8" s="247">
        <v>1219</v>
      </c>
      <c r="K8" s="239">
        <v>1239</v>
      </c>
      <c r="L8" s="119"/>
    </row>
    <row r="9" spans="1:13" s="100" customFormat="1" ht="36.75" customHeight="1" x14ac:dyDescent="0.2">
      <c r="A9" s="115">
        <v>2</v>
      </c>
      <c r="B9" s="116" t="s">
        <v>182</v>
      </c>
      <c r="C9" s="117">
        <v>343</v>
      </c>
      <c r="D9" s="118">
        <v>36661</v>
      </c>
      <c r="E9" s="203" t="s">
        <v>355</v>
      </c>
      <c r="F9" s="203" t="s">
        <v>153</v>
      </c>
      <c r="G9" s="187" t="s">
        <v>354</v>
      </c>
      <c r="H9" s="187">
        <v>1054</v>
      </c>
      <c r="I9" s="187">
        <v>1073</v>
      </c>
      <c r="J9" s="247">
        <v>1035</v>
      </c>
      <c r="K9" s="239">
        <v>1073</v>
      </c>
      <c r="L9" s="119"/>
    </row>
    <row r="10" spans="1:13" s="100" customFormat="1" ht="36.75" customHeight="1" x14ac:dyDescent="0.2">
      <c r="A10" s="115">
        <v>3</v>
      </c>
      <c r="B10" s="116" t="s">
        <v>183</v>
      </c>
      <c r="C10" s="117">
        <v>330</v>
      </c>
      <c r="D10" s="118">
        <v>36950</v>
      </c>
      <c r="E10" s="203" t="s">
        <v>306</v>
      </c>
      <c r="F10" s="203" t="s">
        <v>293</v>
      </c>
      <c r="G10" s="187">
        <v>871</v>
      </c>
      <c r="H10" s="187">
        <v>811</v>
      </c>
      <c r="I10" s="187">
        <v>831</v>
      </c>
      <c r="J10" s="247">
        <v>740</v>
      </c>
      <c r="K10" s="239">
        <v>871</v>
      </c>
      <c r="L10" s="119"/>
    </row>
    <row r="11" spans="1:13" s="100" customFormat="1" ht="36.75" customHeight="1" x14ac:dyDescent="0.2">
      <c r="A11" s="115">
        <v>4</v>
      </c>
      <c r="B11" s="116" t="s">
        <v>184</v>
      </c>
      <c r="C11" s="117">
        <v>342</v>
      </c>
      <c r="D11" s="118">
        <v>37207</v>
      </c>
      <c r="E11" s="203" t="s">
        <v>308</v>
      </c>
      <c r="F11" s="203" t="s">
        <v>153</v>
      </c>
      <c r="G11" s="187">
        <v>780</v>
      </c>
      <c r="H11" s="187">
        <v>707</v>
      </c>
      <c r="I11" s="187">
        <v>724</v>
      </c>
      <c r="J11" s="247">
        <v>811</v>
      </c>
      <c r="K11" s="239">
        <v>811</v>
      </c>
      <c r="L11" s="119"/>
    </row>
    <row r="12" spans="1:13" s="100" customFormat="1" ht="36.75" customHeight="1" x14ac:dyDescent="0.2">
      <c r="A12" s="115">
        <v>5</v>
      </c>
      <c r="B12" s="116" t="s">
        <v>185</v>
      </c>
      <c r="C12" s="117">
        <v>313</v>
      </c>
      <c r="D12" s="118">
        <v>36702</v>
      </c>
      <c r="E12" s="203" t="s">
        <v>290</v>
      </c>
      <c r="F12" s="203" t="s">
        <v>286</v>
      </c>
      <c r="G12" s="187">
        <v>804</v>
      </c>
      <c r="H12" s="187" t="s">
        <v>236</v>
      </c>
      <c r="I12" s="187" t="s">
        <v>236</v>
      </c>
      <c r="J12" s="247" t="s">
        <v>236</v>
      </c>
      <c r="K12" s="239">
        <v>804</v>
      </c>
      <c r="L12" s="119"/>
      <c r="M12" s="101"/>
    </row>
    <row r="13" spans="1:13" s="100" customFormat="1" ht="36.75" customHeight="1" x14ac:dyDescent="0.2">
      <c r="A13" s="115">
        <v>6</v>
      </c>
      <c r="B13" s="116" t="s">
        <v>186</v>
      </c>
      <c r="C13" s="117">
        <v>328</v>
      </c>
      <c r="D13" s="118">
        <v>36601</v>
      </c>
      <c r="E13" s="203" t="s">
        <v>305</v>
      </c>
      <c r="F13" s="203" t="s">
        <v>293</v>
      </c>
      <c r="G13" s="187" t="s">
        <v>354</v>
      </c>
      <c r="H13" s="187">
        <v>794</v>
      </c>
      <c r="I13" s="187">
        <v>775</v>
      </c>
      <c r="J13" s="247">
        <v>784</v>
      </c>
      <c r="K13" s="239">
        <v>794</v>
      </c>
      <c r="L13" s="119"/>
    </row>
    <row r="14" spans="1:13" s="100" customFormat="1" ht="36.75" customHeight="1" x14ac:dyDescent="0.2">
      <c r="A14" s="115"/>
      <c r="B14" s="116"/>
      <c r="C14" s="117"/>
      <c r="D14" s="118" t="s">
        <v>359</v>
      </c>
      <c r="E14" s="203" t="s">
        <v>359</v>
      </c>
      <c r="F14" s="203" t="s">
        <v>359</v>
      </c>
      <c r="G14" s="187"/>
      <c r="H14" s="187"/>
      <c r="I14" s="187"/>
      <c r="J14" s="247"/>
      <c r="K14" s="239">
        <v>0</v>
      </c>
      <c r="L14" s="119"/>
    </row>
    <row r="15" spans="1:13" s="100" customFormat="1" ht="36.75" customHeight="1" x14ac:dyDescent="0.2">
      <c r="A15" s="115"/>
      <c r="B15" s="116"/>
      <c r="C15" s="117"/>
      <c r="D15" s="118" t="s">
        <v>359</v>
      </c>
      <c r="E15" s="203" t="s">
        <v>359</v>
      </c>
      <c r="F15" s="203" t="s">
        <v>359</v>
      </c>
      <c r="G15" s="187"/>
      <c r="H15" s="187"/>
      <c r="I15" s="187"/>
      <c r="J15" s="247"/>
      <c r="K15" s="239">
        <v>0</v>
      </c>
      <c r="L15" s="119"/>
    </row>
    <row r="16" spans="1:13" s="100" customFormat="1" ht="36.75" customHeight="1" x14ac:dyDescent="0.2">
      <c r="A16" s="115"/>
      <c r="B16" s="116"/>
      <c r="C16" s="117"/>
      <c r="D16" s="118" t="s">
        <v>359</v>
      </c>
      <c r="E16" s="203" t="s">
        <v>359</v>
      </c>
      <c r="F16" s="203" t="s">
        <v>359</v>
      </c>
      <c r="G16" s="187"/>
      <c r="H16" s="187"/>
      <c r="I16" s="187"/>
      <c r="J16" s="247"/>
      <c r="K16" s="239">
        <v>0</v>
      </c>
      <c r="L16" s="119"/>
    </row>
    <row r="17" spans="1:12" s="100" customFormat="1" ht="36.75" customHeight="1" x14ac:dyDescent="0.2">
      <c r="A17" s="115"/>
      <c r="B17" s="116"/>
      <c r="C17" s="117"/>
      <c r="D17" s="118" t="s">
        <v>359</v>
      </c>
      <c r="E17" s="203" t="s">
        <v>359</v>
      </c>
      <c r="F17" s="203" t="s">
        <v>359</v>
      </c>
      <c r="G17" s="187"/>
      <c r="H17" s="187"/>
      <c r="I17" s="187"/>
      <c r="J17" s="247"/>
      <c r="K17" s="239">
        <v>0</v>
      </c>
      <c r="L17" s="119"/>
    </row>
    <row r="18" spans="1:12" s="104" customFormat="1" ht="9" customHeight="1" x14ac:dyDescent="0.2">
      <c r="A18" s="102"/>
      <c r="B18" s="102"/>
      <c r="C18" s="102"/>
      <c r="D18" s="103"/>
      <c r="E18" s="102"/>
      <c r="K18" s="105"/>
      <c r="L18" s="102"/>
    </row>
    <row r="19" spans="1:12" s="104" customFormat="1" ht="25.5" customHeight="1" x14ac:dyDescent="0.2">
      <c r="A19" s="403" t="s">
        <v>4</v>
      </c>
      <c r="B19" s="403"/>
      <c r="C19" s="403"/>
      <c r="D19" s="403"/>
      <c r="E19" s="106" t="s">
        <v>0</v>
      </c>
      <c r="F19" s="106" t="s">
        <v>1</v>
      </c>
      <c r="G19" s="404" t="s">
        <v>2</v>
      </c>
      <c r="H19" s="404"/>
      <c r="I19" s="404"/>
      <c r="J19" s="404"/>
      <c r="K19" s="404" t="s">
        <v>3</v>
      </c>
      <c r="L19" s="404"/>
    </row>
  </sheetData>
  <autoFilter ref="B6:L7">
    <filterColumn colId="5" showButton="0"/>
    <filterColumn colId="6" showButton="0"/>
    <filterColumn colId="7" showButton="0"/>
  </autoFilter>
  <sortState ref="C8:K13">
    <sortCondition descending="1" ref="K8:K13"/>
  </sortState>
  <mergeCells count="22">
    <mergeCell ref="A19:D19"/>
    <mergeCell ref="G19:J19"/>
    <mergeCell ref="K19:L19"/>
    <mergeCell ref="I4:J4"/>
    <mergeCell ref="A6:A7"/>
    <mergeCell ref="F6:F7"/>
    <mergeCell ref="K5:L5"/>
    <mergeCell ref="B6:B7"/>
    <mergeCell ref="C6:C7"/>
    <mergeCell ref="G6:J6"/>
    <mergeCell ref="K6:K7"/>
    <mergeCell ref="E6:E7"/>
    <mergeCell ref="A4:C4"/>
    <mergeCell ref="D4:E4"/>
    <mergeCell ref="A1:L1"/>
    <mergeCell ref="A2:L2"/>
    <mergeCell ref="A3:C3"/>
    <mergeCell ref="D3:E3"/>
    <mergeCell ref="L6:L7"/>
    <mergeCell ref="D6:D7"/>
    <mergeCell ref="K3:L3"/>
    <mergeCell ref="G3:I3"/>
  </mergeCells>
  <conditionalFormatting sqref="K8:K17">
    <cfRule type="cellIs" dxfId="7"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25"/>
  <sheetViews>
    <sheetView view="pageBreakPreview" zoomScale="90" zoomScaleSheetLayoutView="90" workbookViewId="0">
      <selection sqref="A1:P1"/>
    </sheetView>
  </sheetViews>
  <sheetFormatPr defaultRowHeight="12.75" x14ac:dyDescent="0.2"/>
  <cols>
    <col min="1" max="1" width="6" style="107" customWidth="1"/>
    <col min="2" max="2" width="8.42578125" style="107" hidden="1" customWidth="1"/>
    <col min="3" max="3" width="7" style="107" customWidth="1"/>
    <col min="4" max="4" width="13.5703125" style="108" customWidth="1"/>
    <col min="5" max="5" width="33.28515625" style="107" customWidth="1"/>
    <col min="6" max="6" width="18.42578125" style="2" customWidth="1"/>
    <col min="7" max="10" width="13.5703125" style="2" customWidth="1"/>
    <col min="11" max="11" width="13.5703125" style="109" customWidth="1"/>
    <col min="12" max="12" width="11.140625" style="107" customWidth="1"/>
    <col min="13" max="13" width="9.140625" style="2" customWidth="1"/>
    <col min="14" max="16384" width="9.140625" style="2"/>
  </cols>
  <sheetData>
    <row r="1" spans="1:13" ht="48.75" customHeight="1" x14ac:dyDescent="0.2">
      <c r="A1" s="395" t="s">
        <v>138</v>
      </c>
      <c r="B1" s="395"/>
      <c r="C1" s="395"/>
      <c r="D1" s="395"/>
      <c r="E1" s="395"/>
      <c r="F1" s="395"/>
      <c r="G1" s="395"/>
      <c r="H1" s="395"/>
      <c r="I1" s="395"/>
      <c r="J1" s="395"/>
      <c r="K1" s="395"/>
      <c r="L1" s="395"/>
    </row>
    <row r="2" spans="1:13" ht="25.5" customHeight="1" x14ac:dyDescent="0.2">
      <c r="A2" s="396" t="s">
        <v>352</v>
      </c>
      <c r="B2" s="396"/>
      <c r="C2" s="396"/>
      <c r="D2" s="396"/>
      <c r="E2" s="396"/>
      <c r="F2" s="396"/>
      <c r="G2" s="396"/>
      <c r="H2" s="396"/>
      <c r="I2" s="396"/>
      <c r="J2" s="396"/>
      <c r="K2" s="396"/>
      <c r="L2" s="396"/>
    </row>
    <row r="3" spans="1:13" s="3" customFormat="1" ht="27" customHeight="1" x14ac:dyDescent="0.2">
      <c r="A3" s="397" t="s">
        <v>172</v>
      </c>
      <c r="B3" s="397"/>
      <c r="C3" s="397"/>
      <c r="D3" s="398" t="s">
        <v>258</v>
      </c>
      <c r="E3" s="398"/>
      <c r="F3" s="111" t="s">
        <v>168</v>
      </c>
      <c r="G3" s="402">
        <v>0</v>
      </c>
      <c r="H3" s="402"/>
      <c r="I3" s="402"/>
      <c r="J3" s="225"/>
      <c r="K3" s="402"/>
      <c r="L3" s="402"/>
    </row>
    <row r="4" spans="1:13" s="3" customFormat="1" ht="17.25" customHeight="1" x14ac:dyDescent="0.2">
      <c r="A4" s="409" t="s">
        <v>173</v>
      </c>
      <c r="B4" s="409"/>
      <c r="C4" s="409"/>
      <c r="D4" s="410" t="s">
        <v>238</v>
      </c>
      <c r="E4" s="410"/>
      <c r="F4" s="113"/>
      <c r="G4" s="112"/>
      <c r="H4" s="409" t="s">
        <v>171</v>
      </c>
      <c r="I4" s="409"/>
      <c r="J4" s="411">
        <v>42041</v>
      </c>
      <c r="K4" s="411"/>
      <c r="L4" s="226" t="s">
        <v>260</v>
      </c>
    </row>
    <row r="5" spans="1:13" ht="15" customHeight="1" x14ac:dyDescent="0.2">
      <c r="A5" s="4"/>
      <c r="B5" s="4"/>
      <c r="C5" s="4"/>
      <c r="D5" s="8"/>
      <c r="E5" s="5"/>
      <c r="F5" s="6"/>
      <c r="G5" s="7"/>
      <c r="H5" s="7"/>
      <c r="I5" s="7"/>
      <c r="J5" s="7"/>
      <c r="K5" s="407">
        <v>42041.656367592594</v>
      </c>
      <c r="L5" s="407"/>
    </row>
    <row r="6" spans="1:13" ht="15.75" x14ac:dyDescent="0.2">
      <c r="A6" s="406" t="s">
        <v>6</v>
      </c>
      <c r="B6" s="406"/>
      <c r="C6" s="401" t="s">
        <v>141</v>
      </c>
      <c r="D6" s="401" t="s">
        <v>175</v>
      </c>
      <c r="E6" s="406" t="s">
        <v>7</v>
      </c>
      <c r="F6" s="406" t="s">
        <v>47</v>
      </c>
      <c r="G6" s="408" t="s">
        <v>36</v>
      </c>
      <c r="H6" s="408"/>
      <c r="I6" s="408"/>
      <c r="J6" s="408"/>
      <c r="K6" s="399" t="s">
        <v>8</v>
      </c>
      <c r="L6" s="399" t="s">
        <v>240</v>
      </c>
    </row>
    <row r="7" spans="1:13" ht="21.75" customHeight="1" x14ac:dyDescent="0.2">
      <c r="A7" s="406"/>
      <c r="B7" s="406"/>
      <c r="C7" s="401"/>
      <c r="D7" s="401"/>
      <c r="E7" s="406"/>
      <c r="F7" s="406"/>
      <c r="G7" s="114">
        <v>1</v>
      </c>
      <c r="H7" s="114">
        <v>2</v>
      </c>
      <c r="I7" s="114">
        <v>3</v>
      </c>
      <c r="J7" s="114">
        <v>4</v>
      </c>
      <c r="K7" s="400"/>
      <c r="L7" s="400"/>
    </row>
    <row r="8" spans="1:13" s="100" customFormat="1" ht="40.5" customHeight="1" x14ac:dyDescent="0.2">
      <c r="A8" s="115">
        <v>1</v>
      </c>
      <c r="B8" s="116" t="s">
        <v>336</v>
      </c>
      <c r="C8" s="117">
        <v>356</v>
      </c>
      <c r="D8" s="118">
        <v>36637</v>
      </c>
      <c r="E8" s="203" t="s">
        <v>294</v>
      </c>
      <c r="F8" s="203" t="s">
        <v>281</v>
      </c>
      <c r="G8" s="187">
        <v>459</v>
      </c>
      <c r="H8" s="187">
        <v>482</v>
      </c>
      <c r="I8" s="187">
        <v>492</v>
      </c>
      <c r="J8" s="247">
        <v>498</v>
      </c>
      <c r="K8" s="239">
        <v>498</v>
      </c>
      <c r="L8" s="119"/>
    </row>
    <row r="9" spans="1:13" s="100" customFormat="1" ht="40.5" customHeight="1" x14ac:dyDescent="0.2">
      <c r="A9" s="115">
        <v>2</v>
      </c>
      <c r="B9" s="116" t="s">
        <v>337</v>
      </c>
      <c r="C9" s="117">
        <v>329</v>
      </c>
      <c r="D9" s="118">
        <v>36896</v>
      </c>
      <c r="E9" s="203" t="s">
        <v>292</v>
      </c>
      <c r="F9" s="203" t="s">
        <v>293</v>
      </c>
      <c r="G9" s="187">
        <v>497</v>
      </c>
      <c r="H9" s="187">
        <v>472</v>
      </c>
      <c r="I9" s="187">
        <v>491</v>
      </c>
      <c r="J9" s="247">
        <v>492</v>
      </c>
      <c r="K9" s="239">
        <v>497</v>
      </c>
      <c r="L9" s="119"/>
    </row>
    <row r="10" spans="1:13" s="100" customFormat="1" ht="40.5" customHeight="1" x14ac:dyDescent="0.2">
      <c r="A10" s="115">
        <v>3</v>
      </c>
      <c r="B10" s="116" t="s">
        <v>338</v>
      </c>
      <c r="C10" s="117">
        <v>344</v>
      </c>
      <c r="D10" s="118">
        <v>37026</v>
      </c>
      <c r="E10" s="203" t="s">
        <v>299</v>
      </c>
      <c r="F10" s="203" t="s">
        <v>153</v>
      </c>
      <c r="G10" s="187">
        <v>461</v>
      </c>
      <c r="H10" s="187">
        <v>472</v>
      </c>
      <c r="I10" s="187">
        <v>485</v>
      </c>
      <c r="J10" s="247">
        <v>477</v>
      </c>
      <c r="K10" s="239">
        <v>485</v>
      </c>
      <c r="L10" s="119"/>
    </row>
    <row r="11" spans="1:13" s="100" customFormat="1" ht="40.5" customHeight="1" x14ac:dyDescent="0.2">
      <c r="A11" s="115">
        <v>4</v>
      </c>
      <c r="B11" s="116" t="s">
        <v>339</v>
      </c>
      <c r="C11" s="117">
        <v>313</v>
      </c>
      <c r="D11" s="118">
        <v>36702</v>
      </c>
      <c r="E11" s="203" t="s">
        <v>290</v>
      </c>
      <c r="F11" s="203" t="s">
        <v>286</v>
      </c>
      <c r="G11" s="187">
        <v>476</v>
      </c>
      <c r="H11" s="187">
        <v>471</v>
      </c>
      <c r="I11" s="187">
        <v>474</v>
      </c>
      <c r="J11" s="247">
        <v>455</v>
      </c>
      <c r="K11" s="239">
        <v>476</v>
      </c>
      <c r="L11" s="119"/>
    </row>
    <row r="12" spans="1:13" s="100" customFormat="1" ht="40.5" customHeight="1" x14ac:dyDescent="0.2">
      <c r="A12" s="115">
        <v>5</v>
      </c>
      <c r="B12" s="116" t="s">
        <v>340</v>
      </c>
      <c r="C12" s="117">
        <v>366</v>
      </c>
      <c r="D12" s="118">
        <v>36916</v>
      </c>
      <c r="E12" s="203" t="s">
        <v>289</v>
      </c>
      <c r="F12" s="203" t="s">
        <v>288</v>
      </c>
      <c r="G12" s="187">
        <v>474</v>
      </c>
      <c r="H12" s="187">
        <v>471</v>
      </c>
      <c r="I12" s="187" t="s">
        <v>356</v>
      </c>
      <c r="J12" s="247">
        <v>457</v>
      </c>
      <c r="K12" s="239">
        <v>474</v>
      </c>
      <c r="L12" s="119"/>
      <c r="M12" s="101"/>
    </row>
    <row r="13" spans="1:13" s="100" customFormat="1" ht="40.5" customHeight="1" x14ac:dyDescent="0.2">
      <c r="A13" s="115">
        <v>6</v>
      </c>
      <c r="B13" s="116" t="s">
        <v>341</v>
      </c>
      <c r="C13" s="117">
        <v>317</v>
      </c>
      <c r="D13" s="118">
        <v>36803</v>
      </c>
      <c r="E13" s="203" t="s">
        <v>353</v>
      </c>
      <c r="F13" s="203" t="s">
        <v>286</v>
      </c>
      <c r="G13" s="187">
        <v>464</v>
      </c>
      <c r="H13" s="187">
        <v>463</v>
      </c>
      <c r="I13" s="187">
        <v>466</v>
      </c>
      <c r="J13" s="247">
        <v>473</v>
      </c>
      <c r="K13" s="239">
        <v>473</v>
      </c>
      <c r="L13" s="119"/>
    </row>
    <row r="14" spans="1:13" s="100" customFormat="1" ht="40.5" customHeight="1" x14ac:dyDescent="0.2">
      <c r="A14" s="115">
        <v>7</v>
      </c>
      <c r="B14" s="116" t="s">
        <v>342</v>
      </c>
      <c r="C14" s="117">
        <v>315</v>
      </c>
      <c r="D14" s="118">
        <v>36973</v>
      </c>
      <c r="E14" s="203" t="s">
        <v>291</v>
      </c>
      <c r="F14" s="203" t="s">
        <v>286</v>
      </c>
      <c r="G14" s="187">
        <v>434</v>
      </c>
      <c r="H14" s="187">
        <v>433</v>
      </c>
      <c r="I14" s="187">
        <v>433</v>
      </c>
      <c r="J14" s="247" t="s">
        <v>356</v>
      </c>
      <c r="K14" s="239">
        <v>434</v>
      </c>
      <c r="L14" s="119"/>
    </row>
    <row r="15" spans="1:13" s="100" customFormat="1" ht="40.5" customHeight="1" x14ac:dyDescent="0.2">
      <c r="A15" s="115" t="s">
        <v>236</v>
      </c>
      <c r="B15" s="116" t="s">
        <v>343</v>
      </c>
      <c r="C15" s="117">
        <v>336</v>
      </c>
      <c r="D15" s="118">
        <v>36710</v>
      </c>
      <c r="E15" s="203" t="s">
        <v>297</v>
      </c>
      <c r="F15" s="203" t="s">
        <v>262</v>
      </c>
      <c r="G15" s="187"/>
      <c r="H15" s="187"/>
      <c r="I15" s="187"/>
      <c r="J15" s="247"/>
      <c r="K15" s="239" t="s">
        <v>357</v>
      </c>
      <c r="L15" s="119"/>
    </row>
    <row r="16" spans="1:13" s="100" customFormat="1" ht="40.5" customHeight="1" x14ac:dyDescent="0.2">
      <c r="A16" s="115" t="s">
        <v>236</v>
      </c>
      <c r="B16" s="116" t="s">
        <v>344</v>
      </c>
      <c r="C16" s="117">
        <v>338</v>
      </c>
      <c r="D16" s="118">
        <v>36605</v>
      </c>
      <c r="E16" s="203" t="s">
        <v>261</v>
      </c>
      <c r="F16" s="203" t="s">
        <v>262</v>
      </c>
      <c r="G16" s="187"/>
      <c r="H16" s="187"/>
      <c r="I16" s="187"/>
      <c r="J16" s="247"/>
      <c r="K16" s="239" t="s">
        <v>357</v>
      </c>
      <c r="L16" s="119"/>
    </row>
    <row r="17" spans="1:13" s="100" customFormat="1" ht="40.5" customHeight="1" x14ac:dyDescent="0.2">
      <c r="A17" s="115" t="s">
        <v>236</v>
      </c>
      <c r="B17" s="116" t="s">
        <v>345</v>
      </c>
      <c r="C17" s="117">
        <v>334</v>
      </c>
      <c r="D17" s="118">
        <v>36530</v>
      </c>
      <c r="E17" s="203" t="s">
        <v>296</v>
      </c>
      <c r="F17" s="203" t="s">
        <v>262</v>
      </c>
      <c r="G17" s="187"/>
      <c r="H17" s="187"/>
      <c r="I17" s="187"/>
      <c r="J17" s="247"/>
      <c r="K17" s="239" t="s">
        <v>357</v>
      </c>
      <c r="L17" s="119"/>
    </row>
    <row r="18" spans="1:13" s="100" customFormat="1" ht="40.5" customHeight="1" x14ac:dyDescent="0.2">
      <c r="A18" s="115" t="s">
        <v>236</v>
      </c>
      <c r="B18" s="116" t="s">
        <v>346</v>
      </c>
      <c r="C18" s="117">
        <v>337</v>
      </c>
      <c r="D18" s="118">
        <v>36563</v>
      </c>
      <c r="E18" s="203" t="s">
        <v>298</v>
      </c>
      <c r="F18" s="203" t="s">
        <v>262</v>
      </c>
      <c r="G18" s="187"/>
      <c r="H18" s="187"/>
      <c r="I18" s="187"/>
      <c r="J18" s="247"/>
      <c r="K18" s="239" t="s">
        <v>357</v>
      </c>
      <c r="L18" s="119"/>
    </row>
    <row r="19" spans="1:13" s="100" customFormat="1" ht="40.5" customHeight="1" x14ac:dyDescent="0.2">
      <c r="A19" s="115"/>
      <c r="B19" s="116" t="s">
        <v>347</v>
      </c>
      <c r="C19" s="117" t="s">
        <v>359</v>
      </c>
      <c r="D19" s="118" t="s">
        <v>359</v>
      </c>
      <c r="E19" s="203" t="s">
        <v>359</v>
      </c>
      <c r="F19" s="203" t="s">
        <v>359</v>
      </c>
      <c r="G19" s="187"/>
      <c r="H19" s="187"/>
      <c r="I19" s="187"/>
      <c r="J19" s="247"/>
      <c r="K19" s="239">
        <v>0</v>
      </c>
      <c r="L19" s="119"/>
      <c r="M19" s="101"/>
    </row>
    <row r="20" spans="1:13" s="100" customFormat="1" ht="40.5" customHeight="1" x14ac:dyDescent="0.2">
      <c r="A20" s="115"/>
      <c r="B20" s="116" t="s">
        <v>348</v>
      </c>
      <c r="C20" s="117" t="s">
        <v>359</v>
      </c>
      <c r="D20" s="118" t="s">
        <v>359</v>
      </c>
      <c r="E20" s="203" t="s">
        <v>359</v>
      </c>
      <c r="F20" s="203" t="s">
        <v>359</v>
      </c>
      <c r="G20" s="187"/>
      <c r="H20" s="187"/>
      <c r="I20" s="187"/>
      <c r="J20" s="247"/>
      <c r="K20" s="239">
        <v>0</v>
      </c>
      <c r="L20" s="119"/>
    </row>
    <row r="21" spans="1:13" s="100" customFormat="1" ht="40.5" customHeight="1" x14ac:dyDescent="0.2">
      <c r="A21" s="115"/>
      <c r="B21" s="116" t="s">
        <v>349</v>
      </c>
      <c r="C21" s="117" t="s">
        <v>359</v>
      </c>
      <c r="D21" s="118" t="s">
        <v>359</v>
      </c>
      <c r="E21" s="203" t="s">
        <v>359</v>
      </c>
      <c r="F21" s="203" t="s">
        <v>359</v>
      </c>
      <c r="G21" s="187"/>
      <c r="H21" s="187"/>
      <c r="I21" s="187"/>
      <c r="J21" s="247"/>
      <c r="K21" s="239">
        <v>0</v>
      </c>
      <c r="L21" s="119"/>
    </row>
    <row r="22" spans="1:13" s="100" customFormat="1" ht="40.5" customHeight="1" x14ac:dyDescent="0.2">
      <c r="A22" s="115"/>
      <c r="B22" s="116" t="s">
        <v>350</v>
      </c>
      <c r="C22" s="117" t="s">
        <v>359</v>
      </c>
      <c r="D22" s="118" t="s">
        <v>359</v>
      </c>
      <c r="E22" s="203" t="s">
        <v>359</v>
      </c>
      <c r="F22" s="203" t="s">
        <v>359</v>
      </c>
      <c r="G22" s="187"/>
      <c r="H22" s="187"/>
      <c r="I22" s="187"/>
      <c r="J22" s="247"/>
      <c r="K22" s="239">
        <v>0</v>
      </c>
      <c r="L22" s="119"/>
    </row>
    <row r="23" spans="1:13" s="100" customFormat="1" ht="40.5" customHeight="1" x14ac:dyDescent="0.2">
      <c r="A23" s="115"/>
      <c r="B23" s="116" t="s">
        <v>351</v>
      </c>
      <c r="C23" s="117" t="s">
        <v>359</v>
      </c>
      <c r="D23" s="118" t="s">
        <v>359</v>
      </c>
      <c r="E23" s="203" t="s">
        <v>359</v>
      </c>
      <c r="F23" s="203" t="s">
        <v>359</v>
      </c>
      <c r="G23" s="187"/>
      <c r="H23" s="187"/>
      <c r="I23" s="187"/>
      <c r="J23" s="247"/>
      <c r="K23" s="239">
        <v>0</v>
      </c>
      <c r="L23" s="119"/>
    </row>
    <row r="24" spans="1:13" s="104" customFormat="1" ht="9" customHeight="1" x14ac:dyDescent="0.2">
      <c r="A24" s="102"/>
      <c r="B24" s="102"/>
      <c r="C24" s="102"/>
      <c r="D24" s="103"/>
      <c r="E24" s="102"/>
      <c r="K24" s="105"/>
      <c r="L24" s="102"/>
    </row>
    <row r="25" spans="1:13" s="104" customFormat="1" ht="25.5" customHeight="1" x14ac:dyDescent="0.2">
      <c r="A25" s="403" t="s">
        <v>4</v>
      </c>
      <c r="B25" s="403"/>
      <c r="C25" s="403"/>
      <c r="D25" s="403"/>
      <c r="E25" s="106" t="s">
        <v>0</v>
      </c>
      <c r="F25" s="106" t="s">
        <v>1</v>
      </c>
      <c r="G25" s="404" t="s">
        <v>2</v>
      </c>
      <c r="H25" s="404"/>
      <c r="I25" s="404"/>
      <c r="J25" s="404"/>
      <c r="K25" s="404" t="s">
        <v>3</v>
      </c>
      <c r="L25" s="404"/>
    </row>
  </sheetData>
  <autoFilter ref="B6:L7">
    <filterColumn colId="5" showButton="0"/>
    <filterColumn colId="6" showButton="0"/>
    <filterColumn colId="7" showButton="0"/>
  </autoFilter>
  <sortState ref="C8:L14">
    <sortCondition descending="1" ref="K8:K14"/>
  </sortState>
  <mergeCells count="23">
    <mergeCell ref="A25:D25"/>
    <mergeCell ref="G25:J25"/>
    <mergeCell ref="K25:L25"/>
    <mergeCell ref="A6:A7"/>
    <mergeCell ref="B6:B7"/>
    <mergeCell ref="C6:C7"/>
    <mergeCell ref="A1:L1"/>
    <mergeCell ref="A2:L2"/>
    <mergeCell ref="A3:C3"/>
    <mergeCell ref="D3:E3"/>
    <mergeCell ref="K3:L3"/>
    <mergeCell ref="G3:I3"/>
    <mergeCell ref="A4:C4"/>
    <mergeCell ref="D4:E4"/>
    <mergeCell ref="H4:I4"/>
    <mergeCell ref="J4:K4"/>
    <mergeCell ref="D6:D7"/>
    <mergeCell ref="E6:E7"/>
    <mergeCell ref="F6:F7"/>
    <mergeCell ref="K5:L5"/>
    <mergeCell ref="G6:J6"/>
    <mergeCell ref="K6:K7"/>
    <mergeCell ref="L6:L7"/>
  </mergeCells>
  <conditionalFormatting sqref="K8:K23">
    <cfRule type="cellIs" dxfId="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3"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23"/>
  <sheetViews>
    <sheetView view="pageBreakPreview" topLeftCell="A7" zoomScale="90" zoomScaleSheetLayoutView="90" workbookViewId="0">
      <selection sqref="A1:P1"/>
    </sheetView>
  </sheetViews>
  <sheetFormatPr defaultRowHeight="12.75" x14ac:dyDescent="0.2"/>
  <cols>
    <col min="1" max="2" width="4.85546875" style="32" customWidth="1"/>
    <col min="3" max="3" width="14.28515625" style="21" customWidth="1"/>
    <col min="4" max="4" width="22.140625" style="59" customWidth="1"/>
    <col min="5" max="5" width="17.140625" style="59" customWidth="1"/>
    <col min="6" max="6" width="13.42578125" style="21" customWidth="1"/>
    <col min="7" max="7" width="7.5703125" style="33" customWidth="1"/>
    <col min="8" max="8" width="2.140625" style="21" customWidth="1"/>
    <col min="9" max="9" width="7.140625" style="32" customWidth="1"/>
    <col min="10" max="10" width="11.28515625" style="32" hidden="1" customWidth="1"/>
    <col min="11" max="11" width="6.5703125" style="32" customWidth="1"/>
    <col min="12" max="12" width="12.28515625" style="34" customWidth="1"/>
    <col min="13" max="13" width="23.7109375" style="63" customWidth="1"/>
    <col min="14" max="14" width="14.7109375" style="63" customWidth="1"/>
    <col min="15" max="15" width="14.140625" style="21" customWidth="1"/>
    <col min="16" max="16" width="7.7109375" style="21" customWidth="1"/>
    <col min="17" max="17" width="5.7109375" style="21" customWidth="1"/>
    <col min="18" max="16384" width="9.140625" style="21"/>
  </cols>
  <sheetData>
    <row r="1" spans="1:16" s="9" customFormat="1" ht="39" customHeight="1" x14ac:dyDescent="0.2">
      <c r="A1" s="382" t="s">
        <v>138</v>
      </c>
      <c r="B1" s="382"/>
      <c r="C1" s="382"/>
      <c r="D1" s="382"/>
      <c r="E1" s="382"/>
      <c r="F1" s="382"/>
      <c r="G1" s="382"/>
      <c r="H1" s="382"/>
      <c r="I1" s="382"/>
      <c r="J1" s="382"/>
      <c r="K1" s="382"/>
      <c r="L1" s="382"/>
      <c r="M1" s="382"/>
      <c r="N1" s="382"/>
      <c r="O1" s="382"/>
      <c r="P1" s="382"/>
    </row>
    <row r="2" spans="1:16" s="9" customFormat="1" ht="24.75" customHeight="1" x14ac:dyDescent="0.2">
      <c r="A2" s="416" t="s">
        <v>352</v>
      </c>
      <c r="B2" s="416"/>
      <c r="C2" s="416"/>
      <c r="D2" s="416"/>
      <c r="E2" s="416"/>
      <c r="F2" s="416"/>
      <c r="G2" s="416"/>
      <c r="H2" s="416"/>
      <c r="I2" s="416"/>
      <c r="J2" s="416"/>
      <c r="K2" s="416"/>
      <c r="L2" s="416"/>
      <c r="M2" s="416"/>
      <c r="N2" s="416"/>
      <c r="O2" s="416"/>
      <c r="P2" s="416"/>
    </row>
    <row r="3" spans="1:16" s="12" customFormat="1" ht="21" customHeight="1" x14ac:dyDescent="0.2">
      <c r="A3" s="417" t="s">
        <v>172</v>
      </c>
      <c r="B3" s="417"/>
      <c r="C3" s="417"/>
      <c r="D3" s="418" t="s">
        <v>130</v>
      </c>
      <c r="E3" s="418"/>
      <c r="F3" s="419" t="s">
        <v>48</v>
      </c>
      <c r="G3" s="419"/>
      <c r="H3" s="10" t="s">
        <v>144</v>
      </c>
      <c r="I3" s="421">
        <v>0</v>
      </c>
      <c r="J3" s="421"/>
      <c r="K3" s="421"/>
      <c r="L3" s="421"/>
      <c r="M3" s="93" t="s">
        <v>145</v>
      </c>
      <c r="N3" s="420" t="s">
        <v>236</v>
      </c>
      <c r="O3" s="420"/>
      <c r="P3" s="420"/>
    </row>
    <row r="4" spans="1:16" s="12" customFormat="1" ht="17.25" customHeight="1" x14ac:dyDescent="0.2">
      <c r="A4" s="422" t="s">
        <v>149</v>
      </c>
      <c r="B4" s="422"/>
      <c r="C4" s="422"/>
      <c r="D4" s="423" t="s">
        <v>238</v>
      </c>
      <c r="E4" s="423"/>
      <c r="F4" s="38"/>
      <c r="G4" s="38"/>
      <c r="H4" s="38"/>
      <c r="I4" s="38"/>
      <c r="J4" s="38"/>
      <c r="K4" s="38"/>
      <c r="L4" s="39"/>
      <c r="M4" s="94" t="s">
        <v>5</v>
      </c>
      <c r="N4" s="223">
        <v>42041</v>
      </c>
      <c r="O4" s="224" t="s">
        <v>256</v>
      </c>
      <c r="P4" s="222"/>
    </row>
    <row r="5" spans="1:16" s="9" customFormat="1" ht="13.5" customHeight="1" x14ac:dyDescent="0.2">
      <c r="A5" s="13"/>
      <c r="B5" s="13"/>
      <c r="C5" s="14"/>
      <c r="D5" s="15"/>
      <c r="E5" s="16"/>
      <c r="F5" s="16"/>
      <c r="G5" s="16"/>
      <c r="H5" s="16"/>
      <c r="I5" s="13"/>
      <c r="J5" s="13"/>
      <c r="K5" s="13"/>
      <c r="L5" s="17"/>
      <c r="M5" s="18"/>
      <c r="N5" s="407">
        <v>42041.656367592594</v>
      </c>
      <c r="O5" s="407"/>
      <c r="P5" s="407"/>
    </row>
    <row r="6" spans="1:16" s="19" customFormat="1" ht="18.75" customHeight="1" x14ac:dyDescent="0.2">
      <c r="A6" s="424" t="s">
        <v>12</v>
      </c>
      <c r="B6" s="425" t="s">
        <v>142</v>
      </c>
      <c r="C6" s="427" t="s">
        <v>167</v>
      </c>
      <c r="D6" s="415" t="s">
        <v>14</v>
      </c>
      <c r="E6" s="415" t="s">
        <v>47</v>
      </c>
      <c r="F6" s="415" t="s">
        <v>15</v>
      </c>
      <c r="G6" s="412" t="s">
        <v>26</v>
      </c>
      <c r="I6" s="385" t="s">
        <v>16</v>
      </c>
      <c r="J6" s="392"/>
      <c r="K6" s="392"/>
      <c r="L6" s="392"/>
      <c r="M6" s="392"/>
      <c r="N6" s="392"/>
      <c r="O6" s="392"/>
      <c r="P6" s="414"/>
    </row>
    <row r="7" spans="1:16" ht="26.25" customHeight="1" x14ac:dyDescent="0.2">
      <c r="A7" s="424"/>
      <c r="B7" s="426"/>
      <c r="C7" s="427"/>
      <c r="D7" s="415"/>
      <c r="E7" s="415"/>
      <c r="F7" s="415"/>
      <c r="G7" s="413"/>
      <c r="H7" s="20"/>
      <c r="I7" s="55" t="s">
        <v>254</v>
      </c>
      <c r="J7" s="55" t="s">
        <v>143</v>
      </c>
      <c r="K7" s="55" t="s">
        <v>142</v>
      </c>
      <c r="L7" s="147" t="s">
        <v>13</v>
      </c>
      <c r="M7" s="148" t="s">
        <v>14</v>
      </c>
      <c r="N7" s="148" t="s">
        <v>47</v>
      </c>
      <c r="O7" s="55" t="s">
        <v>15</v>
      </c>
      <c r="P7" s="55" t="s">
        <v>26</v>
      </c>
    </row>
    <row r="8" spans="1:16" s="19" customFormat="1" ht="30.75" customHeight="1" x14ac:dyDescent="0.2">
      <c r="A8" s="22">
        <v>1</v>
      </c>
      <c r="B8" s="83">
        <v>326</v>
      </c>
      <c r="C8" s="145">
        <v>36681</v>
      </c>
      <c r="D8" s="188" t="s">
        <v>270</v>
      </c>
      <c r="E8" s="189" t="s">
        <v>271</v>
      </c>
      <c r="F8" s="194">
        <v>10191</v>
      </c>
      <c r="G8" s="84">
        <v>1</v>
      </c>
      <c r="H8" s="26"/>
      <c r="I8" s="27">
        <v>1</v>
      </c>
      <c r="J8" s="28" t="s">
        <v>51</v>
      </c>
      <c r="K8" s="29" t="s">
        <v>359</v>
      </c>
      <c r="L8" s="30" t="s">
        <v>359</v>
      </c>
      <c r="M8" s="56" t="s">
        <v>359</v>
      </c>
      <c r="N8" s="56" t="s">
        <v>359</v>
      </c>
      <c r="O8" s="31"/>
      <c r="P8" s="29"/>
    </row>
    <row r="9" spans="1:16" s="19" customFormat="1" ht="30.75" customHeight="1" x14ac:dyDescent="0.2">
      <c r="A9" s="22">
        <v>2</v>
      </c>
      <c r="B9" s="83">
        <v>331</v>
      </c>
      <c r="C9" s="145">
        <v>36899</v>
      </c>
      <c r="D9" s="188" t="s">
        <v>272</v>
      </c>
      <c r="E9" s="189" t="s">
        <v>273</v>
      </c>
      <c r="F9" s="194">
        <v>10724</v>
      </c>
      <c r="G9" s="84">
        <v>2</v>
      </c>
      <c r="H9" s="26"/>
      <c r="I9" s="27">
        <v>2</v>
      </c>
      <c r="J9" s="28" t="s">
        <v>53</v>
      </c>
      <c r="K9" s="29" t="s">
        <v>359</v>
      </c>
      <c r="L9" s="30" t="s">
        <v>359</v>
      </c>
      <c r="M9" s="56" t="s">
        <v>359</v>
      </c>
      <c r="N9" s="56" t="s">
        <v>359</v>
      </c>
      <c r="O9" s="31"/>
      <c r="P9" s="29"/>
    </row>
    <row r="10" spans="1:16" s="19" customFormat="1" ht="30.75" customHeight="1" x14ac:dyDescent="0.2">
      <c r="A10" s="22"/>
      <c r="B10" s="83"/>
      <c r="C10" s="145"/>
      <c r="D10" s="188"/>
      <c r="E10" s="189"/>
      <c r="F10" s="146"/>
      <c r="G10" s="84"/>
      <c r="H10" s="26"/>
      <c r="I10" s="27">
        <v>3</v>
      </c>
      <c r="J10" s="28" t="s">
        <v>54</v>
      </c>
      <c r="K10" s="29" t="s">
        <v>359</v>
      </c>
      <c r="L10" s="30" t="s">
        <v>359</v>
      </c>
      <c r="M10" s="56" t="s">
        <v>359</v>
      </c>
      <c r="N10" s="56" t="s">
        <v>359</v>
      </c>
      <c r="O10" s="31"/>
      <c r="P10" s="29"/>
    </row>
    <row r="11" spans="1:16" s="19" customFormat="1" ht="30.75" customHeight="1" x14ac:dyDescent="0.2">
      <c r="A11" s="22"/>
      <c r="B11" s="83"/>
      <c r="C11" s="145"/>
      <c r="D11" s="188"/>
      <c r="E11" s="189"/>
      <c r="F11" s="146"/>
      <c r="G11" s="84"/>
      <c r="H11" s="26"/>
      <c r="I11" s="27">
        <v>4</v>
      </c>
      <c r="J11" s="28" t="s">
        <v>55</v>
      </c>
      <c r="K11" s="29" t="s">
        <v>359</v>
      </c>
      <c r="L11" s="30" t="s">
        <v>359</v>
      </c>
      <c r="M11" s="56" t="s">
        <v>359</v>
      </c>
      <c r="N11" s="56" t="s">
        <v>359</v>
      </c>
      <c r="O11" s="31"/>
      <c r="P11" s="29"/>
    </row>
    <row r="12" spans="1:16" s="19" customFormat="1" ht="30.75" customHeight="1" x14ac:dyDescent="0.2">
      <c r="A12" s="22"/>
      <c r="B12" s="83"/>
      <c r="C12" s="145"/>
      <c r="D12" s="188"/>
      <c r="E12" s="189"/>
      <c r="F12" s="146"/>
      <c r="G12" s="84"/>
      <c r="H12" s="26"/>
      <c r="I12" s="27">
        <v>5</v>
      </c>
      <c r="J12" s="28" t="s">
        <v>56</v>
      </c>
      <c r="K12" s="29">
        <v>326</v>
      </c>
      <c r="L12" s="30">
        <v>36681</v>
      </c>
      <c r="M12" s="56" t="s">
        <v>270</v>
      </c>
      <c r="N12" s="56" t="s">
        <v>271</v>
      </c>
      <c r="O12" s="194">
        <v>10191</v>
      </c>
      <c r="P12" s="29">
        <v>1</v>
      </c>
    </row>
    <row r="13" spans="1:16" s="19" customFormat="1" ht="30.75" customHeight="1" x14ac:dyDescent="0.2">
      <c r="A13" s="22"/>
      <c r="B13" s="83"/>
      <c r="C13" s="145"/>
      <c r="D13" s="188"/>
      <c r="E13" s="189"/>
      <c r="F13" s="146"/>
      <c r="G13" s="84"/>
      <c r="H13" s="26"/>
      <c r="I13" s="27">
        <v>6</v>
      </c>
      <c r="J13" s="28" t="s">
        <v>57</v>
      </c>
      <c r="K13" s="29">
        <v>331</v>
      </c>
      <c r="L13" s="30">
        <v>36899</v>
      </c>
      <c r="M13" s="56" t="s">
        <v>272</v>
      </c>
      <c r="N13" s="56" t="s">
        <v>273</v>
      </c>
      <c r="O13" s="194">
        <v>10724</v>
      </c>
      <c r="P13" s="29">
        <v>2</v>
      </c>
    </row>
    <row r="14" spans="1:16" s="19" customFormat="1" ht="30.75" customHeight="1" x14ac:dyDescent="0.2">
      <c r="A14" s="22"/>
      <c r="B14" s="83"/>
      <c r="C14" s="145"/>
      <c r="D14" s="188"/>
      <c r="E14" s="189"/>
      <c r="F14" s="146"/>
      <c r="G14" s="84"/>
      <c r="H14" s="26"/>
      <c r="I14" s="385" t="s">
        <v>17</v>
      </c>
      <c r="J14" s="392"/>
      <c r="K14" s="392"/>
      <c r="L14" s="392"/>
      <c r="M14" s="392"/>
      <c r="N14" s="392"/>
      <c r="O14" s="392"/>
      <c r="P14" s="414"/>
    </row>
    <row r="15" spans="1:16" s="19" customFormat="1" ht="30.75" customHeight="1" x14ac:dyDescent="0.2">
      <c r="A15" s="22"/>
      <c r="B15" s="83"/>
      <c r="C15" s="145"/>
      <c r="D15" s="188"/>
      <c r="E15" s="189"/>
      <c r="F15" s="146"/>
      <c r="G15" s="84"/>
      <c r="H15" s="26"/>
      <c r="I15" s="55" t="s">
        <v>254</v>
      </c>
      <c r="J15" s="55" t="s">
        <v>143</v>
      </c>
      <c r="K15" s="55" t="s">
        <v>142</v>
      </c>
      <c r="L15" s="147" t="s">
        <v>13</v>
      </c>
      <c r="M15" s="148" t="s">
        <v>14</v>
      </c>
      <c r="N15" s="148" t="s">
        <v>47</v>
      </c>
      <c r="O15" s="55" t="s">
        <v>15</v>
      </c>
      <c r="P15" s="55" t="s">
        <v>26</v>
      </c>
    </row>
    <row r="16" spans="1:16" s="19" customFormat="1" ht="30.75" customHeight="1" x14ac:dyDescent="0.2">
      <c r="A16" s="22"/>
      <c r="B16" s="83"/>
      <c r="C16" s="145"/>
      <c r="D16" s="188"/>
      <c r="E16" s="189"/>
      <c r="F16" s="146"/>
      <c r="G16" s="84"/>
      <c r="H16" s="26"/>
      <c r="I16" s="27">
        <v>1</v>
      </c>
      <c r="J16" s="28" t="s">
        <v>58</v>
      </c>
      <c r="K16" s="29" t="s">
        <v>359</v>
      </c>
      <c r="L16" s="30" t="s">
        <v>359</v>
      </c>
      <c r="M16" s="56" t="s">
        <v>359</v>
      </c>
      <c r="N16" s="56" t="s">
        <v>359</v>
      </c>
      <c r="O16" s="31"/>
      <c r="P16" s="29"/>
    </row>
    <row r="17" spans="1:17" s="19" customFormat="1" ht="30.75" customHeight="1" x14ac:dyDescent="0.2">
      <c r="A17" s="22"/>
      <c r="B17" s="83"/>
      <c r="C17" s="145"/>
      <c r="D17" s="188"/>
      <c r="E17" s="189"/>
      <c r="F17" s="146"/>
      <c r="G17" s="84"/>
      <c r="H17" s="26"/>
      <c r="I17" s="27">
        <v>2</v>
      </c>
      <c r="J17" s="28" t="s">
        <v>52</v>
      </c>
      <c r="K17" s="29" t="s">
        <v>359</v>
      </c>
      <c r="L17" s="30" t="s">
        <v>359</v>
      </c>
      <c r="M17" s="56" t="s">
        <v>359</v>
      </c>
      <c r="N17" s="56" t="s">
        <v>359</v>
      </c>
      <c r="O17" s="31"/>
      <c r="P17" s="29"/>
    </row>
    <row r="18" spans="1:17" s="19" customFormat="1" ht="30.75" customHeight="1" x14ac:dyDescent="0.2">
      <c r="A18" s="22"/>
      <c r="B18" s="83"/>
      <c r="C18" s="145"/>
      <c r="D18" s="188"/>
      <c r="E18" s="189"/>
      <c r="F18" s="146"/>
      <c r="G18" s="84"/>
      <c r="H18" s="26"/>
      <c r="I18" s="27">
        <v>3</v>
      </c>
      <c r="J18" s="28" t="s">
        <v>59</v>
      </c>
      <c r="K18" s="29" t="s">
        <v>359</v>
      </c>
      <c r="L18" s="30" t="s">
        <v>359</v>
      </c>
      <c r="M18" s="56" t="s">
        <v>359</v>
      </c>
      <c r="N18" s="56" t="s">
        <v>359</v>
      </c>
      <c r="O18" s="31"/>
      <c r="P18" s="29"/>
    </row>
    <row r="19" spans="1:17" s="19" customFormat="1" ht="30.75" customHeight="1" x14ac:dyDescent="0.2">
      <c r="A19" s="22"/>
      <c r="B19" s="83"/>
      <c r="C19" s="145"/>
      <c r="D19" s="188"/>
      <c r="E19" s="189"/>
      <c r="F19" s="146"/>
      <c r="G19" s="84"/>
      <c r="H19" s="26"/>
      <c r="I19" s="27">
        <v>4</v>
      </c>
      <c r="J19" s="28" t="s">
        <v>60</v>
      </c>
      <c r="K19" s="29" t="s">
        <v>359</v>
      </c>
      <c r="L19" s="30" t="s">
        <v>359</v>
      </c>
      <c r="M19" s="56" t="s">
        <v>359</v>
      </c>
      <c r="N19" s="56" t="s">
        <v>359</v>
      </c>
      <c r="O19" s="31"/>
      <c r="P19" s="29"/>
    </row>
    <row r="20" spans="1:17" s="19" customFormat="1" ht="30.75" customHeight="1" x14ac:dyDescent="0.2">
      <c r="A20" s="22"/>
      <c r="B20" s="83"/>
      <c r="C20" s="145"/>
      <c r="D20" s="188"/>
      <c r="E20" s="189"/>
      <c r="F20" s="146"/>
      <c r="G20" s="84"/>
      <c r="H20" s="26"/>
      <c r="I20" s="27">
        <v>5</v>
      </c>
      <c r="J20" s="28" t="s">
        <v>61</v>
      </c>
      <c r="K20" s="29" t="s">
        <v>359</v>
      </c>
      <c r="L20" s="30" t="s">
        <v>359</v>
      </c>
      <c r="M20" s="56" t="s">
        <v>359</v>
      </c>
      <c r="N20" s="56" t="s">
        <v>359</v>
      </c>
      <c r="O20" s="31"/>
      <c r="P20" s="29"/>
    </row>
    <row r="21" spans="1:17" s="19" customFormat="1" ht="30.75" customHeight="1" x14ac:dyDescent="0.2">
      <c r="A21" s="22"/>
      <c r="B21" s="83"/>
      <c r="C21" s="145"/>
      <c r="D21" s="188"/>
      <c r="E21" s="189"/>
      <c r="F21" s="146"/>
      <c r="G21" s="84"/>
      <c r="H21" s="26"/>
      <c r="I21" s="27">
        <v>6</v>
      </c>
      <c r="J21" s="28" t="s">
        <v>62</v>
      </c>
      <c r="K21" s="29" t="s">
        <v>359</v>
      </c>
      <c r="L21" s="30" t="s">
        <v>359</v>
      </c>
      <c r="M21" s="56" t="s">
        <v>359</v>
      </c>
      <c r="N21" s="56" t="s">
        <v>359</v>
      </c>
      <c r="O21" s="31"/>
      <c r="P21" s="29"/>
    </row>
    <row r="22" spans="1:17" ht="7.5" customHeight="1" x14ac:dyDescent="0.2">
      <c r="A22" s="41"/>
      <c r="B22" s="41"/>
      <c r="C22" s="42"/>
      <c r="D22" s="64"/>
      <c r="E22" s="43"/>
      <c r="F22" s="44"/>
      <c r="G22" s="45"/>
      <c r="I22" s="46"/>
      <c r="J22" s="47"/>
      <c r="K22" s="48"/>
      <c r="L22" s="49"/>
      <c r="M22" s="60"/>
      <c r="N22" s="60"/>
      <c r="O22" s="50"/>
      <c r="P22" s="48"/>
    </row>
    <row r="23" spans="1:17" ht="14.25" customHeight="1" x14ac:dyDescent="0.2">
      <c r="A23" s="35" t="s">
        <v>19</v>
      </c>
      <c r="B23" s="35"/>
      <c r="C23" s="35"/>
      <c r="D23" s="65"/>
      <c r="E23" s="58" t="s">
        <v>0</v>
      </c>
      <c r="F23" s="51" t="s">
        <v>1</v>
      </c>
      <c r="G23" s="32"/>
      <c r="H23" s="36" t="s">
        <v>2</v>
      </c>
      <c r="I23" s="36"/>
      <c r="J23" s="36"/>
      <c r="K23" s="36"/>
      <c r="M23" s="61" t="s">
        <v>3</v>
      </c>
      <c r="N23" s="62" t="s">
        <v>3</v>
      </c>
      <c r="O23" s="32" t="s">
        <v>3</v>
      </c>
      <c r="P23" s="35"/>
      <c r="Q23" s="37"/>
    </row>
  </sheetData>
  <autoFilter ref="B6:G7"/>
  <mergeCells count="19">
    <mergeCell ref="A4:C4"/>
    <mergeCell ref="D4:E4"/>
    <mergeCell ref="A6:A7"/>
    <mergeCell ref="B6:B7"/>
    <mergeCell ref="C6:C7"/>
    <mergeCell ref="D6:D7"/>
    <mergeCell ref="E6:E7"/>
    <mergeCell ref="A1:P1"/>
    <mergeCell ref="A2:P2"/>
    <mergeCell ref="A3:C3"/>
    <mergeCell ref="D3:E3"/>
    <mergeCell ref="F3:G3"/>
    <mergeCell ref="N3:P3"/>
    <mergeCell ref="I3:L3"/>
    <mergeCell ref="G6:G7"/>
    <mergeCell ref="I6:P6"/>
    <mergeCell ref="I14:P14"/>
    <mergeCell ref="F6:F7"/>
    <mergeCell ref="N5:P5"/>
  </mergeCells>
  <conditionalFormatting sqref="F10:F21">
    <cfRule type="duplicateValues" dxfId="5" priority="6"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Q22"/>
  <sheetViews>
    <sheetView view="pageBreakPreview" zoomScale="45" zoomScaleNormal="50" zoomScaleSheetLayoutView="45" workbookViewId="0">
      <selection sqref="A1:P1"/>
    </sheetView>
  </sheetViews>
  <sheetFormatPr defaultRowHeight="14.25" x14ac:dyDescent="0.2"/>
  <cols>
    <col min="1" max="1" width="6" style="33" customWidth="1"/>
    <col min="2" max="2" width="16.5703125" style="33" hidden="1" customWidth="1"/>
    <col min="3" max="3" width="9.5703125" style="33" customWidth="1"/>
    <col min="4" max="4" width="16.140625" style="69" bestFit="1" customWidth="1"/>
    <col min="5" max="5" width="25.5703125" style="33" customWidth="1"/>
    <col min="6" max="6" width="17.85546875" style="33" customWidth="1"/>
    <col min="7" max="7" width="5.5703125" style="66" bestFit="1" customWidth="1"/>
    <col min="8" max="66" width="4.7109375" style="66" customWidth="1"/>
    <col min="67" max="67" width="18.85546875" style="70" customWidth="1"/>
    <col min="68" max="68" width="9" style="71" customWidth="1"/>
    <col min="69" max="69" width="9" style="249" customWidth="1"/>
    <col min="70" max="16384" width="9.140625" style="66"/>
  </cols>
  <sheetData>
    <row r="1" spans="1:69" s="9" customFormat="1" ht="48.75" customHeight="1" x14ac:dyDescent="0.2">
      <c r="A1" s="438" t="s">
        <v>138</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c r="AM1" s="438"/>
      <c r="AN1" s="438"/>
      <c r="AO1" s="438"/>
      <c r="AP1" s="438"/>
      <c r="AQ1" s="438"/>
      <c r="AR1" s="438"/>
      <c r="AS1" s="438"/>
      <c r="AT1" s="438"/>
      <c r="AU1" s="438"/>
      <c r="AV1" s="438"/>
      <c r="AW1" s="438"/>
      <c r="AX1" s="438"/>
      <c r="AY1" s="438"/>
      <c r="AZ1" s="438"/>
      <c r="BA1" s="438"/>
      <c r="BB1" s="438"/>
      <c r="BC1" s="438"/>
      <c r="BD1" s="438"/>
      <c r="BE1" s="438"/>
      <c r="BF1" s="438"/>
      <c r="BG1" s="438"/>
      <c r="BH1" s="438"/>
      <c r="BI1" s="438"/>
      <c r="BJ1" s="438"/>
      <c r="BK1" s="438"/>
      <c r="BL1" s="438"/>
      <c r="BM1" s="438"/>
      <c r="BN1" s="438"/>
      <c r="BO1" s="438"/>
      <c r="BP1" s="438"/>
      <c r="BQ1" s="438"/>
    </row>
    <row r="2" spans="1:69" s="9" customFormat="1" ht="36.75" customHeight="1" x14ac:dyDescent="0.2">
      <c r="A2" s="439" t="s">
        <v>352</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c r="AG2" s="439"/>
      <c r="AH2" s="439"/>
      <c r="AI2" s="439"/>
      <c r="AJ2" s="439"/>
      <c r="AK2" s="439"/>
      <c r="AL2" s="439"/>
      <c r="AM2" s="439"/>
      <c r="AN2" s="439"/>
      <c r="AO2" s="439"/>
      <c r="AP2" s="439"/>
      <c r="AQ2" s="439"/>
      <c r="AR2" s="439"/>
      <c r="AS2" s="439"/>
      <c r="AT2" s="439"/>
      <c r="AU2" s="439"/>
      <c r="AV2" s="439"/>
      <c r="AW2" s="439"/>
      <c r="AX2" s="439"/>
      <c r="AY2" s="439"/>
      <c r="AZ2" s="439"/>
      <c r="BA2" s="439"/>
      <c r="BB2" s="439"/>
      <c r="BC2" s="439"/>
      <c r="BD2" s="439"/>
      <c r="BE2" s="439"/>
      <c r="BF2" s="439"/>
      <c r="BG2" s="439"/>
      <c r="BH2" s="439"/>
      <c r="BI2" s="439"/>
      <c r="BJ2" s="439"/>
      <c r="BK2" s="439"/>
      <c r="BL2" s="439"/>
      <c r="BM2" s="439"/>
      <c r="BN2" s="439"/>
      <c r="BO2" s="439"/>
      <c r="BP2" s="439"/>
      <c r="BQ2" s="439"/>
    </row>
    <row r="3" spans="1:69" s="81" customFormat="1" ht="23.25" customHeight="1" x14ac:dyDescent="0.2">
      <c r="A3" s="440" t="s">
        <v>172</v>
      </c>
      <c r="B3" s="440"/>
      <c r="C3" s="440"/>
      <c r="D3" s="440"/>
      <c r="E3" s="441" t="s">
        <v>129</v>
      </c>
      <c r="F3" s="441"/>
      <c r="G3" s="79"/>
      <c r="H3" s="79"/>
      <c r="I3" s="79"/>
      <c r="J3" s="79"/>
      <c r="K3" s="79"/>
      <c r="L3" s="79"/>
      <c r="M3" s="79"/>
      <c r="N3" s="79"/>
      <c r="O3" s="79"/>
      <c r="P3" s="79"/>
      <c r="Q3" s="79"/>
      <c r="R3" s="79"/>
      <c r="S3" s="79"/>
      <c r="T3" s="79"/>
      <c r="U3" s="442"/>
      <c r="V3" s="442"/>
      <c r="W3" s="442"/>
      <c r="X3" s="442"/>
      <c r="Y3" s="79"/>
      <c r="Z3" s="79"/>
      <c r="AA3" s="440" t="s">
        <v>168</v>
      </c>
      <c r="AB3" s="440"/>
      <c r="AC3" s="440"/>
      <c r="AD3" s="440"/>
      <c r="AE3" s="440"/>
      <c r="AF3" s="443">
        <v>0</v>
      </c>
      <c r="AG3" s="443"/>
      <c r="AH3" s="443"/>
      <c r="AI3" s="443"/>
      <c r="AJ3" s="443"/>
      <c r="AK3" s="79"/>
      <c r="AL3" s="79"/>
      <c r="AM3" s="79"/>
      <c r="AN3" s="79"/>
      <c r="AO3" s="79"/>
      <c r="AP3" s="79"/>
      <c r="AQ3" s="79"/>
      <c r="AR3" s="80"/>
      <c r="AS3" s="80"/>
      <c r="AT3" s="80"/>
      <c r="AU3" s="80"/>
      <c r="AV3" s="80"/>
      <c r="AW3" s="440" t="s">
        <v>170</v>
      </c>
      <c r="AX3" s="440"/>
      <c r="AY3" s="440"/>
      <c r="AZ3" s="440"/>
      <c r="BA3" s="440"/>
      <c r="BB3" s="440"/>
      <c r="BC3" s="443" t="s">
        <v>236</v>
      </c>
      <c r="BD3" s="443"/>
      <c r="BE3" s="443"/>
      <c r="BF3" s="443"/>
      <c r="BG3" s="443"/>
      <c r="BH3" s="443"/>
      <c r="BI3" s="443"/>
      <c r="BJ3" s="443"/>
      <c r="BK3" s="443"/>
      <c r="BL3" s="443"/>
      <c r="BM3" s="443"/>
      <c r="BN3" s="443"/>
      <c r="BO3" s="443"/>
      <c r="BP3" s="443"/>
      <c r="BQ3" s="443"/>
    </row>
    <row r="4" spans="1:69" s="81" customFormat="1" ht="23.25" customHeight="1" x14ac:dyDescent="0.2">
      <c r="A4" s="432" t="s">
        <v>174</v>
      </c>
      <c r="B4" s="432"/>
      <c r="C4" s="432"/>
      <c r="D4" s="432"/>
      <c r="E4" s="444" t="s">
        <v>238</v>
      </c>
      <c r="F4" s="444"/>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432" t="s">
        <v>169</v>
      </c>
      <c r="AX4" s="432"/>
      <c r="AY4" s="432"/>
      <c r="AZ4" s="432"/>
      <c r="BA4" s="432"/>
      <c r="BB4" s="432"/>
      <c r="BC4" s="445">
        <v>42041</v>
      </c>
      <c r="BD4" s="445"/>
      <c r="BE4" s="445"/>
      <c r="BF4" s="445"/>
      <c r="BG4" s="445"/>
      <c r="BH4" s="445"/>
      <c r="BI4" s="437" t="s">
        <v>260</v>
      </c>
      <c r="BJ4" s="437"/>
      <c r="BK4" s="437"/>
      <c r="BL4" s="227"/>
      <c r="BM4" s="227"/>
      <c r="BN4" s="227"/>
      <c r="BO4" s="227"/>
      <c r="BP4" s="227"/>
      <c r="BQ4" s="251"/>
    </row>
    <row r="5" spans="1:69" s="9" customFormat="1" ht="18.75" customHeight="1" x14ac:dyDescent="0.2">
      <c r="A5" s="72"/>
      <c r="B5" s="72"/>
      <c r="C5" s="72"/>
      <c r="D5" s="73"/>
      <c r="E5" s="74"/>
      <c r="F5" s="75"/>
      <c r="G5" s="76"/>
      <c r="H5" s="76"/>
      <c r="I5" s="76"/>
      <c r="J5" s="76"/>
      <c r="K5" s="72"/>
      <c r="L5" s="72"/>
      <c r="M5" s="72"/>
      <c r="N5" s="72"/>
      <c r="O5" s="72"/>
      <c r="P5" s="72"/>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407">
        <v>42041.656367592594</v>
      </c>
      <c r="BP5" s="407"/>
      <c r="BQ5" s="407"/>
    </row>
    <row r="6" spans="1:69" ht="22.5" customHeight="1" x14ac:dyDescent="0.2">
      <c r="A6" s="428" t="s">
        <v>6</v>
      </c>
      <c r="B6" s="430"/>
      <c r="C6" s="428" t="s">
        <v>141</v>
      </c>
      <c r="D6" s="428" t="s">
        <v>22</v>
      </c>
      <c r="E6" s="428" t="s">
        <v>7</v>
      </c>
      <c r="F6" s="428" t="s">
        <v>47</v>
      </c>
      <c r="G6" s="436" t="s">
        <v>23</v>
      </c>
      <c r="H6" s="436"/>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436"/>
      <c r="AI6" s="436"/>
      <c r="AJ6" s="436"/>
      <c r="AK6" s="436"/>
      <c r="AL6" s="436"/>
      <c r="AM6" s="436"/>
      <c r="AN6" s="436"/>
      <c r="AO6" s="436"/>
      <c r="AP6" s="436"/>
      <c r="AQ6" s="436"/>
      <c r="AR6" s="436"/>
      <c r="AS6" s="436"/>
      <c r="AT6" s="436"/>
      <c r="AU6" s="436"/>
      <c r="AV6" s="436"/>
      <c r="AW6" s="436"/>
      <c r="AX6" s="436"/>
      <c r="AY6" s="436"/>
      <c r="AZ6" s="436"/>
      <c r="BA6" s="436"/>
      <c r="BB6" s="436"/>
      <c r="BC6" s="436"/>
      <c r="BD6" s="436"/>
      <c r="BE6" s="436"/>
      <c r="BF6" s="436"/>
      <c r="BG6" s="436"/>
      <c r="BH6" s="436"/>
      <c r="BI6" s="436"/>
      <c r="BJ6" s="436"/>
      <c r="BK6" s="436"/>
      <c r="BL6" s="436"/>
      <c r="BM6" s="436"/>
      <c r="BN6" s="436"/>
      <c r="BO6" s="434" t="s">
        <v>8</v>
      </c>
      <c r="BP6" s="435" t="s">
        <v>26</v>
      </c>
      <c r="BQ6" s="433" t="s">
        <v>9</v>
      </c>
    </row>
    <row r="7" spans="1:69" ht="54.75" customHeight="1" x14ac:dyDescent="0.2">
      <c r="A7" s="429"/>
      <c r="B7" s="430"/>
      <c r="C7" s="429"/>
      <c r="D7" s="429"/>
      <c r="E7" s="429"/>
      <c r="F7" s="429"/>
      <c r="G7" s="431">
        <v>250</v>
      </c>
      <c r="H7" s="431"/>
      <c r="I7" s="431"/>
      <c r="J7" s="431">
        <v>260</v>
      </c>
      <c r="K7" s="431"/>
      <c r="L7" s="431"/>
      <c r="M7" s="431">
        <v>270</v>
      </c>
      <c r="N7" s="431"/>
      <c r="O7" s="431"/>
      <c r="P7" s="431">
        <v>275</v>
      </c>
      <c r="Q7" s="431"/>
      <c r="R7" s="431"/>
      <c r="S7" s="431">
        <v>280</v>
      </c>
      <c r="T7" s="431"/>
      <c r="U7" s="431"/>
      <c r="V7" s="431">
        <v>285</v>
      </c>
      <c r="W7" s="431"/>
      <c r="X7" s="431"/>
      <c r="Y7" s="431">
        <v>290</v>
      </c>
      <c r="Z7" s="431"/>
      <c r="AA7" s="431"/>
      <c r="AB7" s="431">
        <v>300</v>
      </c>
      <c r="AC7" s="431"/>
      <c r="AD7" s="431"/>
      <c r="AE7" s="431">
        <v>305</v>
      </c>
      <c r="AF7" s="431"/>
      <c r="AG7" s="431"/>
      <c r="AH7" s="431">
        <v>310</v>
      </c>
      <c r="AI7" s="431"/>
      <c r="AJ7" s="431"/>
      <c r="AK7" s="431">
        <v>315</v>
      </c>
      <c r="AL7" s="431"/>
      <c r="AM7" s="431"/>
      <c r="AN7" s="431">
        <v>320</v>
      </c>
      <c r="AO7" s="431"/>
      <c r="AP7" s="431"/>
      <c r="AQ7" s="431">
        <v>325</v>
      </c>
      <c r="AR7" s="431"/>
      <c r="AS7" s="431"/>
      <c r="AT7" s="431">
        <v>330</v>
      </c>
      <c r="AU7" s="431"/>
      <c r="AV7" s="431"/>
      <c r="AW7" s="431"/>
      <c r="AX7" s="431"/>
      <c r="AY7" s="431"/>
      <c r="AZ7" s="431"/>
      <c r="BA7" s="431"/>
      <c r="BB7" s="431"/>
      <c r="BC7" s="431"/>
      <c r="BD7" s="431"/>
      <c r="BE7" s="431"/>
      <c r="BF7" s="431"/>
      <c r="BG7" s="431"/>
      <c r="BH7" s="431"/>
      <c r="BI7" s="431"/>
      <c r="BJ7" s="431"/>
      <c r="BK7" s="431"/>
      <c r="BL7" s="431"/>
      <c r="BM7" s="431"/>
      <c r="BN7" s="431"/>
      <c r="BO7" s="434"/>
      <c r="BP7" s="435"/>
      <c r="BQ7" s="433"/>
    </row>
    <row r="8" spans="1:69" s="19" customFormat="1" ht="60.75" customHeight="1" x14ac:dyDescent="0.2">
      <c r="A8" s="86">
        <v>1</v>
      </c>
      <c r="B8" s="241" t="s">
        <v>28</v>
      </c>
      <c r="C8" s="78">
        <v>318</v>
      </c>
      <c r="D8" s="67">
        <v>37078</v>
      </c>
      <c r="E8" s="85" t="s">
        <v>303</v>
      </c>
      <c r="F8" s="68" t="s">
        <v>286</v>
      </c>
      <c r="G8" s="230" t="s">
        <v>236</v>
      </c>
      <c r="H8" s="230"/>
      <c r="I8" s="230"/>
      <c r="J8" s="233" t="s">
        <v>358</v>
      </c>
      <c r="K8" s="234"/>
      <c r="L8" s="234"/>
      <c r="M8" s="230" t="s">
        <v>236</v>
      </c>
      <c r="N8" s="231"/>
      <c r="O8" s="230"/>
      <c r="P8" s="234" t="s">
        <v>236</v>
      </c>
      <c r="Q8" s="234"/>
      <c r="R8" s="234"/>
      <c r="S8" s="230" t="s">
        <v>358</v>
      </c>
      <c r="T8" s="230"/>
      <c r="U8" s="230"/>
      <c r="V8" s="234" t="s">
        <v>236</v>
      </c>
      <c r="W8" s="234"/>
      <c r="X8" s="234"/>
      <c r="Y8" s="230" t="s">
        <v>236</v>
      </c>
      <c r="Z8" s="230"/>
      <c r="AA8" s="230"/>
      <c r="AB8" s="234" t="s">
        <v>354</v>
      </c>
      <c r="AC8" s="234" t="s">
        <v>358</v>
      </c>
      <c r="AD8" s="234"/>
      <c r="AE8" s="230" t="s">
        <v>236</v>
      </c>
      <c r="AF8" s="230"/>
      <c r="AG8" s="230"/>
      <c r="AH8" s="234" t="s">
        <v>358</v>
      </c>
      <c r="AI8" s="234"/>
      <c r="AJ8" s="234"/>
      <c r="AK8" s="230" t="s">
        <v>236</v>
      </c>
      <c r="AL8" s="230"/>
      <c r="AM8" s="230"/>
      <c r="AN8" s="234" t="s">
        <v>354</v>
      </c>
      <c r="AO8" s="234" t="s">
        <v>354</v>
      </c>
      <c r="AP8" s="234" t="s">
        <v>358</v>
      </c>
      <c r="AQ8" s="230" t="s">
        <v>236</v>
      </c>
      <c r="AR8" s="230"/>
      <c r="AS8" s="230"/>
      <c r="AT8" s="234" t="s">
        <v>354</v>
      </c>
      <c r="AU8" s="235" t="s">
        <v>354</v>
      </c>
      <c r="AV8" s="235" t="s">
        <v>354</v>
      </c>
      <c r="AW8" s="230"/>
      <c r="AX8" s="230"/>
      <c r="AY8" s="230"/>
      <c r="AZ8" s="234"/>
      <c r="BA8" s="234"/>
      <c r="BB8" s="234"/>
      <c r="BC8" s="230"/>
      <c r="BD8" s="232"/>
      <c r="BE8" s="232"/>
      <c r="BF8" s="234"/>
      <c r="BG8" s="235"/>
      <c r="BH8" s="235"/>
      <c r="BI8" s="230"/>
      <c r="BJ8" s="232"/>
      <c r="BK8" s="232"/>
      <c r="BL8" s="234"/>
      <c r="BM8" s="235"/>
      <c r="BN8" s="235"/>
      <c r="BO8" s="236">
        <v>320</v>
      </c>
      <c r="BP8" s="236"/>
      <c r="BQ8" s="248">
        <v>1</v>
      </c>
    </row>
    <row r="9" spans="1:69" s="19" customFormat="1" ht="60.75" customHeight="1" x14ac:dyDescent="0.2">
      <c r="A9" s="86">
        <v>2</v>
      </c>
      <c r="B9" s="241" t="s">
        <v>27</v>
      </c>
      <c r="C9" s="78">
        <v>312</v>
      </c>
      <c r="D9" s="67">
        <v>37185</v>
      </c>
      <c r="E9" s="85" t="s">
        <v>302</v>
      </c>
      <c r="F9" s="68" t="s">
        <v>286</v>
      </c>
      <c r="G9" s="230" t="s">
        <v>236</v>
      </c>
      <c r="H9" s="230"/>
      <c r="I9" s="230"/>
      <c r="J9" s="233" t="s">
        <v>354</v>
      </c>
      <c r="K9" s="234" t="s">
        <v>358</v>
      </c>
      <c r="L9" s="234"/>
      <c r="M9" s="230" t="s">
        <v>236</v>
      </c>
      <c r="N9" s="231"/>
      <c r="O9" s="230"/>
      <c r="P9" s="234" t="s">
        <v>236</v>
      </c>
      <c r="Q9" s="234"/>
      <c r="R9" s="234"/>
      <c r="S9" s="230" t="s">
        <v>358</v>
      </c>
      <c r="T9" s="230"/>
      <c r="U9" s="230"/>
      <c r="V9" s="234" t="s">
        <v>236</v>
      </c>
      <c r="W9" s="234"/>
      <c r="X9" s="234"/>
      <c r="Y9" s="230" t="s">
        <v>236</v>
      </c>
      <c r="Z9" s="230"/>
      <c r="AA9" s="230"/>
      <c r="AB9" s="234" t="s">
        <v>354</v>
      </c>
      <c r="AC9" s="234" t="s">
        <v>354</v>
      </c>
      <c r="AD9" s="234" t="s">
        <v>354</v>
      </c>
      <c r="AE9" s="230"/>
      <c r="AF9" s="230"/>
      <c r="AG9" s="230"/>
      <c r="AH9" s="234"/>
      <c r="AI9" s="234"/>
      <c r="AJ9" s="234"/>
      <c r="AK9" s="230"/>
      <c r="AL9" s="230"/>
      <c r="AM9" s="230"/>
      <c r="AN9" s="234"/>
      <c r="AO9" s="234"/>
      <c r="AP9" s="234"/>
      <c r="AQ9" s="230"/>
      <c r="AR9" s="230"/>
      <c r="AS9" s="230"/>
      <c r="AT9" s="234"/>
      <c r="AU9" s="235"/>
      <c r="AV9" s="235"/>
      <c r="AW9" s="230"/>
      <c r="AX9" s="230"/>
      <c r="AY9" s="230"/>
      <c r="AZ9" s="234"/>
      <c r="BA9" s="234"/>
      <c r="BB9" s="234"/>
      <c r="BC9" s="230"/>
      <c r="BD9" s="232"/>
      <c r="BE9" s="232"/>
      <c r="BF9" s="234"/>
      <c r="BG9" s="235"/>
      <c r="BH9" s="235"/>
      <c r="BI9" s="230"/>
      <c r="BJ9" s="232"/>
      <c r="BK9" s="232"/>
      <c r="BL9" s="234"/>
      <c r="BM9" s="235"/>
      <c r="BN9" s="235"/>
      <c r="BO9" s="236">
        <v>280</v>
      </c>
      <c r="BP9" s="236"/>
      <c r="BQ9" s="248">
        <v>2</v>
      </c>
    </row>
    <row r="10" spans="1:69" s="19" customFormat="1" ht="60.75" customHeight="1" x14ac:dyDescent="0.2">
      <c r="A10" s="86">
        <v>2</v>
      </c>
      <c r="B10" s="241" t="s">
        <v>29</v>
      </c>
      <c r="C10" s="78">
        <v>352</v>
      </c>
      <c r="D10" s="67">
        <v>37247</v>
      </c>
      <c r="E10" s="85" t="s">
        <v>304</v>
      </c>
      <c r="F10" s="68" t="s">
        <v>264</v>
      </c>
      <c r="G10" s="230" t="s">
        <v>358</v>
      </c>
      <c r="H10" s="230"/>
      <c r="I10" s="230"/>
      <c r="J10" s="233" t="s">
        <v>358</v>
      </c>
      <c r="K10" s="234"/>
      <c r="L10" s="234"/>
      <c r="M10" s="230" t="s">
        <v>354</v>
      </c>
      <c r="N10" s="231" t="s">
        <v>358</v>
      </c>
      <c r="O10" s="230"/>
      <c r="P10" s="234" t="s">
        <v>236</v>
      </c>
      <c r="Q10" s="234"/>
      <c r="R10" s="234"/>
      <c r="S10" s="230" t="s">
        <v>358</v>
      </c>
      <c r="T10" s="230"/>
      <c r="U10" s="230"/>
      <c r="V10" s="234" t="s">
        <v>236</v>
      </c>
      <c r="W10" s="234"/>
      <c r="X10" s="234"/>
      <c r="Y10" s="230" t="s">
        <v>354</v>
      </c>
      <c r="Z10" s="230" t="s">
        <v>354</v>
      </c>
      <c r="AA10" s="230" t="s">
        <v>354</v>
      </c>
      <c r="AB10" s="234"/>
      <c r="AC10" s="234"/>
      <c r="AD10" s="234"/>
      <c r="AE10" s="230"/>
      <c r="AF10" s="230"/>
      <c r="AG10" s="230"/>
      <c r="AH10" s="234"/>
      <c r="AI10" s="234"/>
      <c r="AJ10" s="234"/>
      <c r="AK10" s="230"/>
      <c r="AL10" s="230"/>
      <c r="AM10" s="230"/>
      <c r="AN10" s="234"/>
      <c r="AO10" s="234"/>
      <c r="AP10" s="234"/>
      <c r="AQ10" s="230"/>
      <c r="AR10" s="230"/>
      <c r="AS10" s="230"/>
      <c r="AT10" s="234"/>
      <c r="AU10" s="235"/>
      <c r="AV10" s="235"/>
      <c r="AW10" s="232"/>
      <c r="AX10" s="232"/>
      <c r="AY10" s="232"/>
      <c r="AZ10" s="235"/>
      <c r="BA10" s="235"/>
      <c r="BB10" s="235"/>
      <c r="BC10" s="232"/>
      <c r="BD10" s="232"/>
      <c r="BE10" s="232"/>
      <c r="BF10" s="235"/>
      <c r="BG10" s="235"/>
      <c r="BH10" s="235"/>
      <c r="BI10" s="232"/>
      <c r="BJ10" s="232"/>
      <c r="BK10" s="232"/>
      <c r="BL10" s="235"/>
      <c r="BM10" s="235"/>
      <c r="BN10" s="235"/>
      <c r="BO10" s="236">
        <v>280</v>
      </c>
      <c r="BP10" s="236"/>
      <c r="BQ10" s="248">
        <v>2</v>
      </c>
    </row>
    <row r="11" spans="1:69" s="19" customFormat="1" ht="60.75" customHeight="1" x14ac:dyDescent="0.2">
      <c r="A11" s="86"/>
      <c r="B11" s="241" t="s">
        <v>30</v>
      </c>
      <c r="C11" s="78" t="s">
        <v>359</v>
      </c>
      <c r="D11" s="67" t="s">
        <v>359</v>
      </c>
      <c r="E11" s="85" t="s">
        <v>359</v>
      </c>
      <c r="F11" s="68" t="s">
        <v>359</v>
      </c>
      <c r="G11" s="230"/>
      <c r="H11" s="230"/>
      <c r="I11" s="230"/>
      <c r="J11" s="233"/>
      <c r="K11" s="234"/>
      <c r="L11" s="234"/>
      <c r="M11" s="230"/>
      <c r="N11" s="231"/>
      <c r="O11" s="230"/>
      <c r="P11" s="234"/>
      <c r="Q11" s="234"/>
      <c r="R11" s="234"/>
      <c r="S11" s="230"/>
      <c r="T11" s="230"/>
      <c r="U11" s="230"/>
      <c r="V11" s="234"/>
      <c r="W11" s="234"/>
      <c r="X11" s="234"/>
      <c r="Y11" s="230"/>
      <c r="Z11" s="230"/>
      <c r="AA11" s="230"/>
      <c r="AB11" s="234"/>
      <c r="AC11" s="234"/>
      <c r="AD11" s="234"/>
      <c r="AE11" s="230"/>
      <c r="AF11" s="230"/>
      <c r="AG11" s="230"/>
      <c r="AH11" s="234"/>
      <c r="AI11" s="234"/>
      <c r="AJ11" s="234"/>
      <c r="AK11" s="230"/>
      <c r="AL11" s="230"/>
      <c r="AM11" s="230"/>
      <c r="AN11" s="234"/>
      <c r="AO11" s="234"/>
      <c r="AP11" s="234"/>
      <c r="AQ11" s="230"/>
      <c r="AR11" s="230"/>
      <c r="AS11" s="230"/>
      <c r="AT11" s="234"/>
      <c r="AU11" s="235"/>
      <c r="AV11" s="235"/>
      <c r="AW11" s="230"/>
      <c r="AX11" s="230"/>
      <c r="AY11" s="230"/>
      <c r="AZ11" s="234"/>
      <c r="BA11" s="234"/>
      <c r="BB11" s="234"/>
      <c r="BC11" s="230"/>
      <c r="BD11" s="232"/>
      <c r="BE11" s="232"/>
      <c r="BF11" s="234"/>
      <c r="BG11" s="235"/>
      <c r="BH11" s="235"/>
      <c r="BI11" s="230"/>
      <c r="BJ11" s="232"/>
      <c r="BK11" s="232"/>
      <c r="BL11" s="234"/>
      <c r="BM11" s="235"/>
      <c r="BN11" s="235"/>
      <c r="BO11" s="236"/>
      <c r="BP11" s="236"/>
      <c r="BQ11" s="248"/>
    </row>
    <row r="12" spans="1:69" s="19" customFormat="1" ht="60.75" customHeight="1" x14ac:dyDescent="0.2">
      <c r="A12" s="86"/>
      <c r="B12" s="241" t="s">
        <v>31</v>
      </c>
      <c r="C12" s="78" t="s">
        <v>359</v>
      </c>
      <c r="D12" s="67" t="s">
        <v>359</v>
      </c>
      <c r="E12" s="85" t="s">
        <v>359</v>
      </c>
      <c r="F12" s="68" t="s">
        <v>359</v>
      </c>
      <c r="G12" s="230"/>
      <c r="H12" s="230"/>
      <c r="I12" s="230"/>
      <c r="J12" s="233"/>
      <c r="K12" s="234"/>
      <c r="L12" s="234"/>
      <c r="M12" s="230"/>
      <c r="N12" s="231"/>
      <c r="O12" s="230"/>
      <c r="P12" s="234"/>
      <c r="Q12" s="234"/>
      <c r="R12" s="234"/>
      <c r="S12" s="230"/>
      <c r="T12" s="230"/>
      <c r="U12" s="230"/>
      <c r="V12" s="234"/>
      <c r="W12" s="234"/>
      <c r="X12" s="234"/>
      <c r="Y12" s="230"/>
      <c r="Z12" s="230"/>
      <c r="AA12" s="230"/>
      <c r="AB12" s="234"/>
      <c r="AC12" s="234"/>
      <c r="AD12" s="234"/>
      <c r="AE12" s="230"/>
      <c r="AF12" s="230"/>
      <c r="AG12" s="230"/>
      <c r="AH12" s="234"/>
      <c r="AI12" s="234"/>
      <c r="AJ12" s="234"/>
      <c r="AK12" s="230"/>
      <c r="AL12" s="230"/>
      <c r="AM12" s="230"/>
      <c r="AN12" s="234"/>
      <c r="AO12" s="234"/>
      <c r="AP12" s="234"/>
      <c r="AQ12" s="230"/>
      <c r="AR12" s="230"/>
      <c r="AS12" s="230"/>
      <c r="AT12" s="234"/>
      <c r="AU12" s="235"/>
      <c r="AV12" s="235"/>
      <c r="AW12" s="232"/>
      <c r="AX12" s="232"/>
      <c r="AY12" s="232"/>
      <c r="AZ12" s="235"/>
      <c r="BA12" s="235"/>
      <c r="BB12" s="235"/>
      <c r="BC12" s="232"/>
      <c r="BD12" s="232"/>
      <c r="BE12" s="232"/>
      <c r="BF12" s="235"/>
      <c r="BG12" s="235"/>
      <c r="BH12" s="235"/>
      <c r="BI12" s="232"/>
      <c r="BJ12" s="232"/>
      <c r="BK12" s="232"/>
      <c r="BL12" s="235"/>
      <c r="BM12" s="235"/>
      <c r="BN12" s="235"/>
      <c r="BO12" s="236"/>
      <c r="BP12" s="236"/>
      <c r="BQ12" s="248"/>
    </row>
    <row r="13" spans="1:69" s="19" customFormat="1" ht="60.75" customHeight="1" x14ac:dyDescent="0.2">
      <c r="A13" s="86"/>
      <c r="B13" s="241" t="s">
        <v>32</v>
      </c>
      <c r="C13" s="78" t="s">
        <v>359</v>
      </c>
      <c r="D13" s="67" t="s">
        <v>359</v>
      </c>
      <c r="E13" s="85" t="s">
        <v>359</v>
      </c>
      <c r="F13" s="68" t="s">
        <v>359</v>
      </c>
      <c r="G13" s="230"/>
      <c r="H13" s="230"/>
      <c r="I13" s="230"/>
      <c r="J13" s="233"/>
      <c r="K13" s="234"/>
      <c r="L13" s="234"/>
      <c r="M13" s="230"/>
      <c r="N13" s="231"/>
      <c r="O13" s="230"/>
      <c r="P13" s="234"/>
      <c r="Q13" s="234"/>
      <c r="R13" s="234"/>
      <c r="S13" s="230"/>
      <c r="T13" s="230"/>
      <c r="U13" s="230"/>
      <c r="V13" s="234"/>
      <c r="W13" s="234"/>
      <c r="X13" s="234"/>
      <c r="Y13" s="230"/>
      <c r="Z13" s="230"/>
      <c r="AA13" s="230"/>
      <c r="AB13" s="234"/>
      <c r="AC13" s="234"/>
      <c r="AD13" s="234"/>
      <c r="AE13" s="230"/>
      <c r="AF13" s="230"/>
      <c r="AG13" s="230"/>
      <c r="AH13" s="234"/>
      <c r="AI13" s="234"/>
      <c r="AJ13" s="234"/>
      <c r="AK13" s="230"/>
      <c r="AL13" s="230"/>
      <c r="AM13" s="230"/>
      <c r="AN13" s="234"/>
      <c r="AO13" s="234"/>
      <c r="AP13" s="234"/>
      <c r="AQ13" s="230"/>
      <c r="AR13" s="230"/>
      <c r="AS13" s="230"/>
      <c r="AT13" s="234"/>
      <c r="AU13" s="235"/>
      <c r="AV13" s="235"/>
      <c r="AW13" s="232"/>
      <c r="AX13" s="232"/>
      <c r="AY13" s="232"/>
      <c r="AZ13" s="235"/>
      <c r="BA13" s="235"/>
      <c r="BB13" s="235"/>
      <c r="BC13" s="232"/>
      <c r="BD13" s="232"/>
      <c r="BE13" s="232"/>
      <c r="BF13" s="235"/>
      <c r="BG13" s="235"/>
      <c r="BH13" s="235"/>
      <c r="BI13" s="232"/>
      <c r="BJ13" s="232"/>
      <c r="BK13" s="232"/>
      <c r="BL13" s="235"/>
      <c r="BM13" s="235"/>
      <c r="BN13" s="235"/>
      <c r="BO13" s="236"/>
      <c r="BP13" s="236"/>
      <c r="BQ13" s="248"/>
    </row>
    <row r="14" spans="1:69" s="19" customFormat="1" ht="60.75" customHeight="1" x14ac:dyDescent="0.2">
      <c r="A14" s="86"/>
      <c r="B14" s="241" t="s">
        <v>33</v>
      </c>
      <c r="C14" s="78" t="s">
        <v>359</v>
      </c>
      <c r="D14" s="67" t="s">
        <v>359</v>
      </c>
      <c r="E14" s="85" t="s">
        <v>359</v>
      </c>
      <c r="F14" s="68" t="s">
        <v>359</v>
      </c>
      <c r="G14" s="230"/>
      <c r="H14" s="230"/>
      <c r="I14" s="230"/>
      <c r="J14" s="233"/>
      <c r="K14" s="234"/>
      <c r="L14" s="234"/>
      <c r="M14" s="230"/>
      <c r="N14" s="231"/>
      <c r="O14" s="230"/>
      <c r="P14" s="234"/>
      <c r="Q14" s="234"/>
      <c r="R14" s="234"/>
      <c r="S14" s="230"/>
      <c r="T14" s="230"/>
      <c r="U14" s="230"/>
      <c r="V14" s="234"/>
      <c r="W14" s="234"/>
      <c r="X14" s="234"/>
      <c r="Y14" s="230"/>
      <c r="Z14" s="230"/>
      <c r="AA14" s="230"/>
      <c r="AB14" s="234"/>
      <c r="AC14" s="234"/>
      <c r="AD14" s="234"/>
      <c r="AE14" s="230"/>
      <c r="AF14" s="230"/>
      <c r="AG14" s="230"/>
      <c r="AH14" s="234"/>
      <c r="AI14" s="234"/>
      <c r="AJ14" s="234"/>
      <c r="AK14" s="230"/>
      <c r="AL14" s="230"/>
      <c r="AM14" s="230"/>
      <c r="AN14" s="234"/>
      <c r="AO14" s="234"/>
      <c r="AP14" s="234"/>
      <c r="AQ14" s="230"/>
      <c r="AR14" s="230"/>
      <c r="AS14" s="230"/>
      <c r="AT14" s="234"/>
      <c r="AU14" s="235"/>
      <c r="AV14" s="235"/>
      <c r="AW14" s="232"/>
      <c r="AX14" s="232"/>
      <c r="AY14" s="232"/>
      <c r="AZ14" s="235"/>
      <c r="BA14" s="235"/>
      <c r="BB14" s="235"/>
      <c r="BC14" s="232"/>
      <c r="BD14" s="232"/>
      <c r="BE14" s="232"/>
      <c r="BF14" s="235"/>
      <c r="BG14" s="235"/>
      <c r="BH14" s="235"/>
      <c r="BI14" s="232"/>
      <c r="BJ14" s="232"/>
      <c r="BK14" s="232"/>
      <c r="BL14" s="235"/>
      <c r="BM14" s="235"/>
      <c r="BN14" s="235"/>
      <c r="BO14" s="236"/>
      <c r="BP14" s="236"/>
      <c r="BQ14" s="248"/>
    </row>
    <row r="15" spans="1:69" s="19" customFormat="1" ht="60.75" customHeight="1" x14ac:dyDescent="0.2">
      <c r="A15" s="86"/>
      <c r="B15" s="241" t="s">
        <v>34</v>
      </c>
      <c r="C15" s="78" t="s">
        <v>359</v>
      </c>
      <c r="D15" s="67" t="s">
        <v>359</v>
      </c>
      <c r="E15" s="85" t="s">
        <v>359</v>
      </c>
      <c r="F15" s="68" t="s">
        <v>359</v>
      </c>
      <c r="G15" s="230"/>
      <c r="H15" s="230"/>
      <c r="I15" s="230"/>
      <c r="J15" s="233"/>
      <c r="K15" s="234"/>
      <c r="L15" s="234"/>
      <c r="M15" s="230"/>
      <c r="N15" s="231"/>
      <c r="O15" s="230"/>
      <c r="P15" s="234"/>
      <c r="Q15" s="234"/>
      <c r="R15" s="234"/>
      <c r="S15" s="230"/>
      <c r="T15" s="230"/>
      <c r="U15" s="230"/>
      <c r="V15" s="234"/>
      <c r="W15" s="234"/>
      <c r="X15" s="234"/>
      <c r="Y15" s="230"/>
      <c r="Z15" s="230"/>
      <c r="AA15" s="230"/>
      <c r="AB15" s="234"/>
      <c r="AC15" s="234"/>
      <c r="AD15" s="234"/>
      <c r="AE15" s="230"/>
      <c r="AF15" s="230"/>
      <c r="AG15" s="230"/>
      <c r="AH15" s="234"/>
      <c r="AI15" s="234"/>
      <c r="AJ15" s="234"/>
      <c r="AK15" s="230"/>
      <c r="AL15" s="230"/>
      <c r="AM15" s="230"/>
      <c r="AN15" s="234"/>
      <c r="AO15" s="234"/>
      <c r="AP15" s="234"/>
      <c r="AQ15" s="230"/>
      <c r="AR15" s="230"/>
      <c r="AS15" s="230"/>
      <c r="AT15" s="234"/>
      <c r="AU15" s="235"/>
      <c r="AV15" s="235"/>
      <c r="AW15" s="232"/>
      <c r="AX15" s="232"/>
      <c r="AY15" s="232"/>
      <c r="AZ15" s="235"/>
      <c r="BA15" s="235"/>
      <c r="BB15" s="235"/>
      <c r="BC15" s="232"/>
      <c r="BD15" s="232"/>
      <c r="BE15" s="232"/>
      <c r="BF15" s="235"/>
      <c r="BG15" s="235"/>
      <c r="BH15" s="235"/>
      <c r="BI15" s="232"/>
      <c r="BJ15" s="232"/>
      <c r="BK15" s="232"/>
      <c r="BL15" s="235"/>
      <c r="BM15" s="235"/>
      <c r="BN15" s="235"/>
      <c r="BO15" s="236"/>
      <c r="BP15" s="236"/>
      <c r="BQ15" s="248"/>
    </row>
    <row r="16" spans="1:69" s="19" customFormat="1" ht="60.75" customHeight="1" x14ac:dyDescent="0.2">
      <c r="A16" s="86"/>
      <c r="B16" s="241" t="s">
        <v>65</v>
      </c>
      <c r="C16" s="78" t="s">
        <v>359</v>
      </c>
      <c r="D16" s="67" t="s">
        <v>359</v>
      </c>
      <c r="E16" s="85" t="s">
        <v>359</v>
      </c>
      <c r="F16" s="68" t="s">
        <v>359</v>
      </c>
      <c r="G16" s="230"/>
      <c r="H16" s="230"/>
      <c r="I16" s="230"/>
      <c r="J16" s="233"/>
      <c r="K16" s="234"/>
      <c r="L16" s="234"/>
      <c r="M16" s="230"/>
      <c r="N16" s="231"/>
      <c r="O16" s="230"/>
      <c r="P16" s="234"/>
      <c r="Q16" s="234"/>
      <c r="R16" s="234"/>
      <c r="S16" s="230"/>
      <c r="T16" s="230"/>
      <c r="U16" s="230"/>
      <c r="V16" s="234"/>
      <c r="W16" s="234"/>
      <c r="X16" s="234"/>
      <c r="Y16" s="230"/>
      <c r="Z16" s="230"/>
      <c r="AA16" s="230"/>
      <c r="AB16" s="234"/>
      <c r="AC16" s="234"/>
      <c r="AD16" s="234"/>
      <c r="AE16" s="230"/>
      <c r="AF16" s="230"/>
      <c r="AG16" s="230"/>
      <c r="AH16" s="234"/>
      <c r="AI16" s="234"/>
      <c r="AJ16" s="234"/>
      <c r="AK16" s="230"/>
      <c r="AL16" s="230"/>
      <c r="AM16" s="230"/>
      <c r="AN16" s="234"/>
      <c r="AO16" s="234"/>
      <c r="AP16" s="234"/>
      <c r="AQ16" s="230"/>
      <c r="AR16" s="230"/>
      <c r="AS16" s="230"/>
      <c r="AT16" s="234"/>
      <c r="AU16" s="235"/>
      <c r="AV16" s="235"/>
      <c r="AW16" s="232"/>
      <c r="AX16" s="232"/>
      <c r="AY16" s="232"/>
      <c r="AZ16" s="235"/>
      <c r="BA16" s="235"/>
      <c r="BB16" s="235"/>
      <c r="BC16" s="232"/>
      <c r="BD16" s="232"/>
      <c r="BE16" s="232"/>
      <c r="BF16" s="235"/>
      <c r="BG16" s="235"/>
      <c r="BH16" s="235"/>
      <c r="BI16" s="232"/>
      <c r="BJ16" s="232"/>
      <c r="BK16" s="232"/>
      <c r="BL16" s="235"/>
      <c r="BM16" s="235"/>
      <c r="BN16" s="235"/>
      <c r="BO16" s="236"/>
      <c r="BP16" s="236"/>
      <c r="BQ16" s="248"/>
    </row>
    <row r="17" spans="1:69" s="19" customFormat="1" ht="60.75" customHeight="1" x14ac:dyDescent="0.2">
      <c r="A17" s="86"/>
      <c r="B17" s="241" t="s">
        <v>66</v>
      </c>
      <c r="C17" s="78" t="s">
        <v>359</v>
      </c>
      <c r="D17" s="67" t="s">
        <v>359</v>
      </c>
      <c r="E17" s="85" t="s">
        <v>359</v>
      </c>
      <c r="F17" s="68" t="s">
        <v>359</v>
      </c>
      <c r="G17" s="230"/>
      <c r="H17" s="230"/>
      <c r="I17" s="230"/>
      <c r="J17" s="233"/>
      <c r="K17" s="234"/>
      <c r="L17" s="234"/>
      <c r="M17" s="230"/>
      <c r="N17" s="231"/>
      <c r="O17" s="230"/>
      <c r="P17" s="234"/>
      <c r="Q17" s="234"/>
      <c r="R17" s="234"/>
      <c r="S17" s="230"/>
      <c r="T17" s="230"/>
      <c r="U17" s="230"/>
      <c r="V17" s="234"/>
      <c r="W17" s="234"/>
      <c r="X17" s="234"/>
      <c r="Y17" s="230"/>
      <c r="Z17" s="230"/>
      <c r="AA17" s="230"/>
      <c r="AB17" s="234"/>
      <c r="AC17" s="234"/>
      <c r="AD17" s="234"/>
      <c r="AE17" s="230"/>
      <c r="AF17" s="230"/>
      <c r="AG17" s="230"/>
      <c r="AH17" s="234"/>
      <c r="AI17" s="234"/>
      <c r="AJ17" s="234"/>
      <c r="AK17" s="230"/>
      <c r="AL17" s="230"/>
      <c r="AM17" s="230"/>
      <c r="AN17" s="234"/>
      <c r="AO17" s="234"/>
      <c r="AP17" s="234"/>
      <c r="AQ17" s="230"/>
      <c r="AR17" s="230"/>
      <c r="AS17" s="230"/>
      <c r="AT17" s="234"/>
      <c r="AU17" s="235"/>
      <c r="AV17" s="235"/>
      <c r="AW17" s="232"/>
      <c r="AX17" s="232"/>
      <c r="AY17" s="232"/>
      <c r="AZ17" s="235"/>
      <c r="BA17" s="235"/>
      <c r="BB17" s="235"/>
      <c r="BC17" s="232"/>
      <c r="BD17" s="232"/>
      <c r="BE17" s="232"/>
      <c r="BF17" s="235"/>
      <c r="BG17" s="235"/>
      <c r="BH17" s="235"/>
      <c r="BI17" s="232"/>
      <c r="BJ17" s="232"/>
      <c r="BK17" s="232"/>
      <c r="BL17" s="235"/>
      <c r="BM17" s="235"/>
      <c r="BN17" s="235"/>
      <c r="BO17" s="236"/>
      <c r="BP17" s="236"/>
      <c r="BQ17" s="248"/>
    </row>
    <row r="18" spans="1:69" ht="9" customHeight="1" x14ac:dyDescent="0.2">
      <c r="E18" s="64"/>
    </row>
    <row r="19" spans="1:69" s="91" customFormat="1" ht="18" x14ac:dyDescent="0.25">
      <c r="A19" s="87" t="s">
        <v>24</v>
      </c>
      <c r="B19" s="87"/>
      <c r="C19" s="87"/>
      <c r="D19" s="88"/>
      <c r="E19" s="89"/>
      <c r="F19" s="90" t="s">
        <v>0</v>
      </c>
      <c r="J19" s="91" t="s">
        <v>1</v>
      </c>
      <c r="S19" s="91" t="s">
        <v>2</v>
      </c>
      <c r="AA19" s="91" t="s">
        <v>3</v>
      </c>
      <c r="AL19" s="91" t="s">
        <v>3</v>
      </c>
      <c r="BO19" s="92" t="s">
        <v>3</v>
      </c>
      <c r="BP19" s="90"/>
      <c r="BQ19" s="250"/>
    </row>
    <row r="20" spans="1:69" x14ac:dyDescent="0.2">
      <c r="E20" s="64"/>
    </row>
    <row r="21" spans="1:69" x14ac:dyDescent="0.2">
      <c r="E21" s="64"/>
    </row>
    <row r="22" spans="1:69" x14ac:dyDescent="0.2">
      <c r="E22" s="64"/>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sortState ref="A8:BQ10">
    <sortCondition ref="BQ8:BQ10"/>
  </sortState>
  <mergeCells count="45">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 ref="A1:BQ1"/>
    <mergeCell ref="A2:BQ2"/>
    <mergeCell ref="A3:D3"/>
    <mergeCell ref="E3:F3"/>
    <mergeCell ref="U3:X3"/>
    <mergeCell ref="AF3:AJ3"/>
    <mergeCell ref="BC3:BQ3"/>
    <mergeCell ref="AA3:AE3"/>
    <mergeCell ref="AW3:BB3"/>
    <mergeCell ref="AW4:BB4"/>
    <mergeCell ref="BQ6:BQ7"/>
    <mergeCell ref="BF7:BH7"/>
    <mergeCell ref="BI7:BK7"/>
    <mergeCell ref="BO6:BO7"/>
    <mergeCell ref="BO5:BQ5"/>
    <mergeCell ref="BL7:BN7"/>
    <mergeCell ref="BP6:BP7"/>
    <mergeCell ref="G6:BN6"/>
    <mergeCell ref="M7:O7"/>
    <mergeCell ref="BC7:BE7"/>
    <mergeCell ref="BI4:BK4"/>
    <mergeCell ref="A6:A7"/>
    <mergeCell ref="B6:B7"/>
    <mergeCell ref="D6:D7"/>
    <mergeCell ref="G7:I7"/>
    <mergeCell ref="J7:L7"/>
    <mergeCell ref="C6:C7"/>
    <mergeCell ref="E6:E7"/>
    <mergeCell ref="F6:F7"/>
  </mergeCells>
  <conditionalFormatting sqref="BO8:BO17">
    <cfRule type="duplicateValues" dxfId="4" priority="5"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5"/>
  <sheetViews>
    <sheetView view="pageBreakPreview" topLeftCell="A2" zoomScale="90" zoomScaleSheetLayoutView="90" workbookViewId="0">
      <selection sqref="A1:P1"/>
    </sheetView>
  </sheetViews>
  <sheetFormatPr defaultRowHeight="12.75" x14ac:dyDescent="0.2"/>
  <cols>
    <col min="1" max="2" width="4.85546875" style="32" customWidth="1"/>
    <col min="3" max="3" width="14.42578125" style="21" customWidth="1"/>
    <col min="4" max="4" width="22.140625" style="59" customWidth="1"/>
    <col min="5" max="5" width="17.140625" style="59" customWidth="1"/>
    <col min="6" max="6" width="13.7109375" style="197" customWidth="1"/>
    <col min="7" max="7" width="7.5703125" style="33" customWidth="1"/>
    <col min="8" max="8" width="2.140625" style="21" customWidth="1"/>
    <col min="9" max="9" width="4.42578125" style="32" customWidth="1"/>
    <col min="10" max="10" width="12.42578125" style="32" hidden="1" customWidth="1"/>
    <col min="11" max="11" width="6.5703125" style="32" customWidth="1"/>
    <col min="12" max="12" width="11.5703125" style="34" customWidth="1"/>
    <col min="13" max="13" width="23.7109375" style="63" customWidth="1"/>
    <col min="14" max="14" width="14.7109375" style="63" customWidth="1"/>
    <col min="15" max="15" width="15.42578125" style="197" customWidth="1"/>
    <col min="16" max="16" width="7.7109375" style="21" customWidth="1"/>
    <col min="17" max="17" width="5.7109375" style="21" customWidth="1"/>
    <col min="18" max="16384" width="9.140625" style="21"/>
  </cols>
  <sheetData>
    <row r="1" spans="1:16" s="9" customFormat="1" ht="39" customHeight="1" x14ac:dyDescent="0.2">
      <c r="A1" s="382" t="s">
        <v>138</v>
      </c>
      <c r="B1" s="382"/>
      <c r="C1" s="382"/>
      <c r="D1" s="382"/>
      <c r="E1" s="382"/>
      <c r="F1" s="382"/>
      <c r="G1" s="382"/>
      <c r="H1" s="382"/>
      <c r="I1" s="382"/>
      <c r="J1" s="382"/>
      <c r="K1" s="382"/>
      <c r="L1" s="382"/>
      <c r="M1" s="382"/>
      <c r="N1" s="382"/>
      <c r="O1" s="382"/>
      <c r="P1" s="382"/>
    </row>
    <row r="2" spans="1:16" s="9" customFormat="1" ht="24.75" customHeight="1" x14ac:dyDescent="0.2">
      <c r="A2" s="416" t="s">
        <v>352</v>
      </c>
      <c r="B2" s="416"/>
      <c r="C2" s="416"/>
      <c r="D2" s="416"/>
      <c r="E2" s="416"/>
      <c r="F2" s="416"/>
      <c r="G2" s="416"/>
      <c r="H2" s="416"/>
      <c r="I2" s="416"/>
      <c r="J2" s="416"/>
      <c r="K2" s="416"/>
      <c r="L2" s="416"/>
      <c r="M2" s="416"/>
      <c r="N2" s="416"/>
      <c r="O2" s="416"/>
      <c r="P2" s="416"/>
    </row>
    <row r="3" spans="1:16" s="12" customFormat="1" ht="24" customHeight="1" x14ac:dyDescent="0.2">
      <c r="A3" s="417" t="s">
        <v>172</v>
      </c>
      <c r="B3" s="417"/>
      <c r="C3" s="417"/>
      <c r="D3" s="418" t="s">
        <v>131</v>
      </c>
      <c r="E3" s="418"/>
      <c r="F3" s="419" t="s">
        <v>48</v>
      </c>
      <c r="G3" s="419"/>
      <c r="H3" s="10" t="s">
        <v>144</v>
      </c>
      <c r="I3" s="421">
        <v>0</v>
      </c>
      <c r="J3" s="421"/>
      <c r="K3" s="421"/>
      <c r="L3" s="421"/>
      <c r="M3" s="93" t="s">
        <v>145</v>
      </c>
      <c r="N3" s="420" t="s">
        <v>236</v>
      </c>
      <c r="O3" s="420"/>
      <c r="P3" s="420"/>
    </row>
    <row r="4" spans="1:16" s="12" customFormat="1" ht="17.25" customHeight="1" x14ac:dyDescent="0.2">
      <c r="A4" s="422" t="s">
        <v>149</v>
      </c>
      <c r="B4" s="422"/>
      <c r="C4" s="422"/>
      <c r="D4" s="423" t="s">
        <v>238</v>
      </c>
      <c r="E4" s="423"/>
      <c r="F4" s="198"/>
      <c r="G4" s="38"/>
      <c r="H4" s="38"/>
      <c r="I4" s="38"/>
      <c r="J4" s="38"/>
      <c r="K4" s="38"/>
      <c r="L4" s="39"/>
      <c r="M4" s="94" t="s">
        <v>5</v>
      </c>
      <c r="N4" s="223">
        <v>42041</v>
      </c>
      <c r="O4" s="224" t="s">
        <v>324</v>
      </c>
      <c r="P4" s="222"/>
    </row>
    <row r="5" spans="1:16" s="9" customFormat="1" ht="15" customHeight="1" x14ac:dyDescent="0.2">
      <c r="A5" s="13"/>
      <c r="B5" s="13"/>
      <c r="C5" s="14"/>
      <c r="D5" s="15"/>
      <c r="E5" s="16"/>
      <c r="F5" s="199"/>
      <c r="G5" s="16"/>
      <c r="H5" s="16"/>
      <c r="I5" s="13"/>
      <c r="J5" s="13"/>
      <c r="K5" s="13"/>
      <c r="L5" s="17"/>
      <c r="M5" s="18"/>
      <c r="N5" s="407">
        <v>42041.656367592594</v>
      </c>
      <c r="O5" s="407"/>
      <c r="P5" s="407"/>
    </row>
    <row r="6" spans="1:16" s="19" customFormat="1" ht="18.75" customHeight="1" x14ac:dyDescent="0.2">
      <c r="A6" s="424" t="s">
        <v>12</v>
      </c>
      <c r="B6" s="425" t="s">
        <v>142</v>
      </c>
      <c r="C6" s="427" t="s">
        <v>167</v>
      </c>
      <c r="D6" s="415" t="s">
        <v>14</v>
      </c>
      <c r="E6" s="415" t="s">
        <v>47</v>
      </c>
      <c r="F6" s="446" t="s">
        <v>15</v>
      </c>
      <c r="G6" s="412" t="s">
        <v>26</v>
      </c>
      <c r="I6" s="385" t="s">
        <v>16</v>
      </c>
      <c r="J6" s="392"/>
      <c r="K6" s="392"/>
      <c r="L6" s="392"/>
      <c r="M6" s="392"/>
      <c r="N6" s="392"/>
      <c r="O6" s="392"/>
      <c r="P6" s="414"/>
    </row>
    <row r="7" spans="1:16" ht="26.25" customHeight="1" x14ac:dyDescent="0.2">
      <c r="A7" s="424"/>
      <c r="B7" s="426"/>
      <c r="C7" s="427"/>
      <c r="D7" s="415"/>
      <c r="E7" s="415"/>
      <c r="F7" s="446"/>
      <c r="G7" s="413"/>
      <c r="H7" s="20"/>
      <c r="I7" s="55" t="s">
        <v>12</v>
      </c>
      <c r="J7" s="55" t="s">
        <v>143</v>
      </c>
      <c r="K7" s="55" t="s">
        <v>142</v>
      </c>
      <c r="L7" s="147" t="s">
        <v>13</v>
      </c>
      <c r="M7" s="148" t="s">
        <v>14</v>
      </c>
      <c r="N7" s="148" t="s">
        <v>47</v>
      </c>
      <c r="O7" s="193" t="s">
        <v>15</v>
      </c>
      <c r="P7" s="55" t="s">
        <v>26</v>
      </c>
    </row>
    <row r="8" spans="1:16" s="19" customFormat="1" ht="30.75" customHeight="1" x14ac:dyDescent="0.2">
      <c r="A8" s="22">
        <v>1</v>
      </c>
      <c r="B8" s="83">
        <v>361</v>
      </c>
      <c r="C8" s="145">
        <v>36718</v>
      </c>
      <c r="D8" s="188" t="s">
        <v>282</v>
      </c>
      <c r="E8" s="189" t="s">
        <v>283</v>
      </c>
      <c r="F8" s="200">
        <v>44120</v>
      </c>
      <c r="G8" s="84">
        <v>1</v>
      </c>
      <c r="H8" s="26"/>
      <c r="I8" s="27">
        <v>1</v>
      </c>
      <c r="J8" s="28" t="s">
        <v>105</v>
      </c>
      <c r="K8" s="29">
        <v>353</v>
      </c>
      <c r="L8" s="30">
        <v>36718</v>
      </c>
      <c r="M8" s="56" t="s">
        <v>278</v>
      </c>
      <c r="N8" s="56" t="s">
        <v>279</v>
      </c>
      <c r="O8" s="194">
        <v>44481</v>
      </c>
      <c r="P8" s="29">
        <v>2</v>
      </c>
    </row>
    <row r="9" spans="1:16" s="19" customFormat="1" ht="30.75" customHeight="1" x14ac:dyDescent="0.2">
      <c r="A9" s="22">
        <v>2</v>
      </c>
      <c r="B9" s="83">
        <v>353</v>
      </c>
      <c r="C9" s="145">
        <v>36718</v>
      </c>
      <c r="D9" s="188" t="s">
        <v>278</v>
      </c>
      <c r="E9" s="189" t="s">
        <v>279</v>
      </c>
      <c r="F9" s="200">
        <v>44481</v>
      </c>
      <c r="G9" s="84">
        <v>2</v>
      </c>
      <c r="H9" s="26"/>
      <c r="I9" s="27">
        <v>2</v>
      </c>
      <c r="J9" s="28" t="s">
        <v>106</v>
      </c>
      <c r="K9" s="29">
        <v>340</v>
      </c>
      <c r="L9" s="30">
        <v>37023</v>
      </c>
      <c r="M9" s="56" t="s">
        <v>274</v>
      </c>
      <c r="N9" s="56" t="s">
        <v>275</v>
      </c>
      <c r="O9" s="194">
        <v>44494</v>
      </c>
      <c r="P9" s="29">
        <v>3</v>
      </c>
    </row>
    <row r="10" spans="1:16" s="19" customFormat="1" ht="30.75" customHeight="1" x14ac:dyDescent="0.2">
      <c r="A10" s="22">
        <v>3</v>
      </c>
      <c r="B10" s="83">
        <v>340</v>
      </c>
      <c r="C10" s="145">
        <v>37023</v>
      </c>
      <c r="D10" s="188" t="s">
        <v>274</v>
      </c>
      <c r="E10" s="189" t="s">
        <v>275</v>
      </c>
      <c r="F10" s="200">
        <v>44494</v>
      </c>
      <c r="G10" s="84">
        <v>3</v>
      </c>
      <c r="H10" s="26"/>
      <c r="I10" s="27">
        <v>3</v>
      </c>
      <c r="J10" s="28" t="s">
        <v>107</v>
      </c>
      <c r="K10" s="29">
        <v>358</v>
      </c>
      <c r="L10" s="30">
        <v>36753</v>
      </c>
      <c r="M10" s="56" t="s">
        <v>280</v>
      </c>
      <c r="N10" s="56" t="s">
        <v>281</v>
      </c>
      <c r="O10" s="194">
        <v>45386</v>
      </c>
      <c r="P10" s="29">
        <v>5</v>
      </c>
    </row>
    <row r="11" spans="1:16" s="19" customFormat="1" ht="30.75" customHeight="1" x14ac:dyDescent="0.2">
      <c r="A11" s="22">
        <v>4</v>
      </c>
      <c r="B11" s="83">
        <v>341</v>
      </c>
      <c r="C11" s="145">
        <v>36526</v>
      </c>
      <c r="D11" s="188" t="s">
        <v>276</v>
      </c>
      <c r="E11" s="189" t="s">
        <v>277</v>
      </c>
      <c r="F11" s="200">
        <v>44518</v>
      </c>
      <c r="G11" s="84">
        <v>4</v>
      </c>
      <c r="H11" s="26"/>
      <c r="I11" s="27">
        <v>4</v>
      </c>
      <c r="J11" s="28" t="s">
        <v>108</v>
      </c>
      <c r="K11" s="29">
        <v>362</v>
      </c>
      <c r="L11" s="30">
        <v>36628</v>
      </c>
      <c r="M11" s="56" t="s">
        <v>284</v>
      </c>
      <c r="N11" s="56" t="s">
        <v>283</v>
      </c>
      <c r="O11" s="194">
        <v>50195</v>
      </c>
      <c r="P11" s="29">
        <v>6</v>
      </c>
    </row>
    <row r="12" spans="1:16" s="19" customFormat="1" ht="30.75" customHeight="1" x14ac:dyDescent="0.2">
      <c r="A12" s="22">
        <v>5</v>
      </c>
      <c r="B12" s="83">
        <v>358</v>
      </c>
      <c r="C12" s="145">
        <v>36753</v>
      </c>
      <c r="D12" s="188" t="s">
        <v>280</v>
      </c>
      <c r="E12" s="189" t="s">
        <v>281</v>
      </c>
      <c r="F12" s="200">
        <v>45386</v>
      </c>
      <c r="G12" s="84">
        <v>5</v>
      </c>
      <c r="H12" s="26"/>
      <c r="I12" s="27">
        <v>5</v>
      </c>
      <c r="J12" s="28" t="s">
        <v>109</v>
      </c>
      <c r="K12" s="29">
        <v>341</v>
      </c>
      <c r="L12" s="30">
        <v>36526</v>
      </c>
      <c r="M12" s="56" t="s">
        <v>276</v>
      </c>
      <c r="N12" s="56" t="s">
        <v>277</v>
      </c>
      <c r="O12" s="194">
        <v>44518</v>
      </c>
      <c r="P12" s="29">
        <v>4</v>
      </c>
    </row>
    <row r="13" spans="1:16" s="19" customFormat="1" ht="30.75" customHeight="1" x14ac:dyDescent="0.2">
      <c r="A13" s="22">
        <v>6</v>
      </c>
      <c r="B13" s="83">
        <v>362</v>
      </c>
      <c r="C13" s="145">
        <v>36628</v>
      </c>
      <c r="D13" s="188" t="s">
        <v>284</v>
      </c>
      <c r="E13" s="189" t="s">
        <v>283</v>
      </c>
      <c r="F13" s="200">
        <v>50195</v>
      </c>
      <c r="G13" s="84">
        <v>6</v>
      </c>
      <c r="H13" s="26"/>
      <c r="I13" s="27">
        <v>6</v>
      </c>
      <c r="J13" s="28" t="s">
        <v>110</v>
      </c>
      <c r="K13" s="29">
        <v>361</v>
      </c>
      <c r="L13" s="30">
        <v>36718</v>
      </c>
      <c r="M13" s="56" t="s">
        <v>282</v>
      </c>
      <c r="N13" s="56" t="s">
        <v>283</v>
      </c>
      <c r="O13" s="194">
        <v>44120</v>
      </c>
      <c r="P13" s="29">
        <v>1</v>
      </c>
    </row>
    <row r="14" spans="1:16" s="19" customFormat="1" ht="30.75" customHeight="1" x14ac:dyDescent="0.2">
      <c r="A14" s="22"/>
      <c r="B14" s="83"/>
      <c r="C14" s="145"/>
      <c r="D14" s="188"/>
      <c r="E14" s="189"/>
      <c r="F14" s="200"/>
      <c r="G14" s="84"/>
      <c r="H14" s="26"/>
      <c r="I14" s="27">
        <v>7</v>
      </c>
      <c r="J14" s="28" t="s">
        <v>111</v>
      </c>
      <c r="K14" s="29" t="s">
        <v>359</v>
      </c>
      <c r="L14" s="30" t="s">
        <v>359</v>
      </c>
      <c r="M14" s="56" t="s">
        <v>359</v>
      </c>
      <c r="N14" s="56" t="s">
        <v>359</v>
      </c>
      <c r="O14" s="194"/>
      <c r="P14" s="29"/>
    </row>
    <row r="15" spans="1:16" s="19" customFormat="1" ht="30.75" customHeight="1" x14ac:dyDescent="0.2">
      <c r="A15" s="22"/>
      <c r="B15" s="83"/>
      <c r="C15" s="145"/>
      <c r="D15" s="188"/>
      <c r="E15" s="189"/>
      <c r="F15" s="200"/>
      <c r="G15" s="84"/>
      <c r="H15" s="26"/>
      <c r="I15" s="27">
        <v>8</v>
      </c>
      <c r="J15" s="28" t="s">
        <v>112</v>
      </c>
      <c r="K15" s="29" t="s">
        <v>359</v>
      </c>
      <c r="L15" s="30" t="s">
        <v>359</v>
      </c>
      <c r="M15" s="56" t="s">
        <v>359</v>
      </c>
      <c r="N15" s="56" t="s">
        <v>359</v>
      </c>
      <c r="O15" s="194"/>
      <c r="P15" s="29"/>
    </row>
    <row r="16" spans="1:16" s="19" customFormat="1" ht="30.75" customHeight="1" x14ac:dyDescent="0.2">
      <c r="A16" s="22"/>
      <c r="B16" s="83"/>
      <c r="C16" s="145"/>
      <c r="D16" s="188"/>
      <c r="E16" s="189"/>
      <c r="F16" s="200"/>
      <c r="G16" s="84"/>
      <c r="H16" s="26"/>
      <c r="I16" s="27">
        <v>9</v>
      </c>
      <c r="J16" s="28" t="s">
        <v>113</v>
      </c>
      <c r="K16" s="29" t="s">
        <v>359</v>
      </c>
      <c r="L16" s="30" t="s">
        <v>359</v>
      </c>
      <c r="M16" s="56" t="s">
        <v>359</v>
      </c>
      <c r="N16" s="56" t="s">
        <v>359</v>
      </c>
      <c r="O16" s="194"/>
      <c r="P16" s="29"/>
    </row>
    <row r="17" spans="1:16" s="19" customFormat="1" ht="30.75" customHeight="1" x14ac:dyDescent="0.2">
      <c r="A17" s="22"/>
      <c r="B17" s="83"/>
      <c r="C17" s="145"/>
      <c r="D17" s="188"/>
      <c r="E17" s="189"/>
      <c r="F17" s="200"/>
      <c r="G17" s="84"/>
      <c r="H17" s="26"/>
      <c r="I17" s="27">
        <v>10</v>
      </c>
      <c r="J17" s="28" t="s">
        <v>114</v>
      </c>
      <c r="K17" s="29" t="s">
        <v>359</v>
      </c>
      <c r="L17" s="30" t="s">
        <v>359</v>
      </c>
      <c r="M17" s="56" t="s">
        <v>359</v>
      </c>
      <c r="N17" s="56" t="s">
        <v>359</v>
      </c>
      <c r="O17" s="194"/>
      <c r="P17" s="29"/>
    </row>
    <row r="18" spans="1:16" s="19" customFormat="1" ht="30.75" customHeight="1" x14ac:dyDescent="0.2">
      <c r="A18" s="22"/>
      <c r="B18" s="83"/>
      <c r="C18" s="145"/>
      <c r="D18" s="188"/>
      <c r="E18" s="189"/>
      <c r="F18" s="200"/>
      <c r="G18" s="84"/>
      <c r="H18" s="26"/>
      <c r="I18" s="27">
        <v>11</v>
      </c>
      <c r="J18" s="28" t="s">
        <v>115</v>
      </c>
      <c r="K18" s="29" t="s">
        <v>359</v>
      </c>
      <c r="L18" s="30" t="s">
        <v>359</v>
      </c>
      <c r="M18" s="56" t="s">
        <v>359</v>
      </c>
      <c r="N18" s="56" t="s">
        <v>359</v>
      </c>
      <c r="O18" s="194"/>
      <c r="P18" s="29"/>
    </row>
    <row r="19" spans="1:16" s="19" customFormat="1" ht="30.75" customHeight="1" x14ac:dyDescent="0.2">
      <c r="A19" s="22"/>
      <c r="B19" s="83"/>
      <c r="C19" s="145"/>
      <c r="D19" s="188"/>
      <c r="E19" s="189"/>
      <c r="F19" s="200"/>
      <c r="G19" s="84"/>
      <c r="H19" s="26"/>
      <c r="I19" s="27">
        <v>12</v>
      </c>
      <c r="J19" s="28" t="s">
        <v>116</v>
      </c>
      <c r="K19" s="29" t="s">
        <v>359</v>
      </c>
      <c r="L19" s="30" t="s">
        <v>359</v>
      </c>
      <c r="M19" s="56" t="s">
        <v>359</v>
      </c>
      <c r="N19" s="56" t="s">
        <v>359</v>
      </c>
      <c r="O19" s="194"/>
      <c r="P19" s="29"/>
    </row>
    <row r="20" spans="1:16" s="19" customFormat="1" ht="30.75" customHeight="1" x14ac:dyDescent="0.2">
      <c r="A20" s="22"/>
      <c r="B20" s="83"/>
      <c r="C20" s="145"/>
      <c r="D20" s="188"/>
      <c r="E20" s="189"/>
      <c r="F20" s="200"/>
      <c r="G20" s="84"/>
      <c r="H20" s="26"/>
      <c r="I20" s="385" t="s">
        <v>17</v>
      </c>
      <c r="J20" s="392"/>
      <c r="K20" s="392"/>
      <c r="L20" s="392"/>
      <c r="M20" s="392"/>
      <c r="N20" s="392"/>
      <c r="O20" s="392"/>
      <c r="P20" s="414"/>
    </row>
    <row r="21" spans="1:16" s="19" customFormat="1" ht="30.75" customHeight="1" x14ac:dyDescent="0.2">
      <c r="A21" s="22"/>
      <c r="B21" s="83"/>
      <c r="C21" s="145"/>
      <c r="D21" s="188"/>
      <c r="E21" s="189"/>
      <c r="F21" s="200"/>
      <c r="G21" s="84"/>
      <c r="H21" s="26"/>
      <c r="I21" s="55" t="s">
        <v>12</v>
      </c>
      <c r="J21" s="55" t="s">
        <v>143</v>
      </c>
      <c r="K21" s="55" t="s">
        <v>142</v>
      </c>
      <c r="L21" s="147" t="s">
        <v>13</v>
      </c>
      <c r="M21" s="148" t="s">
        <v>14</v>
      </c>
      <c r="N21" s="148" t="s">
        <v>47</v>
      </c>
      <c r="O21" s="193" t="s">
        <v>15</v>
      </c>
      <c r="P21" s="55" t="s">
        <v>26</v>
      </c>
    </row>
    <row r="22" spans="1:16" s="19" customFormat="1" ht="30.75" customHeight="1" x14ac:dyDescent="0.2">
      <c r="A22" s="22"/>
      <c r="B22" s="83"/>
      <c r="C22" s="145"/>
      <c r="D22" s="188"/>
      <c r="E22" s="189"/>
      <c r="F22" s="200"/>
      <c r="G22" s="84"/>
      <c r="H22" s="26"/>
      <c r="I22" s="27">
        <v>1</v>
      </c>
      <c r="J22" s="28" t="s">
        <v>117</v>
      </c>
      <c r="K22" s="29" t="s">
        <v>359</v>
      </c>
      <c r="L22" s="30" t="s">
        <v>359</v>
      </c>
      <c r="M22" s="56" t="s">
        <v>359</v>
      </c>
      <c r="N22" s="56" t="s">
        <v>359</v>
      </c>
      <c r="O22" s="194"/>
      <c r="P22" s="29"/>
    </row>
    <row r="23" spans="1:16" s="19" customFormat="1" ht="30.75" customHeight="1" x14ac:dyDescent="0.2">
      <c r="A23" s="22"/>
      <c r="B23" s="83"/>
      <c r="C23" s="145"/>
      <c r="D23" s="188"/>
      <c r="E23" s="189"/>
      <c r="F23" s="200"/>
      <c r="G23" s="84"/>
      <c r="H23" s="26"/>
      <c r="I23" s="27">
        <v>2</v>
      </c>
      <c r="J23" s="28" t="s">
        <v>118</v>
      </c>
      <c r="K23" s="29" t="s">
        <v>359</v>
      </c>
      <c r="L23" s="30" t="s">
        <v>359</v>
      </c>
      <c r="M23" s="56" t="s">
        <v>359</v>
      </c>
      <c r="N23" s="56" t="s">
        <v>359</v>
      </c>
      <c r="O23" s="194"/>
      <c r="P23" s="29"/>
    </row>
    <row r="24" spans="1:16" s="19" customFormat="1" ht="30.75" customHeight="1" x14ac:dyDescent="0.2">
      <c r="A24" s="22"/>
      <c r="B24" s="83"/>
      <c r="C24" s="145"/>
      <c r="D24" s="188"/>
      <c r="E24" s="189"/>
      <c r="F24" s="200"/>
      <c r="G24" s="84"/>
      <c r="H24" s="26"/>
      <c r="I24" s="27">
        <v>3</v>
      </c>
      <c r="J24" s="28" t="s">
        <v>119</v>
      </c>
      <c r="K24" s="29" t="s">
        <v>359</v>
      </c>
      <c r="L24" s="30" t="s">
        <v>359</v>
      </c>
      <c r="M24" s="56" t="s">
        <v>359</v>
      </c>
      <c r="N24" s="56" t="s">
        <v>359</v>
      </c>
      <c r="O24" s="194"/>
      <c r="P24" s="29"/>
    </row>
    <row r="25" spans="1:16" s="19" customFormat="1" ht="30.75" customHeight="1" x14ac:dyDescent="0.2">
      <c r="A25" s="22"/>
      <c r="B25" s="83"/>
      <c r="C25" s="145"/>
      <c r="D25" s="188"/>
      <c r="E25" s="189"/>
      <c r="F25" s="200"/>
      <c r="G25" s="84"/>
      <c r="H25" s="26"/>
      <c r="I25" s="27">
        <v>4</v>
      </c>
      <c r="J25" s="28" t="s">
        <v>120</v>
      </c>
      <c r="K25" s="29" t="s">
        <v>359</v>
      </c>
      <c r="L25" s="30" t="s">
        <v>359</v>
      </c>
      <c r="M25" s="56" t="s">
        <v>359</v>
      </c>
      <c r="N25" s="56" t="s">
        <v>359</v>
      </c>
      <c r="O25" s="194"/>
      <c r="P25" s="29"/>
    </row>
    <row r="26" spans="1:16" s="19" customFormat="1" ht="30.75" customHeight="1" x14ac:dyDescent="0.2">
      <c r="A26" s="22"/>
      <c r="B26" s="83"/>
      <c r="C26" s="145"/>
      <c r="D26" s="188"/>
      <c r="E26" s="189"/>
      <c r="F26" s="200"/>
      <c r="G26" s="84"/>
      <c r="H26" s="26"/>
      <c r="I26" s="27">
        <v>5</v>
      </c>
      <c r="J26" s="28" t="s">
        <v>121</v>
      </c>
      <c r="K26" s="29" t="s">
        <v>359</v>
      </c>
      <c r="L26" s="30" t="s">
        <v>359</v>
      </c>
      <c r="M26" s="56" t="s">
        <v>359</v>
      </c>
      <c r="N26" s="56" t="s">
        <v>359</v>
      </c>
      <c r="O26" s="194"/>
      <c r="P26" s="29"/>
    </row>
    <row r="27" spans="1:16" s="19" customFormat="1" ht="30.75" customHeight="1" x14ac:dyDescent="0.2">
      <c r="A27" s="22"/>
      <c r="B27" s="83"/>
      <c r="C27" s="145"/>
      <c r="D27" s="188"/>
      <c r="E27" s="189"/>
      <c r="F27" s="200"/>
      <c r="G27" s="84"/>
      <c r="H27" s="26"/>
      <c r="I27" s="27">
        <v>6</v>
      </c>
      <c r="J27" s="28" t="s">
        <v>122</v>
      </c>
      <c r="K27" s="29" t="s">
        <v>359</v>
      </c>
      <c r="L27" s="30" t="s">
        <v>359</v>
      </c>
      <c r="M27" s="56" t="s">
        <v>359</v>
      </c>
      <c r="N27" s="56" t="s">
        <v>359</v>
      </c>
      <c r="O27" s="194"/>
      <c r="P27" s="29"/>
    </row>
    <row r="28" spans="1:16" s="19" customFormat="1" ht="30.75" customHeight="1" x14ac:dyDescent="0.2">
      <c r="A28" s="22"/>
      <c r="B28" s="83"/>
      <c r="C28" s="145"/>
      <c r="D28" s="188"/>
      <c r="E28" s="189"/>
      <c r="F28" s="200"/>
      <c r="G28" s="84"/>
      <c r="H28" s="26"/>
      <c r="I28" s="27">
        <v>7</v>
      </c>
      <c r="J28" s="28" t="s">
        <v>123</v>
      </c>
      <c r="K28" s="29" t="s">
        <v>359</v>
      </c>
      <c r="L28" s="30" t="s">
        <v>359</v>
      </c>
      <c r="M28" s="56" t="s">
        <v>359</v>
      </c>
      <c r="N28" s="56" t="s">
        <v>359</v>
      </c>
      <c r="O28" s="194"/>
      <c r="P28" s="29"/>
    </row>
    <row r="29" spans="1:16" s="19" customFormat="1" ht="30.75" customHeight="1" x14ac:dyDescent="0.2">
      <c r="A29" s="22"/>
      <c r="B29" s="83"/>
      <c r="C29" s="145"/>
      <c r="D29" s="188"/>
      <c r="E29" s="189"/>
      <c r="F29" s="200"/>
      <c r="G29" s="84"/>
      <c r="H29" s="26"/>
      <c r="I29" s="27">
        <v>8</v>
      </c>
      <c r="J29" s="28" t="s">
        <v>124</v>
      </c>
      <c r="K29" s="29" t="s">
        <v>359</v>
      </c>
      <c r="L29" s="30" t="s">
        <v>359</v>
      </c>
      <c r="M29" s="56" t="s">
        <v>359</v>
      </c>
      <c r="N29" s="56" t="s">
        <v>359</v>
      </c>
      <c r="O29" s="194"/>
      <c r="P29" s="29"/>
    </row>
    <row r="30" spans="1:16" s="19" customFormat="1" ht="30.75" customHeight="1" x14ac:dyDescent="0.2">
      <c r="A30" s="22"/>
      <c r="B30" s="83"/>
      <c r="C30" s="145"/>
      <c r="D30" s="188"/>
      <c r="E30" s="189"/>
      <c r="F30" s="200"/>
      <c r="G30" s="84"/>
      <c r="H30" s="26"/>
      <c r="I30" s="27">
        <v>9</v>
      </c>
      <c r="J30" s="28" t="s">
        <v>125</v>
      </c>
      <c r="K30" s="29" t="s">
        <v>359</v>
      </c>
      <c r="L30" s="30" t="s">
        <v>359</v>
      </c>
      <c r="M30" s="56" t="s">
        <v>359</v>
      </c>
      <c r="N30" s="56" t="s">
        <v>359</v>
      </c>
      <c r="O30" s="194"/>
      <c r="P30" s="29"/>
    </row>
    <row r="31" spans="1:16" s="19" customFormat="1" ht="30.75" customHeight="1" x14ac:dyDescent="0.2">
      <c r="A31" s="22"/>
      <c r="B31" s="83"/>
      <c r="C31" s="145"/>
      <c r="D31" s="188"/>
      <c r="E31" s="189"/>
      <c r="F31" s="200"/>
      <c r="G31" s="84"/>
      <c r="H31" s="26"/>
      <c r="I31" s="27">
        <v>10</v>
      </c>
      <c r="J31" s="28" t="s">
        <v>126</v>
      </c>
      <c r="K31" s="29" t="s">
        <v>359</v>
      </c>
      <c r="L31" s="30" t="s">
        <v>359</v>
      </c>
      <c r="M31" s="56" t="s">
        <v>359</v>
      </c>
      <c r="N31" s="56" t="s">
        <v>359</v>
      </c>
      <c r="O31" s="194"/>
      <c r="P31" s="29"/>
    </row>
    <row r="32" spans="1:16" s="19" customFormat="1" ht="30.75" customHeight="1" x14ac:dyDescent="0.2">
      <c r="A32" s="22"/>
      <c r="B32" s="83"/>
      <c r="C32" s="145"/>
      <c r="D32" s="188"/>
      <c r="E32" s="189"/>
      <c r="F32" s="200"/>
      <c r="G32" s="84"/>
      <c r="H32" s="26"/>
      <c r="I32" s="27">
        <v>11</v>
      </c>
      <c r="J32" s="28" t="s">
        <v>127</v>
      </c>
      <c r="K32" s="29" t="s">
        <v>359</v>
      </c>
      <c r="L32" s="30" t="s">
        <v>359</v>
      </c>
      <c r="M32" s="56" t="s">
        <v>359</v>
      </c>
      <c r="N32" s="56" t="s">
        <v>359</v>
      </c>
      <c r="O32" s="194"/>
      <c r="P32" s="29"/>
    </row>
    <row r="33" spans="1:17" s="19" customFormat="1" ht="30.75" customHeight="1" x14ac:dyDescent="0.2">
      <c r="A33" s="22"/>
      <c r="B33" s="83"/>
      <c r="C33" s="145"/>
      <c r="D33" s="188"/>
      <c r="E33" s="189"/>
      <c r="F33" s="200"/>
      <c r="G33" s="84"/>
      <c r="H33" s="26"/>
      <c r="I33" s="27">
        <v>12</v>
      </c>
      <c r="J33" s="28" t="s">
        <v>128</v>
      </c>
      <c r="K33" s="29" t="s">
        <v>359</v>
      </c>
      <c r="L33" s="30" t="s">
        <v>359</v>
      </c>
      <c r="M33" s="56" t="s">
        <v>359</v>
      </c>
      <c r="N33" s="56" t="s">
        <v>359</v>
      </c>
      <c r="O33" s="194"/>
      <c r="P33" s="29"/>
    </row>
    <row r="34" spans="1:17" ht="7.5" customHeight="1" x14ac:dyDescent="0.2">
      <c r="A34" s="41"/>
      <c r="B34" s="41"/>
      <c r="C34" s="42"/>
      <c r="D34" s="64"/>
      <c r="E34" s="43"/>
      <c r="F34" s="201"/>
      <c r="G34" s="45"/>
      <c r="I34" s="46"/>
      <c r="J34" s="47"/>
      <c r="K34" s="48"/>
      <c r="L34" s="49"/>
      <c r="M34" s="60"/>
      <c r="N34" s="60"/>
      <c r="O34" s="195"/>
      <c r="P34" s="48"/>
    </row>
    <row r="35" spans="1:17" ht="14.25" customHeight="1" x14ac:dyDescent="0.2">
      <c r="A35" s="35" t="s">
        <v>19</v>
      </c>
      <c r="B35" s="35"/>
      <c r="C35" s="35"/>
      <c r="D35" s="65"/>
      <c r="E35" s="58" t="s">
        <v>0</v>
      </c>
      <c r="F35" s="202" t="s">
        <v>1</v>
      </c>
      <c r="G35" s="32"/>
      <c r="H35" s="36" t="s">
        <v>2</v>
      </c>
      <c r="I35" s="36"/>
      <c r="J35" s="36"/>
      <c r="K35" s="36"/>
      <c r="M35" s="61" t="s">
        <v>3</v>
      </c>
      <c r="N35" s="62" t="s">
        <v>3</v>
      </c>
      <c r="O35" s="196" t="s">
        <v>3</v>
      </c>
      <c r="P35" s="35"/>
      <c r="Q35" s="37"/>
    </row>
  </sheetData>
  <autoFilter ref="B6:G7"/>
  <sortState ref="B8:G13">
    <sortCondition ref="F8:F13"/>
  </sortState>
  <mergeCells count="19">
    <mergeCell ref="D4:E4"/>
    <mergeCell ref="A6:A7"/>
    <mergeCell ref="B6:B7"/>
    <mergeCell ref="N5:P5"/>
    <mergeCell ref="G6:G7"/>
    <mergeCell ref="I6:P6"/>
    <mergeCell ref="I20:P20"/>
    <mergeCell ref="A1:P1"/>
    <mergeCell ref="A2:P2"/>
    <mergeCell ref="A3:C3"/>
    <mergeCell ref="D3:E3"/>
    <mergeCell ref="F3:G3"/>
    <mergeCell ref="I3:L3"/>
    <mergeCell ref="N3:P3"/>
    <mergeCell ref="E6:E7"/>
    <mergeCell ref="F6:F7"/>
    <mergeCell ref="C6:C7"/>
    <mergeCell ref="D6:D7"/>
    <mergeCell ref="A4:C4"/>
  </mergeCells>
  <conditionalFormatting sqref="F8:F33">
    <cfRule type="duplicateValues" dxfId="3" priority="7"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14</vt:i4>
      </vt:variant>
      <vt:variant>
        <vt:lpstr>Adlandırılmış Aralıklar</vt:lpstr>
      </vt:variant>
      <vt:variant>
        <vt:i4>13</vt:i4>
      </vt:variant>
    </vt:vector>
  </HeadingPairs>
  <TitlesOfParts>
    <vt:vector size="27" baseType="lpstr">
      <vt:lpstr>YARIŞMA BİLGİLERİ</vt:lpstr>
      <vt:lpstr>YARIŞMA PROGRAMI</vt:lpstr>
      <vt:lpstr>KAYIT LİSTESİ</vt:lpstr>
      <vt:lpstr>1.Gün Start Listeleri</vt:lpstr>
      <vt:lpstr>Gülle</vt:lpstr>
      <vt:lpstr>Uzun</vt:lpstr>
      <vt:lpstr>400m</vt:lpstr>
      <vt:lpstr>Sırık</vt:lpstr>
      <vt:lpstr>1500m</vt:lpstr>
      <vt:lpstr>Üç Adım</vt:lpstr>
      <vt:lpstr>60M.Final</vt:lpstr>
      <vt:lpstr>60M.Seçme</vt:lpstr>
      <vt:lpstr>60M.Yarı Final</vt:lpstr>
      <vt:lpstr>60M.Eng.Yarı Final</vt:lpstr>
      <vt:lpstr>'1.Gün Start Listeleri'!Yazdırma_Alanı</vt:lpstr>
      <vt:lpstr>'1500m'!Yazdırma_Alanı</vt:lpstr>
      <vt:lpstr>'400m'!Yazdırma_Alanı</vt:lpstr>
      <vt:lpstr>'60M.Eng.Yarı Final'!Yazdırma_Alanı</vt:lpstr>
      <vt:lpstr>'60M.Final'!Yazdırma_Alanı</vt:lpstr>
      <vt:lpstr>'60M.Seçme'!Yazdırma_Alanı</vt:lpstr>
      <vt:lpstr>'60M.Yarı Final'!Yazdırma_Alanı</vt:lpstr>
      <vt:lpstr>Gülle!Yazdırma_Alanı</vt:lpstr>
      <vt:lpstr>'KAYIT LİSTESİ'!Yazdırma_Alanı</vt:lpstr>
      <vt:lpstr>Sırık!Yazdırma_Alanı</vt:lpstr>
      <vt:lpstr>Uzun!Yazdırma_Alanı</vt:lpstr>
      <vt:lpstr>'Üç Adım'!Yazdırma_Alanı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2015-02-06T13:13:01Z</cp:lastPrinted>
  <dcterms:created xsi:type="dcterms:W3CDTF">2004-05-10T13:01:28Z</dcterms:created>
  <dcterms:modified xsi:type="dcterms:W3CDTF">2015-02-06T14:53:58Z</dcterms:modified>
</cp:coreProperties>
</file>